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702" firstSheet="42" activeTab="47"/>
  </bookViews>
  <sheets>
    <sheet name="Contents" sheetId="59" r:id="rId1"/>
    <sheet name="HL2-HL3 Data Quality" sheetId="51" r:id="rId2"/>
    <sheet name="Data over time" sheetId="60" r:id="rId3"/>
    <sheet name="Tables 1a &amp; b" sheetId="1" r:id="rId4"/>
    <sheet name="Tables 2a &amp; b" sheetId="49" r:id="rId5"/>
    <sheet name="Tables 3a &amp; b" sheetId="2" r:id="rId6"/>
    <sheet name="Table 4" sheetId="57" r:id="rId7"/>
    <sheet name="Tables 5a &amp; b" sheetId="4" r:id="rId8"/>
    <sheet name="Tables 6a &amp; b" sheetId="5" r:id="rId9"/>
    <sheet name="Tables 7a &amp; b" sheetId="6" r:id="rId10"/>
    <sheet name="Tables 8a &amp; b" sheetId="7" r:id="rId11"/>
    <sheet name="Tables 9a &amp; b" sheetId="58" r:id="rId12"/>
    <sheet name="Tables 10a &amp; b" sheetId="8" r:id="rId13"/>
    <sheet name="Table 11" sheetId="10" r:id="rId14"/>
    <sheet name="Table 12" sheetId="9" r:id="rId15"/>
    <sheet name="Table 13" sheetId="11" r:id="rId16"/>
    <sheet name="Table 14" sheetId="12" r:id="rId17"/>
    <sheet name="Tables 15a &amp; b" sheetId="14" r:id="rId18"/>
    <sheet name="Tables 16a &amp; b" sheetId="52" r:id="rId19"/>
    <sheet name=" Tables 17a &amp; b" sheetId="3" r:id="rId20"/>
    <sheet name="Tables 18a &amp; b" sheetId="15" r:id="rId21"/>
    <sheet name="Tables 19a &amp; b" sheetId="17" r:id="rId22"/>
    <sheet name="Tables 20a &amp; b" sheetId="16" r:id="rId23"/>
    <sheet name="Tables 21a &amp; b" sheetId="19" r:id="rId24"/>
    <sheet name="Table 22" sheetId="18" r:id="rId25"/>
    <sheet name="Tables 23a &amp; b" sheetId="25" r:id="rId26"/>
    <sheet name="Tables 24a &amp; b" sheetId="21" r:id="rId27"/>
    <sheet name="Table 25a &amp; b" sheetId="61" r:id="rId28"/>
    <sheet name="Tables 26a &amp; b" sheetId="26" r:id="rId29"/>
    <sheet name="Tables 27a &amp; b" sheetId="22" r:id="rId30"/>
    <sheet name="Tables 28a &amp; b" sheetId="23" r:id="rId31"/>
    <sheet name="Table 29" sheetId="27" r:id="rId32"/>
    <sheet name="Table 30" sheetId="28" r:id="rId33"/>
    <sheet name="Table 31" sheetId="29" r:id="rId34"/>
    <sheet name="Tables 32a &amp; b" sheetId="30" r:id="rId35"/>
    <sheet name="Tables 33a &amp; b" sheetId="31" r:id="rId36"/>
    <sheet name="Tables 34a &amp; b" sheetId="32" r:id="rId37"/>
    <sheet name="Table 35" sheetId="62" r:id="rId38"/>
    <sheet name="Table 36" sheetId="33" r:id="rId39"/>
    <sheet name="Tables 37a - d" sheetId="34" r:id="rId40"/>
    <sheet name="Tables 38a - d" sheetId="35" r:id="rId41"/>
    <sheet name="Table 39" sheetId="36" r:id="rId42"/>
    <sheet name="Table 40" sheetId="37" r:id="rId43"/>
    <sheet name="Table 41" sheetId="53" r:id="rId44"/>
    <sheet name="Tables 42 a &amp; b" sheetId="38" r:id="rId45"/>
    <sheet name="Table 43" sheetId="39" r:id="rId46"/>
    <sheet name="Table 44" sheetId="40" r:id="rId47"/>
    <sheet name="Table 45" sheetId="41" r:id="rId48"/>
    <sheet name="Table 46" sheetId="42" r:id="rId49"/>
    <sheet name="Tables 47a &amp; b" sheetId="43" r:id="rId50"/>
    <sheet name="Table 48a - c" sheetId="44" r:id="rId51"/>
    <sheet name="Table 49a - c" sheetId="54" r:id="rId52"/>
    <sheet name="Table 50a &amp; b" sheetId="45" r:id="rId53"/>
    <sheet name="Table 51a &amp; b" sheetId="46" r:id="rId54"/>
    <sheet name="Table 52" sheetId="47" r:id="rId55"/>
    <sheet name="Table 53" sheetId="55" r:id="rId56"/>
    <sheet name="Table 54" sheetId="48" r:id="rId57"/>
    <sheet name="Table 55" sheetId="56" r:id="rId58"/>
  </sheets>
  <definedNames>
    <definedName name="_xlnm._FilterDatabase" localSheetId="12" hidden="1">'Tables 10a &amp; b'!$A$4:$V$37</definedName>
  </definedNames>
  <calcPr calcId="162913"/>
  <extLst>
    <ext uri="{140A7094-0E35-4892-8432-C4D2E57EDEB5}">
      <x15:workbookPr chartTrackingRefBase="1"/>
    </ext>
  </extLst>
</workbook>
</file>

<file path=xl/calcChain.xml><?xml version="1.0" encoding="utf-8"?>
<calcChain xmlns="http://schemas.openxmlformats.org/spreadsheetml/2006/main">
  <c r="R6" i="41" l="1"/>
  <c r="B23" i="26" l="1"/>
  <c r="C42" i="61"/>
  <c r="C37" i="21"/>
  <c r="C30" i="21"/>
  <c r="B17" i="14"/>
  <c r="B43" i="8"/>
  <c r="C32" i="44"/>
  <c r="D32" i="44"/>
  <c r="E32" i="44"/>
  <c r="F32" i="44"/>
  <c r="G32" i="44"/>
  <c r="H32" i="44"/>
  <c r="I32" i="44"/>
  <c r="J32" i="44"/>
  <c r="K32" i="44"/>
  <c r="L32" i="44"/>
  <c r="M32" i="44"/>
  <c r="N32" i="44"/>
  <c r="O32" i="44"/>
  <c r="P32" i="44"/>
  <c r="Q32" i="44"/>
  <c r="R32" i="44"/>
  <c r="S32" i="44"/>
  <c r="C33" i="44"/>
  <c r="D33" i="44"/>
  <c r="E33" i="44"/>
  <c r="F33" i="44"/>
  <c r="G33" i="44"/>
  <c r="H33" i="44"/>
  <c r="I33" i="44"/>
  <c r="J33" i="44"/>
  <c r="K33" i="44"/>
  <c r="L33" i="44"/>
  <c r="M33" i="44"/>
  <c r="N33" i="44"/>
  <c r="O33" i="44"/>
  <c r="P33" i="44"/>
  <c r="Q33" i="44"/>
  <c r="R33" i="44"/>
  <c r="S33" i="44"/>
  <c r="C34" i="44"/>
  <c r="D34" i="44"/>
  <c r="E34" i="44"/>
  <c r="F34" i="44"/>
  <c r="G34" i="44"/>
  <c r="H34" i="44"/>
  <c r="I34" i="44"/>
  <c r="J34" i="44"/>
  <c r="K34" i="44"/>
  <c r="L34" i="44"/>
  <c r="M34" i="44"/>
  <c r="N34" i="44"/>
  <c r="O34" i="44"/>
  <c r="P34" i="44"/>
  <c r="Q34" i="44"/>
  <c r="R34" i="44"/>
  <c r="S34" i="44"/>
  <c r="C35" i="44"/>
  <c r="D35" i="44"/>
  <c r="E35" i="44"/>
  <c r="F35" i="44"/>
  <c r="G35" i="44"/>
  <c r="H35" i="44"/>
  <c r="I35" i="44"/>
  <c r="J35" i="44"/>
  <c r="K35" i="44"/>
  <c r="L35" i="44"/>
  <c r="M35" i="44"/>
  <c r="N35" i="44"/>
  <c r="O35" i="44"/>
  <c r="P35" i="44"/>
  <c r="Q35" i="44"/>
  <c r="R35" i="44"/>
  <c r="S35" i="44"/>
  <c r="C36" i="44"/>
  <c r="D36" i="44"/>
  <c r="E36" i="44"/>
  <c r="F36" i="44"/>
  <c r="G36" i="44"/>
  <c r="H36" i="44"/>
  <c r="I36" i="44"/>
  <c r="J36" i="44"/>
  <c r="K36" i="44"/>
  <c r="L36" i="44"/>
  <c r="M36" i="44"/>
  <c r="N36" i="44"/>
  <c r="O36" i="44"/>
  <c r="P36" i="44"/>
  <c r="Q36" i="44"/>
  <c r="R36" i="44"/>
  <c r="S36" i="44"/>
  <c r="C37" i="44"/>
  <c r="D37" i="44"/>
  <c r="E37" i="44"/>
  <c r="F37" i="44"/>
  <c r="G37" i="44"/>
  <c r="H37" i="44"/>
  <c r="I37" i="44"/>
  <c r="J37" i="44"/>
  <c r="K37" i="44"/>
  <c r="L37" i="44"/>
  <c r="M37" i="44"/>
  <c r="N37" i="44"/>
  <c r="O37" i="44"/>
  <c r="P37" i="44"/>
  <c r="Q37" i="44"/>
  <c r="R37" i="44"/>
  <c r="S37" i="44"/>
  <c r="C38" i="44"/>
  <c r="D38" i="44"/>
  <c r="E38" i="44"/>
  <c r="F38" i="44"/>
  <c r="G38" i="44"/>
  <c r="H38" i="44"/>
  <c r="I38" i="44"/>
  <c r="J38" i="44"/>
  <c r="K38" i="44"/>
  <c r="L38" i="44"/>
  <c r="M38" i="44"/>
  <c r="N38" i="44"/>
  <c r="O38" i="44"/>
  <c r="P38" i="44"/>
  <c r="Q38" i="44"/>
  <c r="R38" i="44"/>
  <c r="S38" i="44"/>
  <c r="C39" i="44"/>
  <c r="D39" i="44"/>
  <c r="E39" i="44"/>
  <c r="F39" i="44"/>
  <c r="G39" i="44"/>
  <c r="H39" i="44"/>
  <c r="I39" i="44"/>
  <c r="J39" i="44"/>
  <c r="K39" i="44"/>
  <c r="L39" i="44"/>
  <c r="M39" i="44"/>
  <c r="N39" i="44"/>
  <c r="O39" i="44"/>
  <c r="P39" i="44"/>
  <c r="Q39" i="44"/>
  <c r="R39" i="44"/>
  <c r="S39" i="44"/>
  <c r="C40" i="44"/>
  <c r="D40" i="44"/>
  <c r="E40" i="44"/>
  <c r="F40" i="44"/>
  <c r="G40" i="44"/>
  <c r="H40" i="44"/>
  <c r="I40" i="44"/>
  <c r="J40" i="44"/>
  <c r="K40" i="44"/>
  <c r="L40" i="44"/>
  <c r="M40" i="44"/>
  <c r="N40" i="44"/>
  <c r="O40" i="44"/>
  <c r="P40" i="44"/>
  <c r="Q40" i="44"/>
  <c r="R40" i="44"/>
  <c r="S40" i="44"/>
  <c r="B40" i="44"/>
  <c r="B39" i="44"/>
  <c r="B38" i="44"/>
  <c r="B37" i="44"/>
  <c r="B36" i="44"/>
  <c r="B35" i="44"/>
  <c r="B34" i="44"/>
  <c r="B33" i="44"/>
  <c r="B32" i="44"/>
  <c r="C40" i="54"/>
  <c r="D40" i="54"/>
  <c r="E40" i="54"/>
  <c r="F40" i="54"/>
  <c r="G40" i="54"/>
  <c r="H40" i="54"/>
  <c r="I40" i="54"/>
  <c r="J40" i="54"/>
  <c r="K40" i="54"/>
  <c r="L40" i="54"/>
  <c r="M40" i="54"/>
  <c r="N40" i="54"/>
  <c r="O40" i="54"/>
  <c r="P40" i="54"/>
  <c r="Q40" i="54"/>
  <c r="R40" i="54"/>
  <c r="S40" i="54"/>
  <c r="B40" i="54"/>
  <c r="C33" i="54"/>
  <c r="D33" i="54"/>
  <c r="E33" i="54"/>
  <c r="F33" i="54"/>
  <c r="G33" i="54"/>
  <c r="H33" i="54"/>
  <c r="I33" i="54"/>
  <c r="J33" i="54"/>
  <c r="K33" i="54"/>
  <c r="L33" i="54"/>
  <c r="M33" i="54"/>
  <c r="N33" i="54"/>
  <c r="O33" i="54"/>
  <c r="P33" i="54"/>
  <c r="Q33" i="54"/>
  <c r="R33" i="54"/>
  <c r="S33" i="54"/>
  <c r="C34" i="54"/>
  <c r="D34" i="54"/>
  <c r="E34" i="54"/>
  <c r="F34" i="54"/>
  <c r="G34" i="54"/>
  <c r="H34" i="54"/>
  <c r="I34" i="54"/>
  <c r="J34" i="54"/>
  <c r="K34" i="54"/>
  <c r="L34" i="54"/>
  <c r="M34" i="54"/>
  <c r="N34" i="54"/>
  <c r="O34" i="54"/>
  <c r="P34" i="54"/>
  <c r="Q34" i="54"/>
  <c r="R34" i="54"/>
  <c r="S34" i="54"/>
  <c r="C35" i="54"/>
  <c r="D35" i="54"/>
  <c r="E35" i="54"/>
  <c r="F35" i="54"/>
  <c r="G35" i="54"/>
  <c r="H35" i="54"/>
  <c r="I35" i="54"/>
  <c r="J35" i="54"/>
  <c r="K35" i="54"/>
  <c r="L35" i="54"/>
  <c r="M35" i="54"/>
  <c r="N35" i="54"/>
  <c r="O35" i="54"/>
  <c r="P35" i="54"/>
  <c r="Q35" i="54"/>
  <c r="R35" i="54"/>
  <c r="S35" i="54"/>
  <c r="C36" i="54"/>
  <c r="D36" i="54"/>
  <c r="E36" i="54"/>
  <c r="F36" i="54"/>
  <c r="G36" i="54"/>
  <c r="H36" i="54"/>
  <c r="I36" i="54"/>
  <c r="J36" i="54"/>
  <c r="K36" i="54"/>
  <c r="L36" i="54"/>
  <c r="M36" i="54"/>
  <c r="N36" i="54"/>
  <c r="O36" i="54"/>
  <c r="P36" i="54"/>
  <c r="Q36" i="54"/>
  <c r="R36" i="54"/>
  <c r="S36" i="54"/>
  <c r="C37" i="54"/>
  <c r="D37" i="54"/>
  <c r="E37" i="54"/>
  <c r="F37" i="54"/>
  <c r="G37" i="54"/>
  <c r="H37" i="54"/>
  <c r="I37" i="54"/>
  <c r="J37" i="54"/>
  <c r="K37" i="54"/>
  <c r="L37" i="54"/>
  <c r="M37" i="54"/>
  <c r="N37" i="54"/>
  <c r="O37" i="54"/>
  <c r="P37" i="54"/>
  <c r="Q37" i="54"/>
  <c r="R37" i="54"/>
  <c r="S37" i="54"/>
  <c r="C38" i="54"/>
  <c r="D38" i="54"/>
  <c r="E38" i="54"/>
  <c r="F38" i="54"/>
  <c r="G38" i="54"/>
  <c r="H38" i="54"/>
  <c r="I38" i="54"/>
  <c r="J38" i="54"/>
  <c r="K38" i="54"/>
  <c r="L38" i="54"/>
  <c r="M38" i="54"/>
  <c r="N38" i="54"/>
  <c r="O38" i="54"/>
  <c r="P38" i="54"/>
  <c r="Q38" i="54"/>
  <c r="R38" i="54"/>
  <c r="S38" i="54"/>
  <c r="C39" i="54"/>
  <c r="D39" i="54"/>
  <c r="E39" i="54"/>
  <c r="F39" i="54"/>
  <c r="G39" i="54"/>
  <c r="H39" i="54"/>
  <c r="I39" i="54"/>
  <c r="J39" i="54"/>
  <c r="K39" i="54"/>
  <c r="L39" i="54"/>
  <c r="M39" i="54"/>
  <c r="N39" i="54"/>
  <c r="O39" i="54"/>
  <c r="P39" i="54"/>
  <c r="Q39" i="54"/>
  <c r="R39" i="54"/>
  <c r="S39" i="54"/>
  <c r="B39" i="54"/>
  <c r="B38" i="54"/>
  <c r="B37" i="54"/>
  <c r="B36" i="54"/>
  <c r="B35" i="54"/>
  <c r="B34" i="54"/>
  <c r="B33" i="54"/>
  <c r="B32" i="54"/>
  <c r="C32" i="54"/>
  <c r="D32" i="54"/>
  <c r="E32" i="54"/>
  <c r="F32" i="54"/>
  <c r="G32" i="54"/>
  <c r="H32" i="54"/>
  <c r="I32" i="54"/>
  <c r="J32" i="54"/>
  <c r="K32" i="54"/>
  <c r="L32" i="54"/>
  <c r="M32" i="54"/>
  <c r="N32" i="54"/>
  <c r="O32" i="54"/>
  <c r="P32" i="54"/>
  <c r="Q32" i="54"/>
  <c r="R32" i="54"/>
  <c r="S32" i="54"/>
  <c r="C20" i="54"/>
  <c r="D20" i="54"/>
  <c r="E20" i="54"/>
  <c r="F20" i="54"/>
  <c r="G20" i="54"/>
  <c r="H20" i="54"/>
  <c r="I20" i="54"/>
  <c r="J20" i="54"/>
  <c r="K20" i="54"/>
  <c r="L20" i="54"/>
  <c r="M20" i="54"/>
  <c r="N20" i="54"/>
  <c r="O20" i="54"/>
  <c r="P20" i="54"/>
  <c r="Q20" i="54"/>
  <c r="R20" i="54"/>
  <c r="S20" i="54"/>
  <c r="C21" i="54"/>
  <c r="D21" i="54"/>
  <c r="E21" i="54"/>
  <c r="F21" i="54"/>
  <c r="G21" i="54"/>
  <c r="H21" i="54"/>
  <c r="I21" i="54"/>
  <c r="J21" i="54"/>
  <c r="K21" i="54"/>
  <c r="L21" i="54"/>
  <c r="M21" i="54"/>
  <c r="N21" i="54"/>
  <c r="O21" i="54"/>
  <c r="P21" i="54"/>
  <c r="Q21" i="54"/>
  <c r="R21" i="54"/>
  <c r="S21" i="54"/>
  <c r="C22" i="54"/>
  <c r="D22" i="54"/>
  <c r="E22" i="54"/>
  <c r="F22" i="54"/>
  <c r="G22" i="54"/>
  <c r="H22" i="54"/>
  <c r="I22" i="54"/>
  <c r="J22" i="54"/>
  <c r="K22" i="54"/>
  <c r="L22" i="54"/>
  <c r="M22" i="54"/>
  <c r="N22" i="54"/>
  <c r="O22" i="54"/>
  <c r="P22" i="54"/>
  <c r="Q22" i="54"/>
  <c r="R22" i="54"/>
  <c r="S22" i="54"/>
  <c r="C23" i="54"/>
  <c r="D23" i="54"/>
  <c r="E23" i="54"/>
  <c r="F23" i="54"/>
  <c r="G23" i="54"/>
  <c r="H23" i="54"/>
  <c r="I23" i="54"/>
  <c r="J23" i="54"/>
  <c r="K23" i="54"/>
  <c r="L23" i="54"/>
  <c r="M23" i="54"/>
  <c r="N23" i="54"/>
  <c r="O23" i="54"/>
  <c r="P23" i="54"/>
  <c r="Q23" i="54"/>
  <c r="R23" i="54"/>
  <c r="S23" i="54"/>
  <c r="C24" i="54"/>
  <c r="D24" i="54"/>
  <c r="E24" i="54"/>
  <c r="F24" i="54"/>
  <c r="G24" i="54"/>
  <c r="H24" i="54"/>
  <c r="I24" i="54"/>
  <c r="J24" i="54"/>
  <c r="K24" i="54"/>
  <c r="L24" i="54"/>
  <c r="M24" i="54"/>
  <c r="N24" i="54"/>
  <c r="O24" i="54"/>
  <c r="P24" i="54"/>
  <c r="Q24" i="54"/>
  <c r="R24" i="54"/>
  <c r="S24" i="54"/>
  <c r="C25" i="54"/>
  <c r="D25" i="54"/>
  <c r="E25" i="54"/>
  <c r="F25" i="54"/>
  <c r="G25" i="54"/>
  <c r="H25" i="54"/>
  <c r="I25" i="54"/>
  <c r="J25" i="54"/>
  <c r="K25" i="54"/>
  <c r="L25" i="54"/>
  <c r="M25" i="54"/>
  <c r="N25" i="54"/>
  <c r="O25" i="54"/>
  <c r="P25" i="54"/>
  <c r="Q25" i="54"/>
  <c r="R25" i="54"/>
  <c r="S25" i="54"/>
  <c r="C26" i="54"/>
  <c r="D26" i="54"/>
  <c r="E26" i="54"/>
  <c r="F26" i="54"/>
  <c r="G26" i="54"/>
  <c r="H26" i="54"/>
  <c r="I26" i="54"/>
  <c r="J26" i="54"/>
  <c r="K26" i="54"/>
  <c r="L26" i="54"/>
  <c r="M26" i="54"/>
  <c r="N26" i="54"/>
  <c r="O26" i="54"/>
  <c r="P26" i="54"/>
  <c r="Q26" i="54"/>
  <c r="R26" i="54"/>
  <c r="S26" i="54"/>
  <c r="B23" i="54"/>
  <c r="B22" i="54"/>
  <c r="B21" i="54"/>
  <c r="B20" i="54"/>
  <c r="B24" i="54"/>
  <c r="B25" i="54"/>
  <c r="B26" i="54"/>
  <c r="C19" i="54"/>
  <c r="D19" i="54"/>
  <c r="E19" i="54"/>
  <c r="F19" i="54"/>
  <c r="G19" i="54"/>
  <c r="H19" i="54"/>
  <c r="I19" i="54"/>
  <c r="J19" i="54"/>
  <c r="K19" i="54"/>
  <c r="L19" i="54"/>
  <c r="M19" i="54"/>
  <c r="N19" i="54"/>
  <c r="O19" i="54"/>
  <c r="P19" i="54"/>
  <c r="Q19" i="54"/>
  <c r="R19" i="54"/>
  <c r="S19" i="54"/>
  <c r="B19" i="54"/>
  <c r="M5" i="46"/>
  <c r="S27" i="44"/>
  <c r="C20" i="44"/>
  <c r="D20" i="44"/>
  <c r="E20" i="44"/>
  <c r="F20" i="44"/>
  <c r="G20" i="44"/>
  <c r="H20" i="44"/>
  <c r="I20" i="44"/>
  <c r="J20" i="44"/>
  <c r="K20" i="44"/>
  <c r="L20" i="44"/>
  <c r="M20" i="44"/>
  <c r="N20" i="44"/>
  <c r="O20" i="44"/>
  <c r="P20" i="44"/>
  <c r="Q20" i="44"/>
  <c r="R20" i="44"/>
  <c r="S20" i="44"/>
  <c r="C21" i="44"/>
  <c r="D21" i="44"/>
  <c r="E21" i="44"/>
  <c r="F21" i="44"/>
  <c r="G21" i="44"/>
  <c r="H21" i="44"/>
  <c r="I21" i="44"/>
  <c r="J21" i="44"/>
  <c r="K21" i="44"/>
  <c r="L21" i="44"/>
  <c r="M21" i="44"/>
  <c r="N21" i="44"/>
  <c r="O21" i="44"/>
  <c r="P21" i="44"/>
  <c r="Q21" i="44"/>
  <c r="R21" i="44"/>
  <c r="S21" i="44"/>
  <c r="C22" i="44"/>
  <c r="D22" i="44"/>
  <c r="E22" i="44"/>
  <c r="F22" i="44"/>
  <c r="G22" i="44"/>
  <c r="H22" i="44"/>
  <c r="I22" i="44"/>
  <c r="J22" i="44"/>
  <c r="K22" i="44"/>
  <c r="L22" i="44"/>
  <c r="M22" i="44"/>
  <c r="N22" i="44"/>
  <c r="O22" i="44"/>
  <c r="P22" i="44"/>
  <c r="Q22" i="44"/>
  <c r="R22" i="44"/>
  <c r="S22" i="44"/>
  <c r="C23" i="44"/>
  <c r="D23" i="44"/>
  <c r="E23" i="44"/>
  <c r="F23" i="44"/>
  <c r="G23" i="44"/>
  <c r="H23" i="44"/>
  <c r="I23" i="44"/>
  <c r="J23" i="44"/>
  <c r="K23" i="44"/>
  <c r="L23" i="44"/>
  <c r="M23" i="44"/>
  <c r="N23" i="44"/>
  <c r="O23" i="44"/>
  <c r="P23" i="44"/>
  <c r="Q23" i="44"/>
  <c r="R23" i="44"/>
  <c r="S23" i="44"/>
  <c r="C24" i="44"/>
  <c r="D24" i="44"/>
  <c r="E24" i="44"/>
  <c r="F24" i="44"/>
  <c r="G24" i="44"/>
  <c r="H24" i="44"/>
  <c r="I24" i="44"/>
  <c r="J24" i="44"/>
  <c r="K24" i="44"/>
  <c r="L24" i="44"/>
  <c r="M24" i="44"/>
  <c r="N24" i="44"/>
  <c r="O24" i="44"/>
  <c r="P24" i="44"/>
  <c r="Q24" i="44"/>
  <c r="R24" i="44"/>
  <c r="S24" i="44"/>
  <c r="C25" i="44"/>
  <c r="D25" i="44"/>
  <c r="E25" i="44"/>
  <c r="F25" i="44"/>
  <c r="G25" i="44"/>
  <c r="H25" i="44"/>
  <c r="I25" i="44"/>
  <c r="J25" i="44"/>
  <c r="K25" i="44"/>
  <c r="L25" i="44"/>
  <c r="M25" i="44"/>
  <c r="N25" i="44"/>
  <c r="O25" i="44"/>
  <c r="P25" i="44"/>
  <c r="Q25" i="44"/>
  <c r="R25" i="44"/>
  <c r="S25" i="44"/>
  <c r="C26" i="44"/>
  <c r="D26" i="44"/>
  <c r="E26" i="44"/>
  <c r="F26" i="44"/>
  <c r="G26" i="44"/>
  <c r="H26" i="44"/>
  <c r="I26" i="44"/>
  <c r="J26" i="44"/>
  <c r="K26" i="44"/>
  <c r="L26" i="44"/>
  <c r="M26" i="44"/>
  <c r="N26" i="44"/>
  <c r="O26" i="44"/>
  <c r="P26" i="44"/>
  <c r="Q26" i="44"/>
  <c r="R26" i="44"/>
  <c r="S26" i="44"/>
  <c r="B26" i="44"/>
  <c r="B25" i="44"/>
  <c r="B24" i="44"/>
  <c r="B23" i="44"/>
  <c r="B22" i="44"/>
  <c r="B21" i="44"/>
  <c r="B20" i="44"/>
  <c r="B27" i="44"/>
  <c r="C19" i="44"/>
  <c r="D19" i="44"/>
  <c r="E19" i="44"/>
  <c r="F19" i="44"/>
  <c r="G19" i="44"/>
  <c r="H19" i="44"/>
  <c r="I19" i="44"/>
  <c r="J19" i="44"/>
  <c r="K19" i="44"/>
  <c r="L19" i="44"/>
  <c r="M19" i="44"/>
  <c r="N19" i="44"/>
  <c r="O19" i="44"/>
  <c r="P19" i="44"/>
  <c r="Q19" i="44"/>
  <c r="R19" i="44"/>
  <c r="S19" i="44"/>
  <c r="B19" i="44"/>
  <c r="F22" i="10" l="1"/>
  <c r="C7" i="10" l="1"/>
  <c r="C6" i="10"/>
  <c r="F7" i="62"/>
  <c r="E7" i="62"/>
  <c r="C7" i="62"/>
  <c r="C6" i="62"/>
  <c r="C8" i="62"/>
  <c r="C9" i="62"/>
  <c r="C10" i="62"/>
  <c r="C11" i="62"/>
  <c r="C12" i="62"/>
  <c r="C13" i="62"/>
  <c r="C14" i="62"/>
  <c r="C15" i="62"/>
  <c r="C16" i="62"/>
  <c r="C17" i="62"/>
  <c r="C18" i="62"/>
  <c r="C19" i="62"/>
  <c r="C20" i="62"/>
  <c r="C21" i="62"/>
  <c r="C22" i="62"/>
  <c r="C23" i="62"/>
  <c r="C24" i="62"/>
  <c r="C25" i="62"/>
  <c r="C26" i="62"/>
  <c r="C27" i="62"/>
  <c r="C28" i="62"/>
  <c r="C29" i="62"/>
  <c r="C30" i="62"/>
  <c r="C31" i="62"/>
  <c r="C32" i="62"/>
  <c r="C33" i="62"/>
  <c r="C34" i="62"/>
  <c r="C35" i="62"/>
  <c r="C36" i="62"/>
  <c r="C37" i="62"/>
  <c r="C38" i="62"/>
  <c r="E6" i="62"/>
  <c r="E8" i="62"/>
  <c r="E9" i="62"/>
  <c r="E10" i="62"/>
  <c r="E11" i="62"/>
  <c r="E12" i="62"/>
  <c r="E13" i="62"/>
  <c r="E14" i="62"/>
  <c r="E15" i="62"/>
  <c r="E16" i="62"/>
  <c r="E17" i="62"/>
  <c r="E18" i="62"/>
  <c r="E19" i="62"/>
  <c r="E20" i="62"/>
  <c r="E21" i="62"/>
  <c r="E22" i="62"/>
  <c r="E23" i="62"/>
  <c r="E24" i="62"/>
  <c r="E25" i="62"/>
  <c r="E26" i="62"/>
  <c r="E27" i="62"/>
  <c r="E28" i="62"/>
  <c r="E29" i="62"/>
  <c r="E30" i="62"/>
  <c r="E31" i="62"/>
  <c r="E32" i="62"/>
  <c r="E33" i="62"/>
  <c r="E34" i="62"/>
  <c r="E35" i="62"/>
  <c r="E36" i="62"/>
  <c r="E37" i="62"/>
  <c r="E38" i="62"/>
  <c r="C11" i="10"/>
  <c r="E10" i="10"/>
  <c r="F10" i="10"/>
  <c r="F7" i="10"/>
  <c r="C8" i="10"/>
  <c r="C9" i="10"/>
  <c r="C10"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E7" i="10"/>
  <c r="F6" i="10"/>
  <c r="C32" i="25" l="1"/>
  <c r="D32" i="25"/>
  <c r="E32" i="25"/>
  <c r="F32" i="25"/>
  <c r="G32" i="25"/>
  <c r="H32" i="25"/>
  <c r="I32" i="25"/>
  <c r="J32" i="25"/>
  <c r="K32" i="25"/>
  <c r="L32" i="25"/>
  <c r="M32" i="25"/>
  <c r="N32" i="25"/>
  <c r="O32" i="25"/>
  <c r="P32" i="25"/>
  <c r="Q32" i="25"/>
  <c r="R32" i="25"/>
  <c r="S32" i="25"/>
  <c r="B32" i="25"/>
  <c r="V16" i="25"/>
  <c r="U16" i="25"/>
  <c r="C16" i="25"/>
  <c r="D16" i="25"/>
  <c r="E16" i="25"/>
  <c r="F16" i="25"/>
  <c r="G16" i="25"/>
  <c r="H16" i="25"/>
  <c r="I16" i="25"/>
  <c r="J16" i="25"/>
  <c r="K16" i="25"/>
  <c r="L16" i="25"/>
  <c r="M16" i="25"/>
  <c r="N16" i="25"/>
  <c r="O16" i="25"/>
  <c r="P16" i="25"/>
  <c r="Q16" i="25"/>
  <c r="R16" i="25"/>
  <c r="S16" i="25"/>
  <c r="B16" i="25"/>
  <c r="N5" i="56" l="1"/>
  <c r="M5" i="56"/>
  <c r="L7" i="56"/>
  <c r="K5" i="56"/>
  <c r="D50" i="46"/>
  <c r="B46" i="46"/>
  <c r="M36" i="46"/>
  <c r="L36" i="46"/>
  <c r="B44" i="45"/>
  <c r="M15" i="45"/>
  <c r="L15" i="45"/>
  <c r="U12" i="54"/>
  <c r="V12" i="54" s="1"/>
  <c r="B14" i="44"/>
  <c r="U9" i="44"/>
  <c r="V9" i="44" s="1"/>
  <c r="E17" i="43"/>
  <c r="B8" i="43"/>
  <c r="Q16" i="43"/>
  <c r="P16" i="43"/>
  <c r="Q6" i="43"/>
  <c r="P6" i="43"/>
  <c r="R6" i="42"/>
  <c r="Q6" i="42"/>
  <c r="P6" i="42"/>
  <c r="O6" i="42"/>
  <c r="P6" i="41"/>
  <c r="O6" i="41"/>
  <c r="Q6" i="41" s="1"/>
  <c r="G9" i="40"/>
  <c r="F7" i="40"/>
  <c r="G5" i="40"/>
  <c r="C45" i="38"/>
  <c r="N25" i="35"/>
  <c r="J21" i="35"/>
  <c r="J8" i="35"/>
  <c r="J11" i="34"/>
  <c r="D15" i="33"/>
  <c r="B45" i="30"/>
  <c r="W21" i="29"/>
  <c r="V21" i="29"/>
  <c r="W9" i="28"/>
  <c r="V6" i="28"/>
  <c r="W14" i="27"/>
  <c r="V14" i="27"/>
  <c r="B20" i="23"/>
  <c r="B17" i="23"/>
  <c r="B16" i="23"/>
  <c r="Q6" i="23"/>
  <c r="P6" i="23"/>
  <c r="B18" i="22"/>
  <c r="B17" i="22"/>
  <c r="B16" i="22"/>
  <c r="Q9" i="22"/>
  <c r="P9" i="22"/>
  <c r="Q25" i="26"/>
  <c r="Q24" i="26"/>
  <c r="K28" i="26"/>
  <c r="W16" i="61"/>
  <c r="V16" i="61"/>
  <c r="C52" i="61"/>
  <c r="C47" i="61"/>
  <c r="C41" i="61"/>
  <c r="D38" i="61"/>
  <c r="C35" i="61"/>
  <c r="V10" i="61"/>
  <c r="V5" i="61"/>
  <c r="W5" i="61" s="1"/>
  <c r="C32" i="21"/>
  <c r="C31" i="21"/>
  <c r="V9" i="25"/>
  <c r="V5" i="25"/>
  <c r="U5" i="25"/>
  <c r="B30" i="25"/>
  <c r="B27" i="25"/>
  <c r="B28" i="25"/>
  <c r="B25" i="25"/>
  <c r="B24" i="25"/>
  <c r="B23" i="25"/>
  <c r="B22" i="25"/>
  <c r="B21" i="25"/>
  <c r="K15" i="19"/>
  <c r="J14" i="19"/>
  <c r="I13" i="19"/>
  <c r="H5" i="19"/>
  <c r="Q11" i="16"/>
  <c r="P11" i="16"/>
  <c r="G22" i="17"/>
  <c r="B20" i="17"/>
  <c r="Q7" i="17"/>
  <c r="P5" i="17"/>
  <c r="P12" i="15"/>
  <c r="Q12" i="15"/>
  <c r="B23" i="15"/>
  <c r="B18" i="15"/>
  <c r="B17" i="15"/>
  <c r="Q8" i="15"/>
  <c r="P8" i="15"/>
  <c r="P5" i="3"/>
  <c r="Q5" i="3" s="1"/>
  <c r="P6" i="3"/>
  <c r="K44" i="3"/>
  <c r="H45" i="3"/>
  <c r="C35" i="3"/>
  <c r="Q30" i="52"/>
  <c r="P30" i="52"/>
  <c r="N43" i="52"/>
  <c r="B44" i="52"/>
  <c r="B43" i="52"/>
  <c r="P22" i="52"/>
  <c r="I19" i="14"/>
  <c r="G21" i="14"/>
  <c r="E20" i="14"/>
  <c r="B18" i="14"/>
  <c r="Q9" i="14"/>
  <c r="P9" i="14"/>
  <c r="V36" i="12"/>
  <c r="U36" i="12"/>
  <c r="V25" i="11"/>
  <c r="U25" i="11"/>
  <c r="U20" i="9"/>
  <c r="V12" i="9"/>
  <c r="U12" i="9"/>
  <c r="K21" i="58"/>
  <c r="J16" i="58"/>
  <c r="I10" i="58"/>
  <c r="H5" i="58"/>
  <c r="B46" i="7"/>
  <c r="B45" i="7"/>
  <c r="V19" i="6"/>
  <c r="B42" i="6"/>
  <c r="B41" i="6"/>
  <c r="B40" i="6"/>
  <c r="B39" i="6"/>
  <c r="B38" i="6"/>
  <c r="B27" i="6"/>
  <c r="B21" i="6"/>
  <c r="B20" i="6"/>
  <c r="B19" i="6"/>
  <c r="B18" i="6"/>
  <c r="U19" i="6"/>
  <c r="V14" i="6"/>
  <c r="U14" i="6"/>
  <c r="B23" i="5"/>
  <c r="Q10" i="5"/>
  <c r="P10" i="5"/>
  <c r="B17" i="5"/>
  <c r="Q10" i="4"/>
  <c r="P10" i="4"/>
  <c r="B32" i="4"/>
  <c r="E5" i="57"/>
  <c r="C5" i="57"/>
  <c r="V23" i="2"/>
  <c r="V12" i="2"/>
  <c r="U12" i="2"/>
  <c r="O7" i="2"/>
  <c r="V6" i="2"/>
  <c r="U6" i="2"/>
  <c r="V26" i="49"/>
  <c r="V12" i="49"/>
  <c r="U12" i="49"/>
  <c r="S7" i="49"/>
  <c r="V6" i="49"/>
  <c r="U6" i="49"/>
  <c r="U5" i="49"/>
  <c r="B43" i="1"/>
  <c r="V27" i="1"/>
  <c r="V5" i="1"/>
  <c r="U5" i="1"/>
  <c r="F32" i="40"/>
  <c r="L5" i="56"/>
  <c r="S6" i="26" l="1"/>
  <c r="V5" i="27" l="1"/>
  <c r="W5" i="27"/>
  <c r="V6" i="27"/>
  <c r="W6" i="27"/>
  <c r="V7" i="27"/>
  <c r="W7" i="27"/>
  <c r="V8" i="27"/>
  <c r="W8" i="27"/>
  <c r="V9" i="27"/>
  <c r="W9" i="27"/>
  <c r="V10" i="27"/>
  <c r="W10" i="27"/>
  <c r="V11" i="27"/>
  <c r="W11" i="27" s="1"/>
  <c r="V12" i="27"/>
  <c r="W12" i="27"/>
  <c r="V13" i="27"/>
  <c r="W13" i="27"/>
  <c r="V15" i="27"/>
  <c r="W15" i="27"/>
  <c r="V16" i="27"/>
  <c r="W16" i="27"/>
  <c r="V17" i="27"/>
  <c r="W17" i="27" s="1"/>
  <c r="V18" i="27"/>
  <c r="W18" i="27"/>
  <c r="V19" i="27"/>
  <c r="W19" i="27" s="1"/>
  <c r="V20" i="27"/>
  <c r="W20" i="27"/>
  <c r="V21" i="27"/>
  <c r="W21" i="27" s="1"/>
  <c r="V22" i="27"/>
  <c r="W22" i="27"/>
  <c r="V23" i="27"/>
  <c r="W23" i="27" s="1"/>
  <c r="V24" i="27"/>
  <c r="W24" i="27"/>
  <c r="V25" i="27"/>
  <c r="W25" i="27" s="1"/>
  <c r="V26" i="27"/>
  <c r="W26" i="27"/>
  <c r="V27" i="27"/>
  <c r="W27" i="27" s="1"/>
  <c r="V28" i="27"/>
  <c r="W28" i="27"/>
  <c r="V29" i="27"/>
  <c r="W29" i="27" s="1"/>
  <c r="V30" i="27"/>
  <c r="W30" i="27"/>
  <c r="V31" i="27"/>
  <c r="W31" i="27" s="1"/>
  <c r="V32" i="27"/>
  <c r="W32" i="27"/>
  <c r="V33" i="27"/>
  <c r="W33" i="27" s="1"/>
  <c r="V34" i="27"/>
  <c r="W34" i="27"/>
  <c r="V35" i="27"/>
  <c r="W35" i="27" s="1"/>
  <c r="V36" i="27"/>
  <c r="W36" i="27"/>
  <c r="V37" i="27"/>
  <c r="W37" i="27" s="1"/>
  <c r="A8" i="59" l="1"/>
  <c r="A7" i="59"/>
  <c r="F38" i="62" l="1"/>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6" i="62"/>
  <c r="E38" i="10"/>
  <c r="F38" i="10"/>
  <c r="E37" i="10"/>
  <c r="F37" i="10"/>
  <c r="E36" i="10"/>
  <c r="F36" i="10"/>
  <c r="E35" i="10"/>
  <c r="F35" i="10"/>
  <c r="E34" i="10"/>
  <c r="F34" i="10"/>
  <c r="E33" i="10"/>
  <c r="F33" i="10"/>
  <c r="E32" i="10"/>
  <c r="F32" i="10"/>
  <c r="E31" i="10"/>
  <c r="F31" i="10"/>
  <c r="E30" i="10"/>
  <c r="F30" i="10"/>
  <c r="E29" i="10"/>
  <c r="F29" i="10"/>
  <c r="E28" i="10"/>
  <c r="F28" i="10"/>
  <c r="E27" i="10"/>
  <c r="F27" i="10"/>
  <c r="E26" i="10"/>
  <c r="F26" i="10"/>
  <c r="E25" i="10"/>
  <c r="F25" i="10"/>
  <c r="E24" i="10"/>
  <c r="F24" i="10"/>
  <c r="E23" i="10"/>
  <c r="F23" i="10"/>
  <c r="E22" i="10"/>
  <c r="E21" i="10"/>
  <c r="F21" i="10"/>
  <c r="E20" i="10"/>
  <c r="F20" i="10"/>
  <c r="E19" i="10"/>
  <c r="F19" i="10"/>
  <c r="E18" i="10"/>
  <c r="F18" i="10"/>
  <c r="E17" i="10"/>
  <c r="F17" i="10"/>
  <c r="E16" i="10"/>
  <c r="F16" i="10"/>
  <c r="E15" i="10"/>
  <c r="F15" i="10"/>
  <c r="E14" i="10"/>
  <c r="F14" i="10"/>
  <c r="E13" i="10"/>
  <c r="F13" i="10"/>
  <c r="E12" i="10"/>
  <c r="F12" i="10"/>
  <c r="E11" i="10"/>
  <c r="F11" i="10"/>
  <c r="E9" i="10"/>
  <c r="F9" i="10"/>
  <c r="E8" i="10"/>
  <c r="F8" i="10"/>
  <c r="E6" i="10"/>
  <c r="G6" i="40" l="1"/>
  <c r="G7" i="40"/>
  <c r="G8" i="40"/>
  <c r="G10" i="40"/>
  <c r="G11" i="40"/>
  <c r="G12" i="40"/>
  <c r="G13" i="40"/>
  <c r="G14" i="40"/>
  <c r="G15" i="40"/>
  <c r="G16" i="40"/>
  <c r="G17" i="40"/>
  <c r="G18" i="40"/>
  <c r="G19" i="40"/>
  <c r="G20" i="40"/>
  <c r="G21" i="40"/>
  <c r="G22" i="40"/>
  <c r="G23" i="40"/>
  <c r="G24" i="40"/>
  <c r="G25" i="40"/>
  <c r="G26" i="40"/>
  <c r="G27" i="40"/>
  <c r="G28" i="40"/>
  <c r="G29" i="40"/>
  <c r="G30" i="40"/>
  <c r="G31" i="40"/>
  <c r="G33" i="40"/>
  <c r="G34" i="40"/>
  <c r="G35" i="40"/>
  <c r="G36" i="40"/>
  <c r="G37" i="40"/>
  <c r="F6" i="40"/>
  <c r="F8" i="40"/>
  <c r="F9" i="40"/>
  <c r="F10" i="40"/>
  <c r="F11" i="40"/>
  <c r="F12" i="40"/>
  <c r="F13" i="40"/>
  <c r="F14" i="40"/>
  <c r="F15" i="40"/>
  <c r="F16" i="40"/>
  <c r="F17" i="40"/>
  <c r="F18" i="40"/>
  <c r="F19" i="40"/>
  <c r="F20" i="40"/>
  <c r="F21" i="40"/>
  <c r="F22" i="40"/>
  <c r="F23" i="40"/>
  <c r="F24" i="40"/>
  <c r="F25" i="40"/>
  <c r="F26" i="40"/>
  <c r="F27" i="40"/>
  <c r="F28" i="40"/>
  <c r="F29" i="40"/>
  <c r="F30" i="40"/>
  <c r="F31" i="40"/>
  <c r="F33" i="40"/>
  <c r="F34" i="40"/>
  <c r="F35" i="40"/>
  <c r="F36" i="40"/>
  <c r="F37" i="40"/>
  <c r="F5" i="40"/>
  <c r="K37" i="56"/>
  <c r="K36" i="56"/>
  <c r="K35" i="56"/>
  <c r="K34" i="56"/>
  <c r="K33" i="56"/>
  <c r="K32" i="56"/>
  <c r="K31" i="56"/>
  <c r="K30" i="56"/>
  <c r="K29" i="56"/>
  <c r="K28" i="56"/>
  <c r="K27" i="56"/>
  <c r="K26" i="56"/>
  <c r="K25" i="56"/>
  <c r="K24" i="56"/>
  <c r="K23" i="56"/>
  <c r="K22" i="56"/>
  <c r="K21" i="56"/>
  <c r="K20" i="56"/>
  <c r="K19" i="56"/>
  <c r="K18" i="56"/>
  <c r="K17" i="56"/>
  <c r="K16" i="56"/>
  <c r="K15" i="56"/>
  <c r="K14" i="56"/>
  <c r="K13" i="56"/>
  <c r="K12" i="56"/>
  <c r="K11" i="56"/>
  <c r="K10" i="56"/>
  <c r="K9" i="56"/>
  <c r="K8" i="56"/>
  <c r="K7" i="56"/>
  <c r="K6" i="56"/>
  <c r="F77" i="31" l="1"/>
  <c r="E77" i="31"/>
  <c r="D77" i="31"/>
  <c r="C77" i="31"/>
  <c r="B77" i="31"/>
  <c r="F76" i="31"/>
  <c r="E76" i="31"/>
  <c r="D76" i="31"/>
  <c r="C76" i="31"/>
  <c r="B76" i="31"/>
  <c r="F75" i="31"/>
  <c r="E75" i="31"/>
  <c r="D75" i="31"/>
  <c r="C75" i="31"/>
  <c r="B75" i="31"/>
  <c r="F74" i="31"/>
  <c r="E74" i="31"/>
  <c r="D74" i="31"/>
  <c r="C74" i="31"/>
  <c r="B74" i="31"/>
  <c r="F73" i="31"/>
  <c r="E73" i="31"/>
  <c r="D73" i="31"/>
  <c r="C73" i="31"/>
  <c r="B73" i="31"/>
  <c r="F72" i="31"/>
  <c r="E72" i="31"/>
  <c r="D72" i="31"/>
  <c r="C72" i="31"/>
  <c r="B72" i="31"/>
  <c r="F71" i="31"/>
  <c r="E71" i="31"/>
  <c r="D71" i="31"/>
  <c r="C71" i="31"/>
  <c r="B71" i="31"/>
  <c r="F70" i="31"/>
  <c r="E70" i="31"/>
  <c r="D70" i="31"/>
  <c r="C70" i="31"/>
  <c r="B70" i="31"/>
  <c r="F69" i="31"/>
  <c r="E69" i="31"/>
  <c r="D69" i="31"/>
  <c r="C69" i="31"/>
  <c r="B69" i="31"/>
  <c r="F68" i="31"/>
  <c r="E68" i="31"/>
  <c r="D68" i="31"/>
  <c r="C68" i="31"/>
  <c r="B68" i="31"/>
  <c r="F67" i="31"/>
  <c r="E67" i="31"/>
  <c r="D67" i="31"/>
  <c r="C67" i="31"/>
  <c r="B67" i="31"/>
  <c r="F66" i="31"/>
  <c r="E66" i="31"/>
  <c r="D66" i="31"/>
  <c r="C66" i="31"/>
  <c r="B66" i="31"/>
  <c r="F65" i="31"/>
  <c r="E65" i="31"/>
  <c r="D65" i="31"/>
  <c r="C65" i="31"/>
  <c r="B65" i="31"/>
  <c r="F64" i="31"/>
  <c r="E64" i="31"/>
  <c r="D64" i="31"/>
  <c r="C64" i="31"/>
  <c r="B64" i="31"/>
  <c r="F63" i="31"/>
  <c r="E63" i="31"/>
  <c r="D63" i="31"/>
  <c r="C63" i="31"/>
  <c r="B63" i="31"/>
  <c r="F62" i="31"/>
  <c r="E62" i="31"/>
  <c r="D62" i="31"/>
  <c r="C62" i="31"/>
  <c r="B62" i="31"/>
  <c r="F61" i="31"/>
  <c r="E61" i="31"/>
  <c r="D61" i="31"/>
  <c r="C61" i="31"/>
  <c r="B61" i="31"/>
  <c r="F60" i="31"/>
  <c r="E60" i="31"/>
  <c r="D60" i="31"/>
  <c r="C60" i="31"/>
  <c r="B60" i="31"/>
  <c r="F59" i="31"/>
  <c r="E59" i="31"/>
  <c r="D59" i="31"/>
  <c r="C59" i="31"/>
  <c r="B59" i="31"/>
  <c r="F58" i="31"/>
  <c r="E58" i="31"/>
  <c r="D58" i="31"/>
  <c r="C58" i="31"/>
  <c r="B58" i="31"/>
  <c r="F57" i="31"/>
  <c r="E57" i="31"/>
  <c r="D57" i="31"/>
  <c r="C57" i="31"/>
  <c r="B57" i="31"/>
  <c r="F56" i="31"/>
  <c r="E56" i="31"/>
  <c r="D56" i="31"/>
  <c r="C56" i="31"/>
  <c r="B56" i="31"/>
  <c r="F55" i="31"/>
  <c r="E55" i="31"/>
  <c r="D55" i="31"/>
  <c r="C55" i="31"/>
  <c r="B55" i="31"/>
  <c r="F54" i="31"/>
  <c r="E54" i="31"/>
  <c r="D54" i="31"/>
  <c r="C54" i="31"/>
  <c r="B54" i="31"/>
  <c r="F53" i="31"/>
  <c r="E53" i="31"/>
  <c r="D53" i="31"/>
  <c r="C53" i="31"/>
  <c r="B53" i="31"/>
  <c r="F52" i="31"/>
  <c r="E52" i="31"/>
  <c r="D52" i="31"/>
  <c r="C52" i="31"/>
  <c r="B52" i="31"/>
  <c r="F51" i="31"/>
  <c r="E51" i="31"/>
  <c r="D51" i="31"/>
  <c r="C51" i="31"/>
  <c r="B51" i="31"/>
  <c r="F50" i="31"/>
  <c r="E50" i="31"/>
  <c r="D50" i="31"/>
  <c r="C50" i="31"/>
  <c r="B50" i="31"/>
  <c r="F49" i="31"/>
  <c r="E49" i="31"/>
  <c r="D49" i="31"/>
  <c r="C49" i="31"/>
  <c r="B49" i="31"/>
  <c r="F48" i="31"/>
  <c r="E48" i="31"/>
  <c r="D48" i="31"/>
  <c r="C48" i="31"/>
  <c r="B48" i="31"/>
  <c r="F47" i="31"/>
  <c r="E47" i="31"/>
  <c r="D47" i="31"/>
  <c r="C47" i="31"/>
  <c r="B47" i="31"/>
  <c r="F46" i="31"/>
  <c r="E46" i="31"/>
  <c r="D46" i="31"/>
  <c r="C46" i="31"/>
  <c r="B46" i="31"/>
  <c r="C45" i="31"/>
  <c r="D45" i="31"/>
  <c r="E45" i="31"/>
  <c r="F45" i="31"/>
  <c r="B45" i="31"/>
  <c r="J76" i="46"/>
  <c r="I76" i="46"/>
  <c r="H76" i="46"/>
  <c r="G76" i="46"/>
  <c r="F76" i="46"/>
  <c r="E76" i="46"/>
  <c r="D76" i="46"/>
  <c r="C76" i="46"/>
  <c r="B76" i="46"/>
  <c r="J75" i="46"/>
  <c r="I75" i="46"/>
  <c r="H75" i="46"/>
  <c r="G75" i="46"/>
  <c r="F75" i="46"/>
  <c r="E75" i="46"/>
  <c r="D75" i="46"/>
  <c r="C75" i="46"/>
  <c r="B75" i="46"/>
  <c r="J74" i="46"/>
  <c r="I74" i="46"/>
  <c r="H74" i="46"/>
  <c r="G74" i="46"/>
  <c r="F74" i="46"/>
  <c r="E74" i="46"/>
  <c r="D74" i="46"/>
  <c r="C74" i="46"/>
  <c r="B74" i="46"/>
  <c r="J73" i="46"/>
  <c r="I73" i="46"/>
  <c r="H73" i="46"/>
  <c r="G73" i="46"/>
  <c r="F73" i="46"/>
  <c r="E73" i="46"/>
  <c r="D73" i="46"/>
  <c r="C73" i="46"/>
  <c r="B73" i="46"/>
  <c r="J72" i="46"/>
  <c r="I72" i="46"/>
  <c r="H72" i="46"/>
  <c r="G72" i="46"/>
  <c r="F72" i="46"/>
  <c r="E72" i="46"/>
  <c r="D72" i="46"/>
  <c r="C72" i="46"/>
  <c r="B72" i="46"/>
  <c r="J71" i="46"/>
  <c r="I71" i="46"/>
  <c r="H71" i="46"/>
  <c r="G71" i="46"/>
  <c r="F71" i="46"/>
  <c r="E71" i="46"/>
  <c r="D71" i="46"/>
  <c r="C71" i="46"/>
  <c r="B71" i="46"/>
  <c r="J70" i="46"/>
  <c r="I70" i="46"/>
  <c r="H70" i="46"/>
  <c r="G70" i="46"/>
  <c r="F70" i="46"/>
  <c r="E70" i="46"/>
  <c r="D70" i="46"/>
  <c r="C70" i="46"/>
  <c r="B70" i="46"/>
  <c r="J69" i="46"/>
  <c r="I69" i="46"/>
  <c r="H69" i="46"/>
  <c r="G69" i="46"/>
  <c r="F69" i="46"/>
  <c r="E69" i="46"/>
  <c r="D69" i="46"/>
  <c r="C69" i="46"/>
  <c r="B69" i="46"/>
  <c r="J68" i="46"/>
  <c r="I68" i="46"/>
  <c r="H68" i="46"/>
  <c r="G68" i="46"/>
  <c r="F68" i="46"/>
  <c r="E68" i="46"/>
  <c r="D68" i="46"/>
  <c r="C68" i="46"/>
  <c r="B68" i="46"/>
  <c r="J67" i="46"/>
  <c r="I67" i="46"/>
  <c r="H67" i="46"/>
  <c r="G67" i="46"/>
  <c r="F67" i="46"/>
  <c r="E67" i="46"/>
  <c r="D67" i="46"/>
  <c r="C67" i="46"/>
  <c r="B67" i="46"/>
  <c r="J66" i="46"/>
  <c r="I66" i="46"/>
  <c r="H66" i="46"/>
  <c r="G66" i="46"/>
  <c r="F66" i="46"/>
  <c r="E66" i="46"/>
  <c r="D66" i="46"/>
  <c r="C66" i="46"/>
  <c r="B66" i="46"/>
  <c r="J65" i="46"/>
  <c r="I65" i="46"/>
  <c r="H65" i="46"/>
  <c r="G65" i="46"/>
  <c r="F65" i="46"/>
  <c r="E65" i="46"/>
  <c r="D65" i="46"/>
  <c r="C65" i="46"/>
  <c r="B65" i="46"/>
  <c r="J64" i="46"/>
  <c r="I64" i="46"/>
  <c r="H64" i="46"/>
  <c r="G64" i="46"/>
  <c r="F64" i="46"/>
  <c r="E64" i="46"/>
  <c r="D64" i="46"/>
  <c r="C64" i="46"/>
  <c r="B64" i="46"/>
  <c r="J63" i="46"/>
  <c r="I63" i="46"/>
  <c r="H63" i="46"/>
  <c r="G63" i="46"/>
  <c r="F63" i="46"/>
  <c r="E63" i="46"/>
  <c r="D63" i="46"/>
  <c r="C63" i="46"/>
  <c r="B63" i="46"/>
  <c r="J62" i="46"/>
  <c r="I62" i="46"/>
  <c r="H62" i="46"/>
  <c r="G62" i="46"/>
  <c r="F62" i="46"/>
  <c r="E62" i="46"/>
  <c r="D62" i="46"/>
  <c r="C62" i="46"/>
  <c r="B62" i="46"/>
  <c r="J61" i="46"/>
  <c r="I61" i="46"/>
  <c r="H61" i="46"/>
  <c r="G61" i="46"/>
  <c r="F61" i="46"/>
  <c r="E61" i="46"/>
  <c r="D61" i="46"/>
  <c r="C61" i="46"/>
  <c r="B61" i="46"/>
  <c r="J60" i="46"/>
  <c r="I60" i="46"/>
  <c r="H60" i="46"/>
  <c r="G60" i="46"/>
  <c r="F60" i="46"/>
  <c r="E60" i="46"/>
  <c r="D60" i="46"/>
  <c r="C60" i="46"/>
  <c r="B60" i="46"/>
  <c r="J59" i="46"/>
  <c r="I59" i="46"/>
  <c r="H59" i="46"/>
  <c r="G59" i="46"/>
  <c r="F59" i="46"/>
  <c r="E59" i="46"/>
  <c r="D59" i="46"/>
  <c r="C59" i="46"/>
  <c r="B59" i="46"/>
  <c r="J58" i="46"/>
  <c r="I58" i="46"/>
  <c r="H58" i="46"/>
  <c r="G58" i="46"/>
  <c r="F58" i="46"/>
  <c r="E58" i="46"/>
  <c r="D58" i="46"/>
  <c r="C58" i="46"/>
  <c r="B58" i="46"/>
  <c r="J57" i="46"/>
  <c r="I57" i="46"/>
  <c r="H57" i="46"/>
  <c r="G57" i="46"/>
  <c r="F57" i="46"/>
  <c r="E57" i="46"/>
  <c r="D57" i="46"/>
  <c r="C57" i="46"/>
  <c r="B57" i="46"/>
  <c r="J56" i="46"/>
  <c r="I56" i="46"/>
  <c r="H56" i="46"/>
  <c r="G56" i="46"/>
  <c r="F56" i="46"/>
  <c r="E56" i="46"/>
  <c r="D56" i="46"/>
  <c r="C56" i="46"/>
  <c r="B56" i="46"/>
  <c r="J55" i="46"/>
  <c r="I55" i="46"/>
  <c r="H55" i="46"/>
  <c r="G55" i="46"/>
  <c r="F55" i="46"/>
  <c r="E55" i="46"/>
  <c r="D55" i="46"/>
  <c r="C55" i="46"/>
  <c r="B55" i="46"/>
  <c r="J54" i="46"/>
  <c r="I54" i="46"/>
  <c r="H54" i="46"/>
  <c r="G54" i="46"/>
  <c r="F54" i="46"/>
  <c r="E54" i="46"/>
  <c r="D54" i="46"/>
  <c r="C54" i="46"/>
  <c r="B54" i="46"/>
  <c r="J53" i="46"/>
  <c r="I53" i="46"/>
  <c r="H53" i="46"/>
  <c r="G53" i="46"/>
  <c r="F53" i="46"/>
  <c r="E53" i="46"/>
  <c r="D53" i="46"/>
  <c r="C53" i="46"/>
  <c r="B53" i="46"/>
  <c r="J52" i="46"/>
  <c r="I52" i="46"/>
  <c r="H52" i="46"/>
  <c r="G52" i="46"/>
  <c r="F52" i="46"/>
  <c r="E52" i="46"/>
  <c r="D52" i="46"/>
  <c r="C52" i="46"/>
  <c r="B52" i="46"/>
  <c r="J51" i="46"/>
  <c r="I51" i="46"/>
  <c r="H51" i="46"/>
  <c r="G51" i="46"/>
  <c r="F51" i="46"/>
  <c r="E51" i="46"/>
  <c r="D51" i="46"/>
  <c r="C51" i="46"/>
  <c r="B51" i="46"/>
  <c r="J50" i="46"/>
  <c r="I50" i="46"/>
  <c r="H50" i="46"/>
  <c r="G50" i="46"/>
  <c r="F50" i="46"/>
  <c r="E50" i="46"/>
  <c r="C50" i="46"/>
  <c r="B50" i="46"/>
  <c r="J49" i="46"/>
  <c r="I49" i="46"/>
  <c r="H49" i="46"/>
  <c r="G49" i="46"/>
  <c r="F49" i="46"/>
  <c r="E49" i="46"/>
  <c r="D49" i="46"/>
  <c r="C49" i="46"/>
  <c r="B49" i="46"/>
  <c r="J48" i="46"/>
  <c r="I48" i="46"/>
  <c r="H48" i="46"/>
  <c r="G48" i="46"/>
  <c r="F48" i="46"/>
  <c r="E48" i="46"/>
  <c r="D48" i="46"/>
  <c r="C48" i="46"/>
  <c r="B48" i="46"/>
  <c r="J47" i="46"/>
  <c r="I47" i="46"/>
  <c r="H47" i="46"/>
  <c r="G47" i="46"/>
  <c r="F47" i="46"/>
  <c r="E47" i="46"/>
  <c r="D47" i="46"/>
  <c r="C47" i="46"/>
  <c r="B47" i="46"/>
  <c r="J46" i="46"/>
  <c r="I46" i="46"/>
  <c r="H46" i="46"/>
  <c r="G46" i="46"/>
  <c r="F46" i="46"/>
  <c r="E46" i="46"/>
  <c r="D46" i="46"/>
  <c r="C46" i="46"/>
  <c r="J45" i="46"/>
  <c r="I45" i="46"/>
  <c r="H45" i="46"/>
  <c r="G45" i="46"/>
  <c r="F45" i="46"/>
  <c r="E45" i="46"/>
  <c r="D45" i="46"/>
  <c r="C45" i="46"/>
  <c r="B45" i="46"/>
  <c r="C44" i="46"/>
  <c r="D44" i="46"/>
  <c r="E44" i="46"/>
  <c r="F44" i="46"/>
  <c r="G44" i="46"/>
  <c r="H44" i="46"/>
  <c r="I44" i="46"/>
  <c r="J44" i="46"/>
  <c r="B44" i="46"/>
  <c r="J76" i="45"/>
  <c r="I76" i="45"/>
  <c r="H76" i="45"/>
  <c r="G76" i="45"/>
  <c r="F76" i="45"/>
  <c r="E76" i="45"/>
  <c r="D76" i="45"/>
  <c r="C76" i="45"/>
  <c r="B76" i="45"/>
  <c r="J75" i="45"/>
  <c r="I75" i="45"/>
  <c r="H75" i="45"/>
  <c r="G75" i="45"/>
  <c r="F75" i="45"/>
  <c r="E75" i="45"/>
  <c r="D75" i="45"/>
  <c r="C75" i="45"/>
  <c r="B75" i="45"/>
  <c r="J74" i="45"/>
  <c r="I74" i="45"/>
  <c r="H74" i="45"/>
  <c r="G74" i="45"/>
  <c r="F74" i="45"/>
  <c r="E74" i="45"/>
  <c r="D74" i="45"/>
  <c r="C74" i="45"/>
  <c r="B74" i="45"/>
  <c r="J73" i="45"/>
  <c r="I73" i="45"/>
  <c r="H73" i="45"/>
  <c r="G73" i="45"/>
  <c r="F73" i="45"/>
  <c r="E73" i="45"/>
  <c r="D73" i="45"/>
  <c r="C73" i="45"/>
  <c r="B73" i="45"/>
  <c r="J72" i="45"/>
  <c r="I72" i="45"/>
  <c r="H72" i="45"/>
  <c r="G72" i="45"/>
  <c r="F72" i="45"/>
  <c r="E72" i="45"/>
  <c r="D72" i="45"/>
  <c r="C72" i="45"/>
  <c r="B72" i="45"/>
  <c r="J71" i="45"/>
  <c r="I71" i="45"/>
  <c r="H71" i="45"/>
  <c r="G71" i="45"/>
  <c r="F71" i="45"/>
  <c r="E71" i="45"/>
  <c r="D71" i="45"/>
  <c r="C71" i="45"/>
  <c r="B71" i="45"/>
  <c r="J70" i="45"/>
  <c r="I70" i="45"/>
  <c r="H70" i="45"/>
  <c r="G70" i="45"/>
  <c r="F70" i="45"/>
  <c r="E70" i="45"/>
  <c r="D70" i="45"/>
  <c r="C70" i="45"/>
  <c r="B70" i="45"/>
  <c r="J69" i="45"/>
  <c r="I69" i="45"/>
  <c r="H69" i="45"/>
  <c r="G69" i="45"/>
  <c r="F69" i="45"/>
  <c r="E69" i="45"/>
  <c r="D69" i="45"/>
  <c r="C69" i="45"/>
  <c r="B69" i="45"/>
  <c r="J68" i="45"/>
  <c r="I68" i="45"/>
  <c r="H68" i="45"/>
  <c r="G68" i="45"/>
  <c r="F68" i="45"/>
  <c r="E68" i="45"/>
  <c r="D68" i="45"/>
  <c r="C68" i="45"/>
  <c r="B68" i="45"/>
  <c r="J67" i="45"/>
  <c r="I67" i="45"/>
  <c r="H67" i="45"/>
  <c r="G67" i="45"/>
  <c r="F67" i="45"/>
  <c r="E67" i="45"/>
  <c r="D67" i="45"/>
  <c r="C67" i="45"/>
  <c r="B67" i="45"/>
  <c r="J66" i="45"/>
  <c r="I66" i="45"/>
  <c r="H66" i="45"/>
  <c r="G66" i="45"/>
  <c r="F66" i="45"/>
  <c r="E66" i="45"/>
  <c r="D66" i="45"/>
  <c r="C66" i="45"/>
  <c r="B66" i="45"/>
  <c r="J65" i="45"/>
  <c r="I65" i="45"/>
  <c r="H65" i="45"/>
  <c r="G65" i="45"/>
  <c r="F65" i="45"/>
  <c r="E65" i="45"/>
  <c r="D65" i="45"/>
  <c r="C65" i="45"/>
  <c r="B65" i="45"/>
  <c r="J64" i="45"/>
  <c r="I64" i="45"/>
  <c r="H64" i="45"/>
  <c r="G64" i="45"/>
  <c r="F64" i="45"/>
  <c r="E64" i="45"/>
  <c r="D64" i="45"/>
  <c r="C64" i="45"/>
  <c r="B64" i="45"/>
  <c r="J63" i="45"/>
  <c r="I63" i="45"/>
  <c r="H63" i="45"/>
  <c r="G63" i="45"/>
  <c r="F63" i="45"/>
  <c r="E63" i="45"/>
  <c r="D63" i="45"/>
  <c r="C63" i="45"/>
  <c r="B63" i="45"/>
  <c r="J62" i="45"/>
  <c r="I62" i="45"/>
  <c r="H62" i="45"/>
  <c r="G62" i="45"/>
  <c r="F62" i="45"/>
  <c r="E62" i="45"/>
  <c r="D62" i="45"/>
  <c r="C62" i="45"/>
  <c r="B62" i="45"/>
  <c r="J61" i="45"/>
  <c r="I61" i="45"/>
  <c r="H61" i="45"/>
  <c r="G61" i="45"/>
  <c r="F61" i="45"/>
  <c r="E61" i="45"/>
  <c r="D61" i="45"/>
  <c r="C61" i="45"/>
  <c r="B61" i="45"/>
  <c r="J60" i="45"/>
  <c r="I60" i="45"/>
  <c r="H60" i="45"/>
  <c r="G60" i="45"/>
  <c r="F60" i="45"/>
  <c r="E60" i="45"/>
  <c r="D60" i="45"/>
  <c r="C60" i="45"/>
  <c r="B60" i="45"/>
  <c r="J59" i="45"/>
  <c r="I59" i="45"/>
  <c r="H59" i="45"/>
  <c r="G59" i="45"/>
  <c r="F59" i="45"/>
  <c r="E59" i="45"/>
  <c r="D59" i="45"/>
  <c r="C59" i="45"/>
  <c r="B59" i="45"/>
  <c r="J58" i="45"/>
  <c r="I58" i="45"/>
  <c r="H58" i="45"/>
  <c r="G58" i="45"/>
  <c r="F58" i="45"/>
  <c r="E58" i="45"/>
  <c r="D58" i="45"/>
  <c r="C58" i="45"/>
  <c r="B58" i="45"/>
  <c r="J57" i="45"/>
  <c r="I57" i="45"/>
  <c r="H57" i="45"/>
  <c r="G57" i="45"/>
  <c r="F57" i="45"/>
  <c r="E57" i="45"/>
  <c r="D57" i="45"/>
  <c r="C57" i="45"/>
  <c r="B57" i="45"/>
  <c r="J56" i="45"/>
  <c r="I56" i="45"/>
  <c r="H56" i="45"/>
  <c r="G56" i="45"/>
  <c r="F56" i="45"/>
  <c r="E56" i="45"/>
  <c r="D56" i="45"/>
  <c r="C56" i="45"/>
  <c r="B56" i="45"/>
  <c r="J55" i="45"/>
  <c r="I55" i="45"/>
  <c r="H55" i="45"/>
  <c r="G55" i="45"/>
  <c r="F55" i="45"/>
  <c r="E55" i="45"/>
  <c r="D55" i="45"/>
  <c r="C55" i="45"/>
  <c r="B55" i="45"/>
  <c r="J54" i="45"/>
  <c r="I54" i="45"/>
  <c r="H54" i="45"/>
  <c r="G54" i="45"/>
  <c r="F54" i="45"/>
  <c r="E54" i="45"/>
  <c r="D54" i="45"/>
  <c r="C54" i="45"/>
  <c r="B54" i="45"/>
  <c r="J53" i="45"/>
  <c r="I53" i="45"/>
  <c r="H53" i="45"/>
  <c r="G53" i="45"/>
  <c r="F53" i="45"/>
  <c r="E53" i="45"/>
  <c r="D53" i="45"/>
  <c r="C53" i="45"/>
  <c r="B53" i="45"/>
  <c r="J52" i="45"/>
  <c r="I52" i="45"/>
  <c r="H52" i="45"/>
  <c r="G52" i="45"/>
  <c r="F52" i="45"/>
  <c r="E52" i="45"/>
  <c r="D52" i="45"/>
  <c r="C52" i="45"/>
  <c r="B52" i="45"/>
  <c r="J51" i="45"/>
  <c r="I51" i="45"/>
  <c r="H51" i="45"/>
  <c r="G51" i="45"/>
  <c r="F51" i="45"/>
  <c r="E51" i="45"/>
  <c r="D51" i="45"/>
  <c r="C51" i="45"/>
  <c r="B51" i="45"/>
  <c r="J50" i="45"/>
  <c r="I50" i="45"/>
  <c r="H50" i="45"/>
  <c r="G50" i="45"/>
  <c r="F50" i="45"/>
  <c r="E50" i="45"/>
  <c r="D50" i="45"/>
  <c r="C50" i="45"/>
  <c r="B50" i="45"/>
  <c r="J49" i="45"/>
  <c r="I49" i="45"/>
  <c r="H49" i="45"/>
  <c r="G49" i="45"/>
  <c r="F49" i="45"/>
  <c r="E49" i="45"/>
  <c r="D49" i="45"/>
  <c r="C49" i="45"/>
  <c r="B49" i="45"/>
  <c r="J48" i="45"/>
  <c r="I48" i="45"/>
  <c r="H48" i="45"/>
  <c r="G48" i="45"/>
  <c r="F48" i="45"/>
  <c r="E48" i="45"/>
  <c r="D48" i="45"/>
  <c r="C48" i="45"/>
  <c r="B48" i="45"/>
  <c r="J47" i="45"/>
  <c r="I47" i="45"/>
  <c r="H47" i="45"/>
  <c r="G47" i="45"/>
  <c r="F47" i="45"/>
  <c r="E47" i="45"/>
  <c r="D47" i="45"/>
  <c r="C47" i="45"/>
  <c r="B47" i="45"/>
  <c r="J46" i="45"/>
  <c r="I46" i="45"/>
  <c r="H46" i="45"/>
  <c r="G46" i="45"/>
  <c r="F46" i="45"/>
  <c r="E46" i="45"/>
  <c r="D46" i="45"/>
  <c r="C46" i="45"/>
  <c r="B46" i="45"/>
  <c r="J45" i="45"/>
  <c r="I45" i="45"/>
  <c r="H45" i="45"/>
  <c r="G45" i="45"/>
  <c r="F45" i="45"/>
  <c r="E45" i="45"/>
  <c r="D45" i="45"/>
  <c r="C45" i="45"/>
  <c r="B45" i="45"/>
  <c r="C44" i="45"/>
  <c r="D44" i="45"/>
  <c r="E44" i="45"/>
  <c r="F44" i="45"/>
  <c r="G44" i="45"/>
  <c r="H44" i="45"/>
  <c r="I44" i="45"/>
  <c r="J44" i="45"/>
  <c r="L76" i="38"/>
  <c r="K76" i="38"/>
  <c r="J76" i="38"/>
  <c r="I76" i="38"/>
  <c r="H76" i="38"/>
  <c r="G76" i="38"/>
  <c r="F76" i="38"/>
  <c r="E76" i="38"/>
  <c r="D76" i="38"/>
  <c r="C76" i="38"/>
  <c r="B76" i="38"/>
  <c r="L75" i="38"/>
  <c r="K75" i="38"/>
  <c r="J75" i="38"/>
  <c r="I75" i="38"/>
  <c r="H75" i="38"/>
  <c r="G75" i="38"/>
  <c r="F75" i="38"/>
  <c r="E75" i="38"/>
  <c r="D75" i="38"/>
  <c r="C75" i="38"/>
  <c r="B75" i="38"/>
  <c r="L74" i="38"/>
  <c r="K74" i="38"/>
  <c r="J74" i="38"/>
  <c r="I74" i="38"/>
  <c r="H74" i="38"/>
  <c r="G74" i="38"/>
  <c r="F74" i="38"/>
  <c r="E74" i="38"/>
  <c r="D74" i="38"/>
  <c r="C74" i="38"/>
  <c r="B74" i="38"/>
  <c r="L73" i="38"/>
  <c r="K73" i="38"/>
  <c r="J73" i="38"/>
  <c r="I73" i="38"/>
  <c r="H73" i="38"/>
  <c r="G73" i="38"/>
  <c r="F73" i="38"/>
  <c r="E73" i="38"/>
  <c r="D73" i="38"/>
  <c r="C73" i="38"/>
  <c r="B73" i="38"/>
  <c r="L72" i="38"/>
  <c r="K72" i="38"/>
  <c r="J72" i="38"/>
  <c r="I72" i="38"/>
  <c r="H72" i="38"/>
  <c r="G72" i="38"/>
  <c r="F72" i="38"/>
  <c r="E72" i="38"/>
  <c r="D72" i="38"/>
  <c r="C72" i="38"/>
  <c r="B72" i="38"/>
  <c r="L71" i="38"/>
  <c r="K71" i="38"/>
  <c r="J71" i="38"/>
  <c r="I71" i="38"/>
  <c r="H71" i="38"/>
  <c r="G71" i="38"/>
  <c r="F71" i="38"/>
  <c r="E71" i="38"/>
  <c r="D71" i="38"/>
  <c r="C71" i="38"/>
  <c r="B71" i="38"/>
  <c r="L70" i="38"/>
  <c r="K70" i="38"/>
  <c r="J70" i="38"/>
  <c r="I70" i="38"/>
  <c r="H70" i="38"/>
  <c r="G70" i="38"/>
  <c r="F70" i="38"/>
  <c r="E70" i="38"/>
  <c r="D70" i="38"/>
  <c r="C70" i="38"/>
  <c r="B70" i="38"/>
  <c r="L69" i="38"/>
  <c r="K69" i="38"/>
  <c r="J69" i="38"/>
  <c r="I69" i="38"/>
  <c r="H69" i="38"/>
  <c r="G69" i="38"/>
  <c r="F69" i="38"/>
  <c r="E69" i="38"/>
  <c r="D69" i="38"/>
  <c r="C69" i="38"/>
  <c r="B69" i="38"/>
  <c r="L68" i="38"/>
  <c r="K68" i="38"/>
  <c r="J68" i="38"/>
  <c r="I68" i="38"/>
  <c r="H68" i="38"/>
  <c r="G68" i="38"/>
  <c r="F68" i="38"/>
  <c r="E68" i="38"/>
  <c r="D68" i="38"/>
  <c r="C68" i="38"/>
  <c r="B68" i="38"/>
  <c r="L67" i="38"/>
  <c r="K67" i="38"/>
  <c r="J67" i="38"/>
  <c r="I67" i="38"/>
  <c r="H67" i="38"/>
  <c r="G67" i="38"/>
  <c r="F67" i="38"/>
  <c r="E67" i="38"/>
  <c r="D67" i="38"/>
  <c r="C67" i="38"/>
  <c r="B67" i="38"/>
  <c r="L66" i="38"/>
  <c r="K66" i="38"/>
  <c r="J66" i="38"/>
  <c r="I66" i="38"/>
  <c r="H66" i="38"/>
  <c r="G66" i="38"/>
  <c r="F66" i="38"/>
  <c r="E66" i="38"/>
  <c r="D66" i="38"/>
  <c r="C66" i="38"/>
  <c r="B66" i="38"/>
  <c r="L65" i="38"/>
  <c r="K65" i="38"/>
  <c r="J65" i="38"/>
  <c r="I65" i="38"/>
  <c r="H65" i="38"/>
  <c r="G65" i="38"/>
  <c r="F65" i="38"/>
  <c r="E65" i="38"/>
  <c r="D65" i="38"/>
  <c r="C65" i="38"/>
  <c r="B65" i="38"/>
  <c r="L64" i="38"/>
  <c r="K64" i="38"/>
  <c r="J64" i="38"/>
  <c r="I64" i="38"/>
  <c r="H64" i="38"/>
  <c r="G64" i="38"/>
  <c r="F64" i="38"/>
  <c r="E64" i="38"/>
  <c r="D64" i="38"/>
  <c r="C64" i="38"/>
  <c r="B64" i="38"/>
  <c r="L63" i="38"/>
  <c r="K63" i="38"/>
  <c r="J63" i="38"/>
  <c r="I63" i="38"/>
  <c r="H63" i="38"/>
  <c r="G63" i="38"/>
  <c r="F63" i="38"/>
  <c r="E63" i="38"/>
  <c r="D63" i="38"/>
  <c r="C63" i="38"/>
  <c r="B63" i="38"/>
  <c r="L62" i="38"/>
  <c r="K62" i="38"/>
  <c r="J62" i="38"/>
  <c r="I62" i="38"/>
  <c r="H62" i="38"/>
  <c r="G62" i="38"/>
  <c r="F62" i="38"/>
  <c r="E62" i="38"/>
  <c r="D62" i="38"/>
  <c r="C62" i="38"/>
  <c r="B62" i="38"/>
  <c r="L61" i="38"/>
  <c r="K61" i="38"/>
  <c r="J61" i="38"/>
  <c r="I61" i="38"/>
  <c r="H61" i="38"/>
  <c r="G61" i="38"/>
  <c r="F61" i="38"/>
  <c r="E61" i="38"/>
  <c r="D61" i="38"/>
  <c r="C61" i="38"/>
  <c r="B61" i="38"/>
  <c r="L60" i="38"/>
  <c r="K60" i="38"/>
  <c r="J60" i="38"/>
  <c r="I60" i="38"/>
  <c r="H60" i="38"/>
  <c r="G60" i="38"/>
  <c r="F60" i="38"/>
  <c r="E60" i="38"/>
  <c r="D60" i="38"/>
  <c r="C60" i="38"/>
  <c r="B60" i="38"/>
  <c r="L59" i="38"/>
  <c r="K59" i="38"/>
  <c r="J59" i="38"/>
  <c r="I59" i="38"/>
  <c r="H59" i="38"/>
  <c r="G59" i="38"/>
  <c r="F59" i="38"/>
  <c r="E59" i="38"/>
  <c r="D59" i="38"/>
  <c r="C59" i="38"/>
  <c r="B59" i="38"/>
  <c r="L58" i="38"/>
  <c r="K58" i="38"/>
  <c r="J58" i="38"/>
  <c r="I58" i="38"/>
  <c r="H58" i="38"/>
  <c r="G58" i="38"/>
  <c r="F58" i="38"/>
  <c r="E58" i="38"/>
  <c r="D58" i="38"/>
  <c r="C58" i="38"/>
  <c r="B58" i="38"/>
  <c r="L57" i="38"/>
  <c r="K57" i="38"/>
  <c r="J57" i="38"/>
  <c r="I57" i="38"/>
  <c r="H57" i="38"/>
  <c r="G57" i="38"/>
  <c r="F57" i="38"/>
  <c r="E57" i="38"/>
  <c r="D57" i="38"/>
  <c r="C57" i="38"/>
  <c r="B57" i="38"/>
  <c r="L56" i="38"/>
  <c r="K56" i="38"/>
  <c r="J56" i="38"/>
  <c r="I56" i="38"/>
  <c r="H56" i="38"/>
  <c r="G56" i="38"/>
  <c r="F56" i="38"/>
  <c r="E56" i="38"/>
  <c r="D56" i="38"/>
  <c r="C56" i="38"/>
  <c r="B56" i="38"/>
  <c r="L55" i="38"/>
  <c r="K55" i="38"/>
  <c r="J55" i="38"/>
  <c r="I55" i="38"/>
  <c r="H55" i="38"/>
  <c r="G55" i="38"/>
  <c r="F55" i="38"/>
  <c r="E55" i="38"/>
  <c r="D55" i="38"/>
  <c r="C55" i="38"/>
  <c r="B55" i="38"/>
  <c r="L54" i="38"/>
  <c r="K54" i="38"/>
  <c r="J54" i="38"/>
  <c r="I54" i="38"/>
  <c r="H54" i="38"/>
  <c r="G54" i="38"/>
  <c r="F54" i="38"/>
  <c r="E54" i="38"/>
  <c r="D54" i="38"/>
  <c r="C54" i="38"/>
  <c r="B54" i="38"/>
  <c r="L53" i="38"/>
  <c r="K53" i="38"/>
  <c r="J53" i="38"/>
  <c r="I53" i="38"/>
  <c r="H53" i="38"/>
  <c r="G53" i="38"/>
  <c r="F53" i="38"/>
  <c r="E53" i="38"/>
  <c r="D53" i="38"/>
  <c r="C53" i="38"/>
  <c r="B53" i="38"/>
  <c r="L52" i="38"/>
  <c r="K52" i="38"/>
  <c r="J52" i="38"/>
  <c r="I52" i="38"/>
  <c r="H52" i="38"/>
  <c r="G52" i="38"/>
  <c r="F52" i="38"/>
  <c r="E52" i="38"/>
  <c r="D52" i="38"/>
  <c r="C52" i="38"/>
  <c r="B52" i="38"/>
  <c r="L51" i="38"/>
  <c r="K51" i="38"/>
  <c r="J51" i="38"/>
  <c r="I51" i="38"/>
  <c r="H51" i="38"/>
  <c r="G51" i="38"/>
  <c r="F51" i="38"/>
  <c r="E51" i="38"/>
  <c r="D51" i="38"/>
  <c r="C51" i="38"/>
  <c r="B51" i="38"/>
  <c r="L50" i="38"/>
  <c r="K50" i="38"/>
  <c r="J50" i="38"/>
  <c r="I50" i="38"/>
  <c r="H50" i="38"/>
  <c r="G50" i="38"/>
  <c r="F50" i="38"/>
  <c r="E50" i="38"/>
  <c r="D50" i="38"/>
  <c r="C50" i="38"/>
  <c r="B50" i="38"/>
  <c r="L49" i="38"/>
  <c r="K49" i="38"/>
  <c r="J49" i="38"/>
  <c r="I49" i="38"/>
  <c r="H49" i="38"/>
  <c r="G49" i="38"/>
  <c r="F49" i="38"/>
  <c r="E49" i="38"/>
  <c r="D49" i="38"/>
  <c r="C49" i="38"/>
  <c r="B49" i="38"/>
  <c r="L48" i="38"/>
  <c r="K48" i="38"/>
  <c r="J48" i="38"/>
  <c r="I48" i="38"/>
  <c r="H48" i="38"/>
  <c r="G48" i="38"/>
  <c r="F48" i="38"/>
  <c r="E48" i="38"/>
  <c r="D48" i="38"/>
  <c r="C48" i="38"/>
  <c r="B48" i="38"/>
  <c r="L47" i="38"/>
  <c r="K47" i="38"/>
  <c r="J47" i="38"/>
  <c r="I47" i="38"/>
  <c r="H47" i="38"/>
  <c r="G47" i="38"/>
  <c r="F47" i="38"/>
  <c r="E47" i="38"/>
  <c r="D47" i="38"/>
  <c r="C47" i="38"/>
  <c r="B47" i="38"/>
  <c r="L46" i="38"/>
  <c r="K46" i="38"/>
  <c r="J46" i="38"/>
  <c r="I46" i="38"/>
  <c r="H46" i="38"/>
  <c r="G46" i="38"/>
  <c r="F46" i="38"/>
  <c r="E46" i="38"/>
  <c r="D46" i="38"/>
  <c r="C46" i="38"/>
  <c r="B46" i="38"/>
  <c r="L45" i="38"/>
  <c r="K45" i="38"/>
  <c r="J45" i="38"/>
  <c r="I45" i="38"/>
  <c r="H45" i="38"/>
  <c r="G45" i="38"/>
  <c r="F45" i="38"/>
  <c r="E45" i="38"/>
  <c r="D45" i="38"/>
  <c r="B45" i="38"/>
  <c r="C44" i="38"/>
  <c r="D44" i="38"/>
  <c r="E44" i="38"/>
  <c r="F44" i="38"/>
  <c r="G44" i="38"/>
  <c r="H44" i="38"/>
  <c r="I44" i="38"/>
  <c r="J44" i="38"/>
  <c r="K44" i="38"/>
  <c r="L44" i="38"/>
  <c r="B44" i="38"/>
  <c r="D36" i="21" l="1"/>
  <c r="E36" i="21"/>
  <c r="F36" i="21"/>
  <c r="G36" i="21"/>
  <c r="H36" i="21"/>
  <c r="I36" i="21"/>
  <c r="J36" i="21"/>
  <c r="K36" i="21"/>
  <c r="L36" i="21"/>
  <c r="M36" i="21"/>
  <c r="N36" i="21"/>
  <c r="O36" i="21"/>
  <c r="P36" i="21"/>
  <c r="Q36" i="21"/>
  <c r="R36" i="21"/>
  <c r="S36" i="21"/>
  <c r="T36" i="21"/>
  <c r="D37" i="21"/>
  <c r="E37" i="21"/>
  <c r="F37" i="21"/>
  <c r="G37" i="21"/>
  <c r="H37" i="21"/>
  <c r="I37" i="21"/>
  <c r="J37" i="21"/>
  <c r="K37" i="21"/>
  <c r="L37" i="21"/>
  <c r="M37" i="21"/>
  <c r="N37" i="21"/>
  <c r="O37" i="21"/>
  <c r="P37" i="21"/>
  <c r="Q37" i="21"/>
  <c r="R37" i="21"/>
  <c r="S37" i="21"/>
  <c r="T37" i="21"/>
  <c r="D38" i="21"/>
  <c r="E38" i="21"/>
  <c r="F38" i="21"/>
  <c r="G38" i="21"/>
  <c r="H38" i="21"/>
  <c r="I38" i="21"/>
  <c r="J38" i="21"/>
  <c r="K38" i="21"/>
  <c r="L38" i="21"/>
  <c r="M38" i="21"/>
  <c r="N38" i="21"/>
  <c r="O38" i="21"/>
  <c r="P38" i="21"/>
  <c r="Q38" i="21"/>
  <c r="R38" i="21"/>
  <c r="S38" i="21"/>
  <c r="T38" i="21"/>
  <c r="D39" i="21"/>
  <c r="E39" i="21"/>
  <c r="F39" i="21"/>
  <c r="G39" i="21"/>
  <c r="H39" i="21"/>
  <c r="I39" i="21"/>
  <c r="J39" i="21"/>
  <c r="K39" i="21"/>
  <c r="L39" i="21"/>
  <c r="M39" i="21"/>
  <c r="N39" i="21"/>
  <c r="O39" i="21"/>
  <c r="P39" i="21"/>
  <c r="Q39" i="21"/>
  <c r="R39" i="21"/>
  <c r="S39" i="21"/>
  <c r="T39" i="21"/>
  <c r="D40" i="21"/>
  <c r="E40" i="21"/>
  <c r="F40" i="21"/>
  <c r="G40" i="21"/>
  <c r="H40" i="21"/>
  <c r="I40" i="21"/>
  <c r="J40" i="21"/>
  <c r="K40" i="21"/>
  <c r="L40" i="21"/>
  <c r="M40" i="21"/>
  <c r="N40" i="21"/>
  <c r="O40" i="21"/>
  <c r="P40" i="21"/>
  <c r="Q40" i="21"/>
  <c r="R40" i="21"/>
  <c r="S40" i="21"/>
  <c r="T40" i="21"/>
  <c r="D41" i="21"/>
  <c r="E41" i="21"/>
  <c r="F41" i="21"/>
  <c r="G41" i="21"/>
  <c r="H41" i="21"/>
  <c r="I41" i="21"/>
  <c r="J41" i="21"/>
  <c r="K41" i="21"/>
  <c r="L41" i="21"/>
  <c r="M41" i="21"/>
  <c r="N41" i="21"/>
  <c r="O41" i="21"/>
  <c r="P41" i="21"/>
  <c r="Q41" i="21"/>
  <c r="R41" i="21"/>
  <c r="S41" i="21"/>
  <c r="T41" i="21"/>
  <c r="D42" i="21"/>
  <c r="E42" i="21"/>
  <c r="F42" i="21"/>
  <c r="G42" i="21"/>
  <c r="H42" i="21"/>
  <c r="I42" i="21"/>
  <c r="J42" i="21"/>
  <c r="K42" i="21"/>
  <c r="L42" i="21"/>
  <c r="M42" i="21"/>
  <c r="N42" i="21"/>
  <c r="O42" i="21"/>
  <c r="P42" i="21"/>
  <c r="Q42" i="21"/>
  <c r="R42" i="21"/>
  <c r="S42" i="21"/>
  <c r="T42" i="21"/>
  <c r="D43" i="21"/>
  <c r="E43" i="21"/>
  <c r="F43" i="21"/>
  <c r="G43" i="21"/>
  <c r="H43" i="21"/>
  <c r="I43" i="21"/>
  <c r="J43" i="21"/>
  <c r="K43" i="21"/>
  <c r="L43" i="21"/>
  <c r="M43" i="21"/>
  <c r="N43" i="21"/>
  <c r="O43" i="21"/>
  <c r="P43" i="21"/>
  <c r="Q43" i="21"/>
  <c r="R43" i="21"/>
  <c r="S43" i="21"/>
  <c r="T43" i="21"/>
  <c r="D44" i="21"/>
  <c r="E44" i="21"/>
  <c r="F44" i="21"/>
  <c r="G44" i="21"/>
  <c r="H44" i="21"/>
  <c r="I44" i="21"/>
  <c r="J44" i="21"/>
  <c r="K44" i="21"/>
  <c r="L44" i="21"/>
  <c r="M44" i="21"/>
  <c r="N44" i="21"/>
  <c r="O44" i="21"/>
  <c r="P44" i="21"/>
  <c r="Q44" i="21"/>
  <c r="R44" i="21"/>
  <c r="S44" i="21"/>
  <c r="T44" i="21"/>
  <c r="D45" i="21"/>
  <c r="E45" i="21"/>
  <c r="F45" i="21"/>
  <c r="G45" i="21"/>
  <c r="H45" i="21"/>
  <c r="I45" i="21"/>
  <c r="J45" i="21"/>
  <c r="K45" i="21"/>
  <c r="L45" i="21"/>
  <c r="M45" i="21"/>
  <c r="N45" i="21"/>
  <c r="O45" i="21"/>
  <c r="P45" i="21"/>
  <c r="Q45" i="21"/>
  <c r="R45" i="21"/>
  <c r="S45" i="21"/>
  <c r="T45" i="21"/>
  <c r="D46" i="21"/>
  <c r="E46" i="21"/>
  <c r="F46" i="21"/>
  <c r="G46" i="21"/>
  <c r="H46" i="21"/>
  <c r="I46" i="21"/>
  <c r="J46" i="21"/>
  <c r="K46" i="21"/>
  <c r="L46" i="21"/>
  <c r="M46" i="21"/>
  <c r="N46" i="21"/>
  <c r="O46" i="21"/>
  <c r="P46" i="21"/>
  <c r="Q46" i="21"/>
  <c r="R46" i="21"/>
  <c r="S46" i="21"/>
  <c r="T46" i="21"/>
  <c r="D47" i="21"/>
  <c r="E47" i="21"/>
  <c r="F47" i="21"/>
  <c r="G47" i="21"/>
  <c r="H47" i="21"/>
  <c r="I47" i="21"/>
  <c r="J47" i="21"/>
  <c r="K47" i="21"/>
  <c r="L47" i="21"/>
  <c r="M47" i="21"/>
  <c r="N47" i="21"/>
  <c r="O47" i="21"/>
  <c r="P47" i="21"/>
  <c r="Q47" i="21"/>
  <c r="R47" i="21"/>
  <c r="S47" i="21"/>
  <c r="T47" i="21"/>
  <c r="D48" i="21"/>
  <c r="E48" i="21"/>
  <c r="F48" i="21"/>
  <c r="G48" i="21"/>
  <c r="H48" i="21"/>
  <c r="I48" i="21"/>
  <c r="J48" i="21"/>
  <c r="K48" i="21"/>
  <c r="L48" i="21"/>
  <c r="M48" i="21"/>
  <c r="N48" i="21"/>
  <c r="O48" i="21"/>
  <c r="P48" i="21"/>
  <c r="Q48" i="21"/>
  <c r="R48" i="21"/>
  <c r="S48" i="21"/>
  <c r="T48" i="21"/>
  <c r="D49" i="21"/>
  <c r="E49" i="21"/>
  <c r="F49" i="21"/>
  <c r="G49" i="21"/>
  <c r="H49" i="21"/>
  <c r="I49" i="21"/>
  <c r="J49" i="21"/>
  <c r="K49" i="21"/>
  <c r="L49" i="21"/>
  <c r="M49" i="21"/>
  <c r="N49" i="21"/>
  <c r="O49" i="21"/>
  <c r="P49" i="21"/>
  <c r="Q49" i="21"/>
  <c r="R49" i="21"/>
  <c r="S49" i="21"/>
  <c r="T49" i="21"/>
  <c r="C49" i="21"/>
  <c r="C48" i="21"/>
  <c r="C47" i="21"/>
  <c r="C46" i="21"/>
  <c r="C45" i="21"/>
  <c r="C44" i="21"/>
  <c r="C43" i="21"/>
  <c r="C42" i="21"/>
  <c r="C41" i="21"/>
  <c r="C40" i="21"/>
  <c r="C39" i="21"/>
  <c r="C38" i="21"/>
  <c r="C36" i="21"/>
  <c r="D28" i="25"/>
  <c r="D34" i="61"/>
  <c r="E34" i="61"/>
  <c r="F34" i="61"/>
  <c r="G34" i="61"/>
  <c r="H34" i="61"/>
  <c r="I34" i="61"/>
  <c r="J34" i="61"/>
  <c r="K34" i="61"/>
  <c r="L34" i="61"/>
  <c r="M34" i="61"/>
  <c r="N34" i="61"/>
  <c r="O34" i="61"/>
  <c r="P34" i="61"/>
  <c r="Q34" i="61"/>
  <c r="R34" i="61"/>
  <c r="S34" i="61"/>
  <c r="T34" i="61"/>
  <c r="D35" i="61"/>
  <c r="E35" i="61"/>
  <c r="F35" i="61"/>
  <c r="G35" i="61"/>
  <c r="H35" i="61"/>
  <c r="I35" i="61"/>
  <c r="J35" i="61"/>
  <c r="K35" i="61"/>
  <c r="L35" i="61"/>
  <c r="M35" i="61"/>
  <c r="N35" i="61"/>
  <c r="O35" i="61"/>
  <c r="P35" i="61"/>
  <c r="Q35" i="61"/>
  <c r="R35" i="61"/>
  <c r="S35" i="61"/>
  <c r="T35" i="61"/>
  <c r="D36" i="61"/>
  <c r="E36" i="61"/>
  <c r="F36" i="61"/>
  <c r="G36" i="61"/>
  <c r="H36" i="61"/>
  <c r="I36" i="61"/>
  <c r="J36" i="61"/>
  <c r="K36" i="61"/>
  <c r="L36" i="61"/>
  <c r="M36" i="61"/>
  <c r="N36" i="61"/>
  <c r="O36" i="61"/>
  <c r="P36" i="61"/>
  <c r="Q36" i="61"/>
  <c r="R36" i="61"/>
  <c r="S36" i="61"/>
  <c r="T36" i="61"/>
  <c r="D37" i="61"/>
  <c r="E37" i="61"/>
  <c r="F37" i="61"/>
  <c r="G37" i="61"/>
  <c r="H37" i="61"/>
  <c r="I37" i="61"/>
  <c r="J37" i="61"/>
  <c r="K37" i="61"/>
  <c r="L37" i="61"/>
  <c r="M37" i="61"/>
  <c r="N37" i="61"/>
  <c r="O37" i="61"/>
  <c r="P37" i="61"/>
  <c r="Q37" i="61"/>
  <c r="R37" i="61"/>
  <c r="S37" i="61"/>
  <c r="T37" i="61"/>
  <c r="E38" i="61"/>
  <c r="F38" i="61"/>
  <c r="G38" i="61"/>
  <c r="H38" i="61"/>
  <c r="I38" i="61"/>
  <c r="J38" i="61"/>
  <c r="K38" i="61"/>
  <c r="L38" i="61"/>
  <c r="M38" i="61"/>
  <c r="N38" i="61"/>
  <c r="O38" i="61"/>
  <c r="P38" i="61"/>
  <c r="Q38" i="61"/>
  <c r="R38" i="61"/>
  <c r="S38" i="61"/>
  <c r="T38" i="61"/>
  <c r="D39" i="61"/>
  <c r="E39" i="61"/>
  <c r="F39" i="61"/>
  <c r="G39" i="61"/>
  <c r="H39" i="61"/>
  <c r="I39" i="61"/>
  <c r="J39" i="61"/>
  <c r="K39" i="61"/>
  <c r="L39" i="61"/>
  <c r="M39" i="61"/>
  <c r="N39" i="61"/>
  <c r="O39" i="61"/>
  <c r="P39" i="61"/>
  <c r="Q39" i="61"/>
  <c r="R39" i="61"/>
  <c r="S39" i="61"/>
  <c r="T39" i="61"/>
  <c r="D40" i="61"/>
  <c r="E40" i="61"/>
  <c r="F40" i="61"/>
  <c r="G40" i="61"/>
  <c r="H40" i="61"/>
  <c r="I40" i="61"/>
  <c r="J40" i="61"/>
  <c r="K40" i="61"/>
  <c r="L40" i="61"/>
  <c r="M40" i="61"/>
  <c r="N40" i="61"/>
  <c r="O40" i="61"/>
  <c r="P40" i="61"/>
  <c r="Q40" i="61"/>
  <c r="R40" i="61"/>
  <c r="S40" i="61"/>
  <c r="T40" i="61"/>
  <c r="D41" i="61"/>
  <c r="E41" i="61"/>
  <c r="F41" i="61"/>
  <c r="G41" i="61"/>
  <c r="H41" i="61"/>
  <c r="I41" i="61"/>
  <c r="J41" i="61"/>
  <c r="K41" i="61"/>
  <c r="L41" i="61"/>
  <c r="M41" i="61"/>
  <c r="N41" i="61"/>
  <c r="O41" i="61"/>
  <c r="P41" i="61"/>
  <c r="Q41" i="61"/>
  <c r="R41" i="61"/>
  <c r="S41" i="61"/>
  <c r="T41" i="61"/>
  <c r="D42" i="61"/>
  <c r="E42" i="61"/>
  <c r="F42" i="61"/>
  <c r="G42" i="61"/>
  <c r="H42" i="61"/>
  <c r="I42" i="61"/>
  <c r="J42" i="61"/>
  <c r="K42" i="61"/>
  <c r="L42" i="61"/>
  <c r="M42" i="61"/>
  <c r="N42" i="61"/>
  <c r="O42" i="61"/>
  <c r="P42" i="61"/>
  <c r="Q42" i="61"/>
  <c r="R42" i="61"/>
  <c r="S42" i="61"/>
  <c r="T42" i="61"/>
  <c r="D43" i="61"/>
  <c r="E43" i="61"/>
  <c r="F43" i="61"/>
  <c r="G43" i="61"/>
  <c r="H43" i="61"/>
  <c r="I43" i="61"/>
  <c r="J43" i="61"/>
  <c r="K43" i="61"/>
  <c r="L43" i="61"/>
  <c r="M43" i="61"/>
  <c r="N43" i="61"/>
  <c r="O43" i="61"/>
  <c r="P43" i="61"/>
  <c r="Q43" i="61"/>
  <c r="R43" i="61"/>
  <c r="S43" i="61"/>
  <c r="T43" i="61"/>
  <c r="D44" i="61"/>
  <c r="E44" i="61"/>
  <c r="F44" i="61"/>
  <c r="G44" i="61"/>
  <c r="H44" i="61"/>
  <c r="I44" i="61"/>
  <c r="J44" i="61"/>
  <c r="K44" i="61"/>
  <c r="L44" i="61"/>
  <c r="M44" i="61"/>
  <c r="N44" i="61"/>
  <c r="O44" i="61"/>
  <c r="P44" i="61"/>
  <c r="Q44" i="61"/>
  <c r="R44" i="61"/>
  <c r="S44" i="61"/>
  <c r="T44" i="61"/>
  <c r="D45" i="61"/>
  <c r="E45" i="61"/>
  <c r="F45" i="61"/>
  <c r="G45" i="61"/>
  <c r="H45" i="61"/>
  <c r="I45" i="61"/>
  <c r="J45" i="61"/>
  <c r="K45" i="61"/>
  <c r="L45" i="61"/>
  <c r="M45" i="61"/>
  <c r="N45" i="61"/>
  <c r="O45" i="61"/>
  <c r="P45" i="61"/>
  <c r="Q45" i="61"/>
  <c r="R45" i="61"/>
  <c r="S45" i="61"/>
  <c r="T45" i="61"/>
  <c r="D46" i="61"/>
  <c r="E46" i="61"/>
  <c r="F46" i="61"/>
  <c r="G46" i="61"/>
  <c r="H46" i="61"/>
  <c r="I46" i="61"/>
  <c r="J46" i="61"/>
  <c r="K46" i="61"/>
  <c r="L46" i="61"/>
  <c r="M46" i="61"/>
  <c r="N46" i="61"/>
  <c r="O46" i="61"/>
  <c r="P46" i="61"/>
  <c r="Q46" i="61"/>
  <c r="R46" i="61"/>
  <c r="S46" i="61"/>
  <c r="T46" i="61"/>
  <c r="D47" i="61"/>
  <c r="E47" i="61"/>
  <c r="F47" i="61"/>
  <c r="G47" i="61"/>
  <c r="H47" i="61"/>
  <c r="I47" i="61"/>
  <c r="J47" i="61"/>
  <c r="K47" i="61"/>
  <c r="L47" i="61"/>
  <c r="M47" i="61"/>
  <c r="N47" i="61"/>
  <c r="O47" i="61"/>
  <c r="P47" i="61"/>
  <c r="Q47" i="61"/>
  <c r="R47" i="61"/>
  <c r="S47" i="61"/>
  <c r="T47" i="61"/>
  <c r="D48" i="61"/>
  <c r="E48" i="61"/>
  <c r="F48" i="61"/>
  <c r="G48" i="61"/>
  <c r="H48" i="61"/>
  <c r="I48" i="61"/>
  <c r="J48" i="61"/>
  <c r="K48" i="61"/>
  <c r="L48" i="61"/>
  <c r="M48" i="61"/>
  <c r="N48" i="61"/>
  <c r="O48" i="61"/>
  <c r="P48" i="61"/>
  <c r="Q48" i="61"/>
  <c r="R48" i="61"/>
  <c r="S48" i="61"/>
  <c r="T48" i="61"/>
  <c r="D49" i="61"/>
  <c r="E49" i="61"/>
  <c r="F49" i="61"/>
  <c r="G49" i="61"/>
  <c r="H49" i="61"/>
  <c r="I49" i="61"/>
  <c r="J49" i="61"/>
  <c r="K49" i="61"/>
  <c r="L49" i="61"/>
  <c r="M49" i="61"/>
  <c r="N49" i="61"/>
  <c r="O49" i="61"/>
  <c r="P49" i="61"/>
  <c r="Q49" i="61"/>
  <c r="R49" i="61"/>
  <c r="S49" i="61"/>
  <c r="T49" i="61"/>
  <c r="D50" i="61"/>
  <c r="E50" i="61"/>
  <c r="F50" i="61"/>
  <c r="G50" i="61"/>
  <c r="H50" i="61"/>
  <c r="I50" i="61"/>
  <c r="J50" i="61"/>
  <c r="K50" i="61"/>
  <c r="L50" i="61"/>
  <c r="M50" i="61"/>
  <c r="N50" i="61"/>
  <c r="O50" i="61"/>
  <c r="P50" i="61"/>
  <c r="Q50" i="61"/>
  <c r="R50" i="61"/>
  <c r="S50" i="61"/>
  <c r="T50" i="61"/>
  <c r="D51" i="61"/>
  <c r="E51" i="61"/>
  <c r="F51" i="61"/>
  <c r="G51" i="61"/>
  <c r="H51" i="61"/>
  <c r="I51" i="61"/>
  <c r="J51" i="61"/>
  <c r="K51" i="61"/>
  <c r="L51" i="61"/>
  <c r="M51" i="61"/>
  <c r="N51" i="61"/>
  <c r="O51" i="61"/>
  <c r="P51" i="61"/>
  <c r="Q51" i="61"/>
  <c r="R51" i="61"/>
  <c r="S51" i="61"/>
  <c r="T51" i="61"/>
  <c r="D52" i="61"/>
  <c r="E52" i="61"/>
  <c r="F52" i="61"/>
  <c r="G52" i="61"/>
  <c r="H52" i="61"/>
  <c r="I52" i="61"/>
  <c r="J52" i="61"/>
  <c r="K52" i="61"/>
  <c r="L52" i="61"/>
  <c r="M52" i="61"/>
  <c r="N52" i="61"/>
  <c r="O52" i="61"/>
  <c r="P52" i="61"/>
  <c r="Q52" i="61"/>
  <c r="R52" i="61"/>
  <c r="S52" i="61"/>
  <c r="T52" i="61"/>
  <c r="D53" i="61"/>
  <c r="E53" i="61"/>
  <c r="F53" i="61"/>
  <c r="G53" i="61"/>
  <c r="H53" i="61"/>
  <c r="I53" i="61"/>
  <c r="J53" i="61"/>
  <c r="K53" i="61"/>
  <c r="L53" i="61"/>
  <c r="M53" i="61"/>
  <c r="N53" i="61"/>
  <c r="O53" i="61"/>
  <c r="P53" i="61"/>
  <c r="Q53" i="61"/>
  <c r="R53" i="61"/>
  <c r="S53" i="61"/>
  <c r="T53" i="61"/>
  <c r="D54" i="61"/>
  <c r="E54" i="61"/>
  <c r="F54" i="61"/>
  <c r="G54" i="61"/>
  <c r="H54" i="61"/>
  <c r="I54" i="61"/>
  <c r="J54" i="61"/>
  <c r="K54" i="61"/>
  <c r="L54" i="61"/>
  <c r="M54" i="61"/>
  <c r="N54" i="61"/>
  <c r="O54" i="61"/>
  <c r="P54" i="61"/>
  <c r="Q54" i="61"/>
  <c r="R54" i="61"/>
  <c r="S54" i="61"/>
  <c r="T54" i="61"/>
  <c r="D55" i="61"/>
  <c r="E55" i="61"/>
  <c r="F55" i="61"/>
  <c r="G55" i="61"/>
  <c r="H55" i="61"/>
  <c r="I55" i="61"/>
  <c r="J55" i="61"/>
  <c r="K55" i="61"/>
  <c r="L55" i="61"/>
  <c r="M55" i="61"/>
  <c r="N55" i="61"/>
  <c r="O55" i="61"/>
  <c r="P55" i="61"/>
  <c r="Q55" i="61"/>
  <c r="R55" i="61"/>
  <c r="S55" i="61"/>
  <c r="T55" i="61"/>
  <c r="D56" i="61"/>
  <c r="E56" i="61"/>
  <c r="F56" i="61"/>
  <c r="G56" i="61"/>
  <c r="H56" i="61"/>
  <c r="I56" i="61"/>
  <c r="J56" i="61"/>
  <c r="K56" i="61"/>
  <c r="L56" i="61"/>
  <c r="M56" i="61"/>
  <c r="N56" i="61"/>
  <c r="O56" i="61"/>
  <c r="P56" i="61"/>
  <c r="Q56" i="61"/>
  <c r="R56" i="61"/>
  <c r="S56" i="61"/>
  <c r="T56" i="61"/>
  <c r="C56" i="61"/>
  <c r="C55" i="61"/>
  <c r="C54" i="61"/>
  <c r="C53" i="61"/>
  <c r="C51" i="61"/>
  <c r="C50" i="61"/>
  <c r="C49" i="61"/>
  <c r="C48" i="61"/>
  <c r="C46" i="61"/>
  <c r="C45" i="61"/>
  <c r="C44" i="61"/>
  <c r="C43" i="61"/>
  <c r="C40" i="61"/>
  <c r="C39" i="61"/>
  <c r="C38" i="61"/>
  <c r="C37" i="61"/>
  <c r="C36" i="61"/>
  <c r="C34" i="61"/>
  <c r="D6" i="33" l="1"/>
  <c r="D7" i="33"/>
  <c r="D8" i="33"/>
  <c r="D9" i="33"/>
  <c r="D10" i="33"/>
  <c r="D11" i="33"/>
  <c r="D12" i="33"/>
  <c r="D13" i="33"/>
  <c r="D14" i="33"/>
  <c r="D16" i="33"/>
  <c r="D17" i="33"/>
  <c r="D18" i="33"/>
  <c r="D19" i="33"/>
  <c r="D20" i="33"/>
  <c r="D21" i="33"/>
  <c r="D22" i="33"/>
  <c r="D23" i="33"/>
  <c r="D24" i="33"/>
  <c r="D25" i="33"/>
  <c r="D26" i="33"/>
  <c r="D27" i="33"/>
  <c r="D28" i="33"/>
  <c r="D29" i="33"/>
  <c r="D30" i="33"/>
  <c r="D31" i="33"/>
  <c r="D32" i="33"/>
  <c r="D33" i="33"/>
  <c r="D34" i="33"/>
  <c r="D35" i="33"/>
  <c r="D36" i="33"/>
  <c r="D37" i="33"/>
  <c r="D5" i="33"/>
  <c r="N6" i="56"/>
  <c r="N7" i="56"/>
  <c r="N8" i="56"/>
  <c r="N9" i="56"/>
  <c r="N10" i="56"/>
  <c r="N11" i="56"/>
  <c r="N12" i="56"/>
  <c r="N13" i="56"/>
  <c r="N14" i="56"/>
  <c r="N15" i="56"/>
  <c r="N16" i="56"/>
  <c r="N17" i="56"/>
  <c r="N18" i="56"/>
  <c r="N19" i="56"/>
  <c r="N20" i="56"/>
  <c r="N21" i="56"/>
  <c r="N22" i="56"/>
  <c r="N23" i="56"/>
  <c r="N24" i="56"/>
  <c r="N25" i="56"/>
  <c r="N26" i="56"/>
  <c r="N27" i="56"/>
  <c r="N28" i="56"/>
  <c r="N29" i="56"/>
  <c r="N30" i="56"/>
  <c r="N31" i="56"/>
  <c r="N32" i="56"/>
  <c r="N33" i="56"/>
  <c r="N34" i="56"/>
  <c r="N35" i="56"/>
  <c r="N36" i="56"/>
  <c r="N37" i="56"/>
  <c r="B14" i="54"/>
  <c r="B27" i="54" s="1"/>
  <c r="C17" i="5" l="1"/>
  <c r="D17" i="5"/>
  <c r="E17" i="5"/>
  <c r="F17" i="5"/>
  <c r="G17" i="5"/>
  <c r="H17" i="5"/>
  <c r="I17" i="5"/>
  <c r="J17" i="5"/>
  <c r="K17" i="5"/>
  <c r="L17" i="5"/>
  <c r="M17" i="5"/>
  <c r="N17" i="5"/>
  <c r="C21" i="25" l="1"/>
  <c r="D21" i="25"/>
  <c r="E21" i="25"/>
  <c r="F21" i="25"/>
  <c r="G21" i="25"/>
  <c r="H21" i="25"/>
  <c r="I21" i="25"/>
  <c r="J21" i="25"/>
  <c r="K21" i="25"/>
  <c r="L21" i="25"/>
  <c r="M21" i="25"/>
  <c r="N21" i="25"/>
  <c r="O21" i="25"/>
  <c r="P21" i="25"/>
  <c r="Q21" i="25"/>
  <c r="R21" i="25"/>
  <c r="S21" i="25"/>
  <c r="C22" i="25"/>
  <c r="D22" i="25"/>
  <c r="E22" i="25"/>
  <c r="F22" i="25"/>
  <c r="G22" i="25"/>
  <c r="H22" i="25"/>
  <c r="I22" i="25"/>
  <c r="J22" i="25"/>
  <c r="K22" i="25"/>
  <c r="L22" i="25"/>
  <c r="M22" i="25"/>
  <c r="N22" i="25"/>
  <c r="O22" i="25"/>
  <c r="P22" i="25"/>
  <c r="Q22" i="25"/>
  <c r="R22" i="25"/>
  <c r="S22" i="25"/>
  <c r="C23" i="25"/>
  <c r="D23" i="25"/>
  <c r="E23" i="25"/>
  <c r="F23" i="25"/>
  <c r="G23" i="25"/>
  <c r="H23" i="25"/>
  <c r="I23" i="25"/>
  <c r="J23" i="25"/>
  <c r="K23" i="25"/>
  <c r="L23" i="25"/>
  <c r="M23" i="25"/>
  <c r="N23" i="25"/>
  <c r="O23" i="25"/>
  <c r="P23" i="25"/>
  <c r="Q23" i="25"/>
  <c r="R23" i="25"/>
  <c r="S23" i="25"/>
  <c r="C24" i="25"/>
  <c r="D24" i="25"/>
  <c r="E24" i="25"/>
  <c r="F24" i="25"/>
  <c r="G24" i="25"/>
  <c r="H24" i="25"/>
  <c r="I24" i="25"/>
  <c r="J24" i="25"/>
  <c r="K24" i="25"/>
  <c r="L24" i="25"/>
  <c r="M24" i="25"/>
  <c r="N24" i="25"/>
  <c r="O24" i="25"/>
  <c r="P24" i="25"/>
  <c r="Q24" i="25"/>
  <c r="R24" i="25"/>
  <c r="S24" i="25"/>
  <c r="C25" i="25"/>
  <c r="D25" i="25"/>
  <c r="E25" i="25"/>
  <c r="F25" i="25"/>
  <c r="G25" i="25"/>
  <c r="H25" i="25"/>
  <c r="I25" i="25"/>
  <c r="J25" i="25"/>
  <c r="K25" i="25"/>
  <c r="L25" i="25"/>
  <c r="M25" i="25"/>
  <c r="N25" i="25"/>
  <c r="O25" i="25"/>
  <c r="P25" i="25"/>
  <c r="Q25" i="25"/>
  <c r="R25" i="25"/>
  <c r="S25" i="25"/>
  <c r="C26" i="25"/>
  <c r="D26" i="25"/>
  <c r="E26" i="25"/>
  <c r="F26" i="25"/>
  <c r="G26" i="25"/>
  <c r="H26" i="25"/>
  <c r="I26" i="25"/>
  <c r="J26" i="25"/>
  <c r="K26" i="25"/>
  <c r="L26" i="25"/>
  <c r="M26" i="25"/>
  <c r="N26" i="25"/>
  <c r="O26" i="25"/>
  <c r="P26" i="25"/>
  <c r="Q26" i="25"/>
  <c r="R26" i="25"/>
  <c r="S26" i="25"/>
  <c r="C27" i="25"/>
  <c r="D27" i="25"/>
  <c r="E27" i="25"/>
  <c r="F27" i="25"/>
  <c r="G27" i="25"/>
  <c r="H27" i="25"/>
  <c r="I27" i="25"/>
  <c r="J27" i="25"/>
  <c r="K27" i="25"/>
  <c r="L27" i="25"/>
  <c r="M27" i="25"/>
  <c r="N27" i="25"/>
  <c r="O27" i="25"/>
  <c r="P27" i="25"/>
  <c r="Q27" i="25"/>
  <c r="R27" i="25"/>
  <c r="S27" i="25"/>
  <c r="C28" i="25"/>
  <c r="E28" i="25"/>
  <c r="F28" i="25"/>
  <c r="G28" i="25"/>
  <c r="H28" i="25"/>
  <c r="I28" i="25"/>
  <c r="J28" i="25"/>
  <c r="K28" i="25"/>
  <c r="L28" i="25"/>
  <c r="M28" i="25"/>
  <c r="N28" i="25"/>
  <c r="O28" i="25"/>
  <c r="P28" i="25"/>
  <c r="Q28" i="25"/>
  <c r="R28" i="25"/>
  <c r="S28" i="25"/>
  <c r="C29" i="25"/>
  <c r="D29" i="25"/>
  <c r="E29" i="25"/>
  <c r="F29" i="25"/>
  <c r="G29" i="25"/>
  <c r="H29" i="25"/>
  <c r="I29" i="25"/>
  <c r="J29" i="25"/>
  <c r="K29" i="25"/>
  <c r="L29" i="25"/>
  <c r="M29" i="25"/>
  <c r="N29" i="25"/>
  <c r="O29" i="25"/>
  <c r="P29" i="25"/>
  <c r="Q29" i="25"/>
  <c r="R29" i="25"/>
  <c r="S29" i="25"/>
  <c r="C30" i="25"/>
  <c r="D30" i="25"/>
  <c r="E30" i="25"/>
  <c r="F30" i="25"/>
  <c r="G30" i="25"/>
  <c r="H30" i="25"/>
  <c r="I30" i="25"/>
  <c r="J30" i="25"/>
  <c r="K30" i="25"/>
  <c r="L30" i="25"/>
  <c r="M30" i="25"/>
  <c r="N30" i="25"/>
  <c r="O30" i="25"/>
  <c r="P30" i="25"/>
  <c r="Q30" i="25"/>
  <c r="R30" i="25"/>
  <c r="S30" i="25"/>
  <c r="C31" i="25"/>
  <c r="D31" i="25"/>
  <c r="E31" i="25"/>
  <c r="F31" i="25"/>
  <c r="G31" i="25"/>
  <c r="H31" i="25"/>
  <c r="I31" i="25"/>
  <c r="J31" i="25"/>
  <c r="K31" i="25"/>
  <c r="L31" i="25"/>
  <c r="M31" i="25"/>
  <c r="N31" i="25"/>
  <c r="O31" i="25"/>
  <c r="P31" i="25"/>
  <c r="Q31" i="25"/>
  <c r="R31" i="25"/>
  <c r="S31" i="25"/>
  <c r="B31" i="25"/>
  <c r="B29" i="25"/>
  <c r="B26" i="25"/>
  <c r="U7" i="25"/>
  <c r="V7" i="25" s="1"/>
  <c r="U8" i="25"/>
  <c r="V8" i="25" s="1"/>
  <c r="C9" i="25"/>
  <c r="D9" i="25"/>
  <c r="E9" i="25"/>
  <c r="F9" i="25"/>
  <c r="G9" i="25"/>
  <c r="H9" i="25"/>
  <c r="I9" i="25"/>
  <c r="J9" i="25"/>
  <c r="K9" i="25"/>
  <c r="L9" i="25"/>
  <c r="M9" i="25"/>
  <c r="N9" i="25"/>
  <c r="O9" i="25"/>
  <c r="P9" i="25"/>
  <c r="Q9" i="25"/>
  <c r="R9" i="25"/>
  <c r="U9" i="25" s="1"/>
  <c r="S9" i="25"/>
  <c r="B9" i="25"/>
  <c r="C6" i="25"/>
  <c r="D6" i="25"/>
  <c r="E6" i="25"/>
  <c r="F6" i="25"/>
  <c r="G6" i="25"/>
  <c r="H6" i="25"/>
  <c r="I6" i="25"/>
  <c r="J6" i="25"/>
  <c r="K6" i="25"/>
  <c r="L6" i="25"/>
  <c r="M6" i="25"/>
  <c r="N6" i="25"/>
  <c r="O6" i="25"/>
  <c r="P6" i="25"/>
  <c r="Q6" i="25"/>
  <c r="R6" i="25"/>
  <c r="S6" i="25"/>
  <c r="U6" i="25" s="1"/>
  <c r="V6" i="25" s="1"/>
  <c r="B6" i="25"/>
  <c r="D29" i="21"/>
  <c r="E29" i="21"/>
  <c r="F29" i="21"/>
  <c r="G29" i="21"/>
  <c r="H29" i="21"/>
  <c r="I29" i="21"/>
  <c r="J29" i="21"/>
  <c r="K29" i="21"/>
  <c r="L29" i="21"/>
  <c r="M29" i="21"/>
  <c r="N29" i="21"/>
  <c r="O29" i="21"/>
  <c r="P29" i="21"/>
  <c r="Q29" i="21"/>
  <c r="R29" i="21"/>
  <c r="S29" i="21"/>
  <c r="T29" i="21"/>
  <c r="D30" i="21"/>
  <c r="E30" i="21"/>
  <c r="F30" i="21"/>
  <c r="G30" i="21"/>
  <c r="H30" i="21"/>
  <c r="I30" i="21"/>
  <c r="J30" i="21"/>
  <c r="K30" i="21"/>
  <c r="L30" i="21"/>
  <c r="M30" i="21"/>
  <c r="N30" i="21"/>
  <c r="O30" i="21"/>
  <c r="P30" i="21"/>
  <c r="Q30" i="21"/>
  <c r="R30" i="21"/>
  <c r="S30" i="21"/>
  <c r="T30" i="21"/>
  <c r="D31" i="21"/>
  <c r="E31" i="21"/>
  <c r="F31" i="21"/>
  <c r="G31" i="21"/>
  <c r="H31" i="21"/>
  <c r="I31" i="21"/>
  <c r="J31" i="21"/>
  <c r="K31" i="21"/>
  <c r="L31" i="21"/>
  <c r="M31" i="21"/>
  <c r="N31" i="21"/>
  <c r="O31" i="21"/>
  <c r="P31" i="21"/>
  <c r="Q31" i="21"/>
  <c r="R31" i="21"/>
  <c r="S31" i="21"/>
  <c r="T31" i="21"/>
  <c r="D32" i="21"/>
  <c r="E32" i="21"/>
  <c r="F32" i="21"/>
  <c r="G32" i="21"/>
  <c r="H32" i="21"/>
  <c r="I32" i="21"/>
  <c r="J32" i="21"/>
  <c r="K32" i="21"/>
  <c r="L32" i="21"/>
  <c r="M32" i="21"/>
  <c r="N32" i="21"/>
  <c r="O32" i="21"/>
  <c r="P32" i="21"/>
  <c r="Q32" i="21"/>
  <c r="R32" i="21"/>
  <c r="S32" i="21"/>
  <c r="T32" i="21"/>
  <c r="D33" i="21"/>
  <c r="E33" i="21"/>
  <c r="F33" i="21"/>
  <c r="G33" i="21"/>
  <c r="H33" i="21"/>
  <c r="I33" i="21"/>
  <c r="J33" i="21"/>
  <c r="K33" i="21"/>
  <c r="L33" i="21"/>
  <c r="M33" i="21"/>
  <c r="N33" i="21"/>
  <c r="O33" i="21"/>
  <c r="P33" i="21"/>
  <c r="Q33" i="21"/>
  <c r="R33" i="21"/>
  <c r="S33" i="21"/>
  <c r="T33" i="21"/>
  <c r="D34" i="21"/>
  <c r="E34" i="21"/>
  <c r="F34" i="21"/>
  <c r="G34" i="21"/>
  <c r="H34" i="21"/>
  <c r="I34" i="21"/>
  <c r="J34" i="21"/>
  <c r="K34" i="21"/>
  <c r="L34" i="21"/>
  <c r="M34" i="21"/>
  <c r="N34" i="21"/>
  <c r="O34" i="21"/>
  <c r="P34" i="21"/>
  <c r="Q34" i="21"/>
  <c r="R34" i="21"/>
  <c r="S34" i="21"/>
  <c r="T34" i="21"/>
  <c r="D35" i="21"/>
  <c r="E35" i="21"/>
  <c r="F35" i="21"/>
  <c r="G35" i="21"/>
  <c r="H35" i="21"/>
  <c r="I35" i="21"/>
  <c r="J35" i="21"/>
  <c r="K35" i="21"/>
  <c r="L35" i="21"/>
  <c r="M35" i="21"/>
  <c r="N35" i="21"/>
  <c r="O35" i="21"/>
  <c r="P35" i="21"/>
  <c r="Q35" i="21"/>
  <c r="R35" i="21"/>
  <c r="S35" i="21"/>
  <c r="T35" i="21"/>
  <c r="C35" i="21"/>
  <c r="C34" i="21"/>
  <c r="C33" i="21"/>
  <c r="C29" i="21"/>
  <c r="V6" i="61" l="1"/>
  <c r="W6" i="61" s="1"/>
  <c r="V7" i="61"/>
  <c r="W7" i="61" s="1"/>
  <c r="V8" i="61"/>
  <c r="W8" i="61" s="1"/>
  <c r="V9" i="61"/>
  <c r="W10" i="61"/>
  <c r="V11" i="61"/>
  <c r="W11" i="61" s="1"/>
  <c r="V12" i="61"/>
  <c r="W12" i="61" s="1"/>
  <c r="V13" i="61"/>
  <c r="W13" i="61" s="1"/>
  <c r="V14" i="61"/>
  <c r="W14" i="61" s="1"/>
  <c r="V15" i="61"/>
  <c r="V17" i="61"/>
  <c r="W17" i="61" s="1"/>
  <c r="V18" i="61"/>
  <c r="W18" i="61" s="1"/>
  <c r="V19" i="61"/>
  <c r="W19" i="61" s="1"/>
  <c r="V20" i="61"/>
  <c r="W20" i="61" s="1"/>
  <c r="V21" i="61"/>
  <c r="W21" i="61" s="1"/>
  <c r="V22" i="61"/>
  <c r="W22" i="61" s="1"/>
  <c r="V23" i="61"/>
  <c r="W23" i="61" s="1"/>
  <c r="V24" i="61"/>
  <c r="W24" i="61" s="1"/>
  <c r="V25" i="61"/>
  <c r="W25" i="61" s="1"/>
  <c r="V26" i="61"/>
  <c r="W26" i="61" s="1"/>
  <c r="V27" i="61"/>
  <c r="W27" i="61" s="1"/>
  <c r="C35" i="60" l="1"/>
  <c r="D35" i="60"/>
  <c r="E35" i="60"/>
  <c r="F35" i="60"/>
  <c r="G35" i="60"/>
  <c r="H35" i="60"/>
  <c r="I35" i="60"/>
  <c r="J35" i="60"/>
  <c r="K35" i="60"/>
  <c r="L35" i="60"/>
  <c r="M35" i="60"/>
  <c r="N35" i="60"/>
  <c r="O35" i="60"/>
  <c r="C36" i="60"/>
  <c r="D36" i="60"/>
  <c r="E36" i="60"/>
  <c r="F36" i="60"/>
  <c r="G36" i="60"/>
  <c r="H36" i="60"/>
  <c r="I36" i="60"/>
  <c r="J36" i="60"/>
  <c r="K36" i="60"/>
  <c r="L36" i="60"/>
  <c r="M36" i="60"/>
  <c r="N36" i="60"/>
  <c r="C37" i="60"/>
  <c r="D37" i="60"/>
  <c r="E37" i="60"/>
  <c r="F37" i="60"/>
  <c r="G37" i="60"/>
  <c r="H37" i="60"/>
  <c r="I37" i="60"/>
  <c r="J37" i="60"/>
  <c r="K37" i="60"/>
  <c r="L37" i="60"/>
  <c r="M37" i="60"/>
  <c r="C38" i="60"/>
  <c r="D38" i="60"/>
  <c r="E38" i="60"/>
  <c r="F38" i="60"/>
  <c r="G38" i="60"/>
  <c r="H38" i="60"/>
  <c r="I38" i="60"/>
  <c r="J38" i="60"/>
  <c r="K38" i="60"/>
  <c r="L38" i="60"/>
  <c r="C39" i="60"/>
  <c r="D39" i="60"/>
  <c r="E39" i="60"/>
  <c r="F39" i="60"/>
  <c r="G39" i="60"/>
  <c r="H39" i="60"/>
  <c r="I39" i="60"/>
  <c r="J39" i="60"/>
  <c r="K39" i="60"/>
  <c r="C40" i="60"/>
  <c r="D40" i="60"/>
  <c r="E40" i="60"/>
  <c r="F40" i="60"/>
  <c r="G40" i="60"/>
  <c r="H40" i="60"/>
  <c r="I40" i="60"/>
  <c r="J40" i="60"/>
  <c r="C41" i="60"/>
  <c r="D41" i="60"/>
  <c r="E41" i="60"/>
  <c r="F41" i="60"/>
  <c r="G41" i="60"/>
  <c r="H41" i="60"/>
  <c r="I41" i="60"/>
  <c r="C42" i="60"/>
  <c r="D42" i="60"/>
  <c r="E42" i="60"/>
  <c r="F42" i="60"/>
  <c r="G42" i="60"/>
  <c r="H42" i="60"/>
  <c r="C43" i="60"/>
  <c r="D43" i="60"/>
  <c r="E43" i="60"/>
  <c r="F43" i="60"/>
  <c r="G43" i="60"/>
  <c r="B37" i="60"/>
  <c r="B39" i="60"/>
  <c r="B41" i="60"/>
  <c r="B43" i="60"/>
  <c r="B35" i="60"/>
  <c r="C22" i="60"/>
  <c r="D22" i="60"/>
  <c r="E22" i="60"/>
  <c r="F22" i="60"/>
  <c r="G22" i="60"/>
  <c r="H22" i="60"/>
  <c r="I22" i="60"/>
  <c r="J22" i="60"/>
  <c r="K22" i="60"/>
  <c r="L22" i="60"/>
  <c r="M22" i="60"/>
  <c r="N22" i="60"/>
  <c r="O22" i="60"/>
  <c r="C23" i="60"/>
  <c r="D23" i="60"/>
  <c r="E23" i="60"/>
  <c r="F23" i="60"/>
  <c r="G23" i="60"/>
  <c r="H23" i="60"/>
  <c r="I23" i="60"/>
  <c r="J23" i="60"/>
  <c r="K23" i="60"/>
  <c r="L23" i="60"/>
  <c r="M23" i="60"/>
  <c r="N23" i="60"/>
  <c r="C24" i="60"/>
  <c r="D24" i="60"/>
  <c r="E24" i="60"/>
  <c r="F24" i="60"/>
  <c r="G24" i="60"/>
  <c r="H24" i="60"/>
  <c r="I24" i="60"/>
  <c r="J24" i="60"/>
  <c r="K24" i="60"/>
  <c r="L24" i="60"/>
  <c r="M24" i="60"/>
  <c r="C25" i="60"/>
  <c r="D25" i="60"/>
  <c r="E25" i="60"/>
  <c r="F25" i="60"/>
  <c r="G25" i="60"/>
  <c r="H25" i="60"/>
  <c r="I25" i="60"/>
  <c r="J25" i="60"/>
  <c r="K25" i="60"/>
  <c r="L25" i="60"/>
  <c r="C26" i="60"/>
  <c r="D26" i="60"/>
  <c r="E26" i="60"/>
  <c r="F26" i="60"/>
  <c r="G26" i="60"/>
  <c r="H26" i="60"/>
  <c r="I26" i="60"/>
  <c r="J26" i="60"/>
  <c r="K26" i="60"/>
  <c r="C27" i="60"/>
  <c r="D27" i="60"/>
  <c r="E27" i="60"/>
  <c r="F27" i="60"/>
  <c r="G27" i="60"/>
  <c r="H27" i="60"/>
  <c r="I27" i="60"/>
  <c r="J27" i="60"/>
  <c r="C28" i="60"/>
  <c r="D28" i="60"/>
  <c r="E28" i="60"/>
  <c r="F28" i="60"/>
  <c r="G28" i="60"/>
  <c r="H28" i="60"/>
  <c r="I28" i="60"/>
  <c r="C29" i="60"/>
  <c r="D29" i="60"/>
  <c r="E29" i="60"/>
  <c r="F29" i="60"/>
  <c r="G29" i="60"/>
  <c r="H29" i="60"/>
  <c r="C30" i="60"/>
  <c r="D30" i="60"/>
  <c r="E30" i="60"/>
  <c r="F30" i="60"/>
  <c r="G30" i="60"/>
  <c r="B30" i="60"/>
  <c r="B29" i="60"/>
  <c r="B42" i="60" s="1"/>
  <c r="B28" i="60"/>
  <c r="B27" i="60"/>
  <c r="B40" i="60" s="1"/>
  <c r="B26" i="60"/>
  <c r="B25" i="60"/>
  <c r="B38" i="60" s="1"/>
  <c r="B24" i="60"/>
  <c r="B23" i="60"/>
  <c r="B36" i="60" s="1"/>
  <c r="B22" i="60"/>
  <c r="U13" i="54" l="1"/>
  <c r="V13" i="54" s="1"/>
  <c r="U11" i="54"/>
  <c r="V11" i="54" s="1"/>
  <c r="U10" i="54"/>
  <c r="V10" i="54" s="1"/>
  <c r="U9" i="54"/>
  <c r="V9" i="54" s="1"/>
  <c r="U8" i="54"/>
  <c r="V8" i="54" s="1"/>
  <c r="U7" i="54"/>
  <c r="V7" i="54" s="1"/>
  <c r="U6" i="54"/>
  <c r="V6" i="54" s="1"/>
  <c r="U5" i="54"/>
  <c r="V5" i="54" s="1"/>
  <c r="F76" i="32"/>
  <c r="E76" i="32"/>
  <c r="D76" i="32"/>
  <c r="C76" i="32"/>
  <c r="B76" i="32"/>
  <c r="F75" i="32"/>
  <c r="E75" i="32"/>
  <c r="D75" i="32"/>
  <c r="C75" i="32"/>
  <c r="B75" i="32"/>
  <c r="F74" i="32"/>
  <c r="E74" i="32"/>
  <c r="D74" i="32"/>
  <c r="C74" i="32"/>
  <c r="B74" i="32"/>
  <c r="F73" i="32"/>
  <c r="E73" i="32"/>
  <c r="D73" i="32"/>
  <c r="C73" i="32"/>
  <c r="B73" i="32"/>
  <c r="F72" i="32"/>
  <c r="E72" i="32"/>
  <c r="D72" i="32"/>
  <c r="C72" i="32"/>
  <c r="B72" i="32"/>
  <c r="F71" i="32"/>
  <c r="E71" i="32"/>
  <c r="D71" i="32"/>
  <c r="C71" i="32"/>
  <c r="B71" i="32"/>
  <c r="F70" i="32"/>
  <c r="E70" i="32"/>
  <c r="D70" i="32"/>
  <c r="C70" i="32"/>
  <c r="B70" i="32"/>
  <c r="F69" i="32"/>
  <c r="E69" i="32"/>
  <c r="D69" i="32"/>
  <c r="C69" i="32"/>
  <c r="B69" i="32"/>
  <c r="F68" i="32"/>
  <c r="E68" i="32"/>
  <c r="D68" i="32"/>
  <c r="C68" i="32"/>
  <c r="B68" i="32"/>
  <c r="F67" i="32"/>
  <c r="E67" i="32"/>
  <c r="D67" i="32"/>
  <c r="C67" i="32"/>
  <c r="B67" i="32"/>
  <c r="F66" i="32"/>
  <c r="E66" i="32"/>
  <c r="D66" i="32"/>
  <c r="C66" i="32"/>
  <c r="B66" i="32"/>
  <c r="F65" i="32"/>
  <c r="E65" i="32"/>
  <c r="D65" i="32"/>
  <c r="C65" i="32"/>
  <c r="B65" i="32"/>
  <c r="F64" i="32"/>
  <c r="E64" i="32"/>
  <c r="D64" i="32"/>
  <c r="C64" i="32"/>
  <c r="B64" i="32"/>
  <c r="F63" i="32"/>
  <c r="E63" i="32"/>
  <c r="D63" i="32"/>
  <c r="C63" i="32"/>
  <c r="B63" i="32"/>
  <c r="F61" i="32"/>
  <c r="E61" i="32"/>
  <c r="D61" i="32"/>
  <c r="C61" i="32"/>
  <c r="B61" i="32"/>
  <c r="F60" i="32"/>
  <c r="E60" i="32"/>
  <c r="D60" i="32"/>
  <c r="C60" i="32"/>
  <c r="B60" i="32"/>
  <c r="F59" i="32"/>
  <c r="E59" i="32"/>
  <c r="D59" i="32"/>
  <c r="C59" i="32"/>
  <c r="B59" i="32"/>
  <c r="F58" i="32"/>
  <c r="E58" i="32"/>
  <c r="D58" i="32"/>
  <c r="C58" i="32"/>
  <c r="B58" i="32"/>
  <c r="F57" i="32"/>
  <c r="E57" i="32"/>
  <c r="D57" i="32"/>
  <c r="C57" i="32"/>
  <c r="B57" i="32"/>
  <c r="F56" i="32"/>
  <c r="E56" i="32"/>
  <c r="D56" i="32"/>
  <c r="C56" i="32"/>
  <c r="B56" i="32"/>
  <c r="F55" i="32"/>
  <c r="E55" i="32"/>
  <c r="D55" i="32"/>
  <c r="C55" i="32"/>
  <c r="B55" i="32"/>
  <c r="F54" i="32"/>
  <c r="E54" i="32"/>
  <c r="D54" i="32"/>
  <c r="C54" i="32"/>
  <c r="B54" i="32"/>
  <c r="F53" i="32"/>
  <c r="E53" i="32"/>
  <c r="D53" i="32"/>
  <c r="C53" i="32"/>
  <c r="B53" i="32"/>
  <c r="F52" i="32"/>
  <c r="E52" i="32"/>
  <c r="D52" i="32"/>
  <c r="C52" i="32"/>
  <c r="B52" i="32"/>
  <c r="F51" i="32"/>
  <c r="E51" i="32"/>
  <c r="D51" i="32"/>
  <c r="C51" i="32"/>
  <c r="B51" i="32"/>
  <c r="F50" i="32"/>
  <c r="E50" i="32"/>
  <c r="D50" i="32"/>
  <c r="C50" i="32"/>
  <c r="B50" i="32"/>
  <c r="F49" i="32"/>
  <c r="E49" i="32"/>
  <c r="D49" i="32"/>
  <c r="C49" i="32"/>
  <c r="B49" i="32"/>
  <c r="F48" i="32"/>
  <c r="E48" i="32"/>
  <c r="D48" i="32"/>
  <c r="C48" i="32"/>
  <c r="B48" i="32"/>
  <c r="F47" i="32"/>
  <c r="E47" i="32"/>
  <c r="D47" i="32"/>
  <c r="C47" i="32"/>
  <c r="B47" i="32"/>
  <c r="F46" i="32"/>
  <c r="E46" i="32"/>
  <c r="D46" i="32"/>
  <c r="C46" i="32"/>
  <c r="B46" i="32"/>
  <c r="F45" i="32"/>
  <c r="E45" i="32"/>
  <c r="D45" i="32"/>
  <c r="C45" i="32"/>
  <c r="B45" i="32"/>
  <c r="F44" i="32"/>
  <c r="E44" i="32"/>
  <c r="D44" i="32"/>
  <c r="C44" i="32"/>
  <c r="B44" i="32"/>
  <c r="F77" i="30"/>
  <c r="E77" i="30"/>
  <c r="D77" i="30"/>
  <c r="C77" i="30"/>
  <c r="B77" i="30"/>
  <c r="F76" i="30"/>
  <c r="E76" i="30"/>
  <c r="D76" i="30"/>
  <c r="C76" i="30"/>
  <c r="B76" i="30"/>
  <c r="F75" i="30"/>
  <c r="E75" i="30"/>
  <c r="D75" i="30"/>
  <c r="C75" i="30"/>
  <c r="B75" i="30"/>
  <c r="F74" i="30"/>
  <c r="E74" i="30"/>
  <c r="D74" i="30"/>
  <c r="C74" i="30"/>
  <c r="B74" i="30"/>
  <c r="F73" i="30"/>
  <c r="E73" i="30"/>
  <c r="D73" i="30"/>
  <c r="C73" i="30"/>
  <c r="B73" i="30"/>
  <c r="F72" i="30"/>
  <c r="E72" i="30"/>
  <c r="D72" i="30"/>
  <c r="C72" i="30"/>
  <c r="B72" i="30"/>
  <c r="F71" i="30"/>
  <c r="E71" i="30"/>
  <c r="D71" i="30"/>
  <c r="C71" i="30"/>
  <c r="B71" i="30"/>
  <c r="F70" i="30"/>
  <c r="E70" i="30"/>
  <c r="D70" i="30"/>
  <c r="C70" i="30"/>
  <c r="B70" i="30"/>
  <c r="F69" i="30"/>
  <c r="E69" i="30"/>
  <c r="D69" i="30"/>
  <c r="C69" i="30"/>
  <c r="B69" i="30"/>
  <c r="F68" i="30"/>
  <c r="E68" i="30"/>
  <c r="D68" i="30"/>
  <c r="C68" i="30"/>
  <c r="B68" i="30"/>
  <c r="F67" i="30"/>
  <c r="E67" i="30"/>
  <c r="D67" i="30"/>
  <c r="C67" i="30"/>
  <c r="B67" i="30"/>
  <c r="F66" i="30"/>
  <c r="E66" i="30"/>
  <c r="D66" i="30"/>
  <c r="C66" i="30"/>
  <c r="B66" i="30"/>
  <c r="F65" i="30"/>
  <c r="E65" i="30"/>
  <c r="D65" i="30"/>
  <c r="C65" i="30"/>
  <c r="B65" i="30"/>
  <c r="F64" i="30"/>
  <c r="E64" i="30"/>
  <c r="D64" i="30"/>
  <c r="C64" i="30"/>
  <c r="B64" i="30"/>
  <c r="F63" i="30"/>
  <c r="E63" i="30"/>
  <c r="D63" i="30"/>
  <c r="C63" i="30"/>
  <c r="B63" i="30"/>
  <c r="F62" i="30"/>
  <c r="E62" i="30"/>
  <c r="D62" i="30"/>
  <c r="C62" i="30"/>
  <c r="B62" i="30"/>
  <c r="F61" i="30"/>
  <c r="E61" i="30"/>
  <c r="D61" i="30"/>
  <c r="C61" i="30"/>
  <c r="B61" i="30"/>
  <c r="F60" i="30"/>
  <c r="E60" i="30"/>
  <c r="D60" i="30"/>
  <c r="C60" i="30"/>
  <c r="B60" i="30"/>
  <c r="F59" i="30"/>
  <c r="E59" i="30"/>
  <c r="D59" i="30"/>
  <c r="C59" i="30"/>
  <c r="B59" i="30"/>
  <c r="F58" i="30"/>
  <c r="E58" i="30"/>
  <c r="D58" i="30"/>
  <c r="C58" i="30"/>
  <c r="B58" i="30"/>
  <c r="F57" i="30"/>
  <c r="E57" i="30"/>
  <c r="D57" i="30"/>
  <c r="C57" i="30"/>
  <c r="B57" i="30"/>
  <c r="F56" i="30"/>
  <c r="E56" i="30"/>
  <c r="D56" i="30"/>
  <c r="C56" i="30"/>
  <c r="B56" i="30"/>
  <c r="F55" i="30"/>
  <c r="E55" i="30"/>
  <c r="D55" i="30"/>
  <c r="C55" i="30"/>
  <c r="B55" i="30"/>
  <c r="F54" i="30"/>
  <c r="E54" i="30"/>
  <c r="D54" i="30"/>
  <c r="C54" i="30"/>
  <c r="B54" i="30"/>
  <c r="F53" i="30"/>
  <c r="E53" i="30"/>
  <c r="D53" i="30"/>
  <c r="C53" i="30"/>
  <c r="B53" i="30"/>
  <c r="F52" i="30"/>
  <c r="E52" i="30"/>
  <c r="D52" i="30"/>
  <c r="C52" i="30"/>
  <c r="B52" i="30"/>
  <c r="F51" i="30"/>
  <c r="E51" i="30"/>
  <c r="D51" i="30"/>
  <c r="C51" i="30"/>
  <c r="B51" i="30"/>
  <c r="F50" i="30"/>
  <c r="E50" i="30"/>
  <c r="D50" i="30"/>
  <c r="C50" i="30"/>
  <c r="B50" i="30"/>
  <c r="F49" i="30"/>
  <c r="E49" i="30"/>
  <c r="D49" i="30"/>
  <c r="C49" i="30"/>
  <c r="B49" i="30"/>
  <c r="F48" i="30"/>
  <c r="E48" i="30"/>
  <c r="D48" i="30"/>
  <c r="C48" i="30"/>
  <c r="B48" i="30"/>
  <c r="F47" i="30"/>
  <c r="E47" i="30"/>
  <c r="D47" i="30"/>
  <c r="C47" i="30"/>
  <c r="B47" i="30"/>
  <c r="F46" i="30"/>
  <c r="E46" i="30"/>
  <c r="D46" i="30"/>
  <c r="C46" i="30"/>
  <c r="B46" i="30"/>
  <c r="F45" i="30"/>
  <c r="E45" i="30"/>
  <c r="D45" i="30"/>
  <c r="C45" i="30"/>
  <c r="Q6" i="17"/>
  <c r="Q8" i="17"/>
  <c r="Q9" i="17"/>
  <c r="Q10" i="17"/>
  <c r="Q11" i="17"/>
  <c r="Q12" i="17"/>
  <c r="Q5" i="17"/>
  <c r="P6" i="17"/>
  <c r="P7" i="17"/>
  <c r="P8" i="17"/>
  <c r="P9" i="17"/>
  <c r="P10" i="17"/>
  <c r="P11" i="17"/>
  <c r="P12" i="17"/>
  <c r="Q5" i="52"/>
  <c r="Q6" i="52"/>
  <c r="Q7" i="52"/>
  <c r="Q8" i="52"/>
  <c r="Q9" i="52"/>
  <c r="Q10" i="52"/>
  <c r="Q11" i="52"/>
  <c r="Q12" i="52"/>
  <c r="Q13" i="52"/>
  <c r="Q14" i="52"/>
  <c r="Q15" i="52"/>
  <c r="Q16" i="52"/>
  <c r="Q17" i="52"/>
  <c r="Q18" i="52"/>
  <c r="Q19" i="52"/>
  <c r="Q20" i="52"/>
  <c r="Q21" i="52"/>
  <c r="Q22" i="52"/>
  <c r="Q23" i="52"/>
  <c r="Q24" i="52"/>
  <c r="Q25" i="52"/>
  <c r="Q26" i="52"/>
  <c r="Q28" i="52"/>
  <c r="Q29" i="52"/>
  <c r="Q31" i="52"/>
  <c r="Q32" i="52"/>
  <c r="Q33" i="52"/>
  <c r="Q34" i="52"/>
  <c r="Q35" i="52"/>
  <c r="Q36" i="52"/>
  <c r="Q4" i="52"/>
  <c r="P5" i="52"/>
  <c r="P6" i="52"/>
  <c r="P7" i="52"/>
  <c r="P8" i="52"/>
  <c r="P9" i="52"/>
  <c r="P10" i="52"/>
  <c r="P11" i="52"/>
  <c r="P12" i="52"/>
  <c r="P13" i="52"/>
  <c r="P14" i="52"/>
  <c r="P15" i="52"/>
  <c r="P16" i="52"/>
  <c r="P17" i="52"/>
  <c r="P18" i="52"/>
  <c r="P19" i="52"/>
  <c r="P20" i="52"/>
  <c r="P21" i="52"/>
  <c r="P23" i="52"/>
  <c r="P24" i="52"/>
  <c r="P25" i="52"/>
  <c r="P26" i="52"/>
  <c r="P27" i="52"/>
  <c r="P28" i="52"/>
  <c r="P29" i="52"/>
  <c r="P31" i="52"/>
  <c r="P32" i="52"/>
  <c r="P33" i="52"/>
  <c r="P34" i="52"/>
  <c r="P35" i="52"/>
  <c r="P36" i="52"/>
  <c r="P4" i="52"/>
  <c r="Q7" i="14"/>
  <c r="Q8" i="14"/>
  <c r="Q10" i="14"/>
  <c r="Q11" i="14"/>
  <c r="Q5" i="14"/>
  <c r="P7" i="14"/>
  <c r="P8" i="14"/>
  <c r="P10" i="14"/>
  <c r="P11" i="14"/>
  <c r="P5" i="14"/>
  <c r="U37" i="12"/>
  <c r="V37" i="12" s="1"/>
  <c r="U35" i="12"/>
  <c r="V35" i="12" s="1"/>
  <c r="U34" i="12"/>
  <c r="V34" i="12" s="1"/>
  <c r="U33" i="12"/>
  <c r="V33" i="12" s="1"/>
  <c r="U32" i="12"/>
  <c r="V32" i="12" s="1"/>
  <c r="U31" i="12"/>
  <c r="V31" i="12" s="1"/>
  <c r="U30" i="12"/>
  <c r="V30" i="12" s="1"/>
  <c r="U29" i="12"/>
  <c r="V29" i="12" s="1"/>
  <c r="U28" i="12"/>
  <c r="V28" i="12" s="1"/>
  <c r="U27" i="12"/>
  <c r="V27" i="12" s="1"/>
  <c r="U26" i="12"/>
  <c r="V26" i="12" s="1"/>
  <c r="U25" i="12"/>
  <c r="V25" i="12" s="1"/>
  <c r="U24" i="12"/>
  <c r="V24" i="12" s="1"/>
  <c r="U23" i="12"/>
  <c r="V23" i="12" s="1"/>
  <c r="U22" i="12"/>
  <c r="V22" i="12" s="1"/>
  <c r="U21" i="12"/>
  <c r="V21" i="12" s="1"/>
  <c r="U20" i="12"/>
  <c r="V20" i="12" s="1"/>
  <c r="U19" i="12"/>
  <c r="V19" i="12" s="1"/>
  <c r="U18" i="12"/>
  <c r="V18" i="12" s="1"/>
  <c r="U17" i="12"/>
  <c r="V17" i="12" s="1"/>
  <c r="U16" i="12"/>
  <c r="V16" i="12" s="1"/>
  <c r="U15" i="12"/>
  <c r="V15" i="12" s="1"/>
  <c r="U14" i="12"/>
  <c r="V14" i="12" s="1"/>
  <c r="U13" i="12"/>
  <c r="V13" i="12" s="1"/>
  <c r="U12" i="12"/>
  <c r="V12" i="12" s="1"/>
  <c r="U11" i="12"/>
  <c r="V11" i="12" s="1"/>
  <c r="U10" i="12"/>
  <c r="V10" i="12" s="1"/>
  <c r="U9" i="12"/>
  <c r="V9" i="12" s="1"/>
  <c r="U8" i="12"/>
  <c r="V8" i="12" s="1"/>
  <c r="U7" i="12"/>
  <c r="V7" i="12" s="1"/>
  <c r="U6" i="12"/>
  <c r="V6" i="12" s="1"/>
  <c r="U5" i="12"/>
  <c r="V5" i="12" s="1"/>
  <c r="U37" i="11"/>
  <c r="V37" i="11" s="1"/>
  <c r="U36" i="11"/>
  <c r="V36" i="11" s="1"/>
  <c r="U35" i="11"/>
  <c r="V35" i="11" s="1"/>
  <c r="U34" i="11"/>
  <c r="V34" i="11" s="1"/>
  <c r="U33" i="11"/>
  <c r="V33" i="11" s="1"/>
  <c r="U32" i="11"/>
  <c r="V32" i="11" s="1"/>
  <c r="U31" i="11"/>
  <c r="V31" i="11" s="1"/>
  <c r="U30" i="11"/>
  <c r="V30" i="11" s="1"/>
  <c r="U29" i="11"/>
  <c r="V29" i="11" s="1"/>
  <c r="U28" i="11"/>
  <c r="V28" i="11" s="1"/>
  <c r="U27" i="11"/>
  <c r="V27" i="11" s="1"/>
  <c r="U26" i="11"/>
  <c r="V26" i="11" s="1"/>
  <c r="U24" i="11"/>
  <c r="V24" i="11" s="1"/>
  <c r="U23" i="11"/>
  <c r="V23" i="11" s="1"/>
  <c r="U22" i="11"/>
  <c r="V22" i="11" s="1"/>
  <c r="U21" i="11"/>
  <c r="V21" i="11" s="1"/>
  <c r="U20" i="11"/>
  <c r="V20" i="11" s="1"/>
  <c r="U19" i="11"/>
  <c r="V19" i="11" s="1"/>
  <c r="U18" i="11"/>
  <c r="V18" i="11" s="1"/>
  <c r="U17" i="11"/>
  <c r="V17" i="11" s="1"/>
  <c r="U16" i="11"/>
  <c r="V16" i="11" s="1"/>
  <c r="U15" i="11"/>
  <c r="V15" i="11" s="1"/>
  <c r="U14" i="11"/>
  <c r="V14" i="11" s="1"/>
  <c r="U13" i="11"/>
  <c r="V13" i="11" s="1"/>
  <c r="U12" i="11"/>
  <c r="V12" i="11" s="1"/>
  <c r="U11" i="11"/>
  <c r="V11" i="11" s="1"/>
  <c r="U10" i="11"/>
  <c r="V10" i="11" s="1"/>
  <c r="U9" i="11"/>
  <c r="V9" i="11" s="1"/>
  <c r="U8" i="11"/>
  <c r="V8" i="11" s="1"/>
  <c r="U7" i="11"/>
  <c r="V7" i="11" s="1"/>
  <c r="U6" i="11"/>
  <c r="V6" i="11" s="1"/>
  <c r="U5" i="11"/>
  <c r="V5" i="11" s="1"/>
  <c r="C42" i="1"/>
  <c r="D42" i="1"/>
  <c r="E42" i="1"/>
  <c r="F42" i="1"/>
  <c r="G42" i="1"/>
  <c r="H42" i="1"/>
  <c r="I42" i="1"/>
  <c r="J42" i="1"/>
  <c r="K42" i="1"/>
  <c r="L42" i="1"/>
  <c r="M42" i="1"/>
  <c r="N42" i="1"/>
  <c r="O42" i="1"/>
  <c r="P42" i="1"/>
  <c r="Q42" i="1"/>
  <c r="R42" i="1"/>
  <c r="S42" i="1"/>
  <c r="C43" i="1"/>
  <c r="D43" i="1"/>
  <c r="E43" i="1"/>
  <c r="F43" i="1"/>
  <c r="G43" i="1"/>
  <c r="H43" i="1"/>
  <c r="I43" i="1"/>
  <c r="J43" i="1"/>
  <c r="K43" i="1"/>
  <c r="L43" i="1"/>
  <c r="M43" i="1"/>
  <c r="N43" i="1"/>
  <c r="O43" i="1"/>
  <c r="P43" i="1"/>
  <c r="Q43" i="1"/>
  <c r="R43" i="1"/>
  <c r="S43" i="1"/>
  <c r="C44" i="1"/>
  <c r="D44" i="1"/>
  <c r="E44" i="1"/>
  <c r="F44" i="1"/>
  <c r="G44" i="1"/>
  <c r="H44" i="1"/>
  <c r="I44" i="1"/>
  <c r="J44" i="1"/>
  <c r="K44" i="1"/>
  <c r="L44" i="1"/>
  <c r="M44" i="1"/>
  <c r="N44" i="1"/>
  <c r="O44" i="1"/>
  <c r="P44" i="1"/>
  <c r="Q44" i="1"/>
  <c r="R44" i="1"/>
  <c r="S44" i="1"/>
  <c r="C45" i="1"/>
  <c r="D45" i="1"/>
  <c r="E45" i="1"/>
  <c r="F45" i="1"/>
  <c r="G45" i="1"/>
  <c r="H45" i="1"/>
  <c r="I45" i="1"/>
  <c r="J45" i="1"/>
  <c r="K45" i="1"/>
  <c r="L45" i="1"/>
  <c r="M45" i="1"/>
  <c r="N45" i="1"/>
  <c r="O45" i="1"/>
  <c r="P45" i="1"/>
  <c r="Q45" i="1"/>
  <c r="R45" i="1"/>
  <c r="S45" i="1"/>
  <c r="C46" i="1"/>
  <c r="D46" i="1"/>
  <c r="E46" i="1"/>
  <c r="F46" i="1"/>
  <c r="G46" i="1"/>
  <c r="H46" i="1"/>
  <c r="I46" i="1"/>
  <c r="J46" i="1"/>
  <c r="K46" i="1"/>
  <c r="L46" i="1"/>
  <c r="M46" i="1"/>
  <c r="N46" i="1"/>
  <c r="O46" i="1"/>
  <c r="P46" i="1"/>
  <c r="Q46" i="1"/>
  <c r="R46" i="1"/>
  <c r="S46" i="1"/>
  <c r="C47" i="1"/>
  <c r="D47" i="1"/>
  <c r="E47" i="1"/>
  <c r="F47" i="1"/>
  <c r="G47" i="1"/>
  <c r="H47" i="1"/>
  <c r="I47" i="1"/>
  <c r="J47" i="1"/>
  <c r="K47" i="1"/>
  <c r="L47" i="1"/>
  <c r="M47" i="1"/>
  <c r="N47" i="1"/>
  <c r="O47" i="1"/>
  <c r="P47" i="1"/>
  <c r="Q47" i="1"/>
  <c r="R47" i="1"/>
  <c r="S47" i="1"/>
  <c r="C48" i="1"/>
  <c r="D48" i="1"/>
  <c r="E48" i="1"/>
  <c r="F48" i="1"/>
  <c r="G48" i="1"/>
  <c r="H48" i="1"/>
  <c r="I48" i="1"/>
  <c r="J48" i="1"/>
  <c r="K48" i="1"/>
  <c r="L48" i="1"/>
  <c r="M48" i="1"/>
  <c r="N48" i="1"/>
  <c r="O48" i="1"/>
  <c r="P48" i="1"/>
  <c r="Q48" i="1"/>
  <c r="R48" i="1"/>
  <c r="S48" i="1"/>
  <c r="C49" i="1"/>
  <c r="D49" i="1"/>
  <c r="E49" i="1"/>
  <c r="F49" i="1"/>
  <c r="G49" i="1"/>
  <c r="H49" i="1"/>
  <c r="I49" i="1"/>
  <c r="J49" i="1"/>
  <c r="K49" i="1"/>
  <c r="L49" i="1"/>
  <c r="M49" i="1"/>
  <c r="N49" i="1"/>
  <c r="O49" i="1"/>
  <c r="P49" i="1"/>
  <c r="Q49" i="1"/>
  <c r="R49" i="1"/>
  <c r="S49" i="1"/>
  <c r="C50" i="1"/>
  <c r="D50" i="1"/>
  <c r="E50" i="1"/>
  <c r="F50" i="1"/>
  <c r="G50" i="1"/>
  <c r="H50" i="1"/>
  <c r="I50" i="1"/>
  <c r="J50" i="1"/>
  <c r="K50" i="1"/>
  <c r="L50" i="1"/>
  <c r="M50" i="1"/>
  <c r="N50" i="1"/>
  <c r="O50" i="1"/>
  <c r="P50" i="1"/>
  <c r="Q50" i="1"/>
  <c r="R50" i="1"/>
  <c r="S50" i="1"/>
  <c r="C51" i="1"/>
  <c r="D51" i="1"/>
  <c r="E51" i="1"/>
  <c r="F51" i="1"/>
  <c r="G51" i="1"/>
  <c r="H51" i="1"/>
  <c r="I51" i="1"/>
  <c r="J51" i="1"/>
  <c r="K51" i="1"/>
  <c r="L51" i="1"/>
  <c r="M51" i="1"/>
  <c r="N51" i="1"/>
  <c r="O51" i="1"/>
  <c r="P51" i="1"/>
  <c r="Q51" i="1"/>
  <c r="R51" i="1"/>
  <c r="S51" i="1"/>
  <c r="C52" i="1"/>
  <c r="D52" i="1"/>
  <c r="E52" i="1"/>
  <c r="F52" i="1"/>
  <c r="G52" i="1"/>
  <c r="H52" i="1"/>
  <c r="I52" i="1"/>
  <c r="J52" i="1"/>
  <c r="K52" i="1"/>
  <c r="L52" i="1"/>
  <c r="M52" i="1"/>
  <c r="N52" i="1"/>
  <c r="O52" i="1"/>
  <c r="P52" i="1"/>
  <c r="Q52" i="1"/>
  <c r="R52" i="1"/>
  <c r="S52" i="1"/>
  <c r="C53" i="1"/>
  <c r="D53" i="1"/>
  <c r="E53" i="1"/>
  <c r="F53" i="1"/>
  <c r="G53" i="1"/>
  <c r="H53" i="1"/>
  <c r="I53" i="1"/>
  <c r="J53" i="1"/>
  <c r="K53" i="1"/>
  <c r="L53" i="1"/>
  <c r="M53" i="1"/>
  <c r="N53" i="1"/>
  <c r="O53" i="1"/>
  <c r="P53" i="1"/>
  <c r="Q53" i="1"/>
  <c r="R53" i="1"/>
  <c r="S53" i="1"/>
  <c r="C54" i="1"/>
  <c r="D54" i="1"/>
  <c r="E54" i="1"/>
  <c r="F54" i="1"/>
  <c r="G54" i="1"/>
  <c r="H54" i="1"/>
  <c r="I54" i="1"/>
  <c r="J54" i="1"/>
  <c r="K54" i="1"/>
  <c r="L54" i="1"/>
  <c r="M54" i="1"/>
  <c r="N54" i="1"/>
  <c r="O54" i="1"/>
  <c r="P54" i="1"/>
  <c r="Q54" i="1"/>
  <c r="R54" i="1"/>
  <c r="S54" i="1"/>
  <c r="C55" i="1"/>
  <c r="D55" i="1"/>
  <c r="E55" i="1"/>
  <c r="F55" i="1"/>
  <c r="G55" i="1"/>
  <c r="H55" i="1"/>
  <c r="I55" i="1"/>
  <c r="J55" i="1"/>
  <c r="K55" i="1"/>
  <c r="L55" i="1"/>
  <c r="M55" i="1"/>
  <c r="N55" i="1"/>
  <c r="O55" i="1"/>
  <c r="P55" i="1"/>
  <c r="Q55" i="1"/>
  <c r="R55" i="1"/>
  <c r="S55" i="1"/>
  <c r="C56" i="1"/>
  <c r="D56" i="1"/>
  <c r="E56" i="1"/>
  <c r="F56" i="1"/>
  <c r="G56" i="1"/>
  <c r="H56" i="1"/>
  <c r="I56" i="1"/>
  <c r="J56" i="1"/>
  <c r="K56" i="1"/>
  <c r="L56" i="1"/>
  <c r="M56" i="1"/>
  <c r="N56" i="1"/>
  <c r="O56" i="1"/>
  <c r="P56" i="1"/>
  <c r="Q56" i="1"/>
  <c r="R56" i="1"/>
  <c r="S56" i="1"/>
  <c r="C57" i="1"/>
  <c r="D57" i="1"/>
  <c r="E57" i="1"/>
  <c r="F57" i="1"/>
  <c r="G57" i="1"/>
  <c r="H57" i="1"/>
  <c r="I57" i="1"/>
  <c r="J57" i="1"/>
  <c r="K57" i="1"/>
  <c r="L57" i="1"/>
  <c r="M57" i="1"/>
  <c r="N57" i="1"/>
  <c r="O57" i="1"/>
  <c r="P57" i="1"/>
  <c r="Q57" i="1"/>
  <c r="R57" i="1"/>
  <c r="S57" i="1"/>
  <c r="C58" i="1"/>
  <c r="D58" i="1"/>
  <c r="E58" i="1"/>
  <c r="F58" i="1"/>
  <c r="G58" i="1"/>
  <c r="H58" i="1"/>
  <c r="I58" i="1"/>
  <c r="J58" i="1"/>
  <c r="K58" i="1"/>
  <c r="L58" i="1"/>
  <c r="M58" i="1"/>
  <c r="N58" i="1"/>
  <c r="O58" i="1"/>
  <c r="P58" i="1"/>
  <c r="Q58" i="1"/>
  <c r="R58" i="1"/>
  <c r="S58" i="1"/>
  <c r="C59" i="1"/>
  <c r="D59" i="1"/>
  <c r="E59" i="1"/>
  <c r="F59" i="1"/>
  <c r="G59" i="1"/>
  <c r="H59" i="1"/>
  <c r="I59" i="1"/>
  <c r="J59" i="1"/>
  <c r="K59" i="1"/>
  <c r="L59" i="1"/>
  <c r="M59" i="1"/>
  <c r="N59" i="1"/>
  <c r="O59" i="1"/>
  <c r="P59" i="1"/>
  <c r="Q59" i="1"/>
  <c r="R59" i="1"/>
  <c r="S59" i="1"/>
  <c r="C60" i="1"/>
  <c r="D60" i="1"/>
  <c r="E60" i="1"/>
  <c r="F60" i="1"/>
  <c r="G60" i="1"/>
  <c r="H60" i="1"/>
  <c r="I60" i="1"/>
  <c r="J60" i="1"/>
  <c r="K60" i="1"/>
  <c r="L60" i="1"/>
  <c r="M60" i="1"/>
  <c r="N60" i="1"/>
  <c r="O60" i="1"/>
  <c r="P60" i="1"/>
  <c r="Q60" i="1"/>
  <c r="R60" i="1"/>
  <c r="S60" i="1"/>
  <c r="C61" i="1"/>
  <c r="D61" i="1"/>
  <c r="E61" i="1"/>
  <c r="F61" i="1"/>
  <c r="G61" i="1"/>
  <c r="H61" i="1"/>
  <c r="I61" i="1"/>
  <c r="J61" i="1"/>
  <c r="K61" i="1"/>
  <c r="L61" i="1"/>
  <c r="M61" i="1"/>
  <c r="N61" i="1"/>
  <c r="O61" i="1"/>
  <c r="P61" i="1"/>
  <c r="Q61" i="1"/>
  <c r="R61" i="1"/>
  <c r="S61" i="1"/>
  <c r="C62" i="1"/>
  <c r="D62" i="1"/>
  <c r="E62" i="1"/>
  <c r="F62" i="1"/>
  <c r="G62" i="1"/>
  <c r="H62" i="1"/>
  <c r="I62" i="1"/>
  <c r="J62" i="1"/>
  <c r="K62" i="1"/>
  <c r="L62" i="1"/>
  <c r="M62" i="1"/>
  <c r="N62" i="1"/>
  <c r="O62" i="1"/>
  <c r="P62" i="1"/>
  <c r="Q62" i="1"/>
  <c r="R62" i="1"/>
  <c r="S62" i="1"/>
  <c r="C63" i="1"/>
  <c r="D63" i="1"/>
  <c r="E63" i="1"/>
  <c r="F63" i="1"/>
  <c r="G63" i="1"/>
  <c r="H63" i="1"/>
  <c r="I63" i="1"/>
  <c r="J63" i="1"/>
  <c r="K63" i="1"/>
  <c r="L63" i="1"/>
  <c r="M63" i="1"/>
  <c r="N63" i="1"/>
  <c r="O63" i="1"/>
  <c r="P63" i="1"/>
  <c r="Q63" i="1"/>
  <c r="R63" i="1"/>
  <c r="S63" i="1"/>
  <c r="C64" i="1"/>
  <c r="D64" i="1"/>
  <c r="E64" i="1"/>
  <c r="F64" i="1"/>
  <c r="G64" i="1"/>
  <c r="H64" i="1"/>
  <c r="I64" i="1"/>
  <c r="J64" i="1"/>
  <c r="K64" i="1"/>
  <c r="L64" i="1"/>
  <c r="M64" i="1"/>
  <c r="N64" i="1"/>
  <c r="O64" i="1"/>
  <c r="P64" i="1"/>
  <c r="Q64" i="1"/>
  <c r="R64" i="1"/>
  <c r="S64" i="1"/>
  <c r="C65" i="1"/>
  <c r="D65" i="1"/>
  <c r="E65" i="1"/>
  <c r="F65" i="1"/>
  <c r="G65" i="1"/>
  <c r="H65" i="1"/>
  <c r="I65" i="1"/>
  <c r="J65" i="1"/>
  <c r="K65" i="1"/>
  <c r="L65" i="1"/>
  <c r="M65" i="1"/>
  <c r="N65" i="1"/>
  <c r="O65" i="1"/>
  <c r="P65" i="1"/>
  <c r="Q65" i="1"/>
  <c r="R65" i="1"/>
  <c r="S65" i="1"/>
  <c r="C66" i="1"/>
  <c r="D66" i="1"/>
  <c r="E66" i="1"/>
  <c r="F66" i="1"/>
  <c r="G66" i="1"/>
  <c r="H66" i="1"/>
  <c r="I66" i="1"/>
  <c r="J66" i="1"/>
  <c r="K66" i="1"/>
  <c r="L66" i="1"/>
  <c r="M66" i="1"/>
  <c r="N66" i="1"/>
  <c r="O66" i="1"/>
  <c r="P66" i="1"/>
  <c r="Q66" i="1"/>
  <c r="R66" i="1"/>
  <c r="S66" i="1"/>
  <c r="C67" i="1"/>
  <c r="D67" i="1"/>
  <c r="E67" i="1"/>
  <c r="F67" i="1"/>
  <c r="G67" i="1"/>
  <c r="H67" i="1"/>
  <c r="I67" i="1"/>
  <c r="J67" i="1"/>
  <c r="K67" i="1"/>
  <c r="L67" i="1"/>
  <c r="M67" i="1"/>
  <c r="N67" i="1"/>
  <c r="O67" i="1"/>
  <c r="P67" i="1"/>
  <c r="Q67" i="1"/>
  <c r="R67" i="1"/>
  <c r="S67" i="1"/>
  <c r="C68" i="1"/>
  <c r="D68" i="1"/>
  <c r="E68" i="1"/>
  <c r="F68" i="1"/>
  <c r="G68" i="1"/>
  <c r="H68" i="1"/>
  <c r="I68" i="1"/>
  <c r="J68" i="1"/>
  <c r="K68" i="1"/>
  <c r="L68" i="1"/>
  <c r="M68" i="1"/>
  <c r="N68" i="1"/>
  <c r="O68" i="1"/>
  <c r="P68" i="1"/>
  <c r="Q68" i="1"/>
  <c r="R68" i="1"/>
  <c r="S68" i="1"/>
  <c r="C69" i="1"/>
  <c r="D69" i="1"/>
  <c r="E69" i="1"/>
  <c r="F69" i="1"/>
  <c r="G69" i="1"/>
  <c r="H69" i="1"/>
  <c r="I69" i="1"/>
  <c r="J69" i="1"/>
  <c r="K69" i="1"/>
  <c r="L69" i="1"/>
  <c r="M69" i="1"/>
  <c r="N69" i="1"/>
  <c r="O69" i="1"/>
  <c r="P69" i="1"/>
  <c r="Q69" i="1"/>
  <c r="R69" i="1"/>
  <c r="S69" i="1"/>
  <c r="C70" i="1"/>
  <c r="D70" i="1"/>
  <c r="E70" i="1"/>
  <c r="F70" i="1"/>
  <c r="G70" i="1"/>
  <c r="H70" i="1"/>
  <c r="I70" i="1"/>
  <c r="J70" i="1"/>
  <c r="K70" i="1"/>
  <c r="L70" i="1"/>
  <c r="M70" i="1"/>
  <c r="N70" i="1"/>
  <c r="O70" i="1"/>
  <c r="P70" i="1"/>
  <c r="Q70" i="1"/>
  <c r="R70" i="1"/>
  <c r="S70" i="1"/>
  <c r="C71" i="1"/>
  <c r="D71" i="1"/>
  <c r="E71" i="1"/>
  <c r="F71" i="1"/>
  <c r="G71" i="1"/>
  <c r="H71" i="1"/>
  <c r="I71" i="1"/>
  <c r="J71" i="1"/>
  <c r="K71" i="1"/>
  <c r="L71" i="1"/>
  <c r="M71" i="1"/>
  <c r="N71" i="1"/>
  <c r="O71" i="1"/>
  <c r="P71" i="1"/>
  <c r="Q71" i="1"/>
  <c r="R71" i="1"/>
  <c r="S71" i="1"/>
  <c r="C72" i="1"/>
  <c r="D72" i="1"/>
  <c r="E72" i="1"/>
  <c r="F72" i="1"/>
  <c r="G72" i="1"/>
  <c r="H72" i="1"/>
  <c r="I72" i="1"/>
  <c r="J72" i="1"/>
  <c r="K72" i="1"/>
  <c r="L72" i="1"/>
  <c r="M72" i="1"/>
  <c r="N72" i="1"/>
  <c r="O72" i="1"/>
  <c r="P72" i="1"/>
  <c r="Q72" i="1"/>
  <c r="R72" i="1"/>
  <c r="S72" i="1"/>
  <c r="C73" i="1"/>
  <c r="D73" i="1"/>
  <c r="E73" i="1"/>
  <c r="F73" i="1"/>
  <c r="G73" i="1"/>
  <c r="H73" i="1"/>
  <c r="I73" i="1"/>
  <c r="J73" i="1"/>
  <c r="K73" i="1"/>
  <c r="L73" i="1"/>
  <c r="M73" i="1"/>
  <c r="N73" i="1"/>
  <c r="O73" i="1"/>
  <c r="P73" i="1"/>
  <c r="Q73" i="1"/>
  <c r="R73" i="1"/>
  <c r="S73" i="1"/>
  <c r="C74" i="1"/>
  <c r="D74" i="1"/>
  <c r="E74" i="1"/>
  <c r="F74" i="1"/>
  <c r="G74" i="1"/>
  <c r="H74" i="1"/>
  <c r="I74" i="1"/>
  <c r="J74" i="1"/>
  <c r="K74" i="1"/>
  <c r="L74" i="1"/>
  <c r="M74" i="1"/>
  <c r="N74" i="1"/>
  <c r="O74" i="1"/>
  <c r="P74" i="1"/>
  <c r="Q74" i="1"/>
  <c r="R74" i="1"/>
  <c r="S74"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2" i="1"/>
  <c r="K77" i="7"/>
  <c r="J77" i="7"/>
  <c r="I77" i="7"/>
  <c r="H77" i="7"/>
  <c r="G77" i="7"/>
  <c r="F77" i="7"/>
  <c r="E77" i="7"/>
  <c r="D77" i="7"/>
  <c r="C77" i="7"/>
  <c r="B77" i="7"/>
  <c r="K76" i="7"/>
  <c r="J76" i="7"/>
  <c r="I76" i="7"/>
  <c r="H76" i="7"/>
  <c r="G76" i="7"/>
  <c r="F76" i="7"/>
  <c r="E76" i="7"/>
  <c r="D76" i="7"/>
  <c r="C76" i="7"/>
  <c r="B76" i="7"/>
  <c r="K75" i="7"/>
  <c r="J75" i="7"/>
  <c r="I75" i="7"/>
  <c r="H75" i="7"/>
  <c r="G75" i="7"/>
  <c r="F75" i="7"/>
  <c r="E75" i="7"/>
  <c r="D75" i="7"/>
  <c r="C75" i="7"/>
  <c r="B75" i="7"/>
  <c r="K74" i="7"/>
  <c r="J74" i="7"/>
  <c r="I74" i="7"/>
  <c r="H74" i="7"/>
  <c r="G74" i="7"/>
  <c r="F74" i="7"/>
  <c r="E74" i="7"/>
  <c r="D74" i="7"/>
  <c r="C74" i="7"/>
  <c r="B74" i="7"/>
  <c r="K73" i="7"/>
  <c r="J73" i="7"/>
  <c r="I73" i="7"/>
  <c r="H73" i="7"/>
  <c r="G73" i="7"/>
  <c r="F73" i="7"/>
  <c r="E73" i="7"/>
  <c r="D73" i="7"/>
  <c r="C73" i="7"/>
  <c r="B73" i="7"/>
  <c r="K72" i="7"/>
  <c r="J72" i="7"/>
  <c r="I72" i="7"/>
  <c r="H72" i="7"/>
  <c r="G72" i="7"/>
  <c r="F72" i="7"/>
  <c r="E72" i="7"/>
  <c r="D72" i="7"/>
  <c r="C72" i="7"/>
  <c r="B72" i="7"/>
  <c r="K71" i="7"/>
  <c r="J71" i="7"/>
  <c r="I71" i="7"/>
  <c r="H71" i="7"/>
  <c r="G71" i="7"/>
  <c r="F71" i="7"/>
  <c r="E71" i="7"/>
  <c r="D71" i="7"/>
  <c r="C71" i="7"/>
  <c r="B71" i="7"/>
  <c r="K70" i="7"/>
  <c r="J70" i="7"/>
  <c r="I70" i="7"/>
  <c r="H70" i="7"/>
  <c r="G70" i="7"/>
  <c r="F70" i="7"/>
  <c r="E70" i="7"/>
  <c r="D70" i="7"/>
  <c r="C70" i="7"/>
  <c r="B70" i="7"/>
  <c r="K69" i="7"/>
  <c r="J69" i="7"/>
  <c r="I69" i="7"/>
  <c r="H69" i="7"/>
  <c r="G69" i="7"/>
  <c r="F69" i="7"/>
  <c r="E69" i="7"/>
  <c r="D69" i="7"/>
  <c r="C69" i="7"/>
  <c r="B69" i="7"/>
  <c r="K68" i="7"/>
  <c r="J68" i="7"/>
  <c r="I68" i="7"/>
  <c r="H68" i="7"/>
  <c r="G68" i="7"/>
  <c r="F68" i="7"/>
  <c r="E68" i="7"/>
  <c r="D68" i="7"/>
  <c r="C68" i="7"/>
  <c r="B68" i="7"/>
  <c r="K67" i="7"/>
  <c r="J67" i="7"/>
  <c r="I67" i="7"/>
  <c r="H67" i="7"/>
  <c r="G67" i="7"/>
  <c r="F67" i="7"/>
  <c r="E67" i="7"/>
  <c r="D67" i="7"/>
  <c r="C67" i="7"/>
  <c r="B67" i="7"/>
  <c r="K66" i="7"/>
  <c r="J66" i="7"/>
  <c r="I66" i="7"/>
  <c r="H66" i="7"/>
  <c r="G66" i="7"/>
  <c r="F66" i="7"/>
  <c r="E66" i="7"/>
  <c r="D66" i="7"/>
  <c r="C66" i="7"/>
  <c r="B66" i="7"/>
  <c r="K65" i="7"/>
  <c r="J65" i="7"/>
  <c r="I65" i="7"/>
  <c r="H65" i="7"/>
  <c r="G65" i="7"/>
  <c r="F65" i="7"/>
  <c r="E65" i="7"/>
  <c r="D65" i="7"/>
  <c r="C65" i="7"/>
  <c r="B65" i="7"/>
  <c r="K64" i="7"/>
  <c r="J64" i="7"/>
  <c r="I64" i="7"/>
  <c r="H64" i="7"/>
  <c r="G64" i="7"/>
  <c r="F64" i="7"/>
  <c r="E64" i="7"/>
  <c r="D64" i="7"/>
  <c r="C64" i="7"/>
  <c r="B64" i="7"/>
  <c r="K63" i="7"/>
  <c r="J63" i="7"/>
  <c r="I63" i="7"/>
  <c r="H63" i="7"/>
  <c r="G63" i="7"/>
  <c r="F63" i="7"/>
  <c r="E63" i="7"/>
  <c r="D63" i="7"/>
  <c r="C63" i="7"/>
  <c r="B63" i="7"/>
  <c r="K62" i="7"/>
  <c r="J62" i="7"/>
  <c r="I62" i="7"/>
  <c r="H62" i="7"/>
  <c r="G62" i="7"/>
  <c r="F62" i="7"/>
  <c r="E62" i="7"/>
  <c r="D62" i="7"/>
  <c r="C62" i="7"/>
  <c r="B62" i="7"/>
  <c r="K61" i="7"/>
  <c r="J61" i="7"/>
  <c r="I61" i="7"/>
  <c r="H61" i="7"/>
  <c r="G61" i="7"/>
  <c r="F61" i="7"/>
  <c r="E61" i="7"/>
  <c r="D61" i="7"/>
  <c r="C61" i="7"/>
  <c r="B61" i="7"/>
  <c r="K60" i="7"/>
  <c r="J60" i="7"/>
  <c r="I60" i="7"/>
  <c r="H60" i="7"/>
  <c r="G60" i="7"/>
  <c r="F60" i="7"/>
  <c r="E60" i="7"/>
  <c r="D60" i="7"/>
  <c r="C60" i="7"/>
  <c r="B60" i="7"/>
  <c r="K59" i="7"/>
  <c r="J59" i="7"/>
  <c r="I59" i="7"/>
  <c r="H59" i="7"/>
  <c r="G59" i="7"/>
  <c r="F59" i="7"/>
  <c r="E59" i="7"/>
  <c r="D59" i="7"/>
  <c r="C59" i="7"/>
  <c r="B59" i="7"/>
  <c r="K58" i="7"/>
  <c r="J58" i="7"/>
  <c r="I58" i="7"/>
  <c r="H58" i="7"/>
  <c r="G58" i="7"/>
  <c r="F58" i="7"/>
  <c r="E58" i="7"/>
  <c r="D58" i="7"/>
  <c r="C58" i="7"/>
  <c r="B58" i="7"/>
  <c r="K57" i="7"/>
  <c r="J57" i="7"/>
  <c r="I57" i="7"/>
  <c r="H57" i="7"/>
  <c r="G57" i="7"/>
  <c r="F57" i="7"/>
  <c r="E57" i="7"/>
  <c r="D57" i="7"/>
  <c r="C57" i="7"/>
  <c r="B57" i="7"/>
  <c r="K56" i="7"/>
  <c r="J56" i="7"/>
  <c r="I56" i="7"/>
  <c r="H56" i="7"/>
  <c r="G56" i="7"/>
  <c r="F56" i="7"/>
  <c r="E56" i="7"/>
  <c r="D56" i="7"/>
  <c r="C56" i="7"/>
  <c r="B56" i="7"/>
  <c r="K55" i="7"/>
  <c r="J55" i="7"/>
  <c r="I55" i="7"/>
  <c r="H55" i="7"/>
  <c r="G55" i="7"/>
  <c r="F55" i="7"/>
  <c r="E55" i="7"/>
  <c r="D55" i="7"/>
  <c r="C55" i="7"/>
  <c r="B55" i="7"/>
  <c r="K54" i="7"/>
  <c r="J54" i="7"/>
  <c r="I54" i="7"/>
  <c r="H54" i="7"/>
  <c r="G54" i="7"/>
  <c r="F54" i="7"/>
  <c r="E54" i="7"/>
  <c r="D54" i="7"/>
  <c r="C54" i="7"/>
  <c r="B54" i="7"/>
  <c r="K53" i="7"/>
  <c r="J53" i="7"/>
  <c r="I53" i="7"/>
  <c r="H53" i="7"/>
  <c r="G53" i="7"/>
  <c r="F53" i="7"/>
  <c r="E53" i="7"/>
  <c r="D53" i="7"/>
  <c r="C53" i="7"/>
  <c r="B53" i="7"/>
  <c r="K52" i="7"/>
  <c r="J52" i="7"/>
  <c r="I52" i="7"/>
  <c r="H52" i="7"/>
  <c r="G52" i="7"/>
  <c r="F52" i="7"/>
  <c r="E52" i="7"/>
  <c r="D52" i="7"/>
  <c r="C52" i="7"/>
  <c r="B52" i="7"/>
  <c r="K51" i="7"/>
  <c r="J51" i="7"/>
  <c r="I51" i="7"/>
  <c r="H51" i="7"/>
  <c r="G51" i="7"/>
  <c r="F51" i="7"/>
  <c r="E51" i="7"/>
  <c r="D51" i="7"/>
  <c r="C51" i="7"/>
  <c r="B51" i="7"/>
  <c r="K50" i="7"/>
  <c r="J50" i="7"/>
  <c r="I50" i="7"/>
  <c r="H50" i="7"/>
  <c r="G50" i="7"/>
  <c r="F50" i="7"/>
  <c r="E50" i="7"/>
  <c r="D50" i="7"/>
  <c r="C50" i="7"/>
  <c r="B50" i="7"/>
  <c r="K49" i="7"/>
  <c r="J49" i="7"/>
  <c r="I49" i="7"/>
  <c r="H49" i="7"/>
  <c r="G49" i="7"/>
  <c r="F49" i="7"/>
  <c r="E49" i="7"/>
  <c r="D49" i="7"/>
  <c r="C49" i="7"/>
  <c r="B49" i="7"/>
  <c r="K48" i="7"/>
  <c r="J48" i="7"/>
  <c r="I48" i="7"/>
  <c r="H48" i="7"/>
  <c r="G48" i="7"/>
  <c r="F48" i="7"/>
  <c r="E48" i="7"/>
  <c r="D48" i="7"/>
  <c r="C48" i="7"/>
  <c r="B48" i="7"/>
  <c r="K47" i="7"/>
  <c r="J47" i="7"/>
  <c r="I47" i="7"/>
  <c r="H47" i="7"/>
  <c r="G47" i="7"/>
  <c r="F47" i="7"/>
  <c r="E47" i="7"/>
  <c r="D47" i="7"/>
  <c r="C47" i="7"/>
  <c r="B47" i="7"/>
  <c r="K46" i="7"/>
  <c r="J46" i="7"/>
  <c r="I46" i="7"/>
  <c r="H46" i="7"/>
  <c r="G46" i="7"/>
  <c r="F46" i="7"/>
  <c r="E46" i="7"/>
  <c r="D46" i="7"/>
  <c r="C46" i="7"/>
  <c r="K45" i="7"/>
  <c r="J45" i="7"/>
  <c r="I45" i="7"/>
  <c r="H45" i="7"/>
  <c r="G45" i="7"/>
  <c r="F45" i="7"/>
  <c r="E45" i="7"/>
  <c r="D45" i="7"/>
  <c r="C45" i="7"/>
  <c r="L6" i="58"/>
  <c r="L7" i="58"/>
  <c r="L8" i="58"/>
  <c r="L9" i="58"/>
  <c r="L10" i="58"/>
  <c r="L11" i="58"/>
  <c r="L12" i="58"/>
  <c r="L13" i="58"/>
  <c r="L14" i="58"/>
  <c r="L15" i="58"/>
  <c r="L16" i="58"/>
  <c r="L17" i="58"/>
  <c r="L18" i="58"/>
  <c r="L19" i="58"/>
  <c r="L20" i="58"/>
  <c r="L21" i="58"/>
  <c r="L22" i="58"/>
  <c r="L23" i="58"/>
  <c r="L24" i="58"/>
  <c r="L25" i="58"/>
  <c r="L26" i="58"/>
  <c r="L27" i="58"/>
  <c r="L28" i="58"/>
  <c r="L29" i="58"/>
  <c r="L30" i="58"/>
  <c r="L31" i="58"/>
  <c r="L32" i="58"/>
  <c r="L33" i="58"/>
  <c r="L34" i="58"/>
  <c r="L35" i="58"/>
  <c r="L36" i="58"/>
  <c r="L37" i="58"/>
  <c r="K6" i="58"/>
  <c r="K7" i="58"/>
  <c r="K8" i="58"/>
  <c r="K9" i="58"/>
  <c r="K10" i="58"/>
  <c r="K11" i="58"/>
  <c r="K12" i="58"/>
  <c r="K13" i="58"/>
  <c r="K14" i="58"/>
  <c r="K15" i="58"/>
  <c r="K16" i="58"/>
  <c r="K17" i="58"/>
  <c r="K18" i="58"/>
  <c r="K19" i="58"/>
  <c r="K20" i="58"/>
  <c r="K22" i="58"/>
  <c r="K23" i="58"/>
  <c r="K24" i="58"/>
  <c r="K25" i="58"/>
  <c r="K26" i="58"/>
  <c r="K27" i="58"/>
  <c r="K28" i="58"/>
  <c r="K29" i="58"/>
  <c r="K30" i="58"/>
  <c r="K31" i="58"/>
  <c r="K32" i="58"/>
  <c r="K33" i="58"/>
  <c r="K34" i="58"/>
  <c r="K35" i="58"/>
  <c r="K36" i="58"/>
  <c r="K37" i="58"/>
  <c r="J6" i="58"/>
  <c r="J7" i="58"/>
  <c r="J8" i="58"/>
  <c r="J9" i="58"/>
  <c r="J10" i="58"/>
  <c r="J11" i="58"/>
  <c r="J12" i="58"/>
  <c r="J13" i="58"/>
  <c r="J14" i="58"/>
  <c r="J15" i="58"/>
  <c r="J17" i="58"/>
  <c r="J18" i="58"/>
  <c r="J19" i="58"/>
  <c r="J20" i="58"/>
  <c r="J21" i="58"/>
  <c r="J22" i="58"/>
  <c r="J23" i="58"/>
  <c r="J24" i="58"/>
  <c r="J25" i="58"/>
  <c r="J26" i="58"/>
  <c r="J27" i="58"/>
  <c r="J28" i="58"/>
  <c r="J29" i="58"/>
  <c r="J30" i="58"/>
  <c r="J31" i="58"/>
  <c r="J32" i="58"/>
  <c r="J33" i="58"/>
  <c r="J34" i="58"/>
  <c r="J35" i="58"/>
  <c r="J36" i="58"/>
  <c r="J37" i="58"/>
  <c r="I6" i="58"/>
  <c r="I7" i="58"/>
  <c r="I8" i="58"/>
  <c r="I9" i="58"/>
  <c r="I11" i="58"/>
  <c r="I12" i="58"/>
  <c r="I13" i="58"/>
  <c r="I14" i="58"/>
  <c r="I15" i="58"/>
  <c r="I16" i="58"/>
  <c r="I17" i="58"/>
  <c r="I18" i="58"/>
  <c r="I19" i="58"/>
  <c r="I20" i="58"/>
  <c r="I21" i="58"/>
  <c r="I22" i="58"/>
  <c r="I23" i="58"/>
  <c r="I24" i="58"/>
  <c r="I25" i="58"/>
  <c r="I26" i="58"/>
  <c r="I27" i="58"/>
  <c r="I28" i="58"/>
  <c r="I29" i="58"/>
  <c r="I30" i="58"/>
  <c r="I31" i="58"/>
  <c r="I32" i="58"/>
  <c r="I33" i="58"/>
  <c r="I34" i="58"/>
  <c r="I35" i="58"/>
  <c r="I36" i="58"/>
  <c r="I37" i="58"/>
  <c r="L5" i="58"/>
  <c r="K5" i="58"/>
  <c r="J5" i="58"/>
  <c r="I5" i="58"/>
  <c r="H6" i="58"/>
  <c r="H7" i="58"/>
  <c r="H8" i="58"/>
  <c r="H9" i="58"/>
  <c r="H10" i="58"/>
  <c r="H11" i="58"/>
  <c r="H12" i="58"/>
  <c r="H13" i="58"/>
  <c r="H14" i="58"/>
  <c r="H15" i="58"/>
  <c r="H16" i="58"/>
  <c r="H17" i="58"/>
  <c r="H18" i="58"/>
  <c r="H19" i="58"/>
  <c r="H20" i="58"/>
  <c r="H21" i="58"/>
  <c r="H22" i="58"/>
  <c r="H23" i="58"/>
  <c r="H24" i="58"/>
  <c r="H25" i="58"/>
  <c r="H26" i="58"/>
  <c r="H27" i="58"/>
  <c r="H28" i="58"/>
  <c r="H29" i="58"/>
  <c r="H30" i="58"/>
  <c r="H31" i="58"/>
  <c r="H32" i="58"/>
  <c r="H33" i="58"/>
  <c r="H34" i="58"/>
  <c r="H35" i="58"/>
  <c r="H36" i="58"/>
  <c r="H37" i="58"/>
  <c r="P5" i="5" l="1"/>
  <c r="Q5" i="5" s="1"/>
  <c r="C22" i="5"/>
  <c r="D22" i="5"/>
  <c r="E22" i="5"/>
  <c r="F22" i="5"/>
  <c r="G22" i="5"/>
  <c r="H22" i="5"/>
  <c r="I22" i="5"/>
  <c r="J22" i="5"/>
  <c r="K22" i="5"/>
  <c r="L22" i="5"/>
  <c r="M22" i="5"/>
  <c r="N22" i="5"/>
  <c r="C23" i="5"/>
  <c r="D23" i="5"/>
  <c r="E23" i="5"/>
  <c r="F23" i="5"/>
  <c r="G23" i="5"/>
  <c r="H23" i="5"/>
  <c r="I23" i="5"/>
  <c r="J23" i="5"/>
  <c r="K23" i="5"/>
  <c r="L23" i="5"/>
  <c r="M23" i="5"/>
  <c r="N23" i="5"/>
  <c r="C24" i="5"/>
  <c r="D24" i="5"/>
  <c r="E24" i="5"/>
  <c r="F24" i="5"/>
  <c r="G24" i="5"/>
  <c r="H24" i="5"/>
  <c r="I24" i="5"/>
  <c r="J24" i="5"/>
  <c r="K24" i="5"/>
  <c r="L24" i="5"/>
  <c r="M24" i="5"/>
  <c r="N24" i="5"/>
  <c r="C25" i="5"/>
  <c r="D25" i="5"/>
  <c r="E25" i="5"/>
  <c r="F25" i="5"/>
  <c r="G25" i="5"/>
  <c r="H25" i="5"/>
  <c r="I25" i="5"/>
  <c r="J25" i="5"/>
  <c r="K25" i="5"/>
  <c r="L25" i="5"/>
  <c r="M25" i="5"/>
  <c r="N25" i="5"/>
  <c r="C26" i="5"/>
  <c r="D26" i="5"/>
  <c r="E26" i="5"/>
  <c r="F26" i="5"/>
  <c r="G26" i="5"/>
  <c r="H26" i="5"/>
  <c r="I26" i="5"/>
  <c r="J26" i="5"/>
  <c r="K26" i="5"/>
  <c r="L26" i="5"/>
  <c r="M26" i="5"/>
  <c r="N26" i="5"/>
  <c r="C27" i="5"/>
  <c r="D27" i="5"/>
  <c r="E27" i="5"/>
  <c r="F27" i="5"/>
  <c r="G27" i="5"/>
  <c r="H27" i="5"/>
  <c r="I27" i="5"/>
  <c r="J27" i="5"/>
  <c r="K27" i="5"/>
  <c r="L27" i="5"/>
  <c r="M27" i="5"/>
  <c r="N27" i="5"/>
  <c r="C28" i="5"/>
  <c r="D28" i="5"/>
  <c r="E28" i="5"/>
  <c r="F28" i="5"/>
  <c r="G28" i="5"/>
  <c r="H28" i="5"/>
  <c r="I28" i="5"/>
  <c r="J28" i="5"/>
  <c r="K28" i="5"/>
  <c r="L28" i="5"/>
  <c r="M28" i="5"/>
  <c r="N28" i="5"/>
  <c r="C29" i="5"/>
  <c r="D29" i="5"/>
  <c r="E29" i="5"/>
  <c r="F29" i="5"/>
  <c r="G29" i="5"/>
  <c r="H29" i="5"/>
  <c r="I29" i="5"/>
  <c r="J29" i="5"/>
  <c r="K29" i="5"/>
  <c r="L29" i="5"/>
  <c r="M29" i="5"/>
  <c r="N29" i="5"/>
  <c r="C30" i="5"/>
  <c r="D30" i="5"/>
  <c r="E30" i="5"/>
  <c r="F30" i="5"/>
  <c r="G30" i="5"/>
  <c r="H30" i="5"/>
  <c r="I30" i="5"/>
  <c r="J30" i="5"/>
  <c r="K30" i="5"/>
  <c r="L30" i="5"/>
  <c r="M30" i="5"/>
  <c r="N30" i="5"/>
  <c r="C31" i="5"/>
  <c r="D31" i="5"/>
  <c r="E31" i="5"/>
  <c r="F31" i="5"/>
  <c r="G31" i="5"/>
  <c r="H31" i="5"/>
  <c r="I31" i="5"/>
  <c r="J31" i="5"/>
  <c r="K31" i="5"/>
  <c r="L31" i="5"/>
  <c r="M31" i="5"/>
  <c r="N31" i="5"/>
  <c r="C32" i="5"/>
  <c r="D32" i="5"/>
  <c r="E32" i="5"/>
  <c r="F32" i="5"/>
  <c r="G32" i="5"/>
  <c r="H32" i="5"/>
  <c r="I32" i="5"/>
  <c r="J32" i="5"/>
  <c r="K32" i="5"/>
  <c r="L32" i="5"/>
  <c r="M32" i="5"/>
  <c r="N32" i="5"/>
  <c r="B32" i="5"/>
  <c r="B31" i="5"/>
  <c r="B30" i="5"/>
  <c r="B29" i="5"/>
  <c r="B28" i="5"/>
  <c r="B27" i="5"/>
  <c r="B26" i="5"/>
  <c r="B25" i="5"/>
  <c r="B24" i="5"/>
  <c r="B22" i="5"/>
  <c r="C30" i="4"/>
  <c r="D30" i="4"/>
  <c r="E30" i="4"/>
  <c r="F30" i="4"/>
  <c r="G30" i="4"/>
  <c r="H30" i="4"/>
  <c r="I30" i="4"/>
  <c r="J30" i="4"/>
  <c r="K30" i="4"/>
  <c r="L30" i="4"/>
  <c r="M30" i="4"/>
  <c r="N30" i="4"/>
  <c r="C32" i="4"/>
  <c r="D32" i="4"/>
  <c r="E32" i="4"/>
  <c r="F32" i="4"/>
  <c r="G32" i="4"/>
  <c r="H32" i="4"/>
  <c r="I32" i="4"/>
  <c r="J32" i="4"/>
  <c r="K32" i="4"/>
  <c r="L32" i="4"/>
  <c r="M32" i="4"/>
  <c r="N32" i="4"/>
  <c r="C33" i="4"/>
  <c r="D33" i="4"/>
  <c r="E33" i="4"/>
  <c r="F33" i="4"/>
  <c r="G33" i="4"/>
  <c r="H33" i="4"/>
  <c r="I33" i="4"/>
  <c r="J33" i="4"/>
  <c r="K33" i="4"/>
  <c r="L33" i="4"/>
  <c r="M33" i="4"/>
  <c r="N33" i="4"/>
  <c r="C34" i="4"/>
  <c r="D34" i="4"/>
  <c r="E34" i="4"/>
  <c r="F34" i="4"/>
  <c r="G34" i="4"/>
  <c r="H34" i="4"/>
  <c r="I34" i="4"/>
  <c r="J34" i="4"/>
  <c r="K34" i="4"/>
  <c r="L34" i="4"/>
  <c r="M34" i="4"/>
  <c r="N34" i="4"/>
  <c r="C35" i="4"/>
  <c r="D35" i="4"/>
  <c r="E35" i="4"/>
  <c r="F35" i="4"/>
  <c r="G35" i="4"/>
  <c r="H35" i="4"/>
  <c r="I35" i="4"/>
  <c r="J35" i="4"/>
  <c r="K35" i="4"/>
  <c r="L35" i="4"/>
  <c r="M35" i="4"/>
  <c r="N35" i="4"/>
  <c r="C36" i="4"/>
  <c r="D36" i="4"/>
  <c r="E36" i="4"/>
  <c r="F36" i="4"/>
  <c r="G36" i="4"/>
  <c r="H36" i="4"/>
  <c r="I36" i="4"/>
  <c r="J36" i="4"/>
  <c r="K36" i="4"/>
  <c r="L36" i="4"/>
  <c r="M36" i="4"/>
  <c r="N36" i="4"/>
  <c r="C37" i="4"/>
  <c r="D37" i="4"/>
  <c r="E37" i="4"/>
  <c r="F37" i="4"/>
  <c r="G37" i="4"/>
  <c r="H37" i="4"/>
  <c r="I37" i="4"/>
  <c r="J37" i="4"/>
  <c r="K37" i="4"/>
  <c r="L37" i="4"/>
  <c r="M37" i="4"/>
  <c r="N37" i="4"/>
  <c r="C38" i="4"/>
  <c r="D38" i="4"/>
  <c r="E38" i="4"/>
  <c r="F38" i="4"/>
  <c r="G38" i="4"/>
  <c r="H38" i="4"/>
  <c r="I38" i="4"/>
  <c r="J38" i="4"/>
  <c r="K38" i="4"/>
  <c r="L38" i="4"/>
  <c r="M38" i="4"/>
  <c r="N38" i="4"/>
  <c r="C39" i="4"/>
  <c r="D39" i="4"/>
  <c r="E39" i="4"/>
  <c r="F39" i="4"/>
  <c r="G39" i="4"/>
  <c r="H39" i="4"/>
  <c r="I39" i="4"/>
  <c r="J39" i="4"/>
  <c r="K39" i="4"/>
  <c r="L39" i="4"/>
  <c r="M39" i="4"/>
  <c r="N39" i="4"/>
  <c r="C40" i="4"/>
  <c r="D40" i="4"/>
  <c r="E40" i="4"/>
  <c r="F40" i="4"/>
  <c r="G40" i="4"/>
  <c r="H40" i="4"/>
  <c r="I40" i="4"/>
  <c r="J40" i="4"/>
  <c r="K40" i="4"/>
  <c r="L40" i="4"/>
  <c r="M40" i="4"/>
  <c r="N40" i="4"/>
  <c r="C41" i="4"/>
  <c r="D41" i="4"/>
  <c r="E41" i="4"/>
  <c r="F41" i="4"/>
  <c r="G41" i="4"/>
  <c r="H41" i="4"/>
  <c r="I41" i="4"/>
  <c r="J41" i="4"/>
  <c r="K41" i="4"/>
  <c r="L41" i="4"/>
  <c r="M41" i="4"/>
  <c r="N41" i="4"/>
  <c r="C42" i="4"/>
  <c r="D42" i="4"/>
  <c r="E42" i="4"/>
  <c r="F42" i="4"/>
  <c r="G42" i="4"/>
  <c r="H42" i="4"/>
  <c r="I42" i="4"/>
  <c r="J42" i="4"/>
  <c r="K42" i="4"/>
  <c r="L42" i="4"/>
  <c r="M42" i="4"/>
  <c r="N42" i="4"/>
  <c r="C44" i="4"/>
  <c r="D44" i="4"/>
  <c r="E44" i="4"/>
  <c r="F44" i="4"/>
  <c r="G44" i="4"/>
  <c r="H44" i="4"/>
  <c r="I44" i="4"/>
  <c r="J44" i="4"/>
  <c r="K44" i="4"/>
  <c r="L44" i="4"/>
  <c r="M44" i="4"/>
  <c r="N44" i="4"/>
  <c r="C45" i="4"/>
  <c r="D45" i="4"/>
  <c r="E45" i="4"/>
  <c r="F45" i="4"/>
  <c r="G45" i="4"/>
  <c r="H45" i="4"/>
  <c r="I45" i="4"/>
  <c r="J45" i="4"/>
  <c r="K45" i="4"/>
  <c r="L45" i="4"/>
  <c r="M45" i="4"/>
  <c r="N45" i="4"/>
  <c r="C46" i="4"/>
  <c r="D46" i="4"/>
  <c r="E46" i="4"/>
  <c r="F46" i="4"/>
  <c r="G46" i="4"/>
  <c r="H46" i="4"/>
  <c r="I46" i="4"/>
  <c r="J46" i="4"/>
  <c r="K46" i="4"/>
  <c r="L46" i="4"/>
  <c r="M46" i="4"/>
  <c r="N46" i="4"/>
  <c r="C47" i="4"/>
  <c r="D47" i="4"/>
  <c r="E47" i="4"/>
  <c r="F47" i="4"/>
  <c r="G47" i="4"/>
  <c r="H47" i="4"/>
  <c r="I47" i="4"/>
  <c r="J47" i="4"/>
  <c r="K47" i="4"/>
  <c r="L47" i="4"/>
  <c r="M47" i="4"/>
  <c r="N47" i="4"/>
  <c r="C48" i="4"/>
  <c r="D48" i="4"/>
  <c r="E48" i="4"/>
  <c r="F48" i="4"/>
  <c r="G48" i="4"/>
  <c r="H48" i="4"/>
  <c r="I48" i="4"/>
  <c r="J48" i="4"/>
  <c r="K48" i="4"/>
  <c r="L48" i="4"/>
  <c r="M48" i="4"/>
  <c r="N48" i="4"/>
  <c r="C49" i="4"/>
  <c r="D49" i="4"/>
  <c r="E49" i="4"/>
  <c r="F49" i="4"/>
  <c r="G49" i="4"/>
  <c r="H49" i="4"/>
  <c r="I49" i="4"/>
  <c r="J49" i="4"/>
  <c r="K49" i="4"/>
  <c r="L49" i="4"/>
  <c r="M49" i="4"/>
  <c r="N49" i="4"/>
  <c r="C50" i="4"/>
  <c r="D50" i="4"/>
  <c r="E50" i="4"/>
  <c r="F50" i="4"/>
  <c r="G50" i="4"/>
  <c r="H50" i="4"/>
  <c r="I50" i="4"/>
  <c r="J50" i="4"/>
  <c r="K50" i="4"/>
  <c r="L50" i="4"/>
  <c r="M50" i="4"/>
  <c r="N50" i="4"/>
  <c r="B50" i="4"/>
  <c r="B49" i="4"/>
  <c r="B48" i="4"/>
  <c r="B47" i="4"/>
  <c r="B46" i="4"/>
  <c r="B45" i="4"/>
  <c r="B44" i="4"/>
  <c r="B42" i="4"/>
  <c r="B41" i="4"/>
  <c r="B40" i="4"/>
  <c r="B39" i="4"/>
  <c r="B38" i="4"/>
  <c r="B37" i="4"/>
  <c r="B36" i="4"/>
  <c r="B35" i="4"/>
  <c r="B34" i="4"/>
  <c r="B33" i="4"/>
  <c r="B30" i="4"/>
  <c r="C6" i="57"/>
  <c r="C7" i="57"/>
  <c r="C8" i="57"/>
  <c r="C9" i="57"/>
  <c r="C10" i="57"/>
  <c r="C11" i="57"/>
  <c r="C12" i="57"/>
  <c r="C13" i="57"/>
  <c r="C14" i="57"/>
  <c r="C15" i="57"/>
  <c r="C16" i="57"/>
  <c r="C17" i="57"/>
  <c r="C18" i="57"/>
  <c r="C19" i="57"/>
  <c r="C20" i="57"/>
  <c r="C21" i="57"/>
  <c r="C22" i="57"/>
  <c r="C23" i="57"/>
  <c r="C24" i="57"/>
  <c r="C25" i="57"/>
  <c r="C26" i="57"/>
  <c r="C27" i="57"/>
  <c r="C28" i="57"/>
  <c r="C29" i="57"/>
  <c r="C30" i="57"/>
  <c r="C31" i="57"/>
  <c r="C32" i="57"/>
  <c r="C33" i="57"/>
  <c r="C34" i="57"/>
  <c r="C35" i="57"/>
  <c r="C36" i="57"/>
  <c r="C37" i="57"/>
  <c r="E6" i="57"/>
  <c r="E7" i="57"/>
  <c r="E8" i="57"/>
  <c r="E9" i="57"/>
  <c r="E10" i="57"/>
  <c r="E11" i="57"/>
  <c r="E12" i="57"/>
  <c r="E13" i="57"/>
  <c r="E14" i="57"/>
  <c r="E15" i="57"/>
  <c r="E16" i="57"/>
  <c r="E17" i="57"/>
  <c r="E18" i="57"/>
  <c r="E19" i="57"/>
  <c r="E20" i="57"/>
  <c r="E21" i="57"/>
  <c r="E22" i="57"/>
  <c r="E23" i="57"/>
  <c r="E24" i="57"/>
  <c r="E25" i="57"/>
  <c r="E26" i="57"/>
  <c r="E27" i="57"/>
  <c r="E28" i="57"/>
  <c r="E29" i="57"/>
  <c r="E30" i="57"/>
  <c r="E31" i="57"/>
  <c r="E32" i="57"/>
  <c r="E33" i="57"/>
  <c r="E34" i="57"/>
  <c r="E35" i="57"/>
  <c r="E36" i="57"/>
  <c r="E37" i="57"/>
  <c r="M37" i="56"/>
  <c r="L37" i="56"/>
  <c r="M36" i="56"/>
  <c r="L36" i="56"/>
  <c r="M35" i="56"/>
  <c r="L35" i="56"/>
  <c r="M34" i="56"/>
  <c r="L34" i="56"/>
  <c r="M33" i="56"/>
  <c r="L33" i="56"/>
  <c r="M32" i="56"/>
  <c r="L32" i="56"/>
  <c r="M31" i="56"/>
  <c r="L31" i="56"/>
  <c r="M30" i="56"/>
  <c r="L30" i="56"/>
  <c r="M29" i="56"/>
  <c r="L29" i="56"/>
  <c r="M28" i="56"/>
  <c r="L28" i="56"/>
  <c r="M27" i="56"/>
  <c r="L27" i="56"/>
  <c r="M26" i="56"/>
  <c r="L26" i="56"/>
  <c r="M25" i="56"/>
  <c r="L25" i="56"/>
  <c r="M24" i="56"/>
  <c r="L24" i="56"/>
  <c r="L23" i="56"/>
  <c r="M22" i="56"/>
  <c r="L22" i="56"/>
  <c r="M21" i="56"/>
  <c r="L21" i="56"/>
  <c r="M20" i="56"/>
  <c r="L20" i="56"/>
  <c r="M19" i="56"/>
  <c r="L19" i="56"/>
  <c r="M18" i="56"/>
  <c r="L18" i="56"/>
  <c r="M17" i="56"/>
  <c r="L17" i="56"/>
  <c r="M16" i="56"/>
  <c r="L16" i="56"/>
  <c r="M15" i="56"/>
  <c r="L15" i="56"/>
  <c r="M14" i="56"/>
  <c r="L14" i="56"/>
  <c r="M13" i="56"/>
  <c r="L13" i="56"/>
  <c r="M12" i="56"/>
  <c r="L12" i="56"/>
  <c r="M11" i="56"/>
  <c r="L11" i="56"/>
  <c r="M10" i="56"/>
  <c r="L10" i="56"/>
  <c r="M9" i="56"/>
  <c r="L9" i="56"/>
  <c r="M8" i="56"/>
  <c r="L8" i="56"/>
  <c r="M7" i="56"/>
  <c r="M6" i="56"/>
  <c r="L6" i="56"/>
  <c r="M37" i="46" l="1"/>
  <c r="L37" i="46"/>
  <c r="M35" i="46"/>
  <c r="L35" i="46"/>
  <c r="M34" i="46"/>
  <c r="L34" i="46"/>
  <c r="M33" i="46"/>
  <c r="L33" i="46"/>
  <c r="L32" i="46"/>
  <c r="M31" i="46"/>
  <c r="L31" i="46"/>
  <c r="M30" i="46"/>
  <c r="L30" i="46"/>
  <c r="M29" i="46"/>
  <c r="L29" i="46"/>
  <c r="L28" i="46"/>
  <c r="M27" i="46"/>
  <c r="L27" i="46"/>
  <c r="M26" i="46"/>
  <c r="L26" i="46"/>
  <c r="M25" i="46"/>
  <c r="L25" i="46"/>
  <c r="M24" i="46"/>
  <c r="L24" i="46"/>
  <c r="L23" i="46"/>
  <c r="M22" i="46"/>
  <c r="L22" i="46"/>
  <c r="M21" i="46"/>
  <c r="L21" i="46"/>
  <c r="M20" i="46"/>
  <c r="L20" i="46"/>
  <c r="M19" i="46"/>
  <c r="L19" i="46"/>
  <c r="L18" i="46"/>
  <c r="M17" i="46"/>
  <c r="L17" i="46"/>
  <c r="M16" i="46"/>
  <c r="L16" i="46"/>
  <c r="M15" i="46"/>
  <c r="L15" i="46"/>
  <c r="M14" i="46"/>
  <c r="L14" i="46"/>
  <c r="M13" i="46"/>
  <c r="L13" i="46"/>
  <c r="M12" i="46"/>
  <c r="L12" i="46"/>
  <c r="M11" i="46"/>
  <c r="L11" i="46"/>
  <c r="M10" i="46"/>
  <c r="L10" i="46"/>
  <c r="M9" i="46"/>
  <c r="L9" i="46"/>
  <c r="M8" i="46"/>
  <c r="L8" i="46"/>
  <c r="M7" i="46"/>
  <c r="L7" i="46"/>
  <c r="M6" i="46"/>
  <c r="L6" i="46"/>
  <c r="L5" i="46"/>
  <c r="M6" i="45"/>
  <c r="M7" i="45"/>
  <c r="M8" i="45"/>
  <c r="M9" i="45"/>
  <c r="M10" i="45"/>
  <c r="M11" i="45"/>
  <c r="M12" i="45"/>
  <c r="M13" i="45"/>
  <c r="M14" i="45"/>
  <c r="M16" i="45"/>
  <c r="M17" i="45"/>
  <c r="M18" i="45"/>
  <c r="M19" i="45"/>
  <c r="M20" i="45"/>
  <c r="M21" i="45"/>
  <c r="M22" i="45"/>
  <c r="M23" i="45"/>
  <c r="M24" i="45"/>
  <c r="M25" i="45"/>
  <c r="M26" i="45"/>
  <c r="M27" i="45"/>
  <c r="M28" i="45"/>
  <c r="M29" i="45"/>
  <c r="M30" i="45"/>
  <c r="M31" i="45"/>
  <c r="M32" i="45"/>
  <c r="M33" i="45"/>
  <c r="M34" i="45"/>
  <c r="M35" i="45"/>
  <c r="M36" i="45"/>
  <c r="M37" i="45"/>
  <c r="M5" i="45"/>
  <c r="L6" i="45"/>
  <c r="L7" i="45"/>
  <c r="L8" i="45"/>
  <c r="L9" i="45"/>
  <c r="L10" i="45"/>
  <c r="L11" i="45"/>
  <c r="L12" i="45"/>
  <c r="L13" i="45"/>
  <c r="L14" i="45"/>
  <c r="L16" i="45"/>
  <c r="L17" i="45"/>
  <c r="L18" i="45"/>
  <c r="L19" i="45"/>
  <c r="L20" i="45"/>
  <c r="L21" i="45"/>
  <c r="L22" i="45"/>
  <c r="L23" i="45"/>
  <c r="L24" i="45"/>
  <c r="L25" i="45"/>
  <c r="L26" i="45"/>
  <c r="L27" i="45"/>
  <c r="L28" i="45"/>
  <c r="L29" i="45"/>
  <c r="L30" i="45"/>
  <c r="L31" i="45"/>
  <c r="L32" i="45"/>
  <c r="L33" i="45"/>
  <c r="L34" i="45"/>
  <c r="L35" i="45"/>
  <c r="L36" i="45"/>
  <c r="L37" i="45"/>
  <c r="L5" i="45"/>
  <c r="U6" i="44"/>
  <c r="V6" i="44" s="1"/>
  <c r="U7" i="44"/>
  <c r="V7" i="44" s="1"/>
  <c r="U8" i="44"/>
  <c r="V8" i="44" s="1"/>
  <c r="U10" i="44"/>
  <c r="V10" i="44" s="1"/>
  <c r="U11" i="44"/>
  <c r="V11" i="44" s="1"/>
  <c r="U12" i="44"/>
  <c r="V12" i="44" s="1"/>
  <c r="U13" i="44"/>
  <c r="V13" i="44" s="1"/>
  <c r="U5" i="44"/>
  <c r="V5" i="44" s="1"/>
  <c r="C14" i="54"/>
  <c r="C27" i="54" s="1"/>
  <c r="D14" i="54"/>
  <c r="D27" i="54" s="1"/>
  <c r="E14" i="54"/>
  <c r="E27" i="54" s="1"/>
  <c r="F14" i="54"/>
  <c r="F27" i="54" s="1"/>
  <c r="G14" i="54"/>
  <c r="G27" i="54" s="1"/>
  <c r="H14" i="54"/>
  <c r="H27" i="54" s="1"/>
  <c r="I14" i="54"/>
  <c r="I27" i="54" s="1"/>
  <c r="J14" i="54"/>
  <c r="J27" i="54" s="1"/>
  <c r="K14" i="54"/>
  <c r="K27" i="54" s="1"/>
  <c r="L14" i="54"/>
  <c r="L27" i="54" s="1"/>
  <c r="M14" i="54"/>
  <c r="M27" i="54" s="1"/>
  <c r="N14" i="54"/>
  <c r="N27" i="54" s="1"/>
  <c r="O14" i="54"/>
  <c r="O27" i="54" s="1"/>
  <c r="P14" i="54"/>
  <c r="P27" i="54" s="1"/>
  <c r="Q14" i="54"/>
  <c r="Q27" i="54" s="1"/>
  <c r="R14" i="54"/>
  <c r="R27" i="54" s="1"/>
  <c r="S14" i="54"/>
  <c r="S27" i="54" s="1"/>
  <c r="C14" i="44"/>
  <c r="D14" i="44"/>
  <c r="E14" i="44"/>
  <c r="F14" i="44"/>
  <c r="F27" i="44" s="1"/>
  <c r="G14" i="44"/>
  <c r="H14" i="44"/>
  <c r="I14" i="44"/>
  <c r="J14" i="44"/>
  <c r="J27" i="44" s="1"/>
  <c r="K14" i="44"/>
  <c r="L14" i="44"/>
  <c r="M14" i="44"/>
  <c r="M27" i="44" s="1"/>
  <c r="N14" i="44"/>
  <c r="N27" i="44" s="1"/>
  <c r="O14" i="44"/>
  <c r="P14" i="44"/>
  <c r="Q14" i="44"/>
  <c r="Q27" i="44" s="1"/>
  <c r="R14" i="44"/>
  <c r="R27" i="44" s="1"/>
  <c r="S14" i="44"/>
  <c r="C27" i="44"/>
  <c r="D27" i="44"/>
  <c r="E27" i="44"/>
  <c r="G27" i="44"/>
  <c r="H27" i="44"/>
  <c r="I27" i="44"/>
  <c r="K27" i="44"/>
  <c r="L27" i="44"/>
  <c r="O27" i="44"/>
  <c r="P27" i="44"/>
  <c r="P15" i="43"/>
  <c r="Q15" i="43" s="1"/>
  <c r="P14" i="43"/>
  <c r="Q14" i="43" s="1"/>
  <c r="N17" i="43"/>
  <c r="M17" i="43"/>
  <c r="L17" i="43"/>
  <c r="K17" i="43"/>
  <c r="J17" i="43"/>
  <c r="I17" i="43"/>
  <c r="H17" i="43"/>
  <c r="G17" i="43"/>
  <c r="F17" i="43"/>
  <c r="D17" i="43"/>
  <c r="C17" i="43"/>
  <c r="B17" i="43"/>
  <c r="P7" i="43"/>
  <c r="Q7" i="43" s="1"/>
  <c r="P5" i="43"/>
  <c r="Q5" i="43" s="1"/>
  <c r="C8" i="43"/>
  <c r="D8" i="43"/>
  <c r="E8" i="43"/>
  <c r="F8" i="43"/>
  <c r="G8" i="43"/>
  <c r="H8" i="43"/>
  <c r="I8" i="43"/>
  <c r="J8" i="43"/>
  <c r="K8" i="43"/>
  <c r="L8" i="43"/>
  <c r="M8" i="43"/>
  <c r="N8" i="43"/>
  <c r="U14" i="44" l="1"/>
  <c r="V14" i="44" s="1"/>
  <c r="U14" i="54"/>
  <c r="V14" i="54" s="1"/>
  <c r="C42" i="8"/>
  <c r="D42" i="8"/>
  <c r="E42" i="8"/>
  <c r="F42" i="8"/>
  <c r="G42" i="8"/>
  <c r="H42" i="8"/>
  <c r="I42" i="8"/>
  <c r="J42" i="8"/>
  <c r="K42" i="8"/>
  <c r="L42" i="8"/>
  <c r="M42" i="8"/>
  <c r="N42" i="8"/>
  <c r="O42" i="8"/>
  <c r="P42" i="8"/>
  <c r="Q42" i="8"/>
  <c r="R42" i="8"/>
  <c r="S42" i="8"/>
  <c r="C43" i="8"/>
  <c r="D43" i="8"/>
  <c r="E43" i="8"/>
  <c r="F43" i="8"/>
  <c r="G43" i="8"/>
  <c r="H43" i="8"/>
  <c r="I43" i="8"/>
  <c r="J43" i="8"/>
  <c r="K43" i="8"/>
  <c r="L43" i="8"/>
  <c r="M43" i="8"/>
  <c r="N43" i="8"/>
  <c r="O43" i="8"/>
  <c r="P43" i="8"/>
  <c r="Q43" i="8"/>
  <c r="R43" i="8"/>
  <c r="S43" i="8"/>
  <c r="C44" i="8"/>
  <c r="D44" i="8"/>
  <c r="E44" i="8"/>
  <c r="F44" i="8"/>
  <c r="G44" i="8"/>
  <c r="H44" i="8"/>
  <c r="I44" i="8"/>
  <c r="J44" i="8"/>
  <c r="K44" i="8"/>
  <c r="L44" i="8"/>
  <c r="M44" i="8"/>
  <c r="N44" i="8"/>
  <c r="O44" i="8"/>
  <c r="P44" i="8"/>
  <c r="Q44" i="8"/>
  <c r="R44" i="8"/>
  <c r="S44" i="8"/>
  <c r="C45" i="8"/>
  <c r="D45" i="8"/>
  <c r="E45" i="8"/>
  <c r="F45" i="8"/>
  <c r="G45" i="8"/>
  <c r="H45" i="8"/>
  <c r="I45" i="8"/>
  <c r="J45" i="8"/>
  <c r="K45" i="8"/>
  <c r="L45" i="8"/>
  <c r="M45" i="8"/>
  <c r="N45" i="8"/>
  <c r="O45" i="8"/>
  <c r="P45" i="8"/>
  <c r="Q45" i="8"/>
  <c r="R45" i="8"/>
  <c r="S45" i="8"/>
  <c r="C46" i="8"/>
  <c r="D46" i="8"/>
  <c r="E46" i="8"/>
  <c r="F46" i="8"/>
  <c r="G46" i="8"/>
  <c r="H46" i="8"/>
  <c r="I46" i="8"/>
  <c r="J46" i="8"/>
  <c r="K46" i="8"/>
  <c r="L46" i="8"/>
  <c r="M46" i="8"/>
  <c r="N46" i="8"/>
  <c r="O46" i="8"/>
  <c r="P46" i="8"/>
  <c r="Q46" i="8"/>
  <c r="R46" i="8"/>
  <c r="S46" i="8"/>
  <c r="C47" i="8"/>
  <c r="D47" i="8"/>
  <c r="E47" i="8"/>
  <c r="F47" i="8"/>
  <c r="G47" i="8"/>
  <c r="H47" i="8"/>
  <c r="I47" i="8"/>
  <c r="J47" i="8"/>
  <c r="K47" i="8"/>
  <c r="L47" i="8"/>
  <c r="M47" i="8"/>
  <c r="N47" i="8"/>
  <c r="O47" i="8"/>
  <c r="P47" i="8"/>
  <c r="Q47" i="8"/>
  <c r="R47" i="8"/>
  <c r="S47" i="8"/>
  <c r="C48" i="8"/>
  <c r="D48" i="8"/>
  <c r="E48" i="8"/>
  <c r="F48" i="8"/>
  <c r="G48" i="8"/>
  <c r="H48" i="8"/>
  <c r="I48" i="8"/>
  <c r="J48" i="8"/>
  <c r="K48" i="8"/>
  <c r="L48" i="8"/>
  <c r="M48" i="8"/>
  <c r="N48" i="8"/>
  <c r="O48" i="8"/>
  <c r="P48" i="8"/>
  <c r="Q48" i="8"/>
  <c r="R48" i="8"/>
  <c r="S48" i="8"/>
  <c r="C49" i="8"/>
  <c r="D49" i="8"/>
  <c r="E49" i="8"/>
  <c r="F49" i="8"/>
  <c r="G49" i="8"/>
  <c r="H49" i="8"/>
  <c r="I49" i="8"/>
  <c r="J49" i="8"/>
  <c r="K49" i="8"/>
  <c r="L49" i="8"/>
  <c r="M49" i="8"/>
  <c r="N49" i="8"/>
  <c r="O49" i="8"/>
  <c r="P49" i="8"/>
  <c r="Q49" i="8"/>
  <c r="R49" i="8"/>
  <c r="S49" i="8"/>
  <c r="C50" i="8"/>
  <c r="D50" i="8"/>
  <c r="E50" i="8"/>
  <c r="F50" i="8"/>
  <c r="G50" i="8"/>
  <c r="H50" i="8"/>
  <c r="I50" i="8"/>
  <c r="J50" i="8"/>
  <c r="K50" i="8"/>
  <c r="L50" i="8"/>
  <c r="M50" i="8"/>
  <c r="N50" i="8"/>
  <c r="O50" i="8"/>
  <c r="P50" i="8"/>
  <c r="Q50" i="8"/>
  <c r="R50" i="8"/>
  <c r="S50" i="8"/>
  <c r="C51" i="8"/>
  <c r="D51" i="8"/>
  <c r="E51" i="8"/>
  <c r="F51" i="8"/>
  <c r="G51" i="8"/>
  <c r="H51" i="8"/>
  <c r="I51" i="8"/>
  <c r="J51" i="8"/>
  <c r="K51" i="8"/>
  <c r="L51" i="8"/>
  <c r="M51" i="8"/>
  <c r="N51" i="8"/>
  <c r="O51" i="8"/>
  <c r="P51" i="8"/>
  <c r="Q51" i="8"/>
  <c r="R51" i="8"/>
  <c r="S51" i="8"/>
  <c r="C52" i="8"/>
  <c r="D52" i="8"/>
  <c r="E52" i="8"/>
  <c r="F52" i="8"/>
  <c r="G52" i="8"/>
  <c r="H52" i="8"/>
  <c r="I52" i="8"/>
  <c r="J52" i="8"/>
  <c r="K52" i="8"/>
  <c r="L52" i="8"/>
  <c r="M52" i="8"/>
  <c r="N52" i="8"/>
  <c r="O52" i="8"/>
  <c r="P52" i="8"/>
  <c r="Q52" i="8"/>
  <c r="R52" i="8"/>
  <c r="S52" i="8"/>
  <c r="C53" i="8"/>
  <c r="D53" i="8"/>
  <c r="E53" i="8"/>
  <c r="F53" i="8"/>
  <c r="G53" i="8"/>
  <c r="H53" i="8"/>
  <c r="I53" i="8"/>
  <c r="J53" i="8"/>
  <c r="K53" i="8"/>
  <c r="L53" i="8"/>
  <c r="M53" i="8"/>
  <c r="N53" i="8"/>
  <c r="O53" i="8"/>
  <c r="P53" i="8"/>
  <c r="Q53" i="8"/>
  <c r="R53" i="8"/>
  <c r="S53" i="8"/>
  <c r="C54" i="8"/>
  <c r="D54" i="8"/>
  <c r="E54" i="8"/>
  <c r="F54" i="8"/>
  <c r="G54" i="8"/>
  <c r="H54" i="8"/>
  <c r="I54" i="8"/>
  <c r="J54" i="8"/>
  <c r="K54" i="8"/>
  <c r="L54" i="8"/>
  <c r="M54" i="8"/>
  <c r="N54" i="8"/>
  <c r="O54" i="8"/>
  <c r="P54" i="8"/>
  <c r="Q54" i="8"/>
  <c r="R54" i="8"/>
  <c r="S54" i="8"/>
  <c r="C55" i="8"/>
  <c r="D55" i="8"/>
  <c r="E55" i="8"/>
  <c r="F55" i="8"/>
  <c r="G55" i="8"/>
  <c r="H55" i="8"/>
  <c r="I55" i="8"/>
  <c r="J55" i="8"/>
  <c r="K55" i="8"/>
  <c r="L55" i="8"/>
  <c r="M55" i="8"/>
  <c r="N55" i="8"/>
  <c r="O55" i="8"/>
  <c r="P55" i="8"/>
  <c r="Q55" i="8"/>
  <c r="R55" i="8"/>
  <c r="S55" i="8"/>
  <c r="C56" i="8"/>
  <c r="D56" i="8"/>
  <c r="E56" i="8"/>
  <c r="F56" i="8"/>
  <c r="G56" i="8"/>
  <c r="H56" i="8"/>
  <c r="I56" i="8"/>
  <c r="J56" i="8"/>
  <c r="K56" i="8"/>
  <c r="L56" i="8"/>
  <c r="M56" i="8"/>
  <c r="N56" i="8"/>
  <c r="O56" i="8"/>
  <c r="P56" i="8"/>
  <c r="Q56" i="8"/>
  <c r="R56" i="8"/>
  <c r="S56" i="8"/>
  <c r="C57" i="8"/>
  <c r="D57" i="8"/>
  <c r="E57" i="8"/>
  <c r="F57" i="8"/>
  <c r="G57" i="8"/>
  <c r="H57" i="8"/>
  <c r="I57" i="8"/>
  <c r="J57" i="8"/>
  <c r="K57" i="8"/>
  <c r="L57" i="8"/>
  <c r="M57" i="8"/>
  <c r="N57" i="8"/>
  <c r="O57" i="8"/>
  <c r="P57" i="8"/>
  <c r="Q57" i="8"/>
  <c r="R57" i="8"/>
  <c r="S57" i="8"/>
  <c r="C58" i="8"/>
  <c r="D58" i="8"/>
  <c r="E58" i="8"/>
  <c r="F58" i="8"/>
  <c r="G58" i="8"/>
  <c r="H58" i="8"/>
  <c r="I58" i="8"/>
  <c r="J58" i="8"/>
  <c r="K58" i="8"/>
  <c r="L58" i="8"/>
  <c r="M58" i="8"/>
  <c r="N58" i="8"/>
  <c r="O58" i="8"/>
  <c r="P58" i="8"/>
  <c r="Q58" i="8"/>
  <c r="R58" i="8"/>
  <c r="S58" i="8"/>
  <c r="C59" i="8"/>
  <c r="D59" i="8"/>
  <c r="E59" i="8"/>
  <c r="F59" i="8"/>
  <c r="G59" i="8"/>
  <c r="H59" i="8"/>
  <c r="I59" i="8"/>
  <c r="J59" i="8"/>
  <c r="K59" i="8"/>
  <c r="L59" i="8"/>
  <c r="M59" i="8"/>
  <c r="N59" i="8"/>
  <c r="O59" i="8"/>
  <c r="P59" i="8"/>
  <c r="Q59" i="8"/>
  <c r="R59" i="8"/>
  <c r="S59" i="8"/>
  <c r="C60" i="8"/>
  <c r="D60" i="8"/>
  <c r="E60" i="8"/>
  <c r="F60" i="8"/>
  <c r="G60" i="8"/>
  <c r="H60" i="8"/>
  <c r="I60" i="8"/>
  <c r="J60" i="8"/>
  <c r="K60" i="8"/>
  <c r="L60" i="8"/>
  <c r="M60" i="8"/>
  <c r="N60" i="8"/>
  <c r="O60" i="8"/>
  <c r="P60" i="8"/>
  <c r="Q60" i="8"/>
  <c r="R60" i="8"/>
  <c r="S60" i="8"/>
  <c r="C61" i="8"/>
  <c r="D61" i="8"/>
  <c r="E61" i="8"/>
  <c r="F61" i="8"/>
  <c r="G61" i="8"/>
  <c r="H61" i="8"/>
  <c r="I61" i="8"/>
  <c r="J61" i="8"/>
  <c r="K61" i="8"/>
  <c r="L61" i="8"/>
  <c r="M61" i="8"/>
  <c r="N61" i="8"/>
  <c r="O61" i="8"/>
  <c r="P61" i="8"/>
  <c r="Q61" i="8"/>
  <c r="R61" i="8"/>
  <c r="S61" i="8"/>
  <c r="C62" i="8"/>
  <c r="D62" i="8"/>
  <c r="E62" i="8"/>
  <c r="F62" i="8"/>
  <c r="G62" i="8"/>
  <c r="H62" i="8"/>
  <c r="I62" i="8"/>
  <c r="J62" i="8"/>
  <c r="K62" i="8"/>
  <c r="L62" i="8"/>
  <c r="M62" i="8"/>
  <c r="N62" i="8"/>
  <c r="O62" i="8"/>
  <c r="P62" i="8"/>
  <c r="Q62" i="8"/>
  <c r="R62" i="8"/>
  <c r="S62" i="8"/>
  <c r="C63" i="8"/>
  <c r="D63" i="8"/>
  <c r="E63" i="8"/>
  <c r="F63" i="8"/>
  <c r="G63" i="8"/>
  <c r="H63" i="8"/>
  <c r="I63" i="8"/>
  <c r="J63" i="8"/>
  <c r="K63" i="8"/>
  <c r="L63" i="8"/>
  <c r="M63" i="8"/>
  <c r="N63" i="8"/>
  <c r="O63" i="8"/>
  <c r="P63" i="8"/>
  <c r="Q63" i="8"/>
  <c r="R63" i="8"/>
  <c r="S63" i="8"/>
  <c r="C64" i="8"/>
  <c r="D64" i="8"/>
  <c r="E64" i="8"/>
  <c r="F64" i="8"/>
  <c r="G64" i="8"/>
  <c r="H64" i="8"/>
  <c r="I64" i="8"/>
  <c r="J64" i="8"/>
  <c r="K64" i="8"/>
  <c r="L64" i="8"/>
  <c r="M64" i="8"/>
  <c r="N64" i="8"/>
  <c r="O64" i="8"/>
  <c r="P64" i="8"/>
  <c r="Q64" i="8"/>
  <c r="R64" i="8"/>
  <c r="S64" i="8"/>
  <c r="C65" i="8"/>
  <c r="D65" i="8"/>
  <c r="E65" i="8"/>
  <c r="F65" i="8"/>
  <c r="G65" i="8"/>
  <c r="H65" i="8"/>
  <c r="I65" i="8"/>
  <c r="J65" i="8"/>
  <c r="K65" i="8"/>
  <c r="L65" i="8"/>
  <c r="M65" i="8"/>
  <c r="N65" i="8"/>
  <c r="O65" i="8"/>
  <c r="P65" i="8"/>
  <c r="Q65" i="8"/>
  <c r="R65" i="8"/>
  <c r="S65" i="8"/>
  <c r="C66" i="8"/>
  <c r="D66" i="8"/>
  <c r="E66" i="8"/>
  <c r="F66" i="8"/>
  <c r="G66" i="8"/>
  <c r="H66" i="8"/>
  <c r="I66" i="8"/>
  <c r="J66" i="8"/>
  <c r="K66" i="8"/>
  <c r="L66" i="8"/>
  <c r="M66" i="8"/>
  <c r="N66" i="8"/>
  <c r="O66" i="8"/>
  <c r="P66" i="8"/>
  <c r="Q66" i="8"/>
  <c r="R66" i="8"/>
  <c r="S66" i="8"/>
  <c r="C67" i="8"/>
  <c r="D67" i="8"/>
  <c r="E67" i="8"/>
  <c r="F67" i="8"/>
  <c r="G67" i="8"/>
  <c r="H67" i="8"/>
  <c r="I67" i="8"/>
  <c r="J67" i="8"/>
  <c r="K67" i="8"/>
  <c r="L67" i="8"/>
  <c r="M67" i="8"/>
  <c r="N67" i="8"/>
  <c r="O67" i="8"/>
  <c r="P67" i="8"/>
  <c r="Q67" i="8"/>
  <c r="R67" i="8"/>
  <c r="S67" i="8"/>
  <c r="C68" i="8"/>
  <c r="D68" i="8"/>
  <c r="E68" i="8"/>
  <c r="F68" i="8"/>
  <c r="G68" i="8"/>
  <c r="H68" i="8"/>
  <c r="I68" i="8"/>
  <c r="J68" i="8"/>
  <c r="K68" i="8"/>
  <c r="L68" i="8"/>
  <c r="M68" i="8"/>
  <c r="N68" i="8"/>
  <c r="O68" i="8"/>
  <c r="P68" i="8"/>
  <c r="Q68" i="8"/>
  <c r="R68" i="8"/>
  <c r="S68" i="8"/>
  <c r="C69" i="8"/>
  <c r="D69" i="8"/>
  <c r="E69" i="8"/>
  <c r="F69" i="8"/>
  <c r="G69" i="8"/>
  <c r="H69" i="8"/>
  <c r="I69" i="8"/>
  <c r="J69" i="8"/>
  <c r="K69" i="8"/>
  <c r="L69" i="8"/>
  <c r="M69" i="8"/>
  <c r="N69" i="8"/>
  <c r="O69" i="8"/>
  <c r="P69" i="8"/>
  <c r="Q69" i="8"/>
  <c r="R69" i="8"/>
  <c r="S69" i="8"/>
  <c r="C70" i="8"/>
  <c r="D70" i="8"/>
  <c r="E70" i="8"/>
  <c r="F70" i="8"/>
  <c r="G70" i="8"/>
  <c r="H70" i="8"/>
  <c r="I70" i="8"/>
  <c r="J70" i="8"/>
  <c r="K70" i="8"/>
  <c r="L70" i="8"/>
  <c r="M70" i="8"/>
  <c r="N70" i="8"/>
  <c r="O70" i="8"/>
  <c r="P70" i="8"/>
  <c r="Q70" i="8"/>
  <c r="R70" i="8"/>
  <c r="S70" i="8"/>
  <c r="C71" i="8"/>
  <c r="D71" i="8"/>
  <c r="E71" i="8"/>
  <c r="F71" i="8"/>
  <c r="G71" i="8"/>
  <c r="H71" i="8"/>
  <c r="I71" i="8"/>
  <c r="J71" i="8"/>
  <c r="K71" i="8"/>
  <c r="L71" i="8"/>
  <c r="M71" i="8"/>
  <c r="N71" i="8"/>
  <c r="O71" i="8"/>
  <c r="P71" i="8"/>
  <c r="Q71" i="8"/>
  <c r="R71" i="8"/>
  <c r="S71" i="8"/>
  <c r="C72" i="8"/>
  <c r="D72" i="8"/>
  <c r="E72" i="8"/>
  <c r="F72" i="8"/>
  <c r="G72" i="8"/>
  <c r="H72" i="8"/>
  <c r="I72" i="8"/>
  <c r="J72" i="8"/>
  <c r="K72" i="8"/>
  <c r="L72" i="8"/>
  <c r="M72" i="8"/>
  <c r="N72" i="8"/>
  <c r="O72" i="8"/>
  <c r="P72" i="8"/>
  <c r="Q72" i="8"/>
  <c r="R72" i="8"/>
  <c r="S72" i="8"/>
  <c r="C73" i="8"/>
  <c r="D73" i="8"/>
  <c r="E73" i="8"/>
  <c r="F73" i="8"/>
  <c r="G73" i="8"/>
  <c r="H73" i="8"/>
  <c r="I73" i="8"/>
  <c r="J73" i="8"/>
  <c r="K73" i="8"/>
  <c r="L73" i="8"/>
  <c r="M73" i="8"/>
  <c r="N73" i="8"/>
  <c r="O73" i="8"/>
  <c r="P73" i="8"/>
  <c r="Q73" i="8"/>
  <c r="R73" i="8"/>
  <c r="S73" i="8"/>
  <c r="C74" i="8"/>
  <c r="D74" i="8"/>
  <c r="E74" i="8"/>
  <c r="F74" i="8"/>
  <c r="G74" i="8"/>
  <c r="H74" i="8"/>
  <c r="I74" i="8"/>
  <c r="J74" i="8"/>
  <c r="K74" i="8"/>
  <c r="L74" i="8"/>
  <c r="M74" i="8"/>
  <c r="N74" i="8"/>
  <c r="O74" i="8"/>
  <c r="P74" i="8"/>
  <c r="Q74" i="8"/>
  <c r="R74" i="8"/>
  <c r="S74"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2" i="8"/>
  <c r="C26" i="6"/>
  <c r="D26" i="6"/>
  <c r="E26" i="6"/>
  <c r="F26" i="6"/>
  <c r="G26" i="6"/>
  <c r="H26" i="6"/>
  <c r="I26" i="6"/>
  <c r="J26" i="6"/>
  <c r="K26" i="6"/>
  <c r="L26" i="6"/>
  <c r="M26" i="6"/>
  <c r="N26" i="6"/>
  <c r="O26" i="6"/>
  <c r="P26" i="6"/>
  <c r="Q26" i="6"/>
  <c r="R26" i="6"/>
  <c r="S26" i="6"/>
  <c r="C27" i="6"/>
  <c r="D27" i="6"/>
  <c r="E27" i="6"/>
  <c r="F27" i="6"/>
  <c r="G27" i="6"/>
  <c r="H27" i="6"/>
  <c r="I27" i="6"/>
  <c r="J27" i="6"/>
  <c r="K27" i="6"/>
  <c r="L27" i="6"/>
  <c r="M27" i="6"/>
  <c r="N27" i="6"/>
  <c r="O27" i="6"/>
  <c r="P27" i="6"/>
  <c r="Q27" i="6"/>
  <c r="R27" i="6"/>
  <c r="S27" i="6"/>
  <c r="C28" i="6"/>
  <c r="D28" i="6"/>
  <c r="E28" i="6"/>
  <c r="F28" i="6"/>
  <c r="G28" i="6"/>
  <c r="H28" i="6"/>
  <c r="I28" i="6"/>
  <c r="J28" i="6"/>
  <c r="K28" i="6"/>
  <c r="L28" i="6"/>
  <c r="M28" i="6"/>
  <c r="N28" i="6"/>
  <c r="O28" i="6"/>
  <c r="P28" i="6"/>
  <c r="Q28" i="6"/>
  <c r="R28" i="6"/>
  <c r="S28" i="6"/>
  <c r="C29" i="6"/>
  <c r="D29" i="6"/>
  <c r="E29" i="6"/>
  <c r="F29" i="6"/>
  <c r="G29" i="6"/>
  <c r="H29" i="6"/>
  <c r="I29" i="6"/>
  <c r="J29" i="6"/>
  <c r="K29" i="6"/>
  <c r="L29" i="6"/>
  <c r="M29" i="6"/>
  <c r="N29" i="6"/>
  <c r="O29" i="6"/>
  <c r="P29" i="6"/>
  <c r="Q29" i="6"/>
  <c r="R29" i="6"/>
  <c r="S29" i="6"/>
  <c r="C30" i="6"/>
  <c r="D30" i="6"/>
  <c r="E30" i="6"/>
  <c r="F30" i="6"/>
  <c r="G30" i="6"/>
  <c r="H30" i="6"/>
  <c r="I30" i="6"/>
  <c r="J30" i="6"/>
  <c r="K30" i="6"/>
  <c r="L30" i="6"/>
  <c r="M30" i="6"/>
  <c r="N30" i="6"/>
  <c r="O30" i="6"/>
  <c r="P30" i="6"/>
  <c r="Q30" i="6"/>
  <c r="R30" i="6"/>
  <c r="S30" i="6"/>
  <c r="C31" i="6"/>
  <c r="D31" i="6"/>
  <c r="E31" i="6"/>
  <c r="F31" i="6"/>
  <c r="G31" i="6"/>
  <c r="H31" i="6"/>
  <c r="I31" i="6"/>
  <c r="J31" i="6"/>
  <c r="K31" i="6"/>
  <c r="L31" i="6"/>
  <c r="M31" i="6"/>
  <c r="N31" i="6"/>
  <c r="O31" i="6"/>
  <c r="P31" i="6"/>
  <c r="Q31" i="6"/>
  <c r="R31" i="6"/>
  <c r="S31" i="6"/>
  <c r="C32" i="6"/>
  <c r="D32" i="6"/>
  <c r="E32" i="6"/>
  <c r="F32" i="6"/>
  <c r="G32" i="6"/>
  <c r="H32" i="6"/>
  <c r="I32" i="6"/>
  <c r="J32" i="6"/>
  <c r="K32" i="6"/>
  <c r="L32" i="6"/>
  <c r="M32" i="6"/>
  <c r="N32" i="6"/>
  <c r="O32" i="6"/>
  <c r="P32" i="6"/>
  <c r="Q32" i="6"/>
  <c r="R32" i="6"/>
  <c r="S32" i="6"/>
  <c r="C33" i="6"/>
  <c r="D33" i="6"/>
  <c r="E33" i="6"/>
  <c r="F33" i="6"/>
  <c r="G33" i="6"/>
  <c r="H33" i="6"/>
  <c r="I33" i="6"/>
  <c r="J33" i="6"/>
  <c r="K33" i="6"/>
  <c r="L33" i="6"/>
  <c r="M33" i="6"/>
  <c r="N33" i="6"/>
  <c r="O33" i="6"/>
  <c r="P33" i="6"/>
  <c r="Q33" i="6"/>
  <c r="R33" i="6"/>
  <c r="S33" i="6"/>
  <c r="C34" i="6"/>
  <c r="D34" i="6"/>
  <c r="E34" i="6"/>
  <c r="F34" i="6"/>
  <c r="G34" i="6"/>
  <c r="H34" i="6"/>
  <c r="I34" i="6"/>
  <c r="J34" i="6"/>
  <c r="K34" i="6"/>
  <c r="L34" i="6"/>
  <c r="M34" i="6"/>
  <c r="N34" i="6"/>
  <c r="O34" i="6"/>
  <c r="P34" i="6"/>
  <c r="Q34" i="6"/>
  <c r="R34" i="6"/>
  <c r="S34" i="6"/>
  <c r="C35" i="6"/>
  <c r="D35" i="6"/>
  <c r="E35" i="6"/>
  <c r="F35" i="6"/>
  <c r="G35" i="6"/>
  <c r="H35" i="6"/>
  <c r="I35" i="6"/>
  <c r="J35" i="6"/>
  <c r="K35" i="6"/>
  <c r="L35" i="6"/>
  <c r="M35" i="6"/>
  <c r="N35" i="6"/>
  <c r="O35" i="6"/>
  <c r="P35" i="6"/>
  <c r="Q35" i="6"/>
  <c r="R35" i="6"/>
  <c r="S35" i="6"/>
  <c r="C36" i="6"/>
  <c r="D36" i="6"/>
  <c r="E36" i="6"/>
  <c r="F36" i="6"/>
  <c r="G36" i="6"/>
  <c r="H36" i="6"/>
  <c r="I36" i="6"/>
  <c r="J36" i="6"/>
  <c r="K36" i="6"/>
  <c r="L36" i="6"/>
  <c r="M36" i="6"/>
  <c r="N36" i="6"/>
  <c r="O36" i="6"/>
  <c r="P36" i="6"/>
  <c r="Q36" i="6"/>
  <c r="R36" i="6"/>
  <c r="S36" i="6"/>
  <c r="C37" i="6"/>
  <c r="D37" i="6"/>
  <c r="E37" i="6"/>
  <c r="F37" i="6"/>
  <c r="G37" i="6"/>
  <c r="H37" i="6"/>
  <c r="I37" i="6"/>
  <c r="J37" i="6"/>
  <c r="K37" i="6"/>
  <c r="L37" i="6"/>
  <c r="M37" i="6"/>
  <c r="N37" i="6"/>
  <c r="O37" i="6"/>
  <c r="P37" i="6"/>
  <c r="Q37" i="6"/>
  <c r="R37" i="6"/>
  <c r="S37" i="6"/>
  <c r="C38" i="6"/>
  <c r="D38" i="6"/>
  <c r="E38" i="6"/>
  <c r="F38" i="6"/>
  <c r="G38" i="6"/>
  <c r="H38" i="6"/>
  <c r="I38" i="6"/>
  <c r="J38" i="6"/>
  <c r="K38" i="6"/>
  <c r="L38" i="6"/>
  <c r="M38" i="6"/>
  <c r="N38" i="6"/>
  <c r="O38" i="6"/>
  <c r="P38" i="6"/>
  <c r="Q38" i="6"/>
  <c r="R38" i="6"/>
  <c r="S38" i="6"/>
  <c r="D40" i="6"/>
  <c r="E40" i="6"/>
  <c r="H40" i="6"/>
  <c r="I40" i="6"/>
  <c r="L40" i="6"/>
  <c r="M40" i="6"/>
  <c r="P40" i="6"/>
  <c r="Q40" i="6"/>
  <c r="C41" i="6"/>
  <c r="D41" i="6"/>
  <c r="G41" i="6"/>
  <c r="H41" i="6"/>
  <c r="K41" i="6"/>
  <c r="L41" i="6"/>
  <c r="O41" i="6"/>
  <c r="P41" i="6"/>
  <c r="S41" i="6"/>
  <c r="C42" i="6"/>
  <c r="F42" i="6"/>
  <c r="G42" i="6"/>
  <c r="J42" i="6"/>
  <c r="K42" i="6"/>
  <c r="N42" i="6"/>
  <c r="O42" i="6"/>
  <c r="R42" i="6"/>
  <c r="S42" i="6"/>
  <c r="B37" i="6"/>
  <c r="B36" i="6"/>
  <c r="B35" i="6"/>
  <c r="B34" i="6"/>
  <c r="B33" i="6"/>
  <c r="B32" i="6"/>
  <c r="B31" i="6"/>
  <c r="B30" i="6"/>
  <c r="B29" i="6"/>
  <c r="B28" i="6"/>
  <c r="B26" i="6"/>
  <c r="U6" i="6"/>
  <c r="V6" i="6" s="1"/>
  <c r="U7" i="6"/>
  <c r="V7" i="6" s="1"/>
  <c r="U8" i="6"/>
  <c r="V8" i="6" s="1"/>
  <c r="U9" i="6"/>
  <c r="V9" i="6" s="1"/>
  <c r="U10" i="6"/>
  <c r="V10" i="6" s="1"/>
  <c r="U11" i="6"/>
  <c r="V11" i="6" s="1"/>
  <c r="U12" i="6"/>
  <c r="V12" i="6" s="1"/>
  <c r="U13" i="6"/>
  <c r="V13" i="6" s="1"/>
  <c r="U15" i="6"/>
  <c r="V15" i="6" s="1"/>
  <c r="U16" i="6"/>
  <c r="V16" i="6" s="1"/>
  <c r="U17" i="6"/>
  <c r="V17" i="6" s="1"/>
  <c r="C21" i="6"/>
  <c r="D21" i="6"/>
  <c r="D42" i="6" s="1"/>
  <c r="E21" i="6"/>
  <c r="E42" i="6" s="1"/>
  <c r="F21" i="6"/>
  <c r="G21" i="6"/>
  <c r="H21" i="6"/>
  <c r="H42" i="6" s="1"/>
  <c r="I21" i="6"/>
  <c r="I42" i="6" s="1"/>
  <c r="J21" i="6"/>
  <c r="K21" i="6"/>
  <c r="L21" i="6"/>
  <c r="L42" i="6" s="1"/>
  <c r="M21" i="6"/>
  <c r="M42" i="6" s="1"/>
  <c r="N21" i="6"/>
  <c r="O21" i="6"/>
  <c r="P21" i="6"/>
  <c r="P42" i="6" s="1"/>
  <c r="Q21" i="6"/>
  <c r="Q42" i="6" s="1"/>
  <c r="R21" i="6"/>
  <c r="S21" i="6"/>
  <c r="U21" i="6" s="1"/>
  <c r="V21" i="6" s="1"/>
  <c r="C19" i="6"/>
  <c r="C40" i="6" s="1"/>
  <c r="D19" i="6"/>
  <c r="E19" i="6"/>
  <c r="F19" i="6"/>
  <c r="F40" i="6" s="1"/>
  <c r="G19" i="6"/>
  <c r="G40" i="6" s="1"/>
  <c r="H19" i="6"/>
  <c r="I19" i="6"/>
  <c r="J19" i="6"/>
  <c r="J40" i="6" s="1"/>
  <c r="K19" i="6"/>
  <c r="K40" i="6" s="1"/>
  <c r="L19" i="6"/>
  <c r="M19" i="6"/>
  <c r="N19" i="6"/>
  <c r="N40" i="6" s="1"/>
  <c r="O19" i="6"/>
  <c r="O40" i="6" s="1"/>
  <c r="P19" i="6"/>
  <c r="Q19" i="6"/>
  <c r="R19" i="6"/>
  <c r="R40" i="6" s="1"/>
  <c r="S19" i="6"/>
  <c r="S40" i="6" s="1"/>
  <c r="C20" i="6"/>
  <c r="D20" i="6"/>
  <c r="E20" i="6"/>
  <c r="E41" i="6" s="1"/>
  <c r="F20" i="6"/>
  <c r="F41" i="6" s="1"/>
  <c r="G20" i="6"/>
  <c r="H20" i="6"/>
  <c r="I20" i="6"/>
  <c r="I41" i="6" s="1"/>
  <c r="J20" i="6"/>
  <c r="J41" i="6" s="1"/>
  <c r="K20" i="6"/>
  <c r="L20" i="6"/>
  <c r="M20" i="6"/>
  <c r="M41" i="6" s="1"/>
  <c r="N20" i="6"/>
  <c r="N41" i="6" s="1"/>
  <c r="O20" i="6"/>
  <c r="P20" i="6"/>
  <c r="Q20" i="6"/>
  <c r="Q41" i="6" s="1"/>
  <c r="R20" i="6"/>
  <c r="R41" i="6" s="1"/>
  <c r="S20" i="6"/>
  <c r="U20" i="6" l="1"/>
  <c r="V20" i="6" s="1"/>
  <c r="C34" i="3"/>
  <c r="D34" i="3"/>
  <c r="E34" i="3"/>
  <c r="F34" i="3"/>
  <c r="G34" i="3"/>
  <c r="H34" i="3"/>
  <c r="I34" i="3"/>
  <c r="J34" i="3"/>
  <c r="K34" i="3"/>
  <c r="L34" i="3"/>
  <c r="M34" i="3"/>
  <c r="N34" i="3"/>
  <c r="D35" i="3"/>
  <c r="E35" i="3"/>
  <c r="F35" i="3"/>
  <c r="G35" i="3"/>
  <c r="H35" i="3"/>
  <c r="I35" i="3"/>
  <c r="J35" i="3"/>
  <c r="K35" i="3"/>
  <c r="L35" i="3"/>
  <c r="M35" i="3"/>
  <c r="N35" i="3"/>
  <c r="C36" i="3"/>
  <c r="D36" i="3"/>
  <c r="E36" i="3"/>
  <c r="F36" i="3"/>
  <c r="G36" i="3"/>
  <c r="H36" i="3"/>
  <c r="I36" i="3"/>
  <c r="J36" i="3"/>
  <c r="K36" i="3"/>
  <c r="L36" i="3"/>
  <c r="M36" i="3"/>
  <c r="N36" i="3"/>
  <c r="C37" i="3"/>
  <c r="D37" i="3"/>
  <c r="E37" i="3"/>
  <c r="F37" i="3"/>
  <c r="G37" i="3"/>
  <c r="H37" i="3"/>
  <c r="I37" i="3"/>
  <c r="J37" i="3"/>
  <c r="K37" i="3"/>
  <c r="L37" i="3"/>
  <c r="M37" i="3"/>
  <c r="N37" i="3"/>
  <c r="C38" i="3"/>
  <c r="D38" i="3"/>
  <c r="E38" i="3"/>
  <c r="F38" i="3"/>
  <c r="G38" i="3"/>
  <c r="H38" i="3"/>
  <c r="I38" i="3"/>
  <c r="J38" i="3"/>
  <c r="K38" i="3"/>
  <c r="L38" i="3"/>
  <c r="M38" i="3"/>
  <c r="N38" i="3"/>
  <c r="C39" i="3"/>
  <c r="D39" i="3"/>
  <c r="E39" i="3"/>
  <c r="F39" i="3"/>
  <c r="G39" i="3"/>
  <c r="H39" i="3"/>
  <c r="I39" i="3"/>
  <c r="J39" i="3"/>
  <c r="K39" i="3"/>
  <c r="L39" i="3"/>
  <c r="M39" i="3"/>
  <c r="N39" i="3"/>
  <c r="C40" i="3"/>
  <c r="D40" i="3"/>
  <c r="E40" i="3"/>
  <c r="F40" i="3"/>
  <c r="G40" i="3"/>
  <c r="H40" i="3"/>
  <c r="I40" i="3"/>
  <c r="J40" i="3"/>
  <c r="K40" i="3"/>
  <c r="L40" i="3"/>
  <c r="M40" i="3"/>
  <c r="N40" i="3"/>
  <c r="C41" i="3"/>
  <c r="D41" i="3"/>
  <c r="E41" i="3"/>
  <c r="F41" i="3"/>
  <c r="G41" i="3"/>
  <c r="H41" i="3"/>
  <c r="I41" i="3"/>
  <c r="J41" i="3"/>
  <c r="K41" i="3"/>
  <c r="L41" i="3"/>
  <c r="M41" i="3"/>
  <c r="N41" i="3"/>
  <c r="C42" i="3"/>
  <c r="D42" i="3"/>
  <c r="E42" i="3"/>
  <c r="F42" i="3"/>
  <c r="G42" i="3"/>
  <c r="H42" i="3"/>
  <c r="I42" i="3"/>
  <c r="J42" i="3"/>
  <c r="K42" i="3"/>
  <c r="L42" i="3"/>
  <c r="M42" i="3"/>
  <c r="N42" i="3"/>
  <c r="C43" i="3"/>
  <c r="D43" i="3"/>
  <c r="E43" i="3"/>
  <c r="F43" i="3"/>
  <c r="G43" i="3"/>
  <c r="H43" i="3"/>
  <c r="I43" i="3"/>
  <c r="J43" i="3"/>
  <c r="K43" i="3"/>
  <c r="L43" i="3"/>
  <c r="M43" i="3"/>
  <c r="N43" i="3"/>
  <c r="C44" i="3"/>
  <c r="D44" i="3"/>
  <c r="E44" i="3"/>
  <c r="F44" i="3"/>
  <c r="G44" i="3"/>
  <c r="H44" i="3"/>
  <c r="I44" i="3"/>
  <c r="J44" i="3"/>
  <c r="L44" i="3"/>
  <c r="M44" i="3"/>
  <c r="N44" i="3"/>
  <c r="C45" i="3"/>
  <c r="D45" i="3"/>
  <c r="E45" i="3"/>
  <c r="F45" i="3"/>
  <c r="G45" i="3"/>
  <c r="I45" i="3"/>
  <c r="J45" i="3"/>
  <c r="K45" i="3"/>
  <c r="L45" i="3"/>
  <c r="M45" i="3"/>
  <c r="N45" i="3"/>
  <c r="C46" i="3"/>
  <c r="D46" i="3"/>
  <c r="E46" i="3"/>
  <c r="F46" i="3"/>
  <c r="G46" i="3"/>
  <c r="H46" i="3"/>
  <c r="I46" i="3"/>
  <c r="J46" i="3"/>
  <c r="K46" i="3"/>
  <c r="L46" i="3"/>
  <c r="M46" i="3"/>
  <c r="N46" i="3"/>
  <c r="C47" i="3"/>
  <c r="D47" i="3"/>
  <c r="E47" i="3"/>
  <c r="F47" i="3"/>
  <c r="G47" i="3"/>
  <c r="H47" i="3"/>
  <c r="I47" i="3"/>
  <c r="J47" i="3"/>
  <c r="K47" i="3"/>
  <c r="L47" i="3"/>
  <c r="M47" i="3"/>
  <c r="N47" i="3"/>
  <c r="C48" i="3"/>
  <c r="D48" i="3"/>
  <c r="E48" i="3"/>
  <c r="F48" i="3"/>
  <c r="G48" i="3"/>
  <c r="H48" i="3"/>
  <c r="I48" i="3"/>
  <c r="J48" i="3"/>
  <c r="K48" i="3"/>
  <c r="L48" i="3"/>
  <c r="M48" i="3"/>
  <c r="N48" i="3"/>
  <c r="C49" i="3"/>
  <c r="D49" i="3"/>
  <c r="E49" i="3"/>
  <c r="F49" i="3"/>
  <c r="G49" i="3"/>
  <c r="H49" i="3"/>
  <c r="I49" i="3"/>
  <c r="J49" i="3"/>
  <c r="K49" i="3"/>
  <c r="L49" i="3"/>
  <c r="M49" i="3"/>
  <c r="N49" i="3"/>
  <c r="C50" i="3"/>
  <c r="D50" i="3"/>
  <c r="E50" i="3"/>
  <c r="F50" i="3"/>
  <c r="G50" i="3"/>
  <c r="H50" i="3"/>
  <c r="I50" i="3"/>
  <c r="J50" i="3"/>
  <c r="K50" i="3"/>
  <c r="L50" i="3"/>
  <c r="M50" i="3"/>
  <c r="N50" i="3"/>
  <c r="C51" i="3"/>
  <c r="D51" i="3"/>
  <c r="E51" i="3"/>
  <c r="F51" i="3"/>
  <c r="G51" i="3"/>
  <c r="H51" i="3"/>
  <c r="I51" i="3"/>
  <c r="J51" i="3"/>
  <c r="K51" i="3"/>
  <c r="L51" i="3"/>
  <c r="M51" i="3"/>
  <c r="N51" i="3"/>
  <c r="C52" i="3"/>
  <c r="D52" i="3"/>
  <c r="E52" i="3"/>
  <c r="F52" i="3"/>
  <c r="G52" i="3"/>
  <c r="H52" i="3"/>
  <c r="I52" i="3"/>
  <c r="J52" i="3"/>
  <c r="K52" i="3"/>
  <c r="L52" i="3"/>
  <c r="M52" i="3"/>
  <c r="N52" i="3"/>
  <c r="C53" i="3"/>
  <c r="D53" i="3"/>
  <c r="E53" i="3"/>
  <c r="F53" i="3"/>
  <c r="G53" i="3"/>
  <c r="H53" i="3"/>
  <c r="I53" i="3"/>
  <c r="J53" i="3"/>
  <c r="K53" i="3"/>
  <c r="L53" i="3"/>
  <c r="M53" i="3"/>
  <c r="N53" i="3"/>
  <c r="C54" i="3"/>
  <c r="D54" i="3"/>
  <c r="E54" i="3"/>
  <c r="F54" i="3"/>
  <c r="G54" i="3"/>
  <c r="H54" i="3"/>
  <c r="I54" i="3"/>
  <c r="J54" i="3"/>
  <c r="K54" i="3"/>
  <c r="L54" i="3"/>
  <c r="M54" i="3"/>
  <c r="N54" i="3"/>
  <c r="C55" i="3"/>
  <c r="D55" i="3"/>
  <c r="E55" i="3"/>
  <c r="F55" i="3"/>
  <c r="G55" i="3"/>
  <c r="H55" i="3"/>
  <c r="I55" i="3"/>
  <c r="J55" i="3"/>
  <c r="K55" i="3"/>
  <c r="L55" i="3"/>
  <c r="M55" i="3"/>
  <c r="N55" i="3"/>
  <c r="C56" i="3"/>
  <c r="D56" i="3"/>
  <c r="E56" i="3"/>
  <c r="F56" i="3"/>
  <c r="G56" i="3"/>
  <c r="H56" i="3"/>
  <c r="I56" i="3"/>
  <c r="J56" i="3"/>
  <c r="K56" i="3"/>
  <c r="L56" i="3"/>
  <c r="M56" i="3"/>
  <c r="N56" i="3"/>
  <c r="C57" i="3"/>
  <c r="D57" i="3"/>
  <c r="E57" i="3"/>
  <c r="F57" i="3"/>
  <c r="G57" i="3"/>
  <c r="H57" i="3"/>
  <c r="I57" i="3"/>
  <c r="J57" i="3"/>
  <c r="K57" i="3"/>
  <c r="L57" i="3"/>
  <c r="M57" i="3"/>
  <c r="N57" i="3"/>
  <c r="C58" i="3"/>
  <c r="D58" i="3"/>
  <c r="E58" i="3"/>
  <c r="F58" i="3"/>
  <c r="G58" i="3"/>
  <c r="H58" i="3"/>
  <c r="I58" i="3"/>
  <c r="J58" i="3"/>
  <c r="K58" i="3"/>
  <c r="L58" i="3"/>
  <c r="M58" i="3"/>
  <c r="N58" i="3"/>
  <c r="B58" i="3"/>
  <c r="B57" i="3"/>
  <c r="B56" i="3"/>
  <c r="B55" i="3"/>
  <c r="B54" i="3"/>
  <c r="B53" i="3"/>
  <c r="B52" i="3"/>
  <c r="B51" i="3"/>
  <c r="B50" i="3"/>
  <c r="B49" i="3"/>
  <c r="B48" i="3"/>
  <c r="B47" i="3"/>
  <c r="B46" i="3"/>
  <c r="B45" i="3"/>
  <c r="B44" i="3"/>
  <c r="B43" i="3"/>
  <c r="B42" i="3"/>
  <c r="B41" i="3"/>
  <c r="B40" i="3"/>
  <c r="B39" i="3"/>
  <c r="B38" i="3"/>
  <c r="B37" i="3"/>
  <c r="B36" i="3"/>
  <c r="B35" i="3"/>
  <c r="B34" i="3"/>
  <c r="P25" i="35" l="1"/>
  <c r="O25" i="35"/>
  <c r="M25" i="35"/>
  <c r="L25" i="35"/>
  <c r="K25" i="35"/>
  <c r="J25" i="35"/>
  <c r="P24" i="35"/>
  <c r="O24" i="35"/>
  <c r="N24" i="35"/>
  <c r="M24" i="35"/>
  <c r="L24" i="35"/>
  <c r="K24" i="35"/>
  <c r="J24" i="35"/>
  <c r="P23" i="35"/>
  <c r="O23" i="35"/>
  <c r="N23" i="35"/>
  <c r="M23" i="35"/>
  <c r="L23" i="35"/>
  <c r="K23" i="35"/>
  <c r="J23" i="35"/>
  <c r="P22" i="35"/>
  <c r="O22" i="35"/>
  <c r="N22" i="35"/>
  <c r="M22" i="35"/>
  <c r="L22" i="35"/>
  <c r="K22" i="35"/>
  <c r="J22" i="35"/>
  <c r="P21" i="35"/>
  <c r="O21" i="35"/>
  <c r="N21" i="35"/>
  <c r="M21" i="35"/>
  <c r="L21" i="35"/>
  <c r="K21" i="35"/>
  <c r="P20" i="35"/>
  <c r="O20" i="35"/>
  <c r="N20" i="35"/>
  <c r="M20" i="35"/>
  <c r="L20" i="35"/>
  <c r="K20" i="35"/>
  <c r="J20" i="35"/>
  <c r="P19" i="35"/>
  <c r="O19" i="35"/>
  <c r="N19" i="35"/>
  <c r="M19" i="35"/>
  <c r="L19" i="35"/>
  <c r="K19" i="35"/>
  <c r="J19" i="35"/>
  <c r="P11" i="35"/>
  <c r="O11" i="35"/>
  <c r="N11" i="35"/>
  <c r="M11" i="35"/>
  <c r="L11" i="35"/>
  <c r="K11" i="35"/>
  <c r="J11" i="35"/>
  <c r="P10" i="35"/>
  <c r="O10" i="35"/>
  <c r="N10" i="35"/>
  <c r="M10" i="35"/>
  <c r="L10" i="35"/>
  <c r="K10" i="35"/>
  <c r="J10" i="35"/>
  <c r="P9" i="35"/>
  <c r="O9" i="35"/>
  <c r="N9" i="35"/>
  <c r="M9" i="35"/>
  <c r="L9" i="35"/>
  <c r="K9" i="35"/>
  <c r="J9" i="35"/>
  <c r="P8" i="35"/>
  <c r="O8" i="35"/>
  <c r="N8" i="35"/>
  <c r="M8" i="35"/>
  <c r="L8" i="35"/>
  <c r="K8" i="35"/>
  <c r="P7" i="35"/>
  <c r="O7" i="35"/>
  <c r="N7" i="35"/>
  <c r="M7" i="35"/>
  <c r="L7" i="35"/>
  <c r="K7" i="35"/>
  <c r="J7" i="35"/>
  <c r="P6" i="35"/>
  <c r="O6" i="35"/>
  <c r="N6" i="35"/>
  <c r="M6" i="35"/>
  <c r="L6" i="35"/>
  <c r="K6" i="35"/>
  <c r="J6" i="35"/>
  <c r="K5" i="35"/>
  <c r="L5" i="35"/>
  <c r="M5" i="35"/>
  <c r="N5" i="35"/>
  <c r="O5" i="35"/>
  <c r="P5" i="35"/>
  <c r="J5" i="35"/>
  <c r="P77" i="34"/>
  <c r="O77" i="34"/>
  <c r="N77" i="34"/>
  <c r="M77" i="34"/>
  <c r="L77" i="34"/>
  <c r="K77" i="34"/>
  <c r="J77" i="34"/>
  <c r="P76" i="34"/>
  <c r="O76" i="34"/>
  <c r="N76" i="34"/>
  <c r="M76" i="34"/>
  <c r="L76" i="34"/>
  <c r="K76" i="34"/>
  <c r="J76" i="34"/>
  <c r="P75" i="34"/>
  <c r="O75" i="34"/>
  <c r="N75" i="34"/>
  <c r="M75" i="34"/>
  <c r="L75" i="34"/>
  <c r="K75" i="34"/>
  <c r="J75" i="34"/>
  <c r="P74" i="34"/>
  <c r="O74" i="34"/>
  <c r="N74" i="34"/>
  <c r="M74" i="34"/>
  <c r="L74" i="34"/>
  <c r="K74" i="34"/>
  <c r="J74" i="34"/>
  <c r="P73" i="34"/>
  <c r="O73" i="34"/>
  <c r="N73" i="34"/>
  <c r="M73" i="34"/>
  <c r="L73" i="34"/>
  <c r="K73" i="34"/>
  <c r="J73" i="34"/>
  <c r="P72" i="34"/>
  <c r="O72" i="34"/>
  <c r="N72" i="34"/>
  <c r="M72" i="34"/>
  <c r="L72" i="34"/>
  <c r="K72" i="34"/>
  <c r="J72" i="34"/>
  <c r="P71" i="34"/>
  <c r="O71" i="34"/>
  <c r="N71" i="34"/>
  <c r="M71" i="34"/>
  <c r="L71" i="34"/>
  <c r="K71" i="34"/>
  <c r="J71" i="34"/>
  <c r="P70" i="34"/>
  <c r="O70" i="34"/>
  <c r="N70" i="34"/>
  <c r="M70" i="34"/>
  <c r="L70" i="34"/>
  <c r="K70" i="34"/>
  <c r="J70" i="34"/>
  <c r="P69" i="34"/>
  <c r="O69" i="34"/>
  <c r="N69" i="34"/>
  <c r="M69" i="34"/>
  <c r="L69" i="34"/>
  <c r="K69" i="34"/>
  <c r="J69" i="34"/>
  <c r="P68" i="34"/>
  <c r="O68" i="34"/>
  <c r="N68" i="34"/>
  <c r="M68" i="34"/>
  <c r="L68" i="34"/>
  <c r="K68" i="34"/>
  <c r="J68" i="34"/>
  <c r="P67" i="34"/>
  <c r="O67" i="34"/>
  <c r="N67" i="34"/>
  <c r="M67" i="34"/>
  <c r="L67" i="34"/>
  <c r="K67" i="34"/>
  <c r="J67" i="34"/>
  <c r="P66" i="34"/>
  <c r="O66" i="34"/>
  <c r="N66" i="34"/>
  <c r="M66" i="34"/>
  <c r="L66" i="34"/>
  <c r="K66" i="34"/>
  <c r="J66" i="34"/>
  <c r="P65" i="34"/>
  <c r="O65" i="34"/>
  <c r="N65" i="34"/>
  <c r="M65" i="34"/>
  <c r="L65" i="34"/>
  <c r="K65" i="34"/>
  <c r="J65" i="34"/>
  <c r="P64" i="34"/>
  <c r="O64" i="34"/>
  <c r="N64" i="34"/>
  <c r="M64" i="34"/>
  <c r="L64" i="34"/>
  <c r="K64" i="34"/>
  <c r="J64" i="34"/>
  <c r="P63" i="34"/>
  <c r="O63" i="34"/>
  <c r="N63" i="34"/>
  <c r="M63" i="34"/>
  <c r="L63" i="34"/>
  <c r="K63" i="34"/>
  <c r="J63" i="34"/>
  <c r="P62" i="34"/>
  <c r="O62" i="34"/>
  <c r="N62" i="34"/>
  <c r="M62" i="34"/>
  <c r="L62" i="34"/>
  <c r="K62" i="34"/>
  <c r="J62" i="34"/>
  <c r="P61" i="34"/>
  <c r="O61" i="34"/>
  <c r="N61" i="34"/>
  <c r="M61" i="34"/>
  <c r="L61" i="34"/>
  <c r="K61" i="34"/>
  <c r="J61" i="34"/>
  <c r="P60" i="34"/>
  <c r="O60" i="34"/>
  <c r="N60" i="34"/>
  <c r="M60" i="34"/>
  <c r="L60" i="34"/>
  <c r="K60" i="34"/>
  <c r="J60" i="34"/>
  <c r="P59" i="34"/>
  <c r="O59" i="34"/>
  <c r="N59" i="34"/>
  <c r="M59" i="34"/>
  <c r="L59" i="34"/>
  <c r="K59" i="34"/>
  <c r="J59" i="34"/>
  <c r="P58" i="34"/>
  <c r="O58" i="34"/>
  <c r="N58" i="34"/>
  <c r="M58" i="34"/>
  <c r="L58" i="34"/>
  <c r="K58" i="34"/>
  <c r="J58" i="34"/>
  <c r="P57" i="34"/>
  <c r="O57" i="34"/>
  <c r="N57" i="34"/>
  <c r="M57" i="34"/>
  <c r="L57" i="34"/>
  <c r="K57" i="34"/>
  <c r="J57" i="34"/>
  <c r="P56" i="34"/>
  <c r="O56" i="34"/>
  <c r="N56" i="34"/>
  <c r="M56" i="34"/>
  <c r="L56" i="34"/>
  <c r="K56" i="34"/>
  <c r="J56" i="34"/>
  <c r="P55" i="34"/>
  <c r="O55" i="34"/>
  <c r="N55" i="34"/>
  <c r="M55" i="34"/>
  <c r="L55" i="34"/>
  <c r="K55" i="34"/>
  <c r="J55" i="34"/>
  <c r="P54" i="34"/>
  <c r="O54" i="34"/>
  <c r="N54" i="34"/>
  <c r="M54" i="34"/>
  <c r="L54" i="34"/>
  <c r="K54" i="34"/>
  <c r="J54" i="34"/>
  <c r="P53" i="34"/>
  <c r="O53" i="34"/>
  <c r="N53" i="34"/>
  <c r="M53" i="34"/>
  <c r="L53" i="34"/>
  <c r="K53" i="34"/>
  <c r="J53" i="34"/>
  <c r="P52" i="34"/>
  <c r="O52" i="34"/>
  <c r="N52" i="34"/>
  <c r="M52" i="34"/>
  <c r="L52" i="34"/>
  <c r="K52" i="34"/>
  <c r="J52" i="34"/>
  <c r="P51" i="34"/>
  <c r="O51" i="34"/>
  <c r="N51" i="34"/>
  <c r="M51" i="34"/>
  <c r="L51" i="34"/>
  <c r="K51" i="34"/>
  <c r="J51" i="34"/>
  <c r="P50" i="34"/>
  <c r="O50" i="34"/>
  <c r="N50" i="34"/>
  <c r="M50" i="34"/>
  <c r="L50" i="34"/>
  <c r="K50" i="34"/>
  <c r="J50" i="34"/>
  <c r="P49" i="34"/>
  <c r="O49" i="34"/>
  <c r="N49" i="34"/>
  <c r="M49" i="34"/>
  <c r="L49" i="34"/>
  <c r="K49" i="34"/>
  <c r="J49" i="34"/>
  <c r="P48" i="34"/>
  <c r="O48" i="34"/>
  <c r="N48" i="34"/>
  <c r="M48" i="34"/>
  <c r="L48" i="34"/>
  <c r="K48" i="34"/>
  <c r="J48" i="34"/>
  <c r="P47" i="34"/>
  <c r="O47" i="34"/>
  <c r="N47" i="34"/>
  <c r="M47" i="34"/>
  <c r="L47" i="34"/>
  <c r="K47" i="34"/>
  <c r="J47" i="34"/>
  <c r="P46" i="34"/>
  <c r="O46" i="34"/>
  <c r="N46" i="34"/>
  <c r="M46" i="34"/>
  <c r="L46" i="34"/>
  <c r="K46" i="34"/>
  <c r="J46" i="34"/>
  <c r="P45" i="34"/>
  <c r="O45" i="34"/>
  <c r="N45" i="34"/>
  <c r="M45" i="34"/>
  <c r="L45" i="34"/>
  <c r="K45" i="34"/>
  <c r="J45" i="34"/>
  <c r="P37" i="34"/>
  <c r="O37" i="34"/>
  <c r="N37" i="34"/>
  <c r="M37" i="34"/>
  <c r="L37" i="34"/>
  <c r="K37" i="34"/>
  <c r="J37" i="34"/>
  <c r="P36" i="34"/>
  <c r="O36" i="34"/>
  <c r="N36" i="34"/>
  <c r="M36" i="34"/>
  <c r="L36" i="34"/>
  <c r="K36" i="34"/>
  <c r="J36" i="34"/>
  <c r="P35" i="34"/>
  <c r="O35" i="34"/>
  <c r="N35" i="34"/>
  <c r="M35" i="34"/>
  <c r="L35" i="34"/>
  <c r="K35" i="34"/>
  <c r="J35" i="34"/>
  <c r="P34" i="34"/>
  <c r="O34" i="34"/>
  <c r="N34" i="34"/>
  <c r="M34" i="34"/>
  <c r="L34" i="34"/>
  <c r="K34" i="34"/>
  <c r="J34" i="34"/>
  <c r="P33" i="34"/>
  <c r="O33" i="34"/>
  <c r="N33" i="34"/>
  <c r="M33" i="34"/>
  <c r="L33" i="34"/>
  <c r="K33" i="34"/>
  <c r="J33" i="34"/>
  <c r="P32" i="34"/>
  <c r="O32" i="34"/>
  <c r="N32" i="34"/>
  <c r="M32" i="34"/>
  <c r="L32" i="34"/>
  <c r="K32" i="34"/>
  <c r="J32" i="34"/>
  <c r="P31" i="34"/>
  <c r="O31" i="34"/>
  <c r="N31" i="34"/>
  <c r="M31" i="34"/>
  <c r="L31" i="34"/>
  <c r="K31" i="34"/>
  <c r="J31" i="34"/>
  <c r="P30" i="34"/>
  <c r="O30" i="34"/>
  <c r="N30" i="34"/>
  <c r="M30" i="34"/>
  <c r="L30" i="34"/>
  <c r="K30" i="34"/>
  <c r="J30" i="34"/>
  <c r="P29" i="34"/>
  <c r="O29" i="34"/>
  <c r="N29" i="34"/>
  <c r="M29" i="34"/>
  <c r="L29" i="34"/>
  <c r="K29" i="34"/>
  <c r="J29" i="34"/>
  <c r="P28" i="34"/>
  <c r="O28" i="34"/>
  <c r="N28" i="34"/>
  <c r="M28" i="34"/>
  <c r="L28" i="34"/>
  <c r="K28" i="34"/>
  <c r="J28" i="34"/>
  <c r="P27" i="34"/>
  <c r="O27" i="34"/>
  <c r="N27" i="34"/>
  <c r="M27" i="34"/>
  <c r="L27" i="34"/>
  <c r="K27" i="34"/>
  <c r="J27" i="34"/>
  <c r="P26" i="34"/>
  <c r="O26" i="34"/>
  <c r="N26" i="34"/>
  <c r="M26" i="34"/>
  <c r="L26" i="34"/>
  <c r="K26" i="34"/>
  <c r="J26" i="34"/>
  <c r="P25" i="34"/>
  <c r="O25" i="34"/>
  <c r="N25" i="34"/>
  <c r="M25" i="34"/>
  <c r="L25" i="34"/>
  <c r="K25" i="34"/>
  <c r="J25" i="34"/>
  <c r="P24" i="34"/>
  <c r="O24" i="34"/>
  <c r="N24" i="34"/>
  <c r="M24" i="34"/>
  <c r="L24" i="34"/>
  <c r="K24" i="34"/>
  <c r="J24" i="34"/>
  <c r="P23" i="34"/>
  <c r="O23" i="34"/>
  <c r="N23" i="34"/>
  <c r="M23" i="34"/>
  <c r="L23" i="34"/>
  <c r="K23" i="34"/>
  <c r="J23" i="34"/>
  <c r="P22" i="34"/>
  <c r="O22" i="34"/>
  <c r="N22" i="34"/>
  <c r="M22" i="34"/>
  <c r="L22" i="34"/>
  <c r="K22" i="34"/>
  <c r="J22" i="34"/>
  <c r="P21" i="34"/>
  <c r="O21" i="34"/>
  <c r="N21" i="34"/>
  <c r="M21" i="34"/>
  <c r="L21" i="34"/>
  <c r="K21" i="34"/>
  <c r="J21" i="34"/>
  <c r="P20" i="34"/>
  <c r="O20" i="34"/>
  <c r="N20" i="34"/>
  <c r="M20" i="34"/>
  <c r="L20" i="34"/>
  <c r="K20" i="34"/>
  <c r="J20" i="34"/>
  <c r="P19" i="34"/>
  <c r="O19" i="34"/>
  <c r="N19" i="34"/>
  <c r="M19" i="34"/>
  <c r="L19" i="34"/>
  <c r="K19" i="34"/>
  <c r="J19" i="34"/>
  <c r="P18" i="34"/>
  <c r="O18" i="34"/>
  <c r="N18" i="34"/>
  <c r="M18" i="34"/>
  <c r="L18" i="34"/>
  <c r="K18" i="34"/>
  <c r="J18" i="34"/>
  <c r="P17" i="34"/>
  <c r="O17" i="34"/>
  <c r="N17" i="34"/>
  <c r="M17" i="34"/>
  <c r="L17" i="34"/>
  <c r="K17" i="34"/>
  <c r="J17" i="34"/>
  <c r="P16" i="34"/>
  <c r="O16" i="34"/>
  <c r="N16" i="34"/>
  <c r="M16" i="34"/>
  <c r="L16" i="34"/>
  <c r="K16" i="34"/>
  <c r="J16" i="34"/>
  <c r="P15" i="34"/>
  <c r="O15" i="34"/>
  <c r="N15" i="34"/>
  <c r="M15" i="34"/>
  <c r="L15" i="34"/>
  <c r="K15" i="34"/>
  <c r="J15" i="34"/>
  <c r="P14" i="34"/>
  <c r="O14" i="34"/>
  <c r="N14" i="34"/>
  <c r="M14" i="34"/>
  <c r="L14" i="34"/>
  <c r="K14" i="34"/>
  <c r="J14" i="34"/>
  <c r="P13" i="34"/>
  <c r="O13" i="34"/>
  <c r="N13" i="34"/>
  <c r="M13" i="34"/>
  <c r="L13" i="34"/>
  <c r="K13" i="34"/>
  <c r="J13" i="34"/>
  <c r="P12" i="34"/>
  <c r="O12" i="34"/>
  <c r="N12" i="34"/>
  <c r="M12" i="34"/>
  <c r="L12" i="34"/>
  <c r="K12" i="34"/>
  <c r="J12" i="34"/>
  <c r="P11" i="34"/>
  <c r="O11" i="34"/>
  <c r="N11" i="34"/>
  <c r="M11" i="34"/>
  <c r="L11" i="34"/>
  <c r="K11" i="34"/>
  <c r="P10" i="34"/>
  <c r="O10" i="34"/>
  <c r="N10" i="34"/>
  <c r="M10" i="34"/>
  <c r="L10" i="34"/>
  <c r="K10" i="34"/>
  <c r="J10" i="34"/>
  <c r="P9" i="34"/>
  <c r="O9" i="34"/>
  <c r="N9" i="34"/>
  <c r="M9" i="34"/>
  <c r="L9" i="34"/>
  <c r="K9" i="34"/>
  <c r="J9" i="34"/>
  <c r="P8" i="34"/>
  <c r="O8" i="34"/>
  <c r="N8" i="34"/>
  <c r="M8" i="34"/>
  <c r="L8" i="34"/>
  <c r="K8" i="34"/>
  <c r="J8" i="34"/>
  <c r="P7" i="34"/>
  <c r="O7" i="34"/>
  <c r="N7" i="34"/>
  <c r="M7" i="34"/>
  <c r="L7" i="34"/>
  <c r="K7" i="34"/>
  <c r="J7" i="34"/>
  <c r="P6" i="34"/>
  <c r="O6" i="34"/>
  <c r="N6" i="34"/>
  <c r="M6" i="34"/>
  <c r="L6" i="34"/>
  <c r="K6" i="34"/>
  <c r="J6" i="34"/>
  <c r="K5" i="34"/>
  <c r="L5" i="34"/>
  <c r="M5" i="34"/>
  <c r="N5" i="34"/>
  <c r="O5" i="34"/>
  <c r="P5" i="34"/>
  <c r="J5" i="34"/>
  <c r="V37" i="29"/>
  <c r="W37" i="29" s="1"/>
  <c r="V36" i="29"/>
  <c r="W36" i="29" s="1"/>
  <c r="V35" i="29"/>
  <c r="W35" i="29" s="1"/>
  <c r="V34" i="29"/>
  <c r="W34" i="29" s="1"/>
  <c r="V33" i="29"/>
  <c r="W33" i="29" s="1"/>
  <c r="V32" i="29"/>
  <c r="W32" i="29" s="1"/>
  <c r="V31" i="29"/>
  <c r="W31" i="29" s="1"/>
  <c r="V30" i="29"/>
  <c r="W30" i="29" s="1"/>
  <c r="V29" i="29"/>
  <c r="W29" i="29" s="1"/>
  <c r="V28" i="29"/>
  <c r="W28" i="29" s="1"/>
  <c r="V27" i="29"/>
  <c r="W27" i="29" s="1"/>
  <c r="V26" i="29"/>
  <c r="W26" i="29" s="1"/>
  <c r="V25" i="29"/>
  <c r="W25" i="29" s="1"/>
  <c r="V24" i="29"/>
  <c r="W24" i="29" s="1"/>
  <c r="V23" i="29"/>
  <c r="W23" i="29" s="1"/>
  <c r="V22" i="29"/>
  <c r="W22" i="29" s="1"/>
  <c r="V20" i="29"/>
  <c r="W20" i="29" s="1"/>
  <c r="V19" i="29"/>
  <c r="W19" i="29" s="1"/>
  <c r="V18" i="29"/>
  <c r="W18" i="29" s="1"/>
  <c r="V17" i="29"/>
  <c r="W17" i="29" s="1"/>
  <c r="V16" i="29"/>
  <c r="W16" i="29" s="1"/>
  <c r="V15" i="29"/>
  <c r="W15" i="29" s="1"/>
  <c r="V14" i="29"/>
  <c r="W14" i="29" s="1"/>
  <c r="V13" i="29"/>
  <c r="W13" i="29" s="1"/>
  <c r="V12" i="29"/>
  <c r="W12" i="29" s="1"/>
  <c r="V11" i="29"/>
  <c r="W11" i="29" s="1"/>
  <c r="V10" i="29"/>
  <c r="W10" i="29" s="1"/>
  <c r="V9" i="29"/>
  <c r="W9" i="29" s="1"/>
  <c r="V8" i="29"/>
  <c r="W8" i="29" s="1"/>
  <c r="V7" i="29"/>
  <c r="W7" i="29" s="1"/>
  <c r="V6" i="29"/>
  <c r="W6" i="29" s="1"/>
  <c r="V5" i="29"/>
  <c r="W5" i="29" s="1"/>
  <c r="V37" i="28"/>
  <c r="W37" i="28" s="1"/>
  <c r="V36" i="28"/>
  <c r="W36" i="28" s="1"/>
  <c r="V35" i="28"/>
  <c r="W35" i="28" s="1"/>
  <c r="V34" i="28"/>
  <c r="W34" i="28" s="1"/>
  <c r="V33" i="28"/>
  <c r="W33" i="28" s="1"/>
  <c r="V32" i="28"/>
  <c r="W32" i="28" s="1"/>
  <c r="V31" i="28"/>
  <c r="W31" i="28" s="1"/>
  <c r="V30" i="28"/>
  <c r="W30" i="28" s="1"/>
  <c r="V29" i="28"/>
  <c r="W29" i="28" s="1"/>
  <c r="V28" i="28"/>
  <c r="W28" i="28" s="1"/>
  <c r="V27" i="28"/>
  <c r="W27" i="28" s="1"/>
  <c r="V26" i="28"/>
  <c r="W26" i="28" s="1"/>
  <c r="V25" i="28"/>
  <c r="W25" i="28" s="1"/>
  <c r="V24" i="28"/>
  <c r="W24" i="28" s="1"/>
  <c r="V23" i="28"/>
  <c r="W23" i="28" s="1"/>
  <c r="V22" i="28"/>
  <c r="W22" i="28" s="1"/>
  <c r="V21" i="28"/>
  <c r="W21" i="28" s="1"/>
  <c r="V20" i="28"/>
  <c r="W20" i="28" s="1"/>
  <c r="V19" i="28"/>
  <c r="W19" i="28" s="1"/>
  <c r="V18" i="28"/>
  <c r="W18" i="28" s="1"/>
  <c r="V17" i="28"/>
  <c r="W17" i="28" s="1"/>
  <c r="V16" i="28"/>
  <c r="W16" i="28" s="1"/>
  <c r="V15" i="28"/>
  <c r="W15" i="28" s="1"/>
  <c r="V14" i="28"/>
  <c r="W14" i="28" s="1"/>
  <c r="V13" i="28"/>
  <c r="W13" i="28" s="1"/>
  <c r="V12" i="28"/>
  <c r="W12" i="28" s="1"/>
  <c r="V11" i="28"/>
  <c r="W11" i="28" s="1"/>
  <c r="V10" i="28"/>
  <c r="W10" i="28" s="1"/>
  <c r="V9" i="28"/>
  <c r="V8" i="28"/>
  <c r="W8" i="28" s="1"/>
  <c r="V7" i="28"/>
  <c r="W7" i="28" s="1"/>
  <c r="W6" i="28"/>
  <c r="V5" i="28"/>
  <c r="W5" i="28" s="1"/>
  <c r="V7" i="26"/>
  <c r="V8" i="26"/>
  <c r="V9" i="26"/>
  <c r="V10" i="26"/>
  <c r="V11" i="26"/>
  <c r="V12" i="26"/>
  <c r="V13" i="26"/>
  <c r="V14" i="26"/>
  <c r="V15" i="26"/>
  <c r="V16" i="26"/>
  <c r="V17" i="26"/>
  <c r="V5" i="26"/>
  <c r="U6" i="26"/>
  <c r="V6" i="26" s="1"/>
  <c r="U7" i="26"/>
  <c r="U8" i="26"/>
  <c r="U9" i="26"/>
  <c r="U10" i="26"/>
  <c r="U11" i="26"/>
  <c r="U12" i="26"/>
  <c r="U13" i="26"/>
  <c r="U14" i="26"/>
  <c r="U15" i="26"/>
  <c r="U16" i="26"/>
  <c r="U17" i="26"/>
  <c r="U5" i="26"/>
  <c r="C22" i="26"/>
  <c r="D22" i="26"/>
  <c r="E22" i="26"/>
  <c r="F22" i="26"/>
  <c r="G22" i="26"/>
  <c r="H22" i="26"/>
  <c r="I22" i="26"/>
  <c r="J22" i="26"/>
  <c r="K22" i="26"/>
  <c r="L22" i="26"/>
  <c r="M22" i="26"/>
  <c r="N22" i="26"/>
  <c r="O22" i="26"/>
  <c r="P22" i="26"/>
  <c r="Q22" i="26"/>
  <c r="R22" i="26"/>
  <c r="S22" i="26"/>
  <c r="C24" i="26"/>
  <c r="D24" i="26"/>
  <c r="E24" i="26"/>
  <c r="F24" i="26"/>
  <c r="G24" i="26"/>
  <c r="H24" i="26"/>
  <c r="I24" i="26"/>
  <c r="J24" i="26"/>
  <c r="K24" i="26"/>
  <c r="L24" i="26"/>
  <c r="M24" i="26"/>
  <c r="N24" i="26"/>
  <c r="O24" i="26"/>
  <c r="P24" i="26"/>
  <c r="R24" i="26"/>
  <c r="S24" i="26"/>
  <c r="C25" i="26"/>
  <c r="D25" i="26"/>
  <c r="E25" i="26"/>
  <c r="F25" i="26"/>
  <c r="G25" i="26"/>
  <c r="H25" i="26"/>
  <c r="I25" i="26"/>
  <c r="J25" i="26"/>
  <c r="K25" i="26"/>
  <c r="L25" i="26"/>
  <c r="M25" i="26"/>
  <c r="N25" i="26"/>
  <c r="O25" i="26"/>
  <c r="P25" i="26"/>
  <c r="R25" i="26"/>
  <c r="S25" i="26"/>
  <c r="C26" i="26"/>
  <c r="D26" i="26"/>
  <c r="E26" i="26"/>
  <c r="F26" i="26"/>
  <c r="G26" i="26"/>
  <c r="H26" i="26"/>
  <c r="I26" i="26"/>
  <c r="J26" i="26"/>
  <c r="K26" i="26"/>
  <c r="L26" i="26"/>
  <c r="M26" i="26"/>
  <c r="N26" i="26"/>
  <c r="O26" i="26"/>
  <c r="P26" i="26"/>
  <c r="Q26" i="26"/>
  <c r="R26" i="26"/>
  <c r="S26" i="26"/>
  <c r="C27" i="26"/>
  <c r="D27" i="26"/>
  <c r="E27" i="26"/>
  <c r="F27" i="26"/>
  <c r="G27" i="26"/>
  <c r="H27" i="26"/>
  <c r="I27" i="26"/>
  <c r="J27" i="26"/>
  <c r="K27" i="26"/>
  <c r="L27" i="26"/>
  <c r="M27" i="26"/>
  <c r="N27" i="26"/>
  <c r="O27" i="26"/>
  <c r="P27" i="26"/>
  <c r="Q27" i="26"/>
  <c r="R27" i="26"/>
  <c r="S27" i="26"/>
  <c r="C28" i="26"/>
  <c r="D28" i="26"/>
  <c r="E28" i="26"/>
  <c r="F28" i="26"/>
  <c r="G28" i="26"/>
  <c r="H28" i="26"/>
  <c r="I28" i="26"/>
  <c r="J28" i="26"/>
  <c r="L28" i="26"/>
  <c r="M28" i="26"/>
  <c r="N28" i="26"/>
  <c r="O28" i="26"/>
  <c r="P28" i="26"/>
  <c r="Q28" i="26"/>
  <c r="R28" i="26"/>
  <c r="S28" i="26"/>
  <c r="C29" i="26"/>
  <c r="D29" i="26"/>
  <c r="E29" i="26"/>
  <c r="F29" i="26"/>
  <c r="G29" i="26"/>
  <c r="H29" i="26"/>
  <c r="I29" i="26"/>
  <c r="J29" i="26"/>
  <c r="K29" i="26"/>
  <c r="L29" i="26"/>
  <c r="M29" i="26"/>
  <c r="N29" i="26"/>
  <c r="O29" i="26"/>
  <c r="P29" i="26"/>
  <c r="Q29" i="26"/>
  <c r="R29" i="26"/>
  <c r="S29" i="26"/>
  <c r="C30" i="26"/>
  <c r="D30" i="26"/>
  <c r="E30" i="26"/>
  <c r="F30" i="26"/>
  <c r="G30" i="26"/>
  <c r="H30" i="26"/>
  <c r="I30" i="26"/>
  <c r="J30" i="26"/>
  <c r="K30" i="26"/>
  <c r="L30" i="26"/>
  <c r="M30" i="26"/>
  <c r="N30" i="26"/>
  <c r="O30" i="26"/>
  <c r="P30" i="26"/>
  <c r="Q30" i="26"/>
  <c r="R30" i="26"/>
  <c r="S30" i="26"/>
  <c r="C31" i="26"/>
  <c r="D31" i="26"/>
  <c r="E31" i="26"/>
  <c r="F31" i="26"/>
  <c r="G31" i="26"/>
  <c r="H31" i="26"/>
  <c r="I31" i="26"/>
  <c r="J31" i="26"/>
  <c r="K31" i="26"/>
  <c r="L31" i="26"/>
  <c r="M31" i="26"/>
  <c r="N31" i="26"/>
  <c r="O31" i="26"/>
  <c r="P31" i="26"/>
  <c r="Q31" i="26"/>
  <c r="R31" i="26"/>
  <c r="S31" i="26"/>
  <c r="C32" i="26"/>
  <c r="D32" i="26"/>
  <c r="E32" i="26"/>
  <c r="F32" i="26"/>
  <c r="G32" i="26"/>
  <c r="H32" i="26"/>
  <c r="I32" i="26"/>
  <c r="J32" i="26"/>
  <c r="K32" i="26"/>
  <c r="L32" i="26"/>
  <c r="M32" i="26"/>
  <c r="N32" i="26"/>
  <c r="O32" i="26"/>
  <c r="P32" i="26"/>
  <c r="Q32" i="26"/>
  <c r="R32" i="26"/>
  <c r="S32" i="26"/>
  <c r="C33" i="26"/>
  <c r="D33" i="26"/>
  <c r="E33" i="26"/>
  <c r="F33" i="26"/>
  <c r="G33" i="26"/>
  <c r="H33" i="26"/>
  <c r="I33" i="26"/>
  <c r="J33" i="26"/>
  <c r="K33" i="26"/>
  <c r="L33" i="26"/>
  <c r="M33" i="26"/>
  <c r="N33" i="26"/>
  <c r="O33" i="26"/>
  <c r="P33" i="26"/>
  <c r="Q33" i="26"/>
  <c r="R33" i="26"/>
  <c r="S33" i="26"/>
  <c r="C34" i="26"/>
  <c r="D34" i="26"/>
  <c r="E34" i="26"/>
  <c r="F34" i="26"/>
  <c r="G34" i="26"/>
  <c r="H34" i="26"/>
  <c r="I34" i="26"/>
  <c r="J34" i="26"/>
  <c r="K34" i="26"/>
  <c r="L34" i="26"/>
  <c r="M34" i="26"/>
  <c r="N34" i="26"/>
  <c r="O34" i="26"/>
  <c r="P34" i="26"/>
  <c r="Q34" i="26"/>
  <c r="R34" i="26"/>
  <c r="S34" i="26"/>
  <c r="B34" i="26"/>
  <c r="B33" i="26"/>
  <c r="B32" i="26"/>
  <c r="B31" i="26"/>
  <c r="B30" i="26"/>
  <c r="B29" i="26"/>
  <c r="B28" i="26"/>
  <c r="B27" i="26"/>
  <c r="B26" i="26"/>
  <c r="B25" i="26"/>
  <c r="B24" i="26"/>
  <c r="B22" i="26"/>
  <c r="C6" i="26"/>
  <c r="C23" i="26" s="1"/>
  <c r="D6" i="26"/>
  <c r="D23" i="26" s="1"/>
  <c r="E6" i="26"/>
  <c r="E23" i="26" s="1"/>
  <c r="F6" i="26"/>
  <c r="F23" i="26" s="1"/>
  <c r="G6" i="26"/>
  <c r="G23" i="26" s="1"/>
  <c r="H6" i="26"/>
  <c r="H23" i="26" s="1"/>
  <c r="I6" i="26"/>
  <c r="I23" i="26" s="1"/>
  <c r="J6" i="26"/>
  <c r="J23" i="26" s="1"/>
  <c r="K6" i="26"/>
  <c r="K23" i="26" s="1"/>
  <c r="L6" i="26"/>
  <c r="L23" i="26" s="1"/>
  <c r="M6" i="26"/>
  <c r="M23" i="26" s="1"/>
  <c r="N6" i="26"/>
  <c r="N23" i="26" s="1"/>
  <c r="O6" i="26"/>
  <c r="O23" i="26" s="1"/>
  <c r="P6" i="26"/>
  <c r="P23" i="26" s="1"/>
  <c r="Q6" i="26"/>
  <c r="Q23" i="26" s="1"/>
  <c r="R6" i="26"/>
  <c r="R23" i="26" s="1"/>
  <c r="S23" i="26"/>
  <c r="B6" i="26"/>
  <c r="U10" i="25"/>
  <c r="V10" i="25" s="1"/>
  <c r="U11" i="25"/>
  <c r="V11" i="25" s="1"/>
  <c r="U12" i="25"/>
  <c r="V12" i="25" s="1"/>
  <c r="U13" i="25"/>
  <c r="V13" i="25" s="1"/>
  <c r="U14" i="25"/>
  <c r="V14" i="25" s="1"/>
  <c r="U15" i="25"/>
  <c r="V15" i="25" s="1"/>
  <c r="P7" i="23"/>
  <c r="Q7" i="23" s="1"/>
  <c r="P8" i="23"/>
  <c r="Q8" i="23" s="1"/>
  <c r="P9" i="23"/>
  <c r="Q9" i="23" s="1"/>
  <c r="P10" i="23"/>
  <c r="Q10" i="23" s="1"/>
  <c r="P5" i="23"/>
  <c r="Q5" i="23" s="1"/>
  <c r="C15" i="23"/>
  <c r="D15" i="23"/>
  <c r="E15" i="23"/>
  <c r="F15" i="23"/>
  <c r="G15" i="23"/>
  <c r="H15" i="23"/>
  <c r="I15" i="23"/>
  <c r="J15" i="23"/>
  <c r="K15" i="23"/>
  <c r="L15" i="23"/>
  <c r="M15" i="23"/>
  <c r="N15" i="23"/>
  <c r="C17" i="23"/>
  <c r="D17" i="23"/>
  <c r="E17" i="23"/>
  <c r="F17" i="23"/>
  <c r="G17" i="23"/>
  <c r="H17" i="23"/>
  <c r="I17" i="23"/>
  <c r="J17" i="23"/>
  <c r="K17" i="23"/>
  <c r="L17" i="23"/>
  <c r="M17" i="23"/>
  <c r="N17" i="23"/>
  <c r="C18" i="23"/>
  <c r="D18" i="23"/>
  <c r="E18" i="23"/>
  <c r="F18" i="23"/>
  <c r="G18" i="23"/>
  <c r="H18" i="23"/>
  <c r="I18" i="23"/>
  <c r="J18" i="23"/>
  <c r="K18" i="23"/>
  <c r="L18" i="23"/>
  <c r="M18" i="23"/>
  <c r="N18" i="23"/>
  <c r="C19" i="23"/>
  <c r="D19" i="23"/>
  <c r="E19" i="23"/>
  <c r="F19" i="23"/>
  <c r="G19" i="23"/>
  <c r="H19" i="23"/>
  <c r="I19" i="23"/>
  <c r="J19" i="23"/>
  <c r="K19" i="23"/>
  <c r="L19" i="23"/>
  <c r="M19" i="23"/>
  <c r="N19" i="23"/>
  <c r="C20" i="23"/>
  <c r="D20" i="23"/>
  <c r="E20" i="23"/>
  <c r="F20" i="23"/>
  <c r="G20" i="23"/>
  <c r="H20" i="23"/>
  <c r="I20" i="23"/>
  <c r="J20" i="23"/>
  <c r="K20" i="23"/>
  <c r="L20" i="23"/>
  <c r="M20" i="23"/>
  <c r="N20" i="23"/>
  <c r="B19" i="23"/>
  <c r="B18" i="23"/>
  <c r="B15" i="23"/>
  <c r="C6" i="23"/>
  <c r="C16" i="23" s="1"/>
  <c r="D6" i="23"/>
  <c r="D16" i="23" s="1"/>
  <c r="E6" i="23"/>
  <c r="E16" i="23" s="1"/>
  <c r="F6" i="23"/>
  <c r="F16" i="23" s="1"/>
  <c r="G6" i="23"/>
  <c r="G16" i="23" s="1"/>
  <c r="H6" i="23"/>
  <c r="H16" i="23" s="1"/>
  <c r="I6" i="23"/>
  <c r="I16" i="23" s="1"/>
  <c r="J6" i="23"/>
  <c r="J16" i="23" s="1"/>
  <c r="K6" i="23"/>
  <c r="K16" i="23" s="1"/>
  <c r="L6" i="23"/>
  <c r="L16" i="23" s="1"/>
  <c r="M6" i="23"/>
  <c r="M16" i="23" s="1"/>
  <c r="N6" i="23"/>
  <c r="N16" i="23" s="1"/>
  <c r="B6" i="23"/>
  <c r="C15" i="22"/>
  <c r="D15" i="22"/>
  <c r="E15" i="22"/>
  <c r="F15" i="22"/>
  <c r="G15" i="22"/>
  <c r="H15" i="22"/>
  <c r="I15" i="22"/>
  <c r="J15" i="22"/>
  <c r="K15" i="22"/>
  <c r="L15" i="22"/>
  <c r="M15" i="22"/>
  <c r="N15" i="22"/>
  <c r="C16" i="22"/>
  <c r="D16" i="22"/>
  <c r="E16" i="22"/>
  <c r="F16" i="22"/>
  <c r="G16" i="22"/>
  <c r="H16" i="22"/>
  <c r="I16" i="22"/>
  <c r="J16" i="22"/>
  <c r="K16" i="22"/>
  <c r="L16" i="22"/>
  <c r="M16" i="22"/>
  <c r="N16" i="22"/>
  <c r="C17" i="22"/>
  <c r="D17" i="22"/>
  <c r="E17" i="22"/>
  <c r="F17" i="22"/>
  <c r="G17" i="22"/>
  <c r="H17" i="22"/>
  <c r="I17" i="22"/>
  <c r="J17" i="22"/>
  <c r="K17" i="22"/>
  <c r="L17" i="22"/>
  <c r="M17" i="22"/>
  <c r="N17" i="22"/>
  <c r="C18" i="22"/>
  <c r="D18" i="22"/>
  <c r="E18" i="22"/>
  <c r="F18" i="22"/>
  <c r="G18" i="22"/>
  <c r="H18" i="22"/>
  <c r="I18" i="22"/>
  <c r="J18" i="22"/>
  <c r="K18" i="22"/>
  <c r="L18" i="22"/>
  <c r="M18" i="22"/>
  <c r="N18" i="22"/>
  <c r="C19" i="22"/>
  <c r="D19" i="22"/>
  <c r="E19" i="22"/>
  <c r="F19" i="22"/>
  <c r="G19" i="22"/>
  <c r="H19" i="22"/>
  <c r="I19" i="22"/>
  <c r="J19" i="22"/>
  <c r="K19" i="22"/>
  <c r="L19" i="22"/>
  <c r="M19" i="22"/>
  <c r="N19" i="22"/>
  <c r="C20" i="22"/>
  <c r="D20" i="22"/>
  <c r="E20" i="22"/>
  <c r="F20" i="22"/>
  <c r="G20" i="22"/>
  <c r="H20" i="22"/>
  <c r="I20" i="22"/>
  <c r="J20" i="22"/>
  <c r="K20" i="22"/>
  <c r="L20" i="22"/>
  <c r="M20" i="22"/>
  <c r="N20" i="22"/>
  <c r="B19" i="22"/>
  <c r="B20" i="22"/>
  <c r="B15" i="22"/>
  <c r="C6" i="22" l="1"/>
  <c r="D6" i="22"/>
  <c r="E6" i="22"/>
  <c r="F6" i="22"/>
  <c r="G6" i="22"/>
  <c r="H6" i="22"/>
  <c r="I6" i="22"/>
  <c r="J6" i="22"/>
  <c r="K6" i="22"/>
  <c r="L6" i="22"/>
  <c r="M6" i="22"/>
  <c r="N6" i="22"/>
  <c r="B6" i="22"/>
  <c r="P7" i="22"/>
  <c r="Q7" i="22" s="1"/>
  <c r="P8" i="22"/>
  <c r="Q8" i="22" s="1"/>
  <c r="P10" i="22"/>
  <c r="Q10" i="22" s="1"/>
  <c r="P5" i="22"/>
  <c r="Q5" i="22" s="1"/>
  <c r="L37" i="19"/>
  <c r="K37" i="19"/>
  <c r="J37" i="19"/>
  <c r="I37" i="19"/>
  <c r="H37" i="19"/>
  <c r="L36" i="19"/>
  <c r="K36" i="19"/>
  <c r="J36" i="19"/>
  <c r="I36" i="19"/>
  <c r="H36" i="19"/>
  <c r="L35" i="19"/>
  <c r="K35" i="19"/>
  <c r="J35" i="19"/>
  <c r="I35" i="19"/>
  <c r="H35" i="19"/>
  <c r="L34" i="19"/>
  <c r="K34" i="19"/>
  <c r="J34" i="19"/>
  <c r="I34" i="19"/>
  <c r="H34" i="19"/>
  <c r="L33" i="19"/>
  <c r="K33" i="19"/>
  <c r="J33" i="19"/>
  <c r="I33" i="19"/>
  <c r="H33" i="19"/>
  <c r="L32" i="19"/>
  <c r="K32" i="19"/>
  <c r="J32" i="19"/>
  <c r="I32" i="19"/>
  <c r="H32" i="19"/>
  <c r="L31" i="19"/>
  <c r="K31" i="19"/>
  <c r="J31" i="19"/>
  <c r="I31" i="19"/>
  <c r="H31" i="19"/>
  <c r="L30" i="19"/>
  <c r="K30" i="19"/>
  <c r="J30" i="19"/>
  <c r="I30" i="19"/>
  <c r="H30" i="19"/>
  <c r="L29" i="19"/>
  <c r="K29" i="19"/>
  <c r="J29" i="19"/>
  <c r="I29" i="19"/>
  <c r="H29" i="19"/>
  <c r="L28" i="19"/>
  <c r="K28" i="19"/>
  <c r="J28" i="19"/>
  <c r="I28" i="19"/>
  <c r="H28" i="19"/>
  <c r="L27" i="19"/>
  <c r="K27" i="19"/>
  <c r="J27" i="19"/>
  <c r="I27" i="19"/>
  <c r="H27" i="19"/>
  <c r="L26" i="19"/>
  <c r="K26" i="19"/>
  <c r="J26" i="19"/>
  <c r="I26" i="19"/>
  <c r="H26" i="19"/>
  <c r="L25" i="19"/>
  <c r="K25" i="19"/>
  <c r="J25" i="19"/>
  <c r="I25" i="19"/>
  <c r="H25" i="19"/>
  <c r="L24" i="19"/>
  <c r="K24" i="19"/>
  <c r="J24" i="19"/>
  <c r="I24" i="19"/>
  <c r="H24" i="19"/>
  <c r="L23" i="19"/>
  <c r="K23" i="19"/>
  <c r="J23" i="19"/>
  <c r="I23" i="19"/>
  <c r="H23" i="19"/>
  <c r="L22" i="19"/>
  <c r="K22" i="19"/>
  <c r="J22" i="19"/>
  <c r="I22" i="19"/>
  <c r="H22" i="19"/>
  <c r="L21" i="19"/>
  <c r="K21" i="19"/>
  <c r="J21" i="19"/>
  <c r="I21" i="19"/>
  <c r="H21" i="19"/>
  <c r="L20" i="19"/>
  <c r="K20" i="19"/>
  <c r="J20" i="19"/>
  <c r="I20" i="19"/>
  <c r="H20" i="19"/>
  <c r="L19" i="19"/>
  <c r="K19" i="19"/>
  <c r="J19" i="19"/>
  <c r="I19" i="19"/>
  <c r="H19" i="19"/>
  <c r="L18" i="19"/>
  <c r="K18" i="19"/>
  <c r="J18" i="19"/>
  <c r="I18" i="19"/>
  <c r="H18" i="19"/>
  <c r="L17" i="19"/>
  <c r="K17" i="19"/>
  <c r="J17" i="19"/>
  <c r="I17" i="19"/>
  <c r="H17" i="19"/>
  <c r="L16" i="19"/>
  <c r="K16" i="19"/>
  <c r="J16" i="19"/>
  <c r="I16" i="19"/>
  <c r="H16" i="19"/>
  <c r="L15" i="19"/>
  <c r="J15" i="19"/>
  <c r="I15" i="19"/>
  <c r="H15" i="19"/>
  <c r="L14" i="19"/>
  <c r="K14" i="19"/>
  <c r="I14" i="19"/>
  <c r="H14" i="19"/>
  <c r="L13" i="19"/>
  <c r="K13" i="19"/>
  <c r="J13" i="19"/>
  <c r="H13" i="19"/>
  <c r="L12" i="19"/>
  <c r="K12" i="19"/>
  <c r="J12" i="19"/>
  <c r="I12" i="19"/>
  <c r="H12" i="19"/>
  <c r="L11" i="19"/>
  <c r="K11" i="19"/>
  <c r="J11" i="19"/>
  <c r="I11" i="19"/>
  <c r="H11" i="19"/>
  <c r="L10" i="19"/>
  <c r="K10" i="19"/>
  <c r="J10" i="19"/>
  <c r="I10" i="19"/>
  <c r="H10" i="19"/>
  <c r="L9" i="19"/>
  <c r="K9" i="19"/>
  <c r="J9" i="19"/>
  <c r="I9" i="19"/>
  <c r="H9" i="19"/>
  <c r="L8" i="19"/>
  <c r="K8" i="19"/>
  <c r="J8" i="19"/>
  <c r="I8" i="19"/>
  <c r="H8" i="19"/>
  <c r="L7" i="19"/>
  <c r="K7" i="19"/>
  <c r="J7" i="19"/>
  <c r="I7" i="19"/>
  <c r="H7" i="19"/>
  <c r="L6" i="19"/>
  <c r="K6" i="19"/>
  <c r="J6" i="19"/>
  <c r="I6" i="19"/>
  <c r="H6" i="19"/>
  <c r="L5" i="19"/>
  <c r="K5" i="19"/>
  <c r="J5" i="19"/>
  <c r="I5" i="19"/>
  <c r="C19" i="17"/>
  <c r="D19" i="17"/>
  <c r="E19" i="17"/>
  <c r="F19" i="17"/>
  <c r="G19" i="17"/>
  <c r="H19" i="17"/>
  <c r="I19" i="17"/>
  <c r="J19" i="17"/>
  <c r="K19" i="17"/>
  <c r="L19" i="17"/>
  <c r="M19" i="17"/>
  <c r="N19" i="17"/>
  <c r="C20" i="17"/>
  <c r="D20" i="17"/>
  <c r="E20" i="17"/>
  <c r="F20" i="17"/>
  <c r="G20" i="17"/>
  <c r="H20" i="17"/>
  <c r="I20" i="17"/>
  <c r="J20" i="17"/>
  <c r="K20" i="17"/>
  <c r="L20" i="17"/>
  <c r="M20" i="17"/>
  <c r="N20" i="17"/>
  <c r="C21" i="17"/>
  <c r="D21" i="17"/>
  <c r="E21" i="17"/>
  <c r="F21" i="17"/>
  <c r="G21" i="17"/>
  <c r="H21" i="17"/>
  <c r="I21" i="17"/>
  <c r="J21" i="17"/>
  <c r="K21" i="17"/>
  <c r="L21" i="17"/>
  <c r="M21" i="17"/>
  <c r="N21" i="17"/>
  <c r="C22" i="17"/>
  <c r="D22" i="17"/>
  <c r="E22" i="17"/>
  <c r="F22" i="17"/>
  <c r="H22" i="17"/>
  <c r="I22" i="17"/>
  <c r="J22" i="17"/>
  <c r="K22" i="17"/>
  <c r="L22" i="17"/>
  <c r="M22" i="17"/>
  <c r="N22" i="17"/>
  <c r="C23" i="17"/>
  <c r="D23" i="17"/>
  <c r="E23" i="17"/>
  <c r="F23" i="17"/>
  <c r="G23" i="17"/>
  <c r="H23" i="17"/>
  <c r="I23" i="17"/>
  <c r="J23" i="17"/>
  <c r="K23" i="17"/>
  <c r="L23" i="17"/>
  <c r="M23" i="17"/>
  <c r="N23" i="17"/>
  <c r="C24" i="17"/>
  <c r="D24" i="17"/>
  <c r="E24" i="17"/>
  <c r="F24" i="17"/>
  <c r="G24" i="17"/>
  <c r="H24" i="17"/>
  <c r="I24" i="17"/>
  <c r="J24" i="17"/>
  <c r="K24" i="17"/>
  <c r="L24" i="17"/>
  <c r="M24" i="17"/>
  <c r="N24" i="17"/>
  <c r="C25" i="17"/>
  <c r="D25" i="17"/>
  <c r="E25" i="17"/>
  <c r="F25" i="17"/>
  <c r="G25" i="17"/>
  <c r="H25" i="17"/>
  <c r="I25" i="17"/>
  <c r="J25" i="17"/>
  <c r="K25" i="17"/>
  <c r="L25" i="17"/>
  <c r="M25" i="17"/>
  <c r="N25" i="17"/>
  <c r="C26" i="17"/>
  <c r="D26" i="17"/>
  <c r="E26" i="17"/>
  <c r="F26" i="17"/>
  <c r="G26" i="17"/>
  <c r="H26" i="17"/>
  <c r="I26" i="17"/>
  <c r="J26" i="17"/>
  <c r="K26" i="17"/>
  <c r="L26" i="17"/>
  <c r="M26" i="17"/>
  <c r="N26" i="17"/>
  <c r="B26" i="17"/>
  <c r="B25" i="17"/>
  <c r="B24" i="17"/>
  <c r="B23" i="17"/>
  <c r="B22" i="17"/>
  <c r="B21" i="17"/>
  <c r="B19" i="17"/>
  <c r="N74" i="16"/>
  <c r="M74" i="16"/>
  <c r="L74" i="16"/>
  <c r="K74" i="16"/>
  <c r="J74" i="16"/>
  <c r="I74" i="16"/>
  <c r="H74" i="16"/>
  <c r="G74" i="16"/>
  <c r="F74" i="16"/>
  <c r="E74" i="16"/>
  <c r="D74" i="16"/>
  <c r="C74" i="16"/>
  <c r="B74" i="16"/>
  <c r="N73" i="16"/>
  <c r="M73" i="16"/>
  <c r="L73" i="16"/>
  <c r="K73" i="16"/>
  <c r="J73" i="16"/>
  <c r="I73" i="16"/>
  <c r="H73" i="16"/>
  <c r="G73" i="16"/>
  <c r="F73" i="16"/>
  <c r="E73" i="16"/>
  <c r="D73" i="16"/>
  <c r="C73" i="16"/>
  <c r="B73" i="16"/>
  <c r="N72" i="16"/>
  <c r="M72" i="16"/>
  <c r="L72" i="16"/>
  <c r="K72" i="16"/>
  <c r="J72" i="16"/>
  <c r="I72" i="16"/>
  <c r="H72" i="16"/>
  <c r="G72" i="16"/>
  <c r="F72" i="16"/>
  <c r="E72" i="16"/>
  <c r="D72" i="16"/>
  <c r="C72" i="16"/>
  <c r="B72" i="16"/>
  <c r="N71" i="16"/>
  <c r="M71" i="16"/>
  <c r="L71" i="16"/>
  <c r="K71" i="16"/>
  <c r="J71" i="16"/>
  <c r="I71" i="16"/>
  <c r="H71" i="16"/>
  <c r="G71" i="16"/>
  <c r="F71" i="16"/>
  <c r="E71" i="16"/>
  <c r="D71" i="16"/>
  <c r="C71" i="16"/>
  <c r="B71" i="16"/>
  <c r="N70" i="16"/>
  <c r="M70" i="16"/>
  <c r="L70" i="16"/>
  <c r="K70" i="16"/>
  <c r="J70" i="16"/>
  <c r="I70" i="16"/>
  <c r="H70" i="16"/>
  <c r="G70" i="16"/>
  <c r="F70" i="16"/>
  <c r="E70" i="16"/>
  <c r="D70" i="16"/>
  <c r="C70" i="16"/>
  <c r="B70" i="16"/>
  <c r="N69" i="16"/>
  <c r="M69" i="16"/>
  <c r="L69" i="16"/>
  <c r="K69" i="16"/>
  <c r="J69" i="16"/>
  <c r="I69" i="16"/>
  <c r="H69" i="16"/>
  <c r="G69" i="16"/>
  <c r="F69" i="16"/>
  <c r="E69" i="16"/>
  <c r="D69" i="16"/>
  <c r="C69" i="16"/>
  <c r="B69" i="16"/>
  <c r="N68" i="16"/>
  <c r="M68" i="16"/>
  <c r="L68" i="16"/>
  <c r="K68" i="16"/>
  <c r="J68" i="16"/>
  <c r="I68" i="16"/>
  <c r="H68" i="16"/>
  <c r="G68" i="16"/>
  <c r="F68" i="16"/>
  <c r="E68" i="16"/>
  <c r="D68" i="16"/>
  <c r="C68" i="16"/>
  <c r="B68" i="16"/>
  <c r="N67" i="16"/>
  <c r="M67" i="16"/>
  <c r="L67" i="16"/>
  <c r="K67" i="16"/>
  <c r="J67" i="16"/>
  <c r="I67" i="16"/>
  <c r="H67" i="16"/>
  <c r="G67" i="16"/>
  <c r="F67" i="16"/>
  <c r="E67" i="16"/>
  <c r="D67" i="16"/>
  <c r="C67" i="16"/>
  <c r="B67" i="16"/>
  <c r="N66" i="16"/>
  <c r="M66" i="16"/>
  <c r="L66" i="16"/>
  <c r="K66" i="16"/>
  <c r="J66" i="16"/>
  <c r="I66" i="16"/>
  <c r="H66" i="16"/>
  <c r="G66" i="16"/>
  <c r="F66" i="16"/>
  <c r="E66" i="16"/>
  <c r="D66" i="16"/>
  <c r="C66" i="16"/>
  <c r="B66" i="16"/>
  <c r="N65" i="16"/>
  <c r="M65" i="16"/>
  <c r="L65" i="16"/>
  <c r="K65" i="16"/>
  <c r="J65" i="16"/>
  <c r="I65" i="16"/>
  <c r="H65" i="16"/>
  <c r="G65" i="16"/>
  <c r="F65" i="16"/>
  <c r="E65" i="16"/>
  <c r="D65" i="16"/>
  <c r="C65" i="16"/>
  <c r="B65" i="16"/>
  <c r="N64" i="16"/>
  <c r="M64" i="16"/>
  <c r="L64" i="16"/>
  <c r="K64" i="16"/>
  <c r="J64" i="16"/>
  <c r="I64" i="16"/>
  <c r="H64" i="16"/>
  <c r="G64" i="16"/>
  <c r="F64" i="16"/>
  <c r="E64" i="16"/>
  <c r="D64" i="16"/>
  <c r="C64" i="16"/>
  <c r="B64" i="16"/>
  <c r="N63" i="16"/>
  <c r="M63" i="16"/>
  <c r="L63" i="16"/>
  <c r="K63" i="16"/>
  <c r="J63" i="16"/>
  <c r="I63" i="16"/>
  <c r="H63" i="16"/>
  <c r="G63" i="16"/>
  <c r="F63" i="16"/>
  <c r="E63" i="16"/>
  <c r="D63" i="16"/>
  <c r="C63" i="16"/>
  <c r="B63" i="16"/>
  <c r="N62" i="16"/>
  <c r="M62" i="16"/>
  <c r="L62" i="16"/>
  <c r="K62" i="16"/>
  <c r="J62" i="16"/>
  <c r="I62" i="16"/>
  <c r="H62" i="16"/>
  <c r="G62" i="16"/>
  <c r="F62" i="16"/>
  <c r="E62" i="16"/>
  <c r="D62" i="16"/>
  <c r="C62" i="16"/>
  <c r="B62" i="16"/>
  <c r="N61" i="16"/>
  <c r="M61" i="16"/>
  <c r="L61" i="16"/>
  <c r="K61" i="16"/>
  <c r="J61" i="16"/>
  <c r="I61" i="16"/>
  <c r="H61" i="16"/>
  <c r="G61" i="16"/>
  <c r="F61" i="16"/>
  <c r="E61" i="16"/>
  <c r="D61" i="16"/>
  <c r="C61" i="16"/>
  <c r="B61" i="16"/>
  <c r="N60" i="16"/>
  <c r="M60" i="16"/>
  <c r="L60" i="16"/>
  <c r="K60" i="16"/>
  <c r="J60" i="16"/>
  <c r="I60" i="16"/>
  <c r="H60" i="16"/>
  <c r="G60" i="16"/>
  <c r="F60" i="16"/>
  <c r="E60" i="16"/>
  <c r="D60" i="16"/>
  <c r="C60" i="16"/>
  <c r="B60" i="16"/>
  <c r="N59" i="16"/>
  <c r="M59" i="16"/>
  <c r="L59" i="16"/>
  <c r="K59" i="16"/>
  <c r="J59" i="16"/>
  <c r="I59" i="16"/>
  <c r="H59" i="16"/>
  <c r="G59" i="16"/>
  <c r="F59" i="16"/>
  <c r="E59" i="16"/>
  <c r="D59" i="16"/>
  <c r="C59" i="16"/>
  <c r="B59" i="16"/>
  <c r="N58" i="16"/>
  <c r="M58" i="16"/>
  <c r="L58" i="16"/>
  <c r="K58" i="16"/>
  <c r="J58" i="16"/>
  <c r="I58" i="16"/>
  <c r="H58" i="16"/>
  <c r="G58" i="16"/>
  <c r="F58" i="16"/>
  <c r="E58" i="16"/>
  <c r="D58" i="16"/>
  <c r="C58" i="16"/>
  <c r="B58" i="16"/>
  <c r="N57" i="16"/>
  <c r="M57" i="16"/>
  <c r="L57" i="16"/>
  <c r="K57" i="16"/>
  <c r="J57" i="16"/>
  <c r="I57" i="16"/>
  <c r="H57" i="16"/>
  <c r="G57" i="16"/>
  <c r="F57" i="16"/>
  <c r="E57" i="16"/>
  <c r="D57" i="16"/>
  <c r="C57" i="16"/>
  <c r="B57" i="16"/>
  <c r="N56" i="16"/>
  <c r="M56" i="16"/>
  <c r="L56" i="16"/>
  <c r="K56" i="16"/>
  <c r="J56" i="16"/>
  <c r="I56" i="16"/>
  <c r="H56" i="16"/>
  <c r="G56" i="16"/>
  <c r="F56" i="16"/>
  <c r="E56" i="16"/>
  <c r="D56" i="16"/>
  <c r="C56" i="16"/>
  <c r="B56" i="16"/>
  <c r="N55" i="16"/>
  <c r="M55" i="16"/>
  <c r="L55" i="16"/>
  <c r="K55" i="16"/>
  <c r="J55" i="16"/>
  <c r="I55" i="16"/>
  <c r="H55" i="16"/>
  <c r="G55" i="16"/>
  <c r="F55" i="16"/>
  <c r="E55" i="16"/>
  <c r="D55" i="16"/>
  <c r="C55" i="16"/>
  <c r="B55" i="16"/>
  <c r="N54" i="16"/>
  <c r="M54" i="16"/>
  <c r="L54" i="16"/>
  <c r="K54" i="16"/>
  <c r="J54" i="16"/>
  <c r="I54" i="16"/>
  <c r="H54" i="16"/>
  <c r="G54" i="16"/>
  <c r="F54" i="16"/>
  <c r="E54" i="16"/>
  <c r="D54" i="16"/>
  <c r="C54" i="16"/>
  <c r="B54" i="16"/>
  <c r="N53" i="16"/>
  <c r="M53" i="16"/>
  <c r="L53" i="16"/>
  <c r="K53" i="16"/>
  <c r="J53" i="16"/>
  <c r="I53" i="16"/>
  <c r="H53" i="16"/>
  <c r="G53" i="16"/>
  <c r="F53" i="16"/>
  <c r="E53" i="16"/>
  <c r="D53" i="16"/>
  <c r="C53" i="16"/>
  <c r="B53" i="16"/>
  <c r="N52" i="16"/>
  <c r="M52" i="16"/>
  <c r="L52" i="16"/>
  <c r="K52" i="16"/>
  <c r="J52" i="16"/>
  <c r="I52" i="16"/>
  <c r="H52" i="16"/>
  <c r="G52" i="16"/>
  <c r="F52" i="16"/>
  <c r="E52" i="16"/>
  <c r="D52" i="16"/>
  <c r="C52" i="16"/>
  <c r="B52" i="16"/>
  <c r="N51" i="16"/>
  <c r="M51" i="16"/>
  <c r="L51" i="16"/>
  <c r="K51" i="16"/>
  <c r="J51" i="16"/>
  <c r="I51" i="16"/>
  <c r="H51" i="16"/>
  <c r="G51" i="16"/>
  <c r="F51" i="16"/>
  <c r="E51" i="16"/>
  <c r="D51" i="16"/>
  <c r="C51" i="16"/>
  <c r="B51" i="16"/>
  <c r="N50" i="16"/>
  <c r="M50" i="16"/>
  <c r="L50" i="16"/>
  <c r="K50" i="16"/>
  <c r="J50" i="16"/>
  <c r="I50" i="16"/>
  <c r="H50" i="16"/>
  <c r="G50" i="16"/>
  <c r="F50" i="16"/>
  <c r="E50" i="16"/>
  <c r="D50" i="16"/>
  <c r="C50" i="16"/>
  <c r="B50" i="16"/>
  <c r="N49" i="16"/>
  <c r="M49" i="16"/>
  <c r="L49" i="16"/>
  <c r="K49" i="16"/>
  <c r="J49" i="16"/>
  <c r="I49" i="16"/>
  <c r="H49" i="16"/>
  <c r="G49" i="16"/>
  <c r="F49" i="16"/>
  <c r="E49" i="16"/>
  <c r="D49" i="16"/>
  <c r="C49" i="16"/>
  <c r="B49" i="16"/>
  <c r="N48" i="16"/>
  <c r="M48" i="16"/>
  <c r="L48" i="16"/>
  <c r="K48" i="16"/>
  <c r="J48" i="16"/>
  <c r="I48" i="16"/>
  <c r="H48" i="16"/>
  <c r="G48" i="16"/>
  <c r="F48" i="16"/>
  <c r="E48" i="16"/>
  <c r="D48" i="16"/>
  <c r="C48" i="16"/>
  <c r="B48" i="16"/>
  <c r="N47" i="16"/>
  <c r="M47" i="16"/>
  <c r="L47" i="16"/>
  <c r="K47" i="16"/>
  <c r="J47" i="16"/>
  <c r="I47" i="16"/>
  <c r="H47" i="16"/>
  <c r="G47" i="16"/>
  <c r="F47" i="16"/>
  <c r="E47" i="16"/>
  <c r="D47" i="16"/>
  <c r="C47" i="16"/>
  <c r="B47" i="16"/>
  <c r="N46" i="16"/>
  <c r="M46" i="16"/>
  <c r="L46" i="16"/>
  <c r="K46" i="16"/>
  <c r="J46" i="16"/>
  <c r="I46" i="16"/>
  <c r="H46" i="16"/>
  <c r="G46" i="16"/>
  <c r="F46" i="16"/>
  <c r="E46" i="16"/>
  <c r="D46" i="16"/>
  <c r="C46" i="16"/>
  <c r="B46" i="16"/>
  <c r="N45" i="16"/>
  <c r="M45" i="16"/>
  <c r="L45" i="16"/>
  <c r="K45" i="16"/>
  <c r="J45" i="16"/>
  <c r="I45" i="16"/>
  <c r="H45" i="16"/>
  <c r="G45" i="16"/>
  <c r="F45" i="16"/>
  <c r="E45" i="16"/>
  <c r="D45" i="16"/>
  <c r="C45" i="16"/>
  <c r="B45" i="16"/>
  <c r="N44" i="16"/>
  <c r="M44" i="16"/>
  <c r="L44" i="16"/>
  <c r="K44" i="16"/>
  <c r="J44" i="16"/>
  <c r="I44" i="16"/>
  <c r="H44" i="16"/>
  <c r="G44" i="16"/>
  <c r="F44" i="16"/>
  <c r="E44" i="16"/>
  <c r="D44" i="16"/>
  <c r="C44" i="16"/>
  <c r="B44" i="16"/>
  <c r="N43" i="16"/>
  <c r="M43" i="16"/>
  <c r="L43" i="16"/>
  <c r="K43" i="16"/>
  <c r="J43" i="16"/>
  <c r="I43" i="16"/>
  <c r="H43" i="16"/>
  <c r="G43" i="16"/>
  <c r="F43" i="16"/>
  <c r="E43" i="16"/>
  <c r="D43" i="16"/>
  <c r="C43" i="16"/>
  <c r="B43" i="16"/>
  <c r="N42" i="16"/>
  <c r="M42" i="16"/>
  <c r="L42" i="16"/>
  <c r="K42" i="16"/>
  <c r="J42" i="16"/>
  <c r="I42" i="16"/>
  <c r="H42" i="16"/>
  <c r="G42" i="16"/>
  <c r="F42" i="16"/>
  <c r="E42" i="16"/>
  <c r="D42" i="16"/>
  <c r="C42" i="16"/>
  <c r="B42" i="16"/>
  <c r="Q6" i="16"/>
  <c r="Q7" i="16"/>
  <c r="Q8" i="16"/>
  <c r="Q9" i="16"/>
  <c r="Q10"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P6" i="16"/>
  <c r="P7" i="16"/>
  <c r="P8" i="16"/>
  <c r="P9" i="16"/>
  <c r="P10" i="16"/>
  <c r="P12" i="16"/>
  <c r="P13" i="16"/>
  <c r="P14" i="16"/>
  <c r="P15" i="16"/>
  <c r="P16" i="16"/>
  <c r="P17" i="16"/>
  <c r="P18" i="16"/>
  <c r="P19" i="16"/>
  <c r="P20" i="16"/>
  <c r="P21" i="16"/>
  <c r="P22" i="16"/>
  <c r="P23" i="16"/>
  <c r="P24" i="16"/>
  <c r="P25" i="16"/>
  <c r="P26" i="16"/>
  <c r="P27" i="16"/>
  <c r="P28" i="16"/>
  <c r="P29" i="16"/>
  <c r="P30" i="16"/>
  <c r="P31" i="16"/>
  <c r="P32" i="16"/>
  <c r="P33" i="16"/>
  <c r="P34" i="16"/>
  <c r="P35" i="16"/>
  <c r="P36" i="16"/>
  <c r="P37" i="16"/>
  <c r="Q5" i="16"/>
  <c r="P5" i="16"/>
  <c r="Q6" i="15"/>
  <c r="Q7" i="15"/>
  <c r="Q9" i="15"/>
  <c r="Q10" i="15"/>
  <c r="Q11" i="15"/>
  <c r="P6" i="15"/>
  <c r="P7" i="15"/>
  <c r="P9" i="15"/>
  <c r="P10" i="15"/>
  <c r="P11" i="15"/>
  <c r="Q5" i="15"/>
  <c r="P5" i="15"/>
  <c r="N23" i="15"/>
  <c r="M23" i="15"/>
  <c r="L23" i="15"/>
  <c r="K23" i="15"/>
  <c r="J23" i="15"/>
  <c r="I23" i="15"/>
  <c r="H23" i="15"/>
  <c r="G23" i="15"/>
  <c r="F23" i="15"/>
  <c r="E23" i="15"/>
  <c r="D23" i="15"/>
  <c r="C23" i="15"/>
  <c r="N22" i="15"/>
  <c r="M22" i="15"/>
  <c r="L22" i="15"/>
  <c r="K22" i="15"/>
  <c r="J22" i="15"/>
  <c r="I22" i="15"/>
  <c r="H22" i="15"/>
  <c r="G22" i="15"/>
  <c r="F22" i="15"/>
  <c r="E22" i="15"/>
  <c r="D22" i="15"/>
  <c r="C22" i="15"/>
  <c r="N21" i="15"/>
  <c r="M21" i="15"/>
  <c r="L21" i="15"/>
  <c r="K21" i="15"/>
  <c r="J21" i="15"/>
  <c r="I21" i="15"/>
  <c r="H21" i="15"/>
  <c r="G21" i="15"/>
  <c r="F21" i="15"/>
  <c r="E21" i="15"/>
  <c r="D21" i="15"/>
  <c r="C21" i="15"/>
  <c r="N20" i="15"/>
  <c r="M20" i="15"/>
  <c r="L20" i="15"/>
  <c r="K20" i="15"/>
  <c r="J20" i="15"/>
  <c r="I20" i="15"/>
  <c r="H20" i="15"/>
  <c r="G20" i="15"/>
  <c r="F20" i="15"/>
  <c r="E20" i="15"/>
  <c r="D20" i="15"/>
  <c r="C20" i="15"/>
  <c r="N19" i="15"/>
  <c r="M19" i="15"/>
  <c r="L19" i="15"/>
  <c r="K19" i="15"/>
  <c r="J19" i="15"/>
  <c r="I19" i="15"/>
  <c r="H19" i="15"/>
  <c r="G19" i="15"/>
  <c r="F19" i="15"/>
  <c r="E19" i="15"/>
  <c r="D19" i="15"/>
  <c r="C19" i="15"/>
  <c r="N18" i="15"/>
  <c r="M18" i="15"/>
  <c r="L18" i="15"/>
  <c r="K18" i="15"/>
  <c r="J18" i="15"/>
  <c r="I18" i="15"/>
  <c r="H18" i="15"/>
  <c r="G18" i="15"/>
  <c r="F18" i="15"/>
  <c r="E18" i="15"/>
  <c r="D18" i="15"/>
  <c r="C18" i="15"/>
  <c r="N17" i="15"/>
  <c r="M17" i="15"/>
  <c r="L17" i="15"/>
  <c r="K17" i="15"/>
  <c r="J17" i="15"/>
  <c r="I17" i="15"/>
  <c r="H17" i="15"/>
  <c r="G17" i="15"/>
  <c r="F17" i="15"/>
  <c r="E17" i="15"/>
  <c r="D17" i="15"/>
  <c r="C17" i="15"/>
  <c r="B22" i="15"/>
  <c r="B21" i="15"/>
  <c r="B20" i="15"/>
  <c r="B19" i="15"/>
  <c r="N75" i="52"/>
  <c r="M75" i="52"/>
  <c r="L75" i="52"/>
  <c r="K75" i="52"/>
  <c r="J75" i="52"/>
  <c r="I75" i="52"/>
  <c r="H75" i="52"/>
  <c r="G75" i="52"/>
  <c r="F75" i="52"/>
  <c r="E75" i="52"/>
  <c r="D75" i="52"/>
  <c r="C75" i="52"/>
  <c r="B75" i="52"/>
  <c r="N74" i="52"/>
  <c r="M74" i="52"/>
  <c r="L74" i="52"/>
  <c r="K74" i="52"/>
  <c r="J74" i="52"/>
  <c r="I74" i="52"/>
  <c r="H74" i="52"/>
  <c r="G74" i="52"/>
  <c r="F74" i="52"/>
  <c r="E74" i="52"/>
  <c r="D74" i="52"/>
  <c r="C74" i="52"/>
  <c r="B74" i="52"/>
  <c r="N73" i="52"/>
  <c r="M73" i="52"/>
  <c r="L73" i="52"/>
  <c r="K73" i="52"/>
  <c r="J73" i="52"/>
  <c r="I73" i="52"/>
  <c r="H73" i="52"/>
  <c r="G73" i="52"/>
  <c r="F73" i="52"/>
  <c r="E73" i="52"/>
  <c r="D73" i="52"/>
  <c r="C73" i="52"/>
  <c r="B73" i="52"/>
  <c r="N72" i="52"/>
  <c r="M72" i="52"/>
  <c r="L72" i="52"/>
  <c r="K72" i="52"/>
  <c r="J72" i="52"/>
  <c r="I72" i="52"/>
  <c r="H72" i="52"/>
  <c r="G72" i="52"/>
  <c r="F72" i="52"/>
  <c r="E72" i="52"/>
  <c r="D72" i="52"/>
  <c r="C72" i="52"/>
  <c r="B72" i="52"/>
  <c r="N71" i="52"/>
  <c r="M71" i="52"/>
  <c r="L71" i="52"/>
  <c r="K71" i="52"/>
  <c r="J71" i="52"/>
  <c r="I71" i="52"/>
  <c r="H71" i="52"/>
  <c r="G71" i="52"/>
  <c r="F71" i="52"/>
  <c r="E71" i="52"/>
  <c r="D71" i="52"/>
  <c r="C71" i="52"/>
  <c r="B71" i="52"/>
  <c r="N70" i="52"/>
  <c r="M70" i="52"/>
  <c r="L70" i="52"/>
  <c r="K70" i="52"/>
  <c r="J70" i="52"/>
  <c r="I70" i="52"/>
  <c r="H70" i="52"/>
  <c r="G70" i="52"/>
  <c r="F70" i="52"/>
  <c r="E70" i="52"/>
  <c r="D70" i="52"/>
  <c r="C70" i="52"/>
  <c r="B70" i="52"/>
  <c r="N69" i="52"/>
  <c r="M69" i="52"/>
  <c r="L69" i="52"/>
  <c r="K69" i="52"/>
  <c r="J69" i="52"/>
  <c r="I69" i="52"/>
  <c r="H69" i="52"/>
  <c r="G69" i="52"/>
  <c r="F69" i="52"/>
  <c r="E69" i="52"/>
  <c r="D69" i="52"/>
  <c r="C69" i="52"/>
  <c r="B69" i="52"/>
  <c r="N68" i="52"/>
  <c r="M68" i="52"/>
  <c r="L68" i="52"/>
  <c r="K68" i="52"/>
  <c r="J68" i="52"/>
  <c r="I68" i="52"/>
  <c r="H68" i="52"/>
  <c r="G68" i="52"/>
  <c r="F68" i="52"/>
  <c r="E68" i="52"/>
  <c r="D68" i="52"/>
  <c r="C68" i="52"/>
  <c r="B68" i="52"/>
  <c r="N67" i="52"/>
  <c r="M67" i="52"/>
  <c r="L67" i="52"/>
  <c r="K67" i="52"/>
  <c r="J67" i="52"/>
  <c r="I67" i="52"/>
  <c r="H67" i="52"/>
  <c r="G67" i="52"/>
  <c r="F67" i="52"/>
  <c r="E67" i="52"/>
  <c r="D67" i="52"/>
  <c r="C67" i="52"/>
  <c r="B67" i="52"/>
  <c r="N66" i="52"/>
  <c r="M66" i="52"/>
  <c r="L66" i="52"/>
  <c r="K66" i="52"/>
  <c r="J66" i="52"/>
  <c r="I66" i="52"/>
  <c r="H66" i="52"/>
  <c r="G66" i="52"/>
  <c r="F66" i="52"/>
  <c r="E66" i="52"/>
  <c r="D66" i="52"/>
  <c r="C66" i="52"/>
  <c r="B66" i="52"/>
  <c r="N65" i="52"/>
  <c r="M65" i="52"/>
  <c r="L65" i="52"/>
  <c r="K65" i="52"/>
  <c r="J65" i="52"/>
  <c r="I65" i="52"/>
  <c r="H65" i="52"/>
  <c r="G65" i="52"/>
  <c r="F65" i="52"/>
  <c r="E65" i="52"/>
  <c r="D65" i="52"/>
  <c r="C65" i="52"/>
  <c r="B65" i="52"/>
  <c r="N64" i="52"/>
  <c r="M64" i="52"/>
  <c r="L64" i="52"/>
  <c r="K64" i="52"/>
  <c r="J64" i="52"/>
  <c r="I64" i="52"/>
  <c r="H64" i="52"/>
  <c r="G64" i="52"/>
  <c r="F64" i="52"/>
  <c r="E64" i="52"/>
  <c r="D64" i="52"/>
  <c r="C64" i="52"/>
  <c r="B64" i="52"/>
  <c r="N63" i="52"/>
  <c r="M63" i="52"/>
  <c r="L63" i="52"/>
  <c r="K63" i="52"/>
  <c r="J63" i="52"/>
  <c r="I63" i="52"/>
  <c r="H63" i="52"/>
  <c r="G63" i="52"/>
  <c r="F63" i="52"/>
  <c r="E63" i="52"/>
  <c r="D63" i="52"/>
  <c r="C63" i="52"/>
  <c r="B63" i="52"/>
  <c r="N62" i="52"/>
  <c r="M62" i="52"/>
  <c r="L62" i="52"/>
  <c r="K62" i="52"/>
  <c r="J62" i="52"/>
  <c r="I62" i="52"/>
  <c r="H62" i="52"/>
  <c r="G62" i="52"/>
  <c r="F62" i="52"/>
  <c r="E62" i="52"/>
  <c r="D62" i="52"/>
  <c r="C62" i="52"/>
  <c r="B62" i="52"/>
  <c r="N61" i="52"/>
  <c r="M61" i="52"/>
  <c r="L61" i="52"/>
  <c r="K61" i="52"/>
  <c r="J61" i="52"/>
  <c r="I61" i="52"/>
  <c r="H61" i="52"/>
  <c r="G61" i="52"/>
  <c r="F61" i="52"/>
  <c r="E61" i="52"/>
  <c r="D61" i="52"/>
  <c r="C61" i="52"/>
  <c r="B61" i="52"/>
  <c r="N60" i="52"/>
  <c r="M60" i="52"/>
  <c r="L60" i="52"/>
  <c r="K60" i="52"/>
  <c r="J60" i="52"/>
  <c r="I60" i="52"/>
  <c r="H60" i="52"/>
  <c r="G60" i="52"/>
  <c r="F60" i="52"/>
  <c r="E60" i="52"/>
  <c r="D60" i="52"/>
  <c r="C60" i="52"/>
  <c r="B60" i="52"/>
  <c r="N59" i="52"/>
  <c r="M59" i="52"/>
  <c r="L59" i="52"/>
  <c r="K59" i="52"/>
  <c r="J59" i="52"/>
  <c r="I59" i="52"/>
  <c r="H59" i="52"/>
  <c r="G59" i="52"/>
  <c r="F59" i="52"/>
  <c r="E59" i="52"/>
  <c r="D59" i="52"/>
  <c r="C59" i="52"/>
  <c r="B59" i="52"/>
  <c r="N58" i="52"/>
  <c r="M58" i="52"/>
  <c r="L58" i="52"/>
  <c r="K58" i="52"/>
  <c r="J58" i="52"/>
  <c r="I58" i="52"/>
  <c r="H58" i="52"/>
  <c r="G58" i="52"/>
  <c r="F58" i="52"/>
  <c r="E58" i="52"/>
  <c r="D58" i="52"/>
  <c r="C58" i="52"/>
  <c r="B58" i="52"/>
  <c r="N57" i="52"/>
  <c r="M57" i="52"/>
  <c r="L57" i="52"/>
  <c r="K57" i="52"/>
  <c r="J57" i="52"/>
  <c r="I57" i="52"/>
  <c r="H57" i="52"/>
  <c r="G57" i="52"/>
  <c r="F57" i="52"/>
  <c r="E57" i="52"/>
  <c r="D57" i="52"/>
  <c r="C57" i="52"/>
  <c r="B57" i="52"/>
  <c r="N56" i="52"/>
  <c r="M56" i="52"/>
  <c r="L56" i="52"/>
  <c r="K56" i="52"/>
  <c r="J56" i="52"/>
  <c r="I56" i="52"/>
  <c r="H56" i="52"/>
  <c r="G56" i="52"/>
  <c r="F56" i="52"/>
  <c r="E56" i="52"/>
  <c r="D56" i="52"/>
  <c r="C56" i="52"/>
  <c r="B56" i="52"/>
  <c r="N55" i="52"/>
  <c r="M55" i="52"/>
  <c r="L55" i="52"/>
  <c r="K55" i="52"/>
  <c r="J55" i="52"/>
  <c r="I55" i="52"/>
  <c r="H55" i="52"/>
  <c r="G55" i="52"/>
  <c r="F55" i="52"/>
  <c r="E55" i="52"/>
  <c r="D55" i="52"/>
  <c r="C55" i="52"/>
  <c r="B55" i="52"/>
  <c r="N54" i="52"/>
  <c r="M54" i="52"/>
  <c r="L54" i="52"/>
  <c r="K54" i="52"/>
  <c r="J54" i="52"/>
  <c r="I54" i="52"/>
  <c r="H54" i="52"/>
  <c r="G54" i="52"/>
  <c r="F54" i="52"/>
  <c r="E54" i="52"/>
  <c r="D54" i="52"/>
  <c r="C54" i="52"/>
  <c r="B54" i="52"/>
  <c r="N53" i="52"/>
  <c r="M53" i="52"/>
  <c r="L53" i="52"/>
  <c r="K53" i="52"/>
  <c r="J53" i="52"/>
  <c r="I53" i="52"/>
  <c r="H53" i="52"/>
  <c r="G53" i="52"/>
  <c r="F53" i="52"/>
  <c r="E53" i="52"/>
  <c r="D53" i="52"/>
  <c r="C53" i="52"/>
  <c r="B53" i="52"/>
  <c r="N52" i="52"/>
  <c r="M52" i="52"/>
  <c r="L52" i="52"/>
  <c r="K52" i="52"/>
  <c r="J52" i="52"/>
  <c r="I52" i="52"/>
  <c r="H52" i="52"/>
  <c r="G52" i="52"/>
  <c r="F52" i="52"/>
  <c r="E52" i="52"/>
  <c r="D52" i="52"/>
  <c r="C52" i="52"/>
  <c r="B52" i="52"/>
  <c r="N51" i="52"/>
  <c r="M51" i="52"/>
  <c r="L51" i="52"/>
  <c r="K51" i="52"/>
  <c r="J51" i="52"/>
  <c r="I51" i="52"/>
  <c r="H51" i="52"/>
  <c r="G51" i="52"/>
  <c r="F51" i="52"/>
  <c r="E51" i="52"/>
  <c r="D51" i="52"/>
  <c r="C51" i="52"/>
  <c r="B51" i="52"/>
  <c r="N50" i="52"/>
  <c r="M50" i="52"/>
  <c r="L50" i="52"/>
  <c r="K50" i="52"/>
  <c r="J50" i="52"/>
  <c r="I50" i="52"/>
  <c r="H50" i="52"/>
  <c r="G50" i="52"/>
  <c r="F50" i="52"/>
  <c r="E50" i="52"/>
  <c r="D50" i="52"/>
  <c r="C50" i="52"/>
  <c r="B50" i="52"/>
  <c r="N49" i="52"/>
  <c r="M49" i="52"/>
  <c r="L49" i="52"/>
  <c r="K49" i="52"/>
  <c r="J49" i="52"/>
  <c r="I49" i="52"/>
  <c r="H49" i="52"/>
  <c r="G49" i="52"/>
  <c r="F49" i="52"/>
  <c r="E49" i="52"/>
  <c r="D49" i="52"/>
  <c r="C49" i="52"/>
  <c r="B49" i="52"/>
  <c r="N48" i="52"/>
  <c r="M48" i="52"/>
  <c r="L48" i="52"/>
  <c r="K48" i="52"/>
  <c r="J48" i="52"/>
  <c r="I48" i="52"/>
  <c r="H48" i="52"/>
  <c r="G48" i="52"/>
  <c r="F48" i="52"/>
  <c r="E48" i="52"/>
  <c r="D48" i="52"/>
  <c r="C48" i="52"/>
  <c r="B48" i="52"/>
  <c r="N47" i="52"/>
  <c r="M47" i="52"/>
  <c r="L47" i="52"/>
  <c r="K47" i="52"/>
  <c r="J47" i="52"/>
  <c r="I47" i="52"/>
  <c r="H47" i="52"/>
  <c r="G47" i="52"/>
  <c r="F47" i="52"/>
  <c r="E47" i="52"/>
  <c r="D47" i="52"/>
  <c r="C47" i="52"/>
  <c r="B47" i="52"/>
  <c r="N46" i="52"/>
  <c r="M46" i="52"/>
  <c r="L46" i="52"/>
  <c r="K46" i="52"/>
  <c r="J46" i="52"/>
  <c r="I46" i="52"/>
  <c r="H46" i="52"/>
  <c r="G46" i="52"/>
  <c r="F46" i="52"/>
  <c r="E46" i="52"/>
  <c r="D46" i="52"/>
  <c r="C46" i="52"/>
  <c r="B46" i="52"/>
  <c r="N45" i="52"/>
  <c r="M45" i="52"/>
  <c r="L45" i="52"/>
  <c r="K45" i="52"/>
  <c r="J45" i="52"/>
  <c r="I45" i="52"/>
  <c r="H45" i="52"/>
  <c r="G45" i="52"/>
  <c r="F45" i="52"/>
  <c r="E45" i="52"/>
  <c r="D45" i="52"/>
  <c r="C45" i="52"/>
  <c r="B45" i="52"/>
  <c r="N44" i="52"/>
  <c r="M44" i="52"/>
  <c r="L44" i="52"/>
  <c r="K44" i="52"/>
  <c r="J44" i="52"/>
  <c r="I44" i="52"/>
  <c r="H44" i="52"/>
  <c r="G44" i="52"/>
  <c r="F44" i="52"/>
  <c r="E44" i="52"/>
  <c r="D44" i="52"/>
  <c r="C44" i="52"/>
  <c r="C43" i="52"/>
  <c r="D43" i="52"/>
  <c r="E43" i="52"/>
  <c r="F43" i="52"/>
  <c r="G43" i="52"/>
  <c r="H43" i="52"/>
  <c r="I43" i="52"/>
  <c r="J43" i="52"/>
  <c r="K43" i="52"/>
  <c r="L43" i="52"/>
  <c r="M43" i="52"/>
  <c r="P6" i="22" l="1"/>
  <c r="Q6" i="22" s="1"/>
  <c r="C17" i="14"/>
  <c r="D17" i="14"/>
  <c r="E17" i="14"/>
  <c r="F17" i="14"/>
  <c r="G17" i="14"/>
  <c r="H17" i="14"/>
  <c r="I17" i="14"/>
  <c r="J17" i="14"/>
  <c r="K17" i="14"/>
  <c r="L17" i="14"/>
  <c r="M17" i="14"/>
  <c r="N17" i="14"/>
  <c r="C18" i="14"/>
  <c r="D18" i="14"/>
  <c r="E18" i="14"/>
  <c r="F18" i="14"/>
  <c r="G18" i="14"/>
  <c r="H18" i="14"/>
  <c r="I18" i="14"/>
  <c r="J18" i="14"/>
  <c r="K18" i="14"/>
  <c r="L18" i="14"/>
  <c r="M18" i="14"/>
  <c r="N18" i="14"/>
  <c r="C19" i="14"/>
  <c r="D19" i="14"/>
  <c r="E19" i="14"/>
  <c r="F19" i="14"/>
  <c r="G19" i="14"/>
  <c r="H19" i="14"/>
  <c r="J19" i="14"/>
  <c r="K19" i="14"/>
  <c r="L19" i="14"/>
  <c r="M19" i="14"/>
  <c r="N19" i="14"/>
  <c r="C20" i="14"/>
  <c r="D20" i="14"/>
  <c r="F20" i="14"/>
  <c r="G20" i="14"/>
  <c r="H20" i="14"/>
  <c r="I20" i="14"/>
  <c r="J20" i="14"/>
  <c r="K20" i="14"/>
  <c r="L20" i="14"/>
  <c r="M20" i="14"/>
  <c r="N20" i="14"/>
  <c r="C21" i="14"/>
  <c r="D21" i="14"/>
  <c r="E21" i="14"/>
  <c r="F21" i="14"/>
  <c r="H21" i="14"/>
  <c r="I21" i="14"/>
  <c r="J21" i="14"/>
  <c r="K21" i="14"/>
  <c r="L21" i="14"/>
  <c r="M21" i="14"/>
  <c r="N21" i="14"/>
  <c r="B19" i="14"/>
  <c r="B20" i="14"/>
  <c r="B21" i="14"/>
  <c r="U6" i="8"/>
  <c r="V6" i="8" s="1"/>
  <c r="U7" i="8"/>
  <c r="V7" i="8" s="1"/>
  <c r="U8" i="8"/>
  <c r="V8" i="8" s="1"/>
  <c r="U9" i="8"/>
  <c r="V9" i="8" s="1"/>
  <c r="U10" i="8"/>
  <c r="V10" i="8" s="1"/>
  <c r="U11" i="8"/>
  <c r="V11" i="8" s="1"/>
  <c r="U12" i="8"/>
  <c r="V12" i="8" s="1"/>
  <c r="U13" i="8"/>
  <c r="V13" i="8" s="1"/>
  <c r="U14" i="8"/>
  <c r="V14" i="8" s="1"/>
  <c r="U15" i="8"/>
  <c r="V15" i="8" s="1"/>
  <c r="U16" i="8"/>
  <c r="V16" i="8" s="1"/>
  <c r="U17" i="8"/>
  <c r="V17" i="8" s="1"/>
  <c r="U18" i="8"/>
  <c r="V18" i="8" s="1"/>
  <c r="U19" i="8"/>
  <c r="V19" i="8" s="1"/>
  <c r="U20" i="8"/>
  <c r="V20" i="8" s="1"/>
  <c r="U21" i="8"/>
  <c r="V21" i="8" s="1"/>
  <c r="U22" i="8"/>
  <c r="V22" i="8" s="1"/>
  <c r="U23" i="8"/>
  <c r="V23" i="8" s="1"/>
  <c r="U24" i="8"/>
  <c r="V24" i="8" s="1"/>
  <c r="U25" i="8"/>
  <c r="V25" i="8" s="1"/>
  <c r="U26" i="8"/>
  <c r="V26" i="8" s="1"/>
  <c r="U27" i="8"/>
  <c r="V27" i="8" s="1"/>
  <c r="U28" i="8"/>
  <c r="V28" i="8" s="1"/>
  <c r="U29" i="8"/>
  <c r="V29" i="8" s="1"/>
  <c r="U30" i="8"/>
  <c r="V30" i="8" s="1"/>
  <c r="U31" i="8"/>
  <c r="V31" i="8" s="1"/>
  <c r="U32" i="8"/>
  <c r="V32" i="8" s="1"/>
  <c r="U33" i="8"/>
  <c r="V33" i="8" s="1"/>
  <c r="U34" i="8"/>
  <c r="V34" i="8" s="1"/>
  <c r="U35" i="8"/>
  <c r="V35" i="8" s="1"/>
  <c r="U36" i="8"/>
  <c r="V36" i="8" s="1"/>
  <c r="U37" i="8"/>
  <c r="V37" i="8" s="1"/>
  <c r="U5" i="8"/>
  <c r="V5" i="8" s="1"/>
  <c r="C18" i="6" l="1"/>
  <c r="C39" i="6" s="1"/>
  <c r="D18" i="6"/>
  <c r="D39" i="6" s="1"/>
  <c r="E18" i="6"/>
  <c r="E39" i="6" s="1"/>
  <c r="F18" i="6"/>
  <c r="F39" i="6" s="1"/>
  <c r="G18" i="6"/>
  <c r="G39" i="6" s="1"/>
  <c r="H18" i="6"/>
  <c r="H39" i="6" s="1"/>
  <c r="I18" i="6"/>
  <c r="I39" i="6" s="1"/>
  <c r="J18" i="6"/>
  <c r="J39" i="6" s="1"/>
  <c r="K18" i="6"/>
  <c r="K39" i="6" s="1"/>
  <c r="L18" i="6"/>
  <c r="L39" i="6" s="1"/>
  <c r="M18" i="6"/>
  <c r="M39" i="6" s="1"/>
  <c r="N18" i="6"/>
  <c r="N39" i="6" s="1"/>
  <c r="O18" i="6"/>
  <c r="O39" i="6" s="1"/>
  <c r="P18" i="6"/>
  <c r="P39" i="6" s="1"/>
  <c r="Q18" i="6"/>
  <c r="Q39" i="6" s="1"/>
  <c r="R18" i="6"/>
  <c r="R39" i="6" s="1"/>
  <c r="S18" i="6"/>
  <c r="U5" i="6"/>
  <c r="V5" i="6" s="1"/>
  <c r="P14" i="5"/>
  <c r="Q14" i="5" s="1"/>
  <c r="P12" i="5"/>
  <c r="Q12" i="5" s="1"/>
  <c r="P15" i="5"/>
  <c r="Q15" i="5" s="1"/>
  <c r="P11" i="5"/>
  <c r="Q11" i="5" s="1"/>
  <c r="P8" i="5"/>
  <c r="Q8" i="5" s="1"/>
  <c r="P9" i="5"/>
  <c r="Q9" i="5" s="1"/>
  <c r="P7" i="5"/>
  <c r="Q7" i="5" s="1"/>
  <c r="P13" i="5"/>
  <c r="Q13" i="5" s="1"/>
  <c r="P16" i="5"/>
  <c r="Q16" i="5" s="1"/>
  <c r="P6" i="5"/>
  <c r="Q6" i="5" s="1"/>
  <c r="U18" i="6" l="1"/>
  <c r="V18" i="6" s="1"/>
  <c r="S39" i="6"/>
  <c r="V37" i="9"/>
  <c r="V36" i="9"/>
  <c r="V35" i="9"/>
  <c r="V34" i="9"/>
  <c r="V33" i="9"/>
  <c r="V32" i="9"/>
  <c r="V31" i="9"/>
  <c r="V30" i="9"/>
  <c r="V29" i="9"/>
  <c r="V28" i="9"/>
  <c r="V27" i="9"/>
  <c r="V26" i="9"/>
  <c r="V25" i="9"/>
  <c r="V24" i="9"/>
  <c r="V23" i="9"/>
  <c r="V22" i="9"/>
  <c r="V21" i="9"/>
  <c r="V20" i="9"/>
  <c r="V19" i="9"/>
  <c r="V18" i="9"/>
  <c r="V17" i="9"/>
  <c r="V16" i="9"/>
  <c r="V15" i="9"/>
  <c r="V14" i="9"/>
  <c r="V13" i="9"/>
  <c r="V11" i="9"/>
  <c r="V10" i="9"/>
  <c r="V9" i="9"/>
  <c r="V8" i="9"/>
  <c r="V7" i="9"/>
  <c r="V6" i="9"/>
  <c r="V5" i="9"/>
  <c r="U6" i="9"/>
  <c r="U7" i="9"/>
  <c r="U8" i="9"/>
  <c r="U9" i="9"/>
  <c r="U10" i="9"/>
  <c r="U11" i="9"/>
  <c r="U13" i="9"/>
  <c r="U14" i="9"/>
  <c r="U15" i="9"/>
  <c r="U16" i="9"/>
  <c r="U17" i="9"/>
  <c r="U18" i="9"/>
  <c r="U19" i="9"/>
  <c r="U21" i="9"/>
  <c r="U22" i="9"/>
  <c r="U23" i="9"/>
  <c r="U24" i="9"/>
  <c r="U25" i="9"/>
  <c r="U26" i="9"/>
  <c r="U27" i="9"/>
  <c r="U28" i="9"/>
  <c r="U29" i="9"/>
  <c r="U30" i="9"/>
  <c r="U31" i="9"/>
  <c r="U32" i="9"/>
  <c r="U33" i="9"/>
  <c r="U34" i="9"/>
  <c r="U35" i="9"/>
  <c r="U36" i="9"/>
  <c r="U37" i="9"/>
  <c r="U5" i="9"/>
  <c r="D7" i="51" l="1"/>
  <c r="E7" i="51" s="1"/>
  <c r="H8" i="51"/>
  <c r="I8" i="51" s="1"/>
  <c r="H9" i="51"/>
  <c r="I9" i="51" s="1"/>
  <c r="H10" i="51"/>
  <c r="I10" i="51" s="1"/>
  <c r="H11" i="51"/>
  <c r="I11" i="51" s="1"/>
  <c r="H12" i="51"/>
  <c r="I12" i="51" s="1"/>
  <c r="H13" i="51"/>
  <c r="I13" i="51" s="1"/>
  <c r="H14" i="51"/>
  <c r="I14" i="51" s="1"/>
  <c r="H15" i="51"/>
  <c r="I15" i="51" s="1"/>
  <c r="H16" i="51"/>
  <c r="I16" i="51" s="1"/>
  <c r="H17" i="51"/>
  <c r="I17" i="51" s="1"/>
  <c r="H18" i="51"/>
  <c r="I18" i="51" s="1"/>
  <c r="H19" i="51"/>
  <c r="I19" i="51" s="1"/>
  <c r="H20" i="51"/>
  <c r="I20" i="51" s="1"/>
  <c r="H21" i="51"/>
  <c r="I21" i="51" s="1"/>
  <c r="H22" i="51"/>
  <c r="I22" i="51" s="1"/>
  <c r="H23" i="51"/>
  <c r="I23" i="51" s="1"/>
  <c r="H24" i="51"/>
  <c r="I24" i="51" s="1"/>
  <c r="H25" i="51"/>
  <c r="I25" i="51" s="1"/>
  <c r="H26" i="51"/>
  <c r="I26" i="51" s="1"/>
  <c r="H27" i="51"/>
  <c r="I27" i="51" s="1"/>
  <c r="H28" i="51"/>
  <c r="I28" i="51" s="1"/>
  <c r="H29" i="51"/>
  <c r="I29" i="51" s="1"/>
  <c r="H30" i="51"/>
  <c r="I30" i="51" s="1"/>
  <c r="H31" i="51"/>
  <c r="I31" i="51" s="1"/>
  <c r="H32" i="51"/>
  <c r="I32" i="51" s="1"/>
  <c r="H33" i="51"/>
  <c r="I33" i="51" s="1"/>
  <c r="H34" i="51"/>
  <c r="I34" i="51" s="1"/>
  <c r="H35" i="51"/>
  <c r="I35" i="51" s="1"/>
  <c r="H36" i="51"/>
  <c r="I36" i="51" s="1"/>
  <c r="H37" i="51"/>
  <c r="I37" i="51" s="1"/>
  <c r="H38" i="51"/>
  <c r="I38" i="51" s="1"/>
  <c r="H39" i="51"/>
  <c r="I39" i="51" s="1"/>
  <c r="H7" i="51"/>
  <c r="I7" i="51" s="1"/>
  <c r="D8" i="51"/>
  <c r="E8" i="51" s="1"/>
  <c r="D9" i="51"/>
  <c r="E9" i="51" s="1"/>
  <c r="D10" i="51"/>
  <c r="E10" i="51" s="1"/>
  <c r="D11" i="51"/>
  <c r="E11" i="51" s="1"/>
  <c r="D12" i="51"/>
  <c r="E12" i="51" s="1"/>
  <c r="D13" i="51"/>
  <c r="E13" i="51" s="1"/>
  <c r="D14" i="51"/>
  <c r="E14" i="51" s="1"/>
  <c r="D15" i="51"/>
  <c r="E15" i="51" s="1"/>
  <c r="D16" i="51"/>
  <c r="E16" i="51" s="1"/>
  <c r="D17" i="51"/>
  <c r="E17" i="51" s="1"/>
  <c r="D18" i="51"/>
  <c r="E18" i="51" s="1"/>
  <c r="D19" i="51"/>
  <c r="E19" i="51" s="1"/>
  <c r="D20" i="51"/>
  <c r="E20" i="51" s="1"/>
  <c r="D21" i="51"/>
  <c r="E21" i="51" s="1"/>
  <c r="D22" i="51"/>
  <c r="E22" i="51" s="1"/>
  <c r="D23" i="51"/>
  <c r="E23" i="51" s="1"/>
  <c r="D24" i="51"/>
  <c r="E24" i="51" s="1"/>
  <c r="D25" i="51"/>
  <c r="E25" i="51" s="1"/>
  <c r="D26" i="51"/>
  <c r="E26" i="51" s="1"/>
  <c r="D27" i="51"/>
  <c r="E27" i="51" s="1"/>
  <c r="D28" i="51"/>
  <c r="E28" i="51" s="1"/>
  <c r="D29" i="51"/>
  <c r="E29" i="51" s="1"/>
  <c r="D30" i="51"/>
  <c r="E30" i="51" s="1"/>
  <c r="D31" i="51"/>
  <c r="E31" i="51" s="1"/>
  <c r="D32" i="51"/>
  <c r="E32" i="51" s="1"/>
  <c r="D33" i="51"/>
  <c r="E33" i="51" s="1"/>
  <c r="D34" i="51"/>
  <c r="E34" i="51" s="1"/>
  <c r="D35" i="51"/>
  <c r="E35" i="51" s="1"/>
  <c r="D36" i="51"/>
  <c r="E36" i="51" s="1"/>
  <c r="D37" i="51"/>
  <c r="E37" i="51" s="1"/>
  <c r="D38" i="51"/>
  <c r="E38" i="51" s="1"/>
  <c r="D39" i="51"/>
  <c r="E39" i="51" s="1"/>
  <c r="P25" i="4" l="1"/>
  <c r="Q25" i="4" s="1"/>
  <c r="P24" i="4"/>
  <c r="Q24" i="4" s="1"/>
  <c r="P23" i="4"/>
  <c r="Q23" i="4" s="1"/>
  <c r="P22" i="4"/>
  <c r="Q22" i="4" s="1"/>
  <c r="P21" i="4"/>
  <c r="Q21" i="4" s="1"/>
  <c r="P20" i="4"/>
  <c r="Q20" i="4" s="1"/>
  <c r="P19" i="4"/>
  <c r="Q19" i="4" s="1"/>
  <c r="P17" i="4"/>
  <c r="Q17" i="4" s="1"/>
  <c r="P16" i="4"/>
  <c r="Q16" i="4" s="1"/>
  <c r="P15" i="4"/>
  <c r="Q15" i="4" s="1"/>
  <c r="P14" i="4"/>
  <c r="Q14" i="4" s="1"/>
  <c r="P13" i="4"/>
  <c r="Q13" i="4" s="1"/>
  <c r="P12" i="4"/>
  <c r="Q12" i="4" s="1"/>
  <c r="P11" i="4"/>
  <c r="Q11" i="4" s="1"/>
  <c r="P9" i="4"/>
  <c r="Q9" i="4" s="1"/>
  <c r="P8" i="4"/>
  <c r="Q8" i="4" s="1"/>
  <c r="P7" i="4"/>
  <c r="Q7" i="4" s="1"/>
  <c r="P5" i="4"/>
  <c r="Q5" i="4" s="1"/>
  <c r="P21" i="3"/>
  <c r="Q21" i="3" s="1"/>
  <c r="P20" i="3"/>
  <c r="Q20" i="3" s="1"/>
  <c r="P19" i="3"/>
  <c r="Q19" i="3" s="1"/>
  <c r="P14" i="3"/>
  <c r="Q14" i="3" s="1"/>
  <c r="P11" i="3"/>
  <c r="Q11" i="3" s="1"/>
  <c r="P28" i="3"/>
  <c r="Q28" i="3" s="1"/>
  <c r="P27" i="3"/>
  <c r="Q27" i="3" s="1"/>
  <c r="P26" i="3"/>
  <c r="Q26" i="3" s="1"/>
  <c r="P25" i="3"/>
  <c r="Q25" i="3" s="1"/>
  <c r="P24" i="3"/>
  <c r="Q24" i="3" s="1"/>
  <c r="P23" i="3"/>
  <c r="Q23" i="3" s="1"/>
  <c r="P22" i="3"/>
  <c r="Q22" i="3" s="1"/>
  <c r="P18" i="3"/>
  <c r="Q18" i="3" s="1"/>
  <c r="P17" i="3"/>
  <c r="Q17" i="3" s="1"/>
  <c r="P16" i="3"/>
  <c r="Q16" i="3" s="1"/>
  <c r="P15" i="3"/>
  <c r="Q15" i="3" s="1"/>
  <c r="P13" i="3"/>
  <c r="Q13" i="3" s="1"/>
  <c r="P12" i="3"/>
  <c r="Q12" i="3" s="1"/>
  <c r="P10" i="3"/>
  <c r="Q10" i="3" s="1"/>
  <c r="P9" i="3"/>
  <c r="Q9" i="3" s="1"/>
  <c r="P8" i="3"/>
  <c r="Q8" i="3" s="1"/>
  <c r="P7" i="3"/>
  <c r="Q7" i="3" s="1"/>
  <c r="Q6" i="3"/>
  <c r="P29" i="3"/>
  <c r="Q29" i="3" s="1"/>
  <c r="U44" i="49"/>
  <c r="V44" i="49" s="1"/>
  <c r="U43" i="49"/>
  <c r="V43" i="49" s="1"/>
  <c r="U42" i="49"/>
  <c r="V42" i="49" s="1"/>
  <c r="U41" i="49"/>
  <c r="V41" i="49" s="1"/>
  <c r="U40" i="49"/>
  <c r="V40" i="49" s="1"/>
  <c r="U39" i="49"/>
  <c r="V39" i="49" s="1"/>
  <c r="U38" i="49"/>
  <c r="V38" i="49" s="1"/>
  <c r="U37" i="49"/>
  <c r="V37" i="49" s="1"/>
  <c r="U36" i="49"/>
  <c r="V36" i="49" s="1"/>
  <c r="U35" i="49"/>
  <c r="V35" i="49" s="1"/>
  <c r="U34" i="49"/>
  <c r="V34" i="49" s="1"/>
  <c r="U33" i="49"/>
  <c r="V33" i="49" s="1"/>
  <c r="U32" i="49"/>
  <c r="V32" i="49" s="1"/>
  <c r="U31" i="49"/>
  <c r="V31" i="49" s="1"/>
  <c r="U30" i="49"/>
  <c r="V30" i="49" s="1"/>
  <c r="U29" i="49"/>
  <c r="V29" i="49" s="1"/>
  <c r="U28" i="49"/>
  <c r="V28" i="49" s="1"/>
  <c r="U27" i="49"/>
  <c r="V27" i="49" s="1"/>
  <c r="U26" i="49"/>
  <c r="U25" i="49"/>
  <c r="V25" i="49" s="1"/>
  <c r="U24" i="49"/>
  <c r="V24" i="49" s="1"/>
  <c r="U23" i="49"/>
  <c r="V23" i="49" s="1"/>
  <c r="U22" i="49"/>
  <c r="V22" i="49" s="1"/>
  <c r="U21" i="49"/>
  <c r="V21" i="49" s="1"/>
  <c r="U20" i="49"/>
  <c r="V20" i="49" s="1"/>
  <c r="U19" i="49"/>
  <c r="V19" i="49" s="1"/>
  <c r="U18" i="49"/>
  <c r="V18" i="49" s="1"/>
  <c r="U17" i="49"/>
  <c r="V17" i="49" s="1"/>
  <c r="U16" i="49"/>
  <c r="V16" i="49" s="1"/>
  <c r="U15" i="49"/>
  <c r="V15" i="49" s="1"/>
  <c r="U14" i="49"/>
  <c r="V14" i="49" s="1"/>
  <c r="U13" i="49"/>
  <c r="V13" i="49" s="1"/>
  <c r="V5" i="49"/>
  <c r="U13" i="2"/>
  <c r="V13" i="2" s="1"/>
  <c r="U14" i="2"/>
  <c r="V14" i="2" s="1"/>
  <c r="U15" i="2"/>
  <c r="V15" i="2" s="1"/>
  <c r="U16" i="2"/>
  <c r="V16" i="2" s="1"/>
  <c r="U17" i="2"/>
  <c r="V17" i="2" s="1"/>
  <c r="U18" i="2"/>
  <c r="V18" i="2" s="1"/>
  <c r="U19" i="2"/>
  <c r="V19" i="2" s="1"/>
  <c r="U20" i="2"/>
  <c r="V20" i="2" s="1"/>
  <c r="U21" i="2"/>
  <c r="V21" i="2" s="1"/>
  <c r="U22" i="2"/>
  <c r="V22" i="2" s="1"/>
  <c r="U23" i="2"/>
  <c r="U24" i="2"/>
  <c r="V24" i="2" s="1"/>
  <c r="U25" i="2"/>
  <c r="V25" i="2" s="1"/>
  <c r="U26" i="2"/>
  <c r="V26" i="2" s="1"/>
  <c r="U27" i="2"/>
  <c r="V27" i="2" s="1"/>
  <c r="U28" i="2"/>
  <c r="V28" i="2" s="1"/>
  <c r="U29" i="2"/>
  <c r="V29" i="2" s="1"/>
  <c r="U30" i="2"/>
  <c r="V30" i="2" s="1"/>
  <c r="U31" i="2"/>
  <c r="V31" i="2" s="1"/>
  <c r="U32" i="2"/>
  <c r="V32" i="2" s="1"/>
  <c r="U33" i="2"/>
  <c r="V33" i="2" s="1"/>
  <c r="U34" i="2"/>
  <c r="V34" i="2" s="1"/>
  <c r="U35" i="2"/>
  <c r="V35" i="2" s="1"/>
  <c r="U36" i="2"/>
  <c r="V36" i="2" s="1"/>
  <c r="U37" i="2"/>
  <c r="V37" i="2" s="1"/>
  <c r="U38" i="2"/>
  <c r="V38" i="2" s="1"/>
  <c r="U39" i="2"/>
  <c r="V39" i="2" s="1"/>
  <c r="U40" i="2"/>
  <c r="V40" i="2" s="1"/>
  <c r="U41" i="2"/>
  <c r="V41" i="2" s="1"/>
  <c r="U42" i="2"/>
  <c r="V42" i="2" s="1"/>
  <c r="U43" i="2"/>
  <c r="V43" i="2" s="1"/>
  <c r="U44" i="2"/>
  <c r="V44" i="2" s="1"/>
  <c r="U5" i="2"/>
  <c r="V5" i="2" s="1"/>
  <c r="V6" i="1"/>
  <c r="V7" i="1"/>
  <c r="V8" i="1"/>
  <c r="V9" i="1"/>
  <c r="V10" i="1"/>
  <c r="V11" i="1"/>
  <c r="V12" i="1"/>
  <c r="V13" i="1"/>
  <c r="V14" i="1"/>
  <c r="V15" i="1"/>
  <c r="V16" i="1"/>
  <c r="V17" i="1"/>
  <c r="V18" i="1"/>
  <c r="V19" i="1"/>
  <c r="V20" i="1"/>
  <c r="V21" i="1"/>
  <c r="V22" i="1"/>
  <c r="V23" i="1"/>
  <c r="V24" i="1"/>
  <c r="V25" i="1"/>
  <c r="V26" i="1"/>
  <c r="V28" i="1"/>
  <c r="V29" i="1"/>
  <c r="V30" i="1"/>
  <c r="V31" i="1"/>
  <c r="V32" i="1"/>
  <c r="V33" i="1"/>
  <c r="V34" i="1"/>
  <c r="V35" i="1"/>
  <c r="V36" i="1"/>
  <c r="V37"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C7" i="49" l="1"/>
  <c r="D7" i="49"/>
  <c r="E7" i="49"/>
  <c r="F7" i="49"/>
  <c r="G7" i="49"/>
  <c r="H7" i="49"/>
  <c r="I7" i="49"/>
  <c r="J7" i="49"/>
  <c r="K7" i="49"/>
  <c r="L7" i="49"/>
  <c r="M7" i="49"/>
  <c r="N7" i="49"/>
  <c r="O7" i="49"/>
  <c r="P7" i="49"/>
  <c r="Q7" i="49"/>
  <c r="R7" i="49"/>
  <c r="B7" i="49"/>
  <c r="C7" i="2"/>
  <c r="D7" i="2"/>
  <c r="E7" i="2"/>
  <c r="F7" i="2"/>
  <c r="G7" i="2"/>
  <c r="H7" i="2"/>
  <c r="I7" i="2"/>
  <c r="J7" i="2"/>
  <c r="K7" i="2"/>
  <c r="L7" i="2"/>
  <c r="M7" i="2"/>
  <c r="N7" i="2"/>
  <c r="P7" i="2"/>
  <c r="Q7" i="2"/>
  <c r="R7" i="2"/>
  <c r="S7" i="2"/>
  <c r="B7" i="2"/>
</calcChain>
</file>

<file path=xl/comments1.xml><?xml version="1.0" encoding="utf-8"?>
<comments xmlns="http://schemas.openxmlformats.org/spreadsheetml/2006/main">
  <authors>
    <author>Author</author>
  </authors>
  <commentList>
    <comment ref="A27" authorId="0" shapeId="0">
      <text>
        <r>
          <rPr>
            <b/>
            <sz val="9"/>
            <color indexed="81"/>
            <rFont val="Tahoma"/>
            <family val="2"/>
          </rPr>
          <t>Author:</t>
        </r>
        <r>
          <rPr>
            <sz val="9"/>
            <color indexed="81"/>
            <rFont val="Tahoma"/>
            <family val="2"/>
          </rPr>
          <t xml:space="preserve">
Moved to here to sit with other %s</t>
        </r>
      </text>
    </comment>
  </commentList>
</comments>
</file>

<file path=xl/comments2.xml><?xml version="1.0" encoding="utf-8"?>
<comments xmlns="http://schemas.openxmlformats.org/spreadsheetml/2006/main">
  <authors>
    <author>Author</author>
  </authors>
  <commentList>
    <comment ref="A27" authorId="0" shapeId="0">
      <text>
        <r>
          <rPr>
            <b/>
            <sz val="9"/>
            <color indexed="81"/>
            <rFont val="Tahoma"/>
            <family val="2"/>
          </rPr>
          <t>Author:</t>
        </r>
        <r>
          <rPr>
            <sz val="9"/>
            <color indexed="81"/>
            <rFont val="Tahoma"/>
            <family val="2"/>
          </rPr>
          <t xml:space="preserve">
Moved with other %ages</t>
        </r>
      </text>
    </comment>
  </commentList>
</comments>
</file>

<file path=xl/sharedStrings.xml><?xml version="1.0" encoding="utf-8"?>
<sst xmlns="http://schemas.openxmlformats.org/spreadsheetml/2006/main" count="3854" uniqueCount="471">
  <si>
    <t>Scotland</t>
  </si>
  <si>
    <t>Aberdeen City</t>
  </si>
  <si>
    <t>Aberdeenshire</t>
  </si>
  <si>
    <t>Angus</t>
  </si>
  <si>
    <t>Argyll &amp; Bute</t>
  </si>
  <si>
    <t>Clackmannanshire</t>
  </si>
  <si>
    <t>Dumfries &amp; Galloway</t>
  </si>
  <si>
    <t>Dundee City</t>
  </si>
  <si>
    <t>East Ayrshire</t>
  </si>
  <si>
    <t>East Dunbartonshire</t>
  </si>
  <si>
    <t>East Lothian</t>
  </si>
  <si>
    <t>East Renfrewshire</t>
  </si>
  <si>
    <t>Edinburgh</t>
  </si>
  <si>
    <t>Eilean Siar</t>
  </si>
  <si>
    <t>Falkirk</t>
  </si>
  <si>
    <t>Fife</t>
  </si>
  <si>
    <t>Glasgow City</t>
  </si>
  <si>
    <t>Highland</t>
  </si>
  <si>
    <t>Inverclyde</t>
  </si>
  <si>
    <t>Midlothian</t>
  </si>
  <si>
    <t>Moray</t>
  </si>
  <si>
    <t>North Ayrshire</t>
  </si>
  <si>
    <t>North Lanarkshire</t>
  </si>
  <si>
    <t>Orkney</t>
  </si>
  <si>
    <t>Perth &amp; Kinross</t>
  </si>
  <si>
    <t>Renfrewshire</t>
  </si>
  <si>
    <t>Scottish Borders</t>
  </si>
  <si>
    <t>Shetland</t>
  </si>
  <si>
    <t>South Ayrshire</t>
  </si>
  <si>
    <t>South Lanarkshire</t>
  </si>
  <si>
    <t>Stirling</t>
  </si>
  <si>
    <t>West Dunbartonshire</t>
  </si>
  <si>
    <t>West Lothian</t>
  </si>
  <si>
    <t>Not known / refused</t>
  </si>
  <si>
    <t>Own property - LA tenancy</t>
  </si>
  <si>
    <t>Own property - RSL tenancy</t>
  </si>
  <si>
    <t>Own property - private rented tenancy</t>
  </si>
  <si>
    <t>Own property - tenancy secured through employment / tied house</t>
  </si>
  <si>
    <t>Own property - owning / buying</t>
  </si>
  <si>
    <t>Parental / family home / relatives</t>
  </si>
  <si>
    <t>Friends / partners</t>
  </si>
  <si>
    <t>Armed services accommodation</t>
  </si>
  <si>
    <t>Prison</t>
  </si>
  <si>
    <t>Hospital</t>
  </si>
  <si>
    <t>Childrens residential accommodation (looked after by the local authority)</t>
  </si>
  <si>
    <t>Supported accommodation</t>
  </si>
  <si>
    <t>Hostel (unsupported)</t>
  </si>
  <si>
    <t>Bed &amp; Breakfast</t>
  </si>
  <si>
    <t>Caravan / mobile home</t>
  </si>
  <si>
    <t>Long-term roofless</t>
  </si>
  <si>
    <t>Long-term "sofa-surfing"</t>
  </si>
  <si>
    <t>Other</t>
  </si>
  <si>
    <t>Own property - Shared ownership / Shared equity / LCHO</t>
  </si>
  <si>
    <t>Lodger</t>
  </si>
  <si>
    <t>Shared Property – Private Rented Sector</t>
  </si>
  <si>
    <t>Shared Property – Local authority</t>
  </si>
  <si>
    <t>Shared Property - RSL</t>
  </si>
  <si>
    <t>Termination of tenancy to rent arrears: LA tenancy</t>
  </si>
  <si>
    <t>Termination of tenancy to rent arrears: RSL tenancy</t>
  </si>
  <si>
    <t>Termination of tenancy to rent arrears: Private rented tenancy</t>
  </si>
  <si>
    <t>Termination of mortgage due to default on payments</t>
  </si>
  <si>
    <t>Other action by landlord resulting in the termination of the tenancy</t>
  </si>
  <si>
    <t>Applicant terminated secure accommodation</t>
  </si>
  <si>
    <t>Loss of service / tied accommodation</t>
  </si>
  <si>
    <t>Discharge from prison / hospital / care / other institution</t>
  </si>
  <si>
    <t>Emergency (fire, flood, storm, closing order from Environmental Health etc.)</t>
  </si>
  <si>
    <t>Forced division and sale of matrimonial home</t>
  </si>
  <si>
    <t>Other reason for loss of accommodation</t>
  </si>
  <si>
    <t>Dispute within household: violent or abusive</t>
  </si>
  <si>
    <t>Dispute within household / relationship breakdown: non-violent</t>
  </si>
  <si>
    <t>Fleeing non-domestic violence</t>
  </si>
  <si>
    <t>Harassment</t>
  </si>
  <si>
    <t>Overcrowding</t>
  </si>
  <si>
    <t>Asked to leave</t>
  </si>
  <si>
    <t>Other reason for leaving accommodation / household</t>
  </si>
  <si>
    <t>All completing this question</t>
  </si>
  <si>
    <t>Financial difficulties/ debt/ unemployment</t>
  </si>
  <si>
    <t>Physical health reasons</t>
  </si>
  <si>
    <t>Mental health reasons</t>
  </si>
  <si>
    <t>Unmet need for support from housing/ social work/ health services</t>
  </si>
  <si>
    <t>Lack of support from friends/ family</t>
  </si>
  <si>
    <t>Difficulties managing on own</t>
  </si>
  <si>
    <t>Drug/ alcohol dependency</t>
  </si>
  <si>
    <t>Criminal/ anti-social behaviour</t>
  </si>
  <si>
    <t>Not to do with applicant household (e.g. landlord selling property, fire, circumstances of other persons sharing previous property, harassment by others, etc)</t>
  </si>
  <si>
    <t>Refused</t>
  </si>
  <si>
    <t>Homeless - priority unintentional</t>
  </si>
  <si>
    <t>Homeless - priority intentional</t>
  </si>
  <si>
    <t>Homeless - non-priority</t>
  </si>
  <si>
    <t>.</t>
  </si>
  <si>
    <t>Threatened with homelessness - priority unintentional</t>
  </si>
  <si>
    <t>Threatened with homelessness - priority intentional</t>
  </si>
  <si>
    <t>Threatened with homelessness - non-priority</t>
  </si>
  <si>
    <t>Lost contact or withdrew before assessment decision (pre- 1 April 2007)</t>
  </si>
  <si>
    <t>Applicant resolved homelessness prior to assessment decision</t>
  </si>
  <si>
    <t>Lost contact before assessment decision (from 1 April 2007)</t>
  </si>
  <si>
    <t>Withdrew application before assessment decision (from 1 April 2007)</t>
  </si>
  <si>
    <t>Ineligible for assistance (from 1 April 2007)</t>
  </si>
  <si>
    <t>All</t>
  </si>
  <si>
    <t>Mental health problem</t>
  </si>
  <si>
    <t>Learning disability</t>
  </si>
  <si>
    <t>Physical disability</t>
  </si>
  <si>
    <t>Medical condition</t>
  </si>
  <si>
    <t>Drug or alcohol dependency</t>
  </si>
  <si>
    <t>Basic housing management / independent living skills</t>
  </si>
  <si>
    <t>Local connection with this LA</t>
  </si>
  <si>
    <t>Local connection with this LA and another LA</t>
  </si>
  <si>
    <t>No known local connection with any LA</t>
  </si>
  <si>
    <t>Male</t>
  </si>
  <si>
    <t>16 to 17yrs</t>
  </si>
  <si>
    <t>18 to 24yrs</t>
  </si>
  <si>
    <t>25 to 34yrs</t>
  </si>
  <si>
    <t>35 to 49yrs</t>
  </si>
  <si>
    <t>50 to 59yrs</t>
  </si>
  <si>
    <t>60yrs and over</t>
  </si>
  <si>
    <t>Female</t>
  </si>
  <si>
    <t>All applications</t>
  </si>
  <si>
    <t>Not known/refused</t>
  </si>
  <si>
    <t>Never been in armed services</t>
  </si>
  <si>
    <t>Not looked after</t>
  </si>
  <si>
    <t>Single Person</t>
  </si>
  <si>
    <t>Single Parent</t>
  </si>
  <si>
    <t>Couple</t>
  </si>
  <si>
    <t>Couple with Children</t>
  </si>
  <si>
    <t>Other with Children</t>
  </si>
  <si>
    <t>Single Male</t>
  </si>
  <si>
    <t>Single Female</t>
  </si>
  <si>
    <t>Single Parent - Male</t>
  </si>
  <si>
    <t>Single Parent - Female</t>
  </si>
  <si>
    <t>African</t>
  </si>
  <si>
    <t>Caribbean or Black</t>
  </si>
  <si>
    <t>Asian, Asian Scottish or Asian British</t>
  </si>
  <si>
    <t>Mixed or multiple ethnic groups</t>
  </si>
  <si>
    <t>Other ethnic group</t>
  </si>
  <si>
    <t>Not known or Refused</t>
  </si>
  <si>
    <t>Social sector accommodation</t>
  </si>
  <si>
    <t>Hostel</t>
  </si>
  <si>
    <t>Total</t>
  </si>
  <si>
    <t>Entering</t>
  </si>
  <si>
    <t>Exiting</t>
  </si>
  <si>
    <t>Missing data</t>
  </si>
  <si>
    <t>LA ordinary dwelling</t>
  </si>
  <si>
    <t>Housing Association/RSL dwelling</t>
  </si>
  <si>
    <t>Hostel - LA owned</t>
  </si>
  <si>
    <t>Hostel - RSL</t>
  </si>
  <si>
    <t>Hostel - Other</t>
  </si>
  <si>
    <t>Bed and Breakfast</t>
  </si>
  <si>
    <t>Womens Refuge</t>
  </si>
  <si>
    <t>Private Sector Lease</t>
  </si>
  <si>
    <t>Other placed by local authority</t>
  </si>
  <si>
    <t>Contact maintained</t>
  </si>
  <si>
    <t>Lost contact post assessment</t>
  </si>
  <si>
    <t>LA tenancy</t>
  </si>
  <si>
    <t>Moved-in with friends/ relatives</t>
  </si>
  <si>
    <t>Not Known (Contact maintained)</t>
  </si>
  <si>
    <t>Other (known)</t>
  </si>
  <si>
    <t>Private rented tenancy</t>
  </si>
  <si>
    <t>RSL (Housing Association)</t>
  </si>
  <si>
    <t>Returned to previous/present accommodation</t>
  </si>
  <si>
    <t>2002-03</t>
  </si>
  <si>
    <t>2003-04</t>
  </si>
  <si>
    <t>2004-05</t>
  </si>
  <si>
    <t>2005-06</t>
  </si>
  <si>
    <t>2006-07</t>
  </si>
  <si>
    <t>2007-08</t>
  </si>
  <si>
    <t>2008-09</t>
  </si>
  <si>
    <t>2009-10</t>
  </si>
  <si>
    <t>2010-11</t>
  </si>
  <si>
    <t>2011-12</t>
  </si>
  <si>
    <t>2012-13</t>
  </si>
  <si>
    <t>2013-14</t>
  </si>
  <si>
    <t>2014-15</t>
  </si>
  <si>
    <t>2015-16</t>
  </si>
  <si>
    <t>2016-17</t>
  </si>
  <si>
    <t>2017-18</t>
  </si>
  <si>
    <t>2018-19</t>
  </si>
  <si>
    <t>2019-20</t>
  </si>
  <si>
    <t>Total applications</t>
  </si>
  <si>
    <t>Number</t>
  </si>
  <si>
    <t>Percentage</t>
  </si>
  <si>
    <t>Change 18-19 to 19-20</t>
  </si>
  <si>
    <t>HL2</t>
  </si>
  <si>
    <t>HL3</t>
  </si>
  <si>
    <t>Difference</t>
  </si>
  <si>
    <t>HL3 (No HL1 match)</t>
  </si>
  <si>
    <t>Total number of people</t>
  </si>
  <si>
    <t>1 year</t>
  </si>
  <si>
    <t>2 years</t>
  </si>
  <si>
    <t>3 years</t>
  </si>
  <si>
    <t>4 years</t>
  </si>
  <si>
    <t>5 years</t>
  </si>
  <si>
    <t>Neither homeless nor threatened with homelessness</t>
  </si>
  <si>
    <t>All previously in armed forces</t>
  </si>
  <si>
    <t xml:space="preserve">      Less than 5 years ago</t>
  </si>
  <si>
    <t xml:space="preserve">      5 or more years ago</t>
  </si>
  <si>
    <t>Total White</t>
  </si>
  <si>
    <t xml:space="preserve">      White: Scottish</t>
  </si>
  <si>
    <t xml:space="preserve">      White: Other British</t>
  </si>
  <si>
    <t xml:space="preserve">      White: Irish</t>
  </si>
  <si>
    <t xml:space="preserve">      White: Other</t>
  </si>
  <si>
    <t>Notes: Ethnic classifications (with the exception of 'White: Polish' classification) are from Scotland's Census 2011, found online at: http://www.scotlandscensus.gov.uk/variables-classification/ethnic-group</t>
  </si>
  <si>
    <t>(1) Polish ethnic category was introduced following a data collection specification change in July 2013.</t>
  </si>
  <si>
    <r>
      <t xml:space="preserve">      White: Polish</t>
    </r>
    <r>
      <rPr>
        <vertAlign val="superscript"/>
        <sz val="10"/>
        <rFont val="Arial"/>
        <family val="2"/>
      </rPr>
      <t>1</t>
    </r>
  </si>
  <si>
    <t xml:space="preserve">      Non-priority</t>
  </si>
  <si>
    <t>Homeless</t>
  </si>
  <si>
    <t xml:space="preserve">Threatened with homelessness </t>
  </si>
  <si>
    <t>Ineligible for assistance</t>
  </si>
  <si>
    <t>Lost contact before assessment decision</t>
  </si>
  <si>
    <t>Withdrew application before assessment decision</t>
  </si>
  <si>
    <t>Total decisions</t>
  </si>
  <si>
    <t>Unintentional</t>
  </si>
  <si>
    <t>Intentional</t>
  </si>
  <si>
    <t>Percentage contact maintained</t>
  </si>
  <si>
    <t>Proportion securing settled accommodation</t>
  </si>
  <si>
    <t>Number securing settled accommodation</t>
  </si>
  <si>
    <t>No assessment</t>
  </si>
  <si>
    <t>Assessment carried out</t>
  </si>
  <si>
    <t>No duty to assess</t>
  </si>
  <si>
    <t>No support provided</t>
  </si>
  <si>
    <t>No support required</t>
  </si>
  <si>
    <t>Support required but not provided</t>
  </si>
  <si>
    <t>Support provided</t>
  </si>
  <si>
    <t>-</t>
  </si>
  <si>
    <t>Had support provided</t>
  </si>
  <si>
    <t>At least once during the last 3 months</t>
  </si>
  <si>
    <t>The night before</t>
  </si>
  <si>
    <t>Reason accommodation is no longer available</t>
  </si>
  <si>
    <t>Reason for having to leave accommodation/household</t>
  </si>
  <si>
    <t>5+</t>
  </si>
  <si>
    <t>Precentage of applications</t>
  </si>
  <si>
    <t>Number slept rough (night before)</t>
  </si>
  <si>
    <t>Number slept rough (last 3 months)</t>
  </si>
  <si>
    <t>Total assessments</t>
  </si>
  <si>
    <t>Reporting of the Number of Applications</t>
  </si>
  <si>
    <t>Percentage of all applications</t>
  </si>
  <si>
    <t xml:space="preserve">      Unintentionally homeless / threatened with homelessness</t>
  </si>
  <si>
    <t xml:space="preserve">      Intentionally homeless / threatened with homelessness</t>
  </si>
  <si>
    <t>All homeless (or threatened)</t>
  </si>
  <si>
    <t>Unintentionally homeless  (or threatened)</t>
  </si>
  <si>
    <t>Intentionally homeless (or threatened)</t>
  </si>
  <si>
    <t>Percentage of all homeless (or threatened)</t>
  </si>
  <si>
    <t>Local connection with only another LA</t>
  </si>
  <si>
    <t>All previously looked after</t>
  </si>
  <si>
    <t>16 to 18yrs</t>
  </si>
  <si>
    <t>12 to 15yrs</t>
  </si>
  <si>
    <t>5 to 11yrs</t>
  </si>
  <si>
    <t>0 to 4yrs</t>
  </si>
  <si>
    <t>Children - Female</t>
  </si>
  <si>
    <t>Children - Male</t>
  </si>
  <si>
    <t>25 to 59yrs</t>
  </si>
  <si>
    <t>16 to 24yrs (before 1 April 2007)</t>
  </si>
  <si>
    <t>Adults - Female</t>
  </si>
  <si>
    <t>65yrs and over</t>
  </si>
  <si>
    <t>25 to 64yrs</t>
  </si>
  <si>
    <t>Adults - Male</t>
  </si>
  <si>
    <t>Table 2a: Applications where at least one member of the household experienced rough sleeping the night before their application: 2002-03 to 2019-20</t>
  </si>
  <si>
    <t>Table 2b: Applications where at least one member of the household experienced rough sleeping the night before their application, by local authority: 2002-03 to 2019-20</t>
  </si>
  <si>
    <t>Table 3a: Applications where at least one member of the household experienced rough sleeping in the three months prior to their application: 2002-03 to 2019-20</t>
  </si>
  <si>
    <t>Total Single Person</t>
  </si>
  <si>
    <t>Total Single Parent</t>
  </si>
  <si>
    <t>Less than 5 years ago</t>
  </si>
  <si>
    <t>5 or more years ago</t>
  </si>
  <si>
    <t>Proportion completing this question</t>
  </si>
  <si>
    <t>All outcomes</t>
  </si>
  <si>
    <t>All outcomes (contact maintained)</t>
  </si>
  <si>
    <t>Table 12: Number of people associated with applications assessed as homeless or threatened with homelessness: 2002-03 to 2019-20</t>
  </si>
  <si>
    <t>Table 13: Number of adults associated with applications assessed as homeless or threatened with homelessness: 2002-03 to 2019-20</t>
  </si>
  <si>
    <t>Table 14: Number of children associated with applications assessed as homeless or threatened with homelessness: 2002-03 to 2019-20</t>
  </si>
  <si>
    <t>All assessed as homeless</t>
  </si>
  <si>
    <t>Assessed in previous:</t>
  </si>
  <si>
    <t>Table 15a: Households re-assessed as homeless: 2007-2008 to 2019-2020</t>
  </si>
  <si>
    <t>Table 17a: Property type from which the household became homeless: 2007/08 to 2019/20</t>
  </si>
  <si>
    <t>Households with at least one support need identified</t>
  </si>
  <si>
    <t>Table 18a: Support needs identified for households assessed as homeless or threatened with homelessness: 2007-08 to 2019-2020</t>
  </si>
  <si>
    <t>Table 19a: Number of support needs identified for households assessed as homeless or threatened with homelessness: 2007-08 to 2019-2020</t>
  </si>
  <si>
    <t>Total assessed as homeless</t>
  </si>
  <si>
    <t>Net difference</t>
  </si>
  <si>
    <t>Percentage where:</t>
  </si>
  <si>
    <t>Assessment carried out where there was a duty to assess</t>
  </si>
  <si>
    <t>Multiple offers refused on the same day are counted only once. If an offer was accepted then prior refusals on the same day have been excluded.</t>
  </si>
  <si>
    <t>&lt;4</t>
  </si>
  <si>
    <t>All households</t>
  </si>
  <si>
    <t>Households assessed as homeless</t>
  </si>
  <si>
    <t>Households in temporary accommodation</t>
  </si>
  <si>
    <t>Rate per 1,000 population</t>
  </si>
  <si>
    <t>Table 11: Households assessed as homeless compared to population of Scotland aged 16 or over</t>
  </si>
  <si>
    <t>Table 35: Households in temporary accommodation at 31st March compared to population of Scotland age 16 or over</t>
  </si>
  <si>
    <t>Comparison of figures for households in temporary accommodation taken from HL2 and HL3 data collections</t>
  </si>
  <si>
    <t>Number of applications reported in each publication</t>
  </si>
  <si>
    <t>Difference in applications reported between publication shown and most recent publication</t>
  </si>
  <si>
    <t>Percentage difference in applications reported between publication shown and most recent publication</t>
  </si>
  <si>
    <t>The table below shows the number of households in temporary accommodation as taken from the HL2 and HL3 data set, alongside the difference between them.</t>
  </si>
  <si>
    <t>Table 53: Average time in days from assessment to closure for applications not assessed as homeless or threatened with homelessness</t>
  </si>
  <si>
    <t>Table 49a: Outcomes for households assessed as intentionally homeless or threatened with homelessness: 2002-03 to 2019-20</t>
  </si>
  <si>
    <t>Note: Figures have been rounded to the nearest 5 for disclosure control purposes.</t>
  </si>
  <si>
    <t>Table 3b: Applications where at least one member of the household experienced rough sleeping in the three months prior to their application, by local authority: 2002-03 to 2019-20</t>
  </si>
  <si>
    <t>Table 43: Average duration of placement by placement type</t>
  </si>
  <si>
    <t>Applications</t>
  </si>
  <si>
    <t>Assessments</t>
  </si>
  <si>
    <t>Characteristics</t>
  </si>
  <si>
    <t>Temporary Accommodation</t>
  </si>
  <si>
    <t>Outcomes</t>
  </si>
  <si>
    <t>Table of contents</t>
  </si>
  <si>
    <t>Homelessness in Scotland: 2019 to 2020</t>
  </si>
  <si>
    <t>Data Quality</t>
  </si>
  <si>
    <t>It shows that currently the HL3 data collection gives a figure 4% higher than that shown by the HL2 data collection.</t>
  </si>
  <si>
    <t>Table 1a &amp; b: Applications</t>
  </si>
  <si>
    <t>Table 3a &amp; b: Rough Sleeping: Previous 3 Months</t>
  </si>
  <si>
    <t>Table 4: Rough Sleeping as a proportion of all applciations</t>
  </si>
  <si>
    <t>Table 5a &amp; b: Main reason for application</t>
  </si>
  <si>
    <t>Table 6a &amp; b: Reasons for failing to maintain accommodation</t>
  </si>
  <si>
    <t>Table 7a &amp; b: Homelessness Assessment Decisions</t>
  </si>
  <si>
    <t>Table 8a &amp;b: Assessment Decisions by Local Authority</t>
  </si>
  <si>
    <t>Table 9a &amp;b: Assessment Decisions by Local Authoirty</t>
  </si>
  <si>
    <t>Table 10a &amp; b: Assessed as Homeless by Local Authority</t>
  </si>
  <si>
    <t>Back to contents</t>
  </si>
  <si>
    <t>Table 2a &amp; b: Rough Sleeping: Previous Night</t>
  </si>
  <si>
    <t>Table 12: Number of people associated with applications assessed as homeless</t>
  </si>
  <si>
    <t>Table 13: Adults associated with applications assessed as Homeless</t>
  </si>
  <si>
    <t>Table 14: Children associated with applications assessed as Homeless</t>
  </si>
  <si>
    <t>Table 15a &amp; b: Households re-assessed as Homeless</t>
  </si>
  <si>
    <t>Table 16: Households Re-assessed as Homeless within one year by Local Authority</t>
  </si>
  <si>
    <t>Table 17a &amp; b: Property type from which the household became homeless</t>
  </si>
  <si>
    <t>Table 18a &amp; b: Support needs identified for households assessed as homeless</t>
  </si>
  <si>
    <t>Table 19a &amp; b: Number of support needs identified for households assessed as homeless</t>
  </si>
  <si>
    <t>Table 20a &amp; b: Households assessed as homeless with at least one identified support need</t>
  </si>
  <si>
    <t>Table 21a &amp; b: Local connection status of applications assessed as homeless</t>
  </si>
  <si>
    <t>Table 22: Average time in days from application to assessment</t>
  </si>
  <si>
    <t>27th August 2020</t>
  </si>
  <si>
    <t>Table 23a &amp; b: Applications assessed as homeless by household hype and gender</t>
  </si>
  <si>
    <t>Table 24a &amp; b: Age &amp; Gender of main applicants for households assessed as homeless</t>
  </si>
  <si>
    <t>Table 25a &amp; b: Age and gender of people associated with applications assessed as homeless</t>
  </si>
  <si>
    <t>Table 26a &amp; b:  Ethnicity of main applicant for applications assessed as homeless</t>
  </si>
  <si>
    <t>Table 27a &amp; b: Homeless applications assessed as homeless where at least one household member was formerly in the armed forces</t>
  </si>
  <si>
    <t>Table 28a &amp; b: Homeless applications assessed as homeless where at least one member of the household was formerly looked after by the local authority</t>
  </si>
  <si>
    <t>Table 29: Households in temporary accommodation at 31 March each year</t>
  </si>
  <si>
    <t>Table 30: Households with children in temporary accommodation at 31 March each year</t>
  </si>
  <si>
    <t>Table 31: Number of children in temporary accommodation at 31 March each year</t>
  </si>
  <si>
    <t>Table 33a &amp; b: Households with children in temporary accommodation by type of accommodation and local authority at 31 March 2020</t>
  </si>
  <si>
    <t>Table 32a &amp; b: Households in temporary accommodation by type of accommodation and local authority at 31 March 2020</t>
  </si>
  <si>
    <t>Table 34a &amp; b: Number of children in temporary accommodation by type of accommodation and local authority at 31 March 2020</t>
  </si>
  <si>
    <t>Table 36: Number of households entering and exiting temporary accommodation by local authority</t>
  </si>
  <si>
    <t>Table 37a &amp; b: Number of temporary accommodation placements taken up for applications assessed as homeless</t>
  </si>
  <si>
    <t>Table 38a &amp; b: Number of temporary accommodation placements taken up for applications assessed as homeless by household type</t>
  </si>
  <si>
    <t>Table 39:  Average of total time spent in temporary accommodation</t>
  </si>
  <si>
    <t>Table 40: Average of total time spent in temporary accommodation by household type</t>
  </si>
  <si>
    <t>Table 41: Average of total time spent in temporary accommodation by household type and local authority</t>
  </si>
  <si>
    <t>Table 42a &amp; b: Temporary accommodation placements by type</t>
  </si>
  <si>
    <t>Table 44: Offers of temporary accommodation refused</t>
  </si>
  <si>
    <t>Table 45: Households not offered temporary accommodation</t>
  </si>
  <si>
    <t>Table 46: Breaches of the Unsuitable Accommodation Order</t>
  </si>
  <si>
    <t>Table 47a &amp; b: Applications where lost contact or outcome not known</t>
  </si>
  <si>
    <t>Table 48a &amp; b: Outcomes for Homeless Applications assessed as unintentionally homeless</t>
  </si>
  <si>
    <t>Table 49a &amp; b: Outcomes for Homeless Applications assessed as intentionally homeless</t>
  </si>
  <si>
    <t>Table 50a &amp; b: Outcomes for households assessed as unintentionally homeless or threatened with homelessness by local authority</t>
  </si>
  <si>
    <t>Table 51a &amp; b: Outcomes for households assessed as intentionally homeless or threatened with homelessness by local authority</t>
  </si>
  <si>
    <t>Table 52: Average time in days from assessment to closure for applications assessed as homeless</t>
  </si>
  <si>
    <t>Table 54: Applications assessed as homeless or threatened with homelessness referred to another local authority</t>
  </si>
  <si>
    <t>Table 55: Housing support assessments carried out under Housing Support Services (Homelessness)(Scotland) Regulations 2012</t>
  </si>
  <si>
    <t>The tables below show how the reported number of applications received in a financial year has been updated over time.</t>
  </si>
  <si>
    <t>2019/20</t>
  </si>
  <si>
    <t>Apr-Jun</t>
  </si>
  <si>
    <t>July-Sept</t>
  </si>
  <si>
    <t>Oct-Dec</t>
  </si>
  <si>
    <t>Jan-Mar</t>
  </si>
  <si>
    <t>2018/19</t>
  </si>
  <si>
    <t>2017/18</t>
  </si>
  <si>
    <t>All applications with a household member aged under 25</t>
  </si>
  <si>
    <t>No assessment and no support provided where there was a duty to assess</t>
  </si>
  <si>
    <t>Percentage assessed as homeless</t>
  </si>
  <si>
    <t>Assessessed as requiring support but it ws not provided</t>
  </si>
  <si>
    <t>The City of Edinburgh Council have previously been unable to report ‘not offered’ places via their placement level temporary accommodation return due to technical issues. These technical issues have been resolved and not offered information is now supplied as part of the regular data return from 2019/20.  Backdated information for 2018/19 has been provided by the City of Edinburgh Council. 2017/18 figures are estimates based on approximating that 75% of those presenting through temporary interview day services and 67% of those presenting through out of hours services should have had an entry on the placement level returns.</t>
  </si>
  <si>
    <t>All with children</t>
  </si>
  <si>
    <t>Population (16+)</t>
  </si>
  <si>
    <t>As proportion of Scotland</t>
  </si>
  <si>
    <t>Table 5a: Main reason for making an application for homelessness: 2007-08 to 2019-20</t>
  </si>
  <si>
    <t>Table 6a: Reasons for failing to maintain accommodation prior to application: 2007-2008 to 2019-2020</t>
  </si>
  <si>
    <t>Table 7a: Homelessness assessment decisions: 2002-2003 to 2019-2020</t>
  </si>
  <si>
    <t>Table 8a: Homelessness assessment decisions, by local authority: 2019-2020</t>
  </si>
  <si>
    <t>Table 16a: Households re-assessed as homeless within one year, by local authority: 2007-2008 to 2019-2020</t>
  </si>
  <si>
    <t>Table 20a: Households assessed as homeless or threatened with homelessness with at least one identified support need, by local authority: 2007-08 to 2019-2020</t>
  </si>
  <si>
    <t>Table 22: Average time (days) from application to assessment, by local authority: 2002-03 to 2019-20</t>
  </si>
  <si>
    <t>Table 24a: Age and gender of main applicant for households assessed as homeless or threatened with homelessness: 2002-2003 to 2019-2020</t>
  </si>
  <si>
    <t>Table 26a: Ethnicity of main applicant for households assessed as homeless or threatened with homelessness: 2002-03 to 2019-20</t>
  </si>
  <si>
    <t>Table 27a: Former armed forces status for households assessed as homeless or threatened with homelessness: 2007-08 to 2019-20</t>
  </si>
  <si>
    <t>Table 28a: Former looked after status for households assessed as homeless or threatened with homelessness: 2007-08 to 2019-20</t>
  </si>
  <si>
    <t>Table 29: Households in temporary accommodation as at 31 March, by local authority: 2002 to 2020</t>
  </si>
  <si>
    <t>Table 30: Households with children or a pregnant woman in temporary accommodation at as 31 March, by local authority: 2002 to 2020</t>
  </si>
  <si>
    <t>Table 31: Number of children in temporary accommodation as at 31 March, by local authority: 2002 to 2020</t>
  </si>
  <si>
    <t>Table 32a: Households in temporary accommodation, by type of accommodation and local authority: as at 31 March 2020</t>
  </si>
  <si>
    <t>Table 34a: Number of children in temporary accommodation, by type of accommodation and local authority: as at 31 March 2020</t>
  </si>
  <si>
    <t>Table 36: Number of households entering and exiting temporary accommodation, by local authority: 2019-20</t>
  </si>
  <si>
    <t>Table 35: Households in temporary accommodation compared to population, by local authority: as at 31 March</t>
  </si>
  <si>
    <t>Table 11: Households assessed as homeless compared to population, by local authority: 2019-20</t>
  </si>
  <si>
    <t>Table 39: Average total time (days) spent in temporary accommodation, by local authority: 2017-18 to 2019-20</t>
  </si>
  <si>
    <t>Change 2019 to 2020</t>
  </si>
  <si>
    <t>2017-2018</t>
  </si>
  <si>
    <t>2018-2019</t>
  </si>
  <si>
    <t>2019-2020</t>
  </si>
  <si>
    <t>Table 40: Average total time (days) spent in temporary accommodation, by household type: 2017-18 to 2019-20</t>
  </si>
  <si>
    <t>Table 41: Average total time (days) spent in temporary accommodation, by household type and local authority: 2019-20</t>
  </si>
  <si>
    <t>Table 43: Average duration (days) in temporary accommodation, by type of accommodation and local authority: 2019-20</t>
  </si>
  <si>
    <t>Table 42a: Number of temporary accommodation placements, by type of accommodation and local authority: 2019-20</t>
  </si>
  <si>
    <t>Table 44: Offers of temporary accommodation refused by the applicant, by local authority: 2017-18 to 2019-20</t>
  </si>
  <si>
    <t>Table 45: Instances where households requiring temporary accommodation have not been offered temporary accommodation, by local authority: 2017-18 to 2019-2020</t>
  </si>
  <si>
    <t>Table 46: Number of temporary accommodation placements that have been in breach of the Unsuitable Accommodation Order, by local authority: 2017-18 to 2019-2020</t>
  </si>
  <si>
    <t>Table 47a: Contact status for unintentionally homeless households: 2002-2003 to 2019-2020</t>
  </si>
  <si>
    <t>Table 47b: Contact status for intentionally homeless households: 2002-2003 to 2019-2020</t>
  </si>
  <si>
    <t>Table 48a: Outcomes for households assessed as unintentionally homeless or threatened with homelessness, 2002-03 to 2019-20</t>
  </si>
  <si>
    <t>Table 50a: Outcomes for households assessed as unintentionally homeless or threatened with homelessness, by local authority: 2019-2020</t>
  </si>
  <si>
    <t>Table 51a: Outcomes for households assessed as intentionally homeless or threatened with homelessness by, local authority: 2019-2020</t>
  </si>
  <si>
    <t>Table 52: Average time (days) from assessment to closure for applications assessed as homeless or threatened with homelessness, by local authority: 2002-03 to 2018-19</t>
  </si>
  <si>
    <t>Table 53: Average time (days) from assessment to closure for applications not assessed as homeless or threatened with homelessness, by local authority: 2002-03 to 2018-19</t>
  </si>
  <si>
    <t>Table 54: Applications assessed as homeless or threatened with homelessness referred to another local authority, by local authority: 2002-03 to 2019-20</t>
  </si>
  <si>
    <t>Table 55: Housing support assessments for households assessed as homeless or threatened with homelessness, by local authority: 2019/20</t>
  </si>
  <si>
    <t>Table 51b: Outcomes for households assessed as intentionally homeless or threatened with homelessness, as a proportion of all outcomes, by local authority: 2019-2020</t>
  </si>
  <si>
    <t>Table 50b: Outcomes for households assessed as unintentionally homeless or threatened with homelessness, as a proportion of all outcomes, by local authority: 2019-2020</t>
  </si>
  <si>
    <t>Table 42b: Temporary accommodation placements, as a proportion of all placements, by type of accommodation and local authority: 2019-20</t>
  </si>
  <si>
    <t>All known outcomes (contact maintained)</t>
  </si>
  <si>
    <t>Table 48b: Outcomes for households assessed as unintentionally homeless or threatened with homelessness, as a proportion of all known outcomess: 2002-03 to 2019-20</t>
  </si>
  <si>
    <t>Proportion securing settled accommodation (known outcomes only)</t>
  </si>
  <si>
    <t>Table 49b: Outcomes for households assessed as intentionally homeless or threatened with homelessness, as a proportion of all known outcomes: 2002-03 to 2019-20</t>
  </si>
  <si>
    <t>Table 49c: Outcomes for households assessed as intentionally homeless or threatened with homelessness, as a proportion of all outcomes: 2002-03 to 2019-20</t>
  </si>
  <si>
    <t>Table 48c: Outcomes for households assessed as unintentionally homeless or threatened with homelessness, as a proportion of all outcomess: 2002-03 to 2019-20</t>
  </si>
  <si>
    <t>Table 1a: Homelessness applications, by local authority: 2002-03 to 2019-20</t>
  </si>
  <si>
    <t>Table 1b: Homeless applications, as a proportion of all applications, by local authority: 2002-03 to 2019-20</t>
  </si>
  <si>
    <t>Table 4: Applications where at least one member of the household experienced rough sleeping, as a proportion of all applications, by local authority: 2019-20</t>
  </si>
  <si>
    <t>Table 5b: Main reason for making an application for homelessness, as a proportion of all applications: 2007-08 to 2019-20</t>
  </si>
  <si>
    <t>Table 6b: Reasons for failing to maintain accommodation prior to application, as a proportion of those answering this question: 2007-2008 to 2019-2020</t>
  </si>
  <si>
    <t>Table 7b: Homelessness assessment decisions, as a proportion of all assessments: 2002-2003 to 2019-2020</t>
  </si>
  <si>
    <t>Table 8b: Homelessness assessment decisions, as a proportion of all assessments, by local authority: 2019-2020</t>
  </si>
  <si>
    <t>Table 9: Summary homelessness assessment decisions a) numbers and b) as a proportion of all assessments, by local authority: 2019-2020</t>
  </si>
  <si>
    <t>Table 10a: Applications assessed as homeless or threatened with homelessness, by local authority: 2002-2003 to 2019-2020</t>
  </si>
  <si>
    <t>Table 15b: Households re-assessed as homeless, as a proportion of all households assessed as homeless: 2007-2008 to 2019-2020</t>
  </si>
  <si>
    <t>Table 10b: Applications assessed as homeless or threatened with homelessness, as a proportion of all households assessed as homeless, by local authority: 2002-2003 to 2019-2020</t>
  </si>
  <si>
    <t>Table 16b: Households re-assessed as homeless within one year, as a proportion of all households assessed as homeless, by loal authority: 2007-2008 to 2019-2020</t>
  </si>
  <si>
    <t>Table 17b: Property type from which the household became homeless, as a proportion of all households assessed as homeless: 2007/08 to 2019/20</t>
  </si>
  <si>
    <t>Table 19b: Number of support needs identified for households assessed as homeless or threatened with homelessnes, as a proportion of all households assessed as homeless: 2007-08 to 2019-2020</t>
  </si>
  <si>
    <t>Table 18b: Support needs identified for households assessed as homeless or threatened with homelessnes, as a proportion of all households assessed as homeless: 2007-08 to 2019-2020</t>
  </si>
  <si>
    <t>Table 20b: Households assessed as homeless or threatened with homelessness with at least one identified support need, as a proportion of all households assessed as homeless, by local authority: 2007-08 to 2019-2020</t>
  </si>
  <si>
    <t>Table 23a: Households assessed as homeless or threatened with homelessness, by household type and gender: 2002-03 to 2019-20</t>
  </si>
  <si>
    <t>Table 21: Local connection status of households assessed as homeless or threatened with homelessness a) numbers and b) as a proportion of all households assessed as homeless, by local authority: 2019/20</t>
  </si>
  <si>
    <t>Table 23b: Households assessed as homeless or threatened with homelessness, as a proportion of all households assessed as homeless, by household type and gender: 2002-03 to 2019-20</t>
  </si>
  <si>
    <t>Table 24b: Age and gender of main applicant for households assessed as homeless or threatened with homelessness, as a proportion of those assessed as homeless : 2007-2008 to 2019-2020</t>
  </si>
  <si>
    <t>Table 25a: Age and gender of people associated with applications assessed as homeless or threatened with homelessness: 2002-03 to 2019-20</t>
  </si>
  <si>
    <t>Table 25b: Age and gender of people associated with applications assessed as homeless or threatened with homelessness, as a proportion of all people: 2002-03 to 2019-20</t>
  </si>
  <si>
    <t>Table 26b: Ethnicity of main applicant for applications assessed as homeless or threatened with homelessness, as a proportion of all households assessed as homeless: 2002-03 to 2019-20</t>
  </si>
  <si>
    <t>Table 27b: Former armed forces status for households assessed as homeless or threatened with homelessness, as a proportion of all households assessed as homeless: 2007-08 to 2019-20</t>
  </si>
  <si>
    <t>Table 28b: Former looked after status for households assessed as homeless or threatened with homelessness, as a proportion of all households assessed as homeless: 2007-08 to 2019-20</t>
  </si>
  <si>
    <t>Note: Figures refer to homeless applications that closed in 2019/20.</t>
  </si>
  <si>
    <t>Note: Figures refer to homeless applications that closed in 2019/20 and took up temporary accommodation.</t>
  </si>
  <si>
    <t>Note: Information about whether any household member was previously looked after by a local authority is only gathered for applications with a household member under the age of 25.</t>
  </si>
  <si>
    <t>Table 32b: Households in temporary accommodation, as a proportion of all households, by type of accommodation and local authority: as at 31 March 2020</t>
  </si>
  <si>
    <t>Table 33b: Households with children or pregnant women in temporary accommodation, as a proportion of all households, by type of accommodation and local authority: as at 31 March 2020</t>
  </si>
  <si>
    <t>Table 33a: Households with children or pregnant women in temporary accommodation, by type of accommodation and local authority: as at 31 March 2020</t>
  </si>
  <si>
    <t>Table 34b: Number of chilren in temporary accommodation, as a proportion of all children, by type of accommodation and local authority: as at 31 March 2020</t>
  </si>
  <si>
    <t>Table 37: Households assessed as homeless or threatened with homelessness with cases closed a) number and b) as a proportion of total cases closed, by number of temporary accommodation placements and local authority: 2019-20</t>
  </si>
  <si>
    <t>Table 37: Households not assessed as homeless with cases closed c) number and d) as a proportion of total cases closed, by number of temporary accommodation placements and local authority: 2019-20</t>
  </si>
  <si>
    <t>Table 38: Households assessed as homeless or threatened with homelessness with cases closed a) number and b) as a proportion of total cases closed, by number of temporary accommodation placements and household type: 2019-20</t>
  </si>
  <si>
    <t>Table 38: Households not assessed as homeless with cases closed c) number and d) as a proportion of total cases closed, by number of temporary accommodation placements and household type: 2019-20</t>
  </si>
  <si>
    <t>Note: Figures include applications where the outcome was not known.</t>
  </si>
  <si>
    <t>Not offered figures published in January 2020 for Edinburgh were much smaller in magnitude as they reported the number not accommodated as a result of temporary interview day services only. Figures published now refer to not offered placements resulting from both temporary interview day services and out of hours services. The difference to previously published figures are: for April 2018 to March 2019 – 1,075 vs 410; and for April to September 2019 – 330 vs 175.</t>
  </si>
  <si>
    <t>Note: Applicants may select multiple responses, which is reflected in the higher count of the 'all those completing this question' category.</t>
  </si>
  <si>
    <t xml:space="preserve">Note: As of 31st December 2012, Local Authorities no longer apply the priority need test to homeless households, due to the Abolition of Priority Need Test (Scotland) Order 2012.  </t>
  </si>
  <si>
    <t xml:space="preserve">Note: This information was not collected prior to 1 April 2007. The data specification was updated in July 2013 to include lodgers and different types of shared properties.  </t>
  </si>
  <si>
    <t xml:space="preserve">For disclosure purposes, figures in the table are rounded to the nearest 5, apart from 1,2 and 3, which are rounded to '&lt;4'. </t>
  </si>
  <si>
    <t xml:space="preserve">Note: Totals may not sum to 100% due to rounding.  </t>
  </si>
  <si>
    <t xml:space="preserve">Note: 'Other' includes households with 2 adults that are not a couple or households with more than 2 adults. </t>
  </si>
  <si>
    <t xml:space="preserve">Note: 'Other placed by local authority' includes all other property not owned by the local authority, such as mobile homes, caravans or chalets. </t>
  </si>
  <si>
    <t>Note that information on household type is derived from the information on household type as at the time of the original homelessness application, and therefore may not reflect the actual composition of the household whilst in temporary accommodation</t>
  </si>
  <si>
    <t>Populations based on NRS mid-2019 population estimates at: https://www.nrscotland.gov.uk/statistics-and-data/statistics/statistics-by-theme/population/population-estimates/mid-year-population-estimates/mid-2019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</si>
</sst>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0.0%"/>
    <numFmt numFmtId="166" formatCode="0.0"/>
    <numFmt numFmtId="167" formatCode="#,##0_ ;\-#,##0\ "/>
    <numFmt numFmtId="168" formatCode="[$-F800]dddd\,\ mmmm\ dd\,\ yyyy"/>
  </numFmts>
  <fonts count="24" x14ac:knownFonts="1">
    <font>
      <sz val="11"/>
      <color theme="1"/>
      <name val="Calibri"/>
      <family val="2"/>
      <scheme val="minor"/>
    </font>
    <font>
      <sz val="11"/>
      <color theme="1"/>
      <name val="Calibri"/>
      <family val="2"/>
      <scheme val="minor"/>
    </font>
    <font>
      <sz val="10"/>
      <color rgb="FF000000"/>
      <name val="Arial"/>
      <family val="2"/>
    </font>
    <font>
      <b/>
      <sz val="10"/>
      <name val="Arial"/>
      <family val="2"/>
    </font>
    <font>
      <sz val="10"/>
      <name val="Arial"/>
      <family val="2"/>
    </font>
    <font>
      <sz val="10"/>
      <color theme="1"/>
      <name val="Arial"/>
      <family val="2"/>
    </font>
    <font>
      <b/>
      <sz val="10"/>
      <color rgb="FF000000"/>
      <name val="Arial"/>
      <family val="2"/>
    </font>
    <font>
      <b/>
      <sz val="10"/>
      <color theme="1"/>
      <name val="Arial"/>
      <family val="2"/>
    </font>
    <font>
      <sz val="10"/>
      <color theme="1"/>
      <name val="Calibri"/>
      <family val="2"/>
      <scheme val="minor"/>
    </font>
    <font>
      <b/>
      <sz val="10"/>
      <color theme="1"/>
      <name val="Calibri"/>
      <family val="2"/>
      <scheme val="minor"/>
    </font>
    <font>
      <sz val="11"/>
      <name val="Times New Roman"/>
      <family val="1"/>
    </font>
    <font>
      <vertAlign val="superscript"/>
      <sz val="10"/>
      <name val="Arial"/>
      <family val="2"/>
    </font>
    <font>
      <b/>
      <sz val="11"/>
      <color theme="1"/>
      <name val="Calibri"/>
      <family val="2"/>
      <scheme val="minor"/>
    </font>
    <font>
      <sz val="10"/>
      <color rgb="FFFF0000"/>
      <name val="Arial"/>
      <family val="2"/>
    </font>
    <font>
      <sz val="11"/>
      <color theme="1"/>
      <name val="Arial"/>
      <family val="2"/>
    </font>
    <font>
      <sz val="8"/>
      <name val="Arial"/>
      <family val="2"/>
    </font>
    <font>
      <b/>
      <sz val="10"/>
      <color rgb="FFFF0000"/>
      <name val="Arial"/>
      <family val="2"/>
    </font>
    <font>
      <sz val="9"/>
      <color indexed="81"/>
      <name val="Tahoma"/>
      <family val="2"/>
    </font>
    <font>
      <b/>
      <sz val="9"/>
      <color indexed="81"/>
      <name val="Tahoma"/>
      <family val="2"/>
    </font>
    <font>
      <b/>
      <sz val="11"/>
      <name val="Calibri"/>
      <family val="2"/>
      <scheme val="minor"/>
    </font>
    <font>
      <sz val="11"/>
      <color rgb="FFFF0000"/>
      <name val="Arial"/>
      <family val="2"/>
    </font>
    <font>
      <sz val="10"/>
      <color rgb="FF0070C0"/>
      <name val="Arial"/>
      <family val="2"/>
    </font>
    <font>
      <b/>
      <sz val="18"/>
      <color theme="3"/>
      <name val="Calibri"/>
      <family val="2"/>
      <scheme val="minor"/>
    </font>
    <font>
      <u/>
      <sz val="11"/>
      <color theme="1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Protection="0">
      <alignment horizontal="left"/>
    </xf>
    <xf numFmtId="0" fontId="5" fillId="0" borderId="0"/>
    <xf numFmtId="0" fontId="15" fillId="0" borderId="0"/>
    <xf numFmtId="9" fontId="4" fillId="0" borderId="0" applyFont="0" applyFill="0" applyBorder="0" applyAlignment="0" applyProtection="0"/>
    <xf numFmtId="0" fontId="23" fillId="0" borderId="0" applyNumberFormat="0" applyFill="0" applyBorder="0" applyAlignment="0" applyProtection="0"/>
  </cellStyleXfs>
  <cellXfs count="370">
    <xf numFmtId="0" fontId="0" fillId="0" borderId="0" xfId="0"/>
    <xf numFmtId="0" fontId="4" fillId="0"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4" fillId="0" borderId="0" xfId="0" applyFont="1" applyFill="1" applyBorder="1"/>
    <xf numFmtId="0" fontId="5" fillId="0" borderId="0" xfId="0" applyFont="1"/>
    <xf numFmtId="3" fontId="6" fillId="0" borderId="2" xfId="0" applyNumberFormat="1" applyFont="1" applyBorder="1" applyAlignment="1">
      <alignment horizontal="right"/>
    </xf>
    <xf numFmtId="0" fontId="7" fillId="0" borderId="0" xfId="0" applyFont="1"/>
    <xf numFmtId="3" fontId="2" fillId="0" borderId="3" xfId="0" applyNumberFormat="1" applyFont="1" applyBorder="1" applyAlignment="1">
      <alignment horizontal="right"/>
    </xf>
    <xf numFmtId="0" fontId="2" fillId="0" borderId="3" xfId="0" applyFont="1" applyBorder="1" applyAlignment="1">
      <alignment horizontal="right"/>
    </xf>
    <xf numFmtId="3" fontId="2" fillId="0" borderId="4" xfId="0" applyNumberFormat="1" applyFont="1" applyBorder="1" applyAlignment="1">
      <alignment horizontal="right"/>
    </xf>
    <xf numFmtId="3" fontId="3" fillId="2" borderId="2" xfId="3" applyNumberFormat="1" applyFont="1" applyFill="1" applyBorder="1" applyAlignment="1">
      <alignment horizontal="center" vertical="center"/>
    </xf>
    <xf numFmtId="3" fontId="3" fillId="2" borderId="2" xfId="3" applyNumberFormat="1" applyFont="1" applyFill="1" applyBorder="1" applyAlignment="1">
      <alignment horizontal="center" vertical="center" wrapText="1"/>
    </xf>
    <xf numFmtId="3" fontId="3" fillId="2" borderId="5" xfId="3"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Alignment="1">
      <alignment horizontal="center" vertical="center"/>
    </xf>
    <xf numFmtId="3" fontId="6" fillId="0" borderId="2" xfId="0" applyNumberFormat="1" applyFont="1" applyBorder="1" applyAlignment="1">
      <alignment horizontal="right" vertical="top"/>
    </xf>
    <xf numFmtId="0" fontId="7" fillId="0" borderId="0" xfId="0" applyFont="1" applyAlignment="1">
      <alignment vertical="top"/>
    </xf>
    <xf numFmtId="0" fontId="3"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9" fontId="2" fillId="0" borderId="4" xfId="2" applyFont="1" applyBorder="1" applyAlignment="1">
      <alignment horizontal="right" vertical="top"/>
    </xf>
    <xf numFmtId="0" fontId="8" fillId="0" borderId="0" xfId="0" applyFont="1"/>
    <xf numFmtId="0" fontId="8" fillId="0" borderId="0" xfId="0" applyFont="1" applyAlignment="1">
      <alignment vertical="top"/>
    </xf>
    <xf numFmtId="0" fontId="9" fillId="0" borderId="0" xfId="0" applyFont="1"/>
    <xf numFmtId="0" fontId="2" fillId="0" borderId="4" xfId="0" applyFont="1" applyBorder="1" applyAlignment="1">
      <alignment horizontal="right"/>
    </xf>
    <xf numFmtId="164" fontId="6" fillId="0" borderId="2" xfId="1" applyNumberFormat="1" applyFont="1" applyBorder="1" applyAlignment="1">
      <alignment horizontal="right"/>
    </xf>
    <xf numFmtId="164" fontId="2" fillId="0" borderId="3" xfId="1" applyNumberFormat="1" applyFont="1" applyBorder="1" applyAlignment="1">
      <alignment horizontal="right"/>
    </xf>
    <xf numFmtId="164" fontId="2" fillId="0" borderId="4" xfId="1" applyNumberFormat="1" applyFont="1" applyBorder="1" applyAlignment="1">
      <alignment horizontal="right"/>
    </xf>
    <xf numFmtId="3" fontId="3" fillId="2" borderId="1" xfId="3" applyNumberFormat="1" applyFont="1" applyFill="1" applyBorder="1" applyAlignment="1">
      <alignment horizontal="center" vertical="center"/>
    </xf>
    <xf numFmtId="3" fontId="6" fillId="0" borderId="3" xfId="0" applyNumberFormat="1" applyFont="1" applyBorder="1" applyAlignment="1">
      <alignment horizontal="right"/>
    </xf>
    <xf numFmtId="0" fontId="3" fillId="0" borderId="0" xfId="0" applyFont="1" applyFill="1" applyBorder="1"/>
    <xf numFmtId="165" fontId="7" fillId="0" borderId="0" xfId="2" applyNumberFormat="1" applyFont="1"/>
    <xf numFmtId="3" fontId="7" fillId="0" borderId="5" xfId="0" applyNumberFormat="1" applyFont="1" applyBorder="1"/>
    <xf numFmtId="3" fontId="5" fillId="0" borderId="7" xfId="0" applyNumberFormat="1" applyFont="1" applyBorder="1"/>
    <xf numFmtId="3" fontId="5" fillId="0" borderId="6" xfId="0" applyNumberFormat="1" applyFont="1" applyBorder="1"/>
    <xf numFmtId="3" fontId="7" fillId="0" borderId="2" xfId="0" applyNumberFormat="1" applyFont="1" applyBorder="1"/>
    <xf numFmtId="3" fontId="5" fillId="0" borderId="4" xfId="0" applyNumberFormat="1" applyFont="1" applyBorder="1"/>
    <xf numFmtId="3" fontId="5" fillId="0" borderId="3" xfId="0" applyNumberFormat="1" applyFont="1" applyBorder="1"/>
    <xf numFmtId="9" fontId="7" fillId="0" borderId="2" xfId="2" applyNumberFormat="1" applyFont="1" applyBorder="1"/>
    <xf numFmtId="9" fontId="5" fillId="0" borderId="3" xfId="2" applyNumberFormat="1" applyFont="1" applyBorder="1"/>
    <xf numFmtId="9" fontId="5" fillId="0" borderId="4" xfId="2" applyNumberFormat="1" applyFont="1" applyBorder="1"/>
    <xf numFmtId="9" fontId="7" fillId="0" borderId="8" xfId="2" applyNumberFormat="1" applyFont="1" applyBorder="1"/>
    <xf numFmtId="9" fontId="5" fillId="0" borderId="10" xfId="2" applyNumberFormat="1" applyFont="1" applyBorder="1"/>
    <xf numFmtId="9" fontId="5" fillId="0" borderId="9" xfId="2" applyNumberFormat="1" applyFont="1" applyBorder="1"/>
    <xf numFmtId="3" fontId="3" fillId="2" borderId="12" xfId="3" applyNumberFormat="1" applyFont="1" applyFill="1" applyBorder="1" applyAlignment="1">
      <alignment horizontal="center" vertical="center"/>
    </xf>
    <xf numFmtId="0" fontId="4" fillId="0" borderId="2" xfId="0" applyFont="1" applyFill="1" applyBorder="1" applyAlignment="1">
      <alignment horizontal="left" vertical="top" wrapText="1"/>
    </xf>
    <xf numFmtId="3" fontId="3" fillId="2" borderId="1" xfId="3" applyNumberFormat="1" applyFont="1" applyFill="1" applyBorder="1" applyAlignment="1">
      <alignment horizontal="center" vertical="center" wrapText="1"/>
    </xf>
    <xf numFmtId="0" fontId="6" fillId="0" borderId="2" xfId="0" applyFont="1" applyBorder="1" applyAlignment="1">
      <alignment horizontal="right"/>
    </xf>
    <xf numFmtId="3" fontId="2" fillId="0" borderId="2" xfId="0" applyNumberFormat="1" applyFont="1" applyBorder="1" applyAlignment="1">
      <alignment horizontal="right"/>
    </xf>
    <xf numFmtId="3" fontId="5" fillId="0" borderId="2" xfId="0" applyNumberFormat="1" applyFont="1" applyBorder="1"/>
    <xf numFmtId="9" fontId="5" fillId="0" borderId="2" xfId="2" applyFont="1" applyBorder="1"/>
    <xf numFmtId="9" fontId="5" fillId="0" borderId="3" xfId="2" applyFont="1" applyBorder="1"/>
    <xf numFmtId="9" fontId="5" fillId="0" borderId="4" xfId="2" applyFont="1" applyBorder="1"/>
    <xf numFmtId="0" fontId="8" fillId="0" borderId="0" xfId="0" applyFont="1" applyAlignment="1"/>
    <xf numFmtId="3" fontId="6" fillId="0" borderId="1" xfId="0" applyNumberFormat="1" applyFont="1" applyBorder="1" applyAlignment="1">
      <alignment horizontal="right"/>
    </xf>
    <xf numFmtId="0" fontId="3" fillId="2" borderId="1" xfId="3" applyNumberFormat="1" applyFont="1" applyFill="1" applyBorder="1" applyAlignment="1">
      <alignment horizontal="center" vertical="center"/>
    </xf>
    <xf numFmtId="0" fontId="3" fillId="2" borderId="1" xfId="3" applyNumberFormat="1" applyFont="1" applyFill="1" applyBorder="1" applyAlignment="1">
      <alignment horizontal="center" vertical="center" wrapText="1"/>
    </xf>
    <xf numFmtId="0" fontId="5" fillId="0" borderId="0" xfId="0" applyFont="1" applyAlignment="1">
      <alignment wrapText="1"/>
    </xf>
    <xf numFmtId="43" fontId="8" fillId="0" borderId="0" xfId="1" applyFont="1"/>
    <xf numFmtId="164" fontId="8" fillId="0" borderId="0" xfId="1" applyNumberFormat="1" applyFont="1"/>
    <xf numFmtId="164" fontId="3" fillId="2"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164" fontId="3" fillId="0" borderId="2" xfId="1" applyNumberFormat="1" applyFont="1" applyFill="1" applyBorder="1" applyAlignment="1">
      <alignment horizontal="left" vertical="top" wrapText="1"/>
    </xf>
    <xf numFmtId="164" fontId="6" fillId="0" borderId="3" xfId="1" applyNumberFormat="1" applyFont="1" applyBorder="1" applyAlignment="1">
      <alignment horizontal="right"/>
    </xf>
    <xf numFmtId="164" fontId="4" fillId="0" borderId="3" xfId="1" applyNumberFormat="1" applyFont="1" applyFill="1" applyBorder="1" applyAlignment="1">
      <alignment horizontal="left" vertical="top" wrapText="1"/>
    </xf>
    <xf numFmtId="164" fontId="4" fillId="0" borderId="4" xfId="1" applyNumberFormat="1" applyFont="1" applyFill="1" applyBorder="1" applyAlignment="1">
      <alignment horizontal="left" vertical="top" wrapText="1"/>
    </xf>
    <xf numFmtId="0" fontId="8" fillId="0" borderId="0" xfId="1" applyNumberFormat="1" applyFont="1"/>
    <xf numFmtId="0" fontId="5" fillId="0" borderId="0" xfId="1" applyNumberFormat="1" applyFont="1"/>
    <xf numFmtId="9" fontId="5" fillId="0" borderId="2" xfId="0" applyNumberFormat="1" applyFont="1" applyBorder="1"/>
    <xf numFmtId="9" fontId="5" fillId="0" borderId="3" xfId="0" applyNumberFormat="1" applyFont="1" applyBorder="1"/>
    <xf numFmtId="9" fontId="5" fillId="0" borderId="4" xfId="0" applyNumberFormat="1" applyFont="1" applyBorder="1"/>
    <xf numFmtId="0" fontId="5" fillId="0" borderId="4" xfId="0" applyFont="1" applyBorder="1"/>
    <xf numFmtId="9" fontId="6" fillId="0" borderId="2" xfId="2" applyFont="1" applyBorder="1" applyAlignment="1">
      <alignment horizontal="right"/>
    </xf>
    <xf numFmtId="9" fontId="2" fillId="0" borderId="2" xfId="2" applyFont="1" applyBorder="1" applyAlignment="1">
      <alignment horizontal="right"/>
    </xf>
    <xf numFmtId="9" fontId="2" fillId="0" borderId="3" xfId="2" applyFont="1" applyBorder="1" applyAlignment="1">
      <alignment horizontal="right"/>
    </xf>
    <xf numFmtId="9" fontId="2" fillId="0" borderId="4" xfId="2" applyFont="1" applyBorder="1" applyAlignment="1">
      <alignment horizontal="right"/>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3" xfId="0" applyFont="1" applyBorder="1"/>
    <xf numFmtId="164" fontId="5" fillId="0" borderId="3" xfId="1" applyNumberFormat="1" applyFont="1" applyBorder="1"/>
    <xf numFmtId="9" fontId="3" fillId="0" borderId="2" xfId="2" applyFont="1" applyFill="1" applyBorder="1" applyAlignment="1">
      <alignment horizontal="right" vertical="top" wrapText="1"/>
    </xf>
    <xf numFmtId="9" fontId="4" fillId="0" borderId="3" xfId="2" applyFont="1" applyFill="1" applyBorder="1" applyAlignment="1">
      <alignment horizontal="right" vertical="top" wrapText="1"/>
    </xf>
    <xf numFmtId="9" fontId="4" fillId="0" borderId="4" xfId="2" applyFont="1" applyFill="1" applyBorder="1" applyAlignment="1">
      <alignment horizontal="right" vertical="top" wrapText="1"/>
    </xf>
    <xf numFmtId="0" fontId="4" fillId="0" borderId="0" xfId="3" applyFont="1" applyFill="1"/>
    <xf numFmtId="0" fontId="4" fillId="3" borderId="0" xfId="3" applyFont="1" applyFill="1" applyBorder="1"/>
    <xf numFmtId="9" fontId="6" fillId="0" borderId="3" xfId="2" applyFont="1" applyBorder="1" applyAlignment="1">
      <alignment horizontal="right"/>
    </xf>
    <xf numFmtId="0" fontId="5" fillId="0" borderId="6" xfId="0" applyFont="1" applyBorder="1"/>
    <xf numFmtId="3" fontId="5" fillId="0" borderId="7" xfId="0" applyNumberFormat="1" applyFont="1" applyBorder="1" applyAlignment="1">
      <alignment horizontal="right"/>
    </xf>
    <xf numFmtId="9" fontId="5" fillId="0" borderId="3" xfId="2" applyFont="1" applyBorder="1" applyAlignment="1">
      <alignment horizontal="right"/>
    </xf>
    <xf numFmtId="3" fontId="5" fillId="0" borderId="6" xfId="0" applyNumberFormat="1" applyFont="1" applyBorder="1" applyAlignment="1">
      <alignment horizontal="right"/>
    </xf>
    <xf numFmtId="9" fontId="5" fillId="0" borderId="4" xfId="2" applyFont="1" applyBorder="1" applyAlignment="1">
      <alignment horizontal="right"/>
    </xf>
    <xf numFmtId="3" fontId="5" fillId="0" borderId="4" xfId="0" applyNumberFormat="1" applyFont="1" applyBorder="1" applyAlignment="1">
      <alignment horizontal="right"/>
    </xf>
    <xf numFmtId="3" fontId="3" fillId="2" borderId="1" xfId="3" applyNumberFormat="1" applyFont="1" applyFill="1" applyBorder="1" applyAlignment="1">
      <alignment horizontal="center" vertical="center" wrapText="1"/>
    </xf>
    <xf numFmtId="0" fontId="7" fillId="0" borderId="2" xfId="0" applyFont="1" applyBorder="1"/>
    <xf numFmtId="9" fontId="7" fillId="0" borderId="2" xfId="2" applyFont="1" applyBorder="1"/>
    <xf numFmtId="3" fontId="3" fillId="2" borderId="1" xfId="3" applyNumberFormat="1" applyFont="1" applyFill="1" applyBorder="1" applyAlignment="1">
      <alignment horizontal="center" vertical="center" wrapText="1"/>
    </xf>
    <xf numFmtId="0" fontId="5" fillId="0" borderId="1" xfId="0" applyFont="1" applyBorder="1"/>
    <xf numFmtId="9" fontId="5" fillId="0" borderId="1" xfId="2" applyFont="1" applyBorder="1"/>
    <xf numFmtId="0" fontId="3" fillId="0" borderId="3" xfId="0" applyFont="1" applyFill="1" applyBorder="1" applyAlignment="1">
      <alignment horizontal="left" vertical="top" wrapText="1"/>
    </xf>
    <xf numFmtId="3" fontId="5" fillId="0" borderId="1" xfId="0" applyNumberFormat="1" applyFont="1" applyBorder="1"/>
    <xf numFmtId="9" fontId="8" fillId="0" borderId="0" xfId="2" applyFont="1"/>
    <xf numFmtId="9" fontId="5" fillId="0" borderId="3" xfId="2" quotePrefix="1" applyFont="1" applyBorder="1" applyAlignment="1">
      <alignment horizontal="right"/>
    </xf>
    <xf numFmtId="9" fontId="0" fillId="0" borderId="0" xfId="2" applyFont="1"/>
    <xf numFmtId="9" fontId="0" fillId="0" borderId="9" xfId="2" applyFont="1" applyBorder="1"/>
    <xf numFmtId="9" fontId="0" fillId="0" borderId="10" xfId="2" applyFont="1" applyBorder="1"/>
    <xf numFmtId="3" fontId="7" fillId="0" borderId="3" xfId="0" applyNumberFormat="1" applyFont="1" applyBorder="1"/>
    <xf numFmtId="9" fontId="7" fillId="0" borderId="3" xfId="2" applyNumberFormat="1" applyFont="1" applyBorder="1"/>
    <xf numFmtId="0" fontId="4" fillId="0" borderId="3" xfId="0" applyFont="1" applyFill="1" applyBorder="1" applyAlignment="1">
      <alignment horizontal="left" vertical="top" wrapText="1" indent="3"/>
    </xf>
    <xf numFmtId="0" fontId="4" fillId="0" borderId="4" xfId="0" applyFont="1" applyFill="1" applyBorder="1" applyAlignment="1">
      <alignment horizontal="left" vertical="top" wrapText="1" indent="3"/>
    </xf>
    <xf numFmtId="0" fontId="3" fillId="0" borderId="7" xfId="4" applyFont="1" applyBorder="1" applyAlignment="1">
      <alignment horizontal="left"/>
    </xf>
    <xf numFmtId="0" fontId="3" fillId="0" borderId="7" xfId="5" applyFont="1" applyBorder="1"/>
    <xf numFmtId="0" fontId="14" fillId="0" borderId="0" xfId="0" applyFont="1"/>
    <xf numFmtId="9" fontId="2" fillId="0" borderId="0" xfId="2" applyFont="1" applyBorder="1" applyAlignment="1">
      <alignment horizontal="right"/>
    </xf>
    <xf numFmtId="9" fontId="2" fillId="0" borderId="7" xfId="2" applyFont="1" applyBorder="1" applyAlignment="1">
      <alignment horizontal="right"/>
    </xf>
    <xf numFmtId="9" fontId="2" fillId="0" borderId="6" xfId="2" applyFont="1" applyBorder="1" applyAlignment="1">
      <alignment horizontal="right"/>
    </xf>
    <xf numFmtId="9" fontId="2" fillId="0" borderId="9" xfId="2" applyFont="1" applyBorder="1" applyAlignment="1">
      <alignment horizontal="right"/>
    </xf>
    <xf numFmtId="9" fontId="2" fillId="0" borderId="15" xfId="2" applyFont="1" applyBorder="1" applyAlignment="1">
      <alignment horizontal="right"/>
    </xf>
    <xf numFmtId="9" fontId="2" fillId="0" borderId="10" xfId="2" applyFont="1" applyBorder="1" applyAlignment="1">
      <alignment horizontal="right"/>
    </xf>
    <xf numFmtId="0" fontId="2" fillId="0" borderId="2" xfId="0" applyFont="1" applyBorder="1" applyAlignment="1">
      <alignment horizontal="right"/>
    </xf>
    <xf numFmtId="9" fontId="6" fillId="0" borderId="1" xfId="2" applyFont="1" applyBorder="1" applyAlignment="1">
      <alignment horizontal="right"/>
    </xf>
    <xf numFmtId="3" fontId="7" fillId="0" borderId="5" xfId="0" applyNumberFormat="1" applyFont="1" applyBorder="1" applyAlignment="1">
      <alignment horizontal="right"/>
    </xf>
    <xf numFmtId="9" fontId="7" fillId="0" borderId="2" xfId="2" applyFont="1" applyBorder="1" applyAlignment="1">
      <alignment horizontal="right"/>
    </xf>
    <xf numFmtId="3" fontId="8" fillId="0" borderId="0" xfId="0" applyNumberFormat="1" applyFont="1"/>
    <xf numFmtId="3" fontId="5" fillId="0" borderId="0" xfId="0" applyNumberFormat="1" applyFont="1"/>
    <xf numFmtId="9" fontId="2" fillId="0" borderId="1" xfId="2" applyFont="1" applyBorder="1" applyAlignment="1">
      <alignment horizontal="right"/>
    </xf>
    <xf numFmtId="9" fontId="2" fillId="0" borderId="3" xfId="2" quotePrefix="1" applyFont="1" applyBorder="1" applyAlignment="1">
      <alignment horizontal="right"/>
    </xf>
    <xf numFmtId="9" fontId="6" fillId="0" borderId="5" xfId="2" applyFont="1" applyBorder="1" applyAlignment="1">
      <alignment horizontal="right"/>
    </xf>
    <xf numFmtId="9" fontId="6" fillId="0" borderId="14" xfId="2" applyFont="1" applyBorder="1" applyAlignment="1">
      <alignment horizontal="right"/>
    </xf>
    <xf numFmtId="9" fontId="6" fillId="0" borderId="8" xfId="2" applyFont="1" applyBorder="1" applyAlignment="1">
      <alignment horizontal="right"/>
    </xf>
    <xf numFmtId="9" fontId="5" fillId="0" borderId="9" xfId="0" applyNumberFormat="1" applyFont="1" applyBorder="1"/>
    <xf numFmtId="9" fontId="5" fillId="0" borderId="10" xfId="0" applyNumberFormat="1" applyFont="1" applyBorder="1"/>
    <xf numFmtId="9" fontId="7" fillId="0" borderId="8" xfId="0" applyNumberFormat="1" applyFont="1" applyBorder="1"/>
    <xf numFmtId="9" fontId="12" fillId="0" borderId="8" xfId="2" applyFont="1" applyBorder="1"/>
    <xf numFmtId="3" fontId="2" fillId="0" borderId="1" xfId="0" applyNumberFormat="1" applyFont="1" applyBorder="1" applyAlignment="1">
      <alignment horizontal="right"/>
    </xf>
    <xf numFmtId="3" fontId="6" fillId="0" borderId="5" xfId="0" applyNumberFormat="1" applyFont="1" applyBorder="1" applyAlignment="1">
      <alignment horizontal="right"/>
    </xf>
    <xf numFmtId="3" fontId="6" fillId="0" borderId="14" xfId="0" applyNumberFormat="1" applyFont="1" applyBorder="1" applyAlignment="1">
      <alignment horizontal="right"/>
    </xf>
    <xf numFmtId="3" fontId="6" fillId="0" borderId="8" xfId="0" applyNumberFormat="1" applyFont="1" applyBorder="1" applyAlignment="1">
      <alignment horizontal="right"/>
    </xf>
    <xf numFmtId="3" fontId="2" fillId="0" borderId="7" xfId="0" applyNumberFormat="1" applyFont="1" applyBorder="1" applyAlignment="1">
      <alignment horizontal="right"/>
    </xf>
    <xf numFmtId="3" fontId="2" fillId="0" borderId="0" xfId="0" applyNumberFormat="1" applyFont="1" applyBorder="1" applyAlignment="1">
      <alignment horizontal="right"/>
    </xf>
    <xf numFmtId="3" fontId="2" fillId="0" borderId="9" xfId="0" applyNumberFormat="1" applyFont="1" applyBorder="1" applyAlignment="1">
      <alignment horizontal="right"/>
    </xf>
    <xf numFmtId="3" fontId="2" fillId="0" borderId="6" xfId="0" applyNumberFormat="1" applyFont="1" applyBorder="1" applyAlignment="1">
      <alignment horizontal="right"/>
    </xf>
    <xf numFmtId="3" fontId="2" fillId="0" borderId="15" xfId="0" applyNumberFormat="1" applyFont="1" applyBorder="1" applyAlignment="1">
      <alignment horizontal="right"/>
    </xf>
    <xf numFmtId="3" fontId="2" fillId="0" borderId="10" xfId="0" applyNumberFormat="1" applyFont="1" applyBorder="1" applyAlignment="1">
      <alignment horizontal="right"/>
    </xf>
    <xf numFmtId="167" fontId="6" fillId="0" borderId="3" xfId="1" applyNumberFormat="1" applyFont="1" applyBorder="1" applyAlignment="1">
      <alignment horizontal="right"/>
    </xf>
    <xf numFmtId="167" fontId="2" fillId="0" borderId="3" xfId="1" applyNumberFormat="1" applyFont="1" applyBorder="1" applyAlignment="1">
      <alignment horizontal="right"/>
    </xf>
    <xf numFmtId="167" fontId="2" fillId="0" borderId="4" xfId="1" applyNumberFormat="1" applyFont="1" applyBorder="1" applyAlignment="1">
      <alignment horizontal="right"/>
    </xf>
    <xf numFmtId="167" fontId="6" fillId="0" borderId="2" xfId="1" applyNumberFormat="1" applyFont="1" applyBorder="1" applyAlignment="1">
      <alignment horizontal="right"/>
    </xf>
    <xf numFmtId="3" fontId="7" fillId="0" borderId="0" xfId="0" applyNumberFormat="1" applyFont="1"/>
    <xf numFmtId="3" fontId="3" fillId="2" borderId="1" xfId="3" applyNumberFormat="1" applyFont="1" applyFill="1" applyBorder="1" applyAlignment="1">
      <alignment horizontal="center" vertical="center" wrapText="1"/>
    </xf>
    <xf numFmtId="3" fontId="5" fillId="0" borderId="4" xfId="0" applyNumberFormat="1" applyFont="1" applyBorder="1" applyAlignment="1">
      <alignment vertical="center"/>
    </xf>
    <xf numFmtId="9" fontId="5" fillId="0" borderId="10" xfId="2" applyNumberFormat="1" applyFont="1" applyBorder="1" applyAlignment="1">
      <alignment vertical="center"/>
    </xf>
    <xf numFmtId="0" fontId="3" fillId="3" borderId="0" xfId="0" applyFont="1" applyFill="1" applyBorder="1"/>
    <xf numFmtId="0" fontId="5" fillId="3" borderId="0" xfId="0" applyFont="1" applyFill="1"/>
    <xf numFmtId="3" fontId="6" fillId="0" borderId="3" xfId="0" applyNumberFormat="1" applyFont="1" applyBorder="1" applyAlignment="1">
      <alignment horizontal="right" vertical="center"/>
    </xf>
    <xf numFmtId="3" fontId="5" fillId="0" borderId="0" xfId="0" applyNumberFormat="1" applyFont="1" applyAlignment="1">
      <alignment vertical="center"/>
    </xf>
    <xf numFmtId="3" fontId="7" fillId="0" borderId="1" xfId="0" applyNumberFormat="1" applyFont="1" applyBorder="1" applyAlignment="1">
      <alignment vertical="center"/>
    </xf>
    <xf numFmtId="9" fontId="7" fillId="0" borderId="1" xfId="2" applyFont="1" applyBorder="1" applyAlignment="1">
      <alignment vertical="center"/>
    </xf>
    <xf numFmtId="3" fontId="3" fillId="2" borderId="1" xfId="3" applyNumberFormat="1" applyFont="1" applyFill="1" applyBorder="1" applyAlignment="1">
      <alignment horizontal="center" vertical="center" wrapText="1"/>
    </xf>
    <xf numFmtId="167" fontId="6" fillId="0" borderId="5" xfId="1" applyNumberFormat="1" applyFont="1" applyBorder="1" applyAlignment="1">
      <alignment horizontal="right"/>
    </xf>
    <xf numFmtId="167" fontId="2" fillId="0" borderId="7" xfId="1" applyNumberFormat="1" applyFont="1" applyBorder="1" applyAlignment="1">
      <alignment horizontal="right"/>
    </xf>
    <xf numFmtId="167" fontId="2" fillId="0" borderId="6" xfId="1" applyNumberFormat="1" applyFont="1" applyBorder="1" applyAlignment="1">
      <alignment horizontal="right"/>
    </xf>
    <xf numFmtId="0" fontId="3" fillId="0" borderId="0" xfId="3" applyFont="1" applyBorder="1" applyAlignment="1"/>
    <xf numFmtId="0" fontId="4" fillId="0" borderId="0" xfId="3" applyFont="1"/>
    <xf numFmtId="9" fontId="4" fillId="0" borderId="0" xfId="7" applyFont="1"/>
    <xf numFmtId="9" fontId="4" fillId="0" borderId="0" xfId="7" applyFont="1" applyBorder="1"/>
    <xf numFmtId="0" fontId="3" fillId="0" borderId="0" xfId="3" applyFont="1"/>
    <xf numFmtId="168" fontId="4" fillId="0" borderId="3" xfId="0" applyNumberFormat="1" applyFont="1" applyFill="1" applyBorder="1" applyAlignment="1">
      <alignment horizontal="left" vertical="top" wrapText="1"/>
    </xf>
    <xf numFmtId="3" fontId="4" fillId="0" borderId="3" xfId="0" applyNumberFormat="1" applyFont="1" applyFill="1" applyBorder="1"/>
    <xf numFmtId="168" fontId="4" fillId="0" borderId="2" xfId="0" applyNumberFormat="1" applyFont="1" applyFill="1" applyBorder="1" applyAlignment="1">
      <alignment horizontal="left" vertical="top" wrapText="1"/>
    </xf>
    <xf numFmtId="168" fontId="4" fillId="0" borderId="4" xfId="0" applyNumberFormat="1" applyFont="1" applyFill="1" applyBorder="1" applyAlignment="1">
      <alignment horizontal="left" vertical="top" wrapText="1"/>
    </xf>
    <xf numFmtId="0" fontId="3" fillId="0" borderId="0" xfId="3" applyFont="1" applyBorder="1"/>
    <xf numFmtId="0" fontId="4" fillId="0" borderId="0" xfId="3" applyFont="1" applyBorder="1"/>
    <xf numFmtId="3" fontId="4" fillId="0" borderId="3" xfId="3" applyNumberFormat="1" applyFont="1" applyFill="1" applyBorder="1"/>
    <xf numFmtId="164" fontId="4" fillId="0" borderId="3" xfId="3" applyNumberFormat="1" applyFont="1" applyBorder="1"/>
    <xf numFmtId="164" fontId="4" fillId="0" borderId="4" xfId="3" applyNumberFormat="1" applyFont="1" applyBorder="1"/>
    <xf numFmtId="15" fontId="4" fillId="0" borderId="0" xfId="3" applyNumberFormat="1" applyFont="1" applyBorder="1"/>
    <xf numFmtId="3" fontId="5" fillId="0" borderId="4" xfId="0" applyNumberFormat="1" applyFont="1" applyFill="1" applyBorder="1"/>
    <xf numFmtId="3" fontId="5" fillId="0" borderId="0" xfId="0" applyNumberFormat="1" applyFont="1" applyBorder="1"/>
    <xf numFmtId="9" fontId="5" fillId="0" borderId="0" xfId="7" applyFont="1"/>
    <xf numFmtId="9" fontId="4" fillId="0" borderId="3" xfId="3" applyNumberFormat="1" applyFont="1" applyFill="1" applyBorder="1"/>
    <xf numFmtId="9" fontId="4" fillId="0" borderId="4" xfId="3" applyNumberFormat="1" applyFont="1" applyFill="1" applyBorder="1"/>
    <xf numFmtId="0" fontId="8" fillId="0" borderId="0" xfId="0" applyFont="1" applyFill="1"/>
    <xf numFmtId="0" fontId="4" fillId="0" borderId="3" xfId="0" applyFont="1" applyFill="1" applyBorder="1" applyAlignment="1">
      <alignment horizontal="left" vertical="center" wrapText="1"/>
    </xf>
    <xf numFmtId="0" fontId="3" fillId="0" borderId="5" xfId="0" applyFont="1" applyBorder="1"/>
    <xf numFmtId="0" fontId="4" fillId="0" borderId="7" xfId="0" applyFont="1" applyBorder="1"/>
    <xf numFmtId="0" fontId="4" fillId="0" borderId="6" xfId="0" applyFont="1" applyBorder="1"/>
    <xf numFmtId="0" fontId="3" fillId="0" borderId="0" xfId="0" applyFont="1" applyFill="1"/>
    <xf numFmtId="9" fontId="5" fillId="0" borderId="0" xfId="2" applyFont="1" applyBorder="1"/>
    <xf numFmtId="0" fontId="5" fillId="0" borderId="0" xfId="0" applyFont="1" applyFill="1"/>
    <xf numFmtId="3" fontId="2" fillId="0" borderId="3" xfId="0" applyNumberFormat="1" applyFont="1" applyBorder="1" applyAlignment="1">
      <alignment horizontal="right" vertical="center"/>
    </xf>
    <xf numFmtId="9" fontId="2" fillId="0" borderId="3" xfId="2" applyFont="1" applyBorder="1" applyAlignment="1">
      <alignment horizontal="right" vertical="center"/>
    </xf>
    <xf numFmtId="0" fontId="4" fillId="3" borderId="4" xfId="0" applyFont="1" applyFill="1" applyBorder="1" applyAlignment="1">
      <alignment horizontal="left" vertical="top" wrapText="1"/>
    </xf>
    <xf numFmtId="0" fontId="4" fillId="3" borderId="3" xfId="0" applyFont="1" applyFill="1" applyBorder="1" applyAlignment="1">
      <alignment horizontal="left" vertical="top" wrapText="1"/>
    </xf>
    <xf numFmtId="3" fontId="4" fillId="0" borderId="3" xfId="0" applyNumberFormat="1" applyFont="1" applyFill="1" applyBorder="1" applyAlignment="1">
      <alignment horizontal="left" vertical="center" wrapText="1"/>
    </xf>
    <xf numFmtId="3" fontId="2" fillId="0" borderId="3" xfId="0" applyNumberFormat="1" applyFont="1" applyBorder="1" applyAlignment="1">
      <alignment horizontal="right" vertical="top"/>
    </xf>
    <xf numFmtId="3" fontId="8" fillId="0" borderId="0" xfId="0" applyNumberFormat="1" applyFont="1" applyAlignment="1">
      <alignment vertical="top"/>
    </xf>
    <xf numFmtId="9" fontId="5" fillId="0" borderId="10" xfId="2" applyFont="1" applyBorder="1"/>
    <xf numFmtId="0" fontId="0" fillId="0" borderId="0" xfId="0" applyFill="1"/>
    <xf numFmtId="9" fontId="0" fillId="0" borderId="0" xfId="2" applyFont="1" applyFill="1"/>
    <xf numFmtId="3" fontId="5" fillId="0" borderId="3" xfId="0" applyNumberFormat="1" applyFont="1" applyBorder="1" applyAlignment="1">
      <alignment horizontal="right"/>
    </xf>
    <xf numFmtId="0" fontId="5" fillId="0" borderId="3" xfId="0" applyNumberFormat="1" applyFont="1" applyBorder="1" applyAlignment="1">
      <alignment horizontal="right"/>
    </xf>
    <xf numFmtId="0" fontId="5" fillId="0" borderId="4" xfId="0" applyNumberFormat="1" applyFont="1" applyBorder="1" applyAlignment="1">
      <alignment horizontal="right"/>
    </xf>
    <xf numFmtId="49" fontId="7" fillId="0" borderId="11" xfId="0" applyNumberFormat="1" applyFont="1" applyBorder="1" applyAlignment="1">
      <alignment horizontal="left" vertical="top"/>
    </xf>
    <xf numFmtId="3" fontId="7" fillId="0" borderId="1" xfId="0" applyNumberFormat="1" applyFont="1" applyBorder="1" applyAlignment="1">
      <alignment horizontal="right"/>
    </xf>
    <xf numFmtId="3" fontId="5" fillId="0" borderId="9" xfId="0" applyNumberFormat="1" applyFont="1" applyBorder="1" applyAlignment="1">
      <alignment horizontal="right"/>
    </xf>
    <xf numFmtId="49" fontId="7" fillId="0" borderId="5" xfId="0" applyNumberFormat="1" applyFont="1" applyBorder="1" applyAlignment="1">
      <alignment horizontal="left" vertical="top"/>
    </xf>
    <xf numFmtId="49" fontId="7" fillId="0" borderId="6" xfId="0" applyNumberFormat="1" applyFont="1" applyBorder="1" applyAlignment="1">
      <alignment horizontal="left" vertical="top"/>
    </xf>
    <xf numFmtId="49" fontId="5" fillId="0" borderId="2" xfId="0" applyNumberFormat="1" applyFont="1" applyBorder="1" applyAlignment="1">
      <alignment horizontal="left" vertical="top"/>
    </xf>
    <xf numFmtId="49" fontId="5" fillId="0" borderId="3" xfId="0" applyNumberFormat="1" applyFont="1" applyBorder="1" applyAlignment="1">
      <alignment horizontal="left" vertical="top"/>
    </xf>
    <xf numFmtId="49" fontId="5" fillId="0" borderId="4" xfId="0" applyNumberFormat="1" applyFont="1" applyBorder="1" applyAlignment="1">
      <alignment horizontal="left" vertical="top"/>
    </xf>
    <xf numFmtId="9" fontId="7" fillId="0" borderId="1" xfId="2" applyFont="1" applyBorder="1" applyAlignment="1">
      <alignment horizontal="right"/>
    </xf>
    <xf numFmtId="9" fontId="5" fillId="0" borderId="9" xfId="2" applyFont="1" applyBorder="1" applyAlignment="1">
      <alignment horizontal="right"/>
    </xf>
    <xf numFmtId="9" fontId="7" fillId="0" borderId="3" xfId="2" applyFont="1" applyBorder="1"/>
    <xf numFmtId="3" fontId="3" fillId="2" borderId="1" xfId="3" applyNumberFormat="1" applyFont="1" applyFill="1" applyBorder="1" applyAlignment="1">
      <alignment horizontal="center" vertical="center" wrapText="1"/>
    </xf>
    <xf numFmtId="9" fontId="5" fillId="0" borderId="1" xfId="2" applyFont="1" applyFill="1" applyBorder="1"/>
    <xf numFmtId="0" fontId="4" fillId="0" borderId="11" xfId="0" applyFont="1" applyFill="1" applyBorder="1" applyAlignment="1">
      <alignment horizontal="left" vertical="top" wrapText="1"/>
    </xf>
    <xf numFmtId="3" fontId="16" fillId="3" borderId="10" xfId="3" applyNumberFormat="1" applyFont="1" applyFill="1" applyBorder="1" applyAlignment="1">
      <alignment horizontal="center" vertical="center"/>
    </xf>
    <xf numFmtId="3" fontId="3" fillId="2" borderId="18" xfId="3" applyNumberFormat="1" applyFont="1" applyFill="1" applyBorder="1" applyAlignment="1">
      <alignment horizontal="center" vertical="center" wrapText="1"/>
    </xf>
    <xf numFmtId="3" fontId="3" fillId="2" borderId="19" xfId="3" applyNumberFormat="1" applyFont="1" applyFill="1" applyBorder="1" applyAlignment="1">
      <alignment horizontal="center" vertical="center" wrapText="1"/>
    </xf>
    <xf numFmtId="3" fontId="6" fillId="0" borderId="20" xfId="0" applyNumberFormat="1" applyFont="1" applyBorder="1" applyAlignment="1">
      <alignment horizontal="right"/>
    </xf>
    <xf numFmtId="3" fontId="6" fillId="0" borderId="21" xfId="0" applyNumberFormat="1" applyFont="1" applyBorder="1" applyAlignment="1">
      <alignment horizontal="right"/>
    </xf>
    <xf numFmtId="3" fontId="2" fillId="0" borderId="22" xfId="0" applyNumberFormat="1" applyFont="1" applyBorder="1" applyAlignment="1">
      <alignment horizontal="right"/>
    </xf>
    <xf numFmtId="3" fontId="2" fillId="0" borderId="23" xfId="0" applyNumberFormat="1" applyFont="1" applyBorder="1" applyAlignment="1">
      <alignment horizontal="right"/>
    </xf>
    <xf numFmtId="3" fontId="2" fillId="0" borderId="24" xfId="0" applyNumberFormat="1" applyFont="1" applyBorder="1" applyAlignment="1">
      <alignment horizontal="right"/>
    </xf>
    <xf numFmtId="3" fontId="2" fillId="0" borderId="25" xfId="0" applyNumberFormat="1" applyFont="1" applyBorder="1" applyAlignment="1">
      <alignment horizontal="right"/>
    </xf>
    <xf numFmtId="3" fontId="2" fillId="0" borderId="27" xfId="0" applyNumberFormat="1" applyFont="1" applyBorder="1" applyAlignment="1">
      <alignment horizontal="right"/>
    </xf>
    <xf numFmtId="3" fontId="6" fillId="0" borderId="30" xfId="0" applyNumberFormat="1" applyFont="1" applyBorder="1" applyAlignment="1">
      <alignment horizontal="right"/>
    </xf>
    <xf numFmtId="3" fontId="2" fillId="0" borderId="31" xfId="0" applyNumberFormat="1" applyFont="1" applyBorder="1" applyAlignment="1">
      <alignment horizontal="right"/>
    </xf>
    <xf numFmtId="3" fontId="2" fillId="0" borderId="32" xfId="0" applyNumberFormat="1" applyFont="1" applyBorder="1" applyAlignment="1">
      <alignment horizontal="right"/>
    </xf>
    <xf numFmtId="0" fontId="4" fillId="0" borderId="0" xfId="0" applyFont="1"/>
    <xf numFmtId="0" fontId="4" fillId="0" borderId="1" xfId="0" applyFont="1" applyBorder="1"/>
    <xf numFmtId="3" fontId="3" fillId="0" borderId="2" xfId="3" applyNumberFormat="1" applyFont="1" applyFill="1" applyBorder="1" applyAlignment="1">
      <alignment horizontal="center" vertical="center"/>
    </xf>
    <xf numFmtId="0" fontId="4" fillId="0" borderId="5" xfId="0" applyFont="1" applyFill="1" applyBorder="1" applyAlignment="1">
      <alignment horizontal="left" vertical="top" wrapText="1"/>
    </xf>
    <xf numFmtId="0" fontId="4" fillId="0" borderId="7" xfId="0" applyFont="1" applyFill="1" applyBorder="1" applyAlignment="1">
      <alignment horizontal="left" vertical="top" wrapText="1" indent="3"/>
    </xf>
    <xf numFmtId="0" fontId="4" fillId="0" borderId="6" xfId="0" applyFont="1" applyFill="1" applyBorder="1" applyAlignment="1">
      <alignment horizontal="left" vertical="top" wrapText="1" indent="3"/>
    </xf>
    <xf numFmtId="0" fontId="8" fillId="0" borderId="0" xfId="0" applyFont="1" applyFill="1" applyAlignment="1"/>
    <xf numFmtId="0" fontId="3" fillId="0" borderId="0" xfId="0" applyFont="1" applyFill="1" applyBorder="1" applyAlignment="1"/>
    <xf numFmtId="0" fontId="16" fillId="0" borderId="0" xfId="0" applyFont="1" applyFill="1"/>
    <xf numFmtId="0" fontId="3" fillId="2" borderId="2" xfId="3" applyNumberFormat="1" applyFont="1" applyFill="1" applyBorder="1" applyAlignment="1">
      <alignment horizontal="center" vertical="center" wrapText="1"/>
    </xf>
    <xf numFmtId="3" fontId="3" fillId="2" borderId="1" xfId="3" applyNumberFormat="1" applyFont="1" applyFill="1" applyBorder="1" applyAlignment="1">
      <alignment horizontal="center" vertical="center" wrapText="1"/>
    </xf>
    <xf numFmtId="0" fontId="20" fillId="0" borderId="0" xfId="0" applyFont="1" applyFill="1"/>
    <xf numFmtId="0" fontId="14" fillId="0" borderId="0" xfId="0" applyFont="1" applyFill="1"/>
    <xf numFmtId="9" fontId="7" fillId="0" borderId="2" xfId="2" applyFont="1" applyFill="1" applyBorder="1"/>
    <xf numFmtId="9" fontId="5" fillId="0" borderId="3" xfId="2" applyFont="1" applyFill="1" applyBorder="1"/>
    <xf numFmtId="9" fontId="5" fillId="0" borderId="4" xfId="2" applyFont="1" applyFill="1" applyBorder="1"/>
    <xf numFmtId="0" fontId="16" fillId="0" borderId="0" xfId="0" applyFont="1" applyFill="1" applyAlignment="1">
      <alignment wrapText="1"/>
    </xf>
    <xf numFmtId="49" fontId="12" fillId="2" borderId="6" xfId="0" applyNumberFormat="1" applyFont="1" applyFill="1" applyBorder="1" applyAlignment="1">
      <alignment horizontal="center" vertical="center" wrapText="1"/>
    </xf>
    <xf numFmtId="49" fontId="19" fillId="2" borderId="4"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164" fontId="5" fillId="0" borderId="0" xfId="0" applyNumberFormat="1" applyFont="1"/>
    <xf numFmtId="164" fontId="8" fillId="0" borderId="0" xfId="1" applyNumberFormat="1" applyFont="1" applyFill="1"/>
    <xf numFmtId="3" fontId="3" fillId="2" borderId="1" xfId="3" applyNumberFormat="1" applyFont="1" applyFill="1" applyBorder="1" applyAlignment="1">
      <alignment horizontal="center" vertical="center" wrapText="1"/>
    </xf>
    <xf numFmtId="0" fontId="13" fillId="0" borderId="0" xfId="0" applyFont="1"/>
    <xf numFmtId="0" fontId="21" fillId="0" borderId="0" xfId="0" applyFont="1"/>
    <xf numFmtId="0" fontId="3" fillId="2" borderId="11" xfId="3" applyNumberFormat="1" applyFont="1" applyFill="1" applyBorder="1" applyAlignment="1">
      <alignment horizontal="center" vertical="center" wrapText="1"/>
    </xf>
    <xf numFmtId="3" fontId="3" fillId="3" borderId="0" xfId="0" applyNumberFormat="1" applyFont="1" applyFill="1" applyBorder="1" applyAlignment="1">
      <alignment horizontal="right"/>
    </xf>
    <xf numFmtId="3" fontId="4" fillId="3" borderId="0" xfId="0" applyNumberFormat="1" applyFont="1" applyFill="1" applyBorder="1" applyAlignment="1">
      <alignment horizontal="right"/>
    </xf>
    <xf numFmtId="3" fontId="4" fillId="3" borderId="15" xfId="0" applyNumberFormat="1" applyFont="1" applyFill="1" applyBorder="1" applyAlignment="1">
      <alignment horizontal="right"/>
    </xf>
    <xf numFmtId="3" fontId="3" fillId="3" borderId="3" xfId="6" applyNumberFormat="1" applyFont="1" applyFill="1" applyBorder="1"/>
    <xf numFmtId="9" fontId="3" fillId="3" borderId="3" xfId="2" applyFont="1" applyFill="1" applyBorder="1" applyAlignment="1">
      <alignment vertical="top" wrapText="1"/>
    </xf>
    <xf numFmtId="3" fontId="4" fillId="3" borderId="3" xfId="6" applyNumberFormat="1" applyFont="1" applyFill="1" applyBorder="1"/>
    <xf numFmtId="9" fontId="4" fillId="3" borderId="3" xfId="2" applyFont="1" applyFill="1" applyBorder="1" applyAlignment="1">
      <alignment vertical="top" wrapText="1"/>
    </xf>
    <xf numFmtId="3" fontId="4" fillId="3" borderId="4" xfId="6" applyNumberFormat="1" applyFont="1" applyFill="1" applyBorder="1"/>
    <xf numFmtId="9" fontId="4" fillId="3" borderId="4" xfId="2" applyFont="1" applyFill="1" applyBorder="1" applyAlignment="1">
      <alignment vertical="top" wrapText="1"/>
    </xf>
    <xf numFmtId="0" fontId="4" fillId="0" borderId="0" xfId="3" applyFill="1"/>
    <xf numFmtId="164" fontId="4" fillId="0" borderId="0" xfId="1" applyNumberFormat="1" applyFont="1" applyFill="1" applyBorder="1" applyAlignment="1">
      <alignment horizontal="left" vertical="top" wrapText="1"/>
    </xf>
    <xf numFmtId="167" fontId="2" fillId="0" borderId="0" xfId="1" applyNumberFormat="1" applyFont="1" applyBorder="1" applyAlignment="1">
      <alignment horizontal="right"/>
    </xf>
    <xf numFmtId="0" fontId="12" fillId="0" borderId="0" xfId="0" applyFont="1"/>
    <xf numFmtId="0" fontId="22" fillId="0" borderId="0" xfId="0" applyFont="1"/>
    <xf numFmtId="0" fontId="23" fillId="0" borderId="0" xfId="8"/>
    <xf numFmtId="0" fontId="23" fillId="0" borderId="0" xfId="8" applyAlignment="1">
      <alignment horizontal="left" indent="5"/>
    </xf>
    <xf numFmtId="0" fontId="23" fillId="0" borderId="0" xfId="8" applyAlignment="1" applyProtection="1"/>
    <xf numFmtId="3" fontId="3" fillId="2" borderId="12" xfId="3" applyNumberFormat="1" applyFont="1" applyFill="1" applyBorder="1" applyAlignment="1">
      <alignment horizontal="center" vertical="center" wrapText="1"/>
    </xf>
    <xf numFmtId="3" fontId="3" fillId="2" borderId="1" xfId="3" applyNumberFormat="1" applyFont="1" applyFill="1" applyBorder="1" applyAlignment="1">
      <alignment horizontal="center" vertical="center" wrapText="1"/>
    </xf>
    <xf numFmtId="9" fontId="5" fillId="0" borderId="0" xfId="2" applyFont="1"/>
    <xf numFmtId="1" fontId="5" fillId="0" borderId="0" xfId="0" applyNumberFormat="1" applyFont="1"/>
    <xf numFmtId="164" fontId="5" fillId="0" borderId="11" xfId="0" applyNumberFormat="1" applyFont="1" applyBorder="1"/>
    <xf numFmtId="164" fontId="5" fillId="0" borderId="1" xfId="0" applyNumberFormat="1" applyFont="1" applyBorder="1"/>
    <xf numFmtId="9" fontId="5" fillId="0" borderId="12" xfId="2" applyFont="1" applyBorder="1"/>
    <xf numFmtId="0" fontId="6" fillId="0" borderId="5" xfId="0" applyFont="1" applyBorder="1" applyAlignment="1">
      <alignment horizontal="right"/>
    </xf>
    <xf numFmtId="0" fontId="6" fillId="0" borderId="14" xfId="0" applyFont="1" applyBorder="1" applyAlignment="1">
      <alignment horizontal="right"/>
    </xf>
    <xf numFmtId="0" fontId="6" fillId="0" borderId="8" xfId="0" applyFont="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0" fontId="2" fillId="0" borderId="6" xfId="0" applyFont="1" applyBorder="1" applyAlignment="1">
      <alignment horizontal="right"/>
    </xf>
    <xf numFmtId="0" fontId="2" fillId="0" borderId="15" xfId="0" applyFont="1" applyBorder="1" applyAlignment="1">
      <alignment horizontal="right"/>
    </xf>
    <xf numFmtId="0" fontId="2" fillId="0" borderId="10" xfId="0" applyFont="1" applyBorder="1" applyAlignment="1">
      <alignment horizontal="right"/>
    </xf>
    <xf numFmtId="0" fontId="3" fillId="2" borderId="11" xfId="1" applyNumberFormat="1" applyFont="1" applyFill="1" applyBorder="1" applyAlignment="1">
      <alignment horizontal="center" vertical="center" wrapText="1"/>
    </xf>
    <xf numFmtId="0" fontId="3" fillId="2" borderId="13" xfId="1" applyNumberFormat="1" applyFont="1" applyFill="1" applyBorder="1" applyAlignment="1">
      <alignment horizontal="center" vertical="center" wrapText="1"/>
    </xf>
    <xf numFmtId="0" fontId="3" fillId="2" borderId="12" xfId="1" applyNumberFormat="1" applyFont="1" applyFill="1" applyBorder="1" applyAlignment="1">
      <alignment horizontal="center" vertical="center" wrapText="1"/>
    </xf>
    <xf numFmtId="164" fontId="2" fillId="0" borderId="7" xfId="1" applyNumberFormat="1" applyFont="1" applyBorder="1" applyAlignment="1">
      <alignment horizontal="right"/>
    </xf>
    <xf numFmtId="164" fontId="2" fillId="0" borderId="0" xfId="1" applyNumberFormat="1" applyFont="1" applyBorder="1" applyAlignment="1">
      <alignment horizontal="right"/>
    </xf>
    <xf numFmtId="164" fontId="2" fillId="0" borderId="9" xfId="1" applyNumberFormat="1" applyFont="1" applyBorder="1" applyAlignment="1">
      <alignment horizontal="right"/>
    </xf>
    <xf numFmtId="164" fontId="2" fillId="0" borderId="6" xfId="1" applyNumberFormat="1" applyFont="1" applyBorder="1" applyAlignment="1">
      <alignment horizontal="right"/>
    </xf>
    <xf numFmtId="164" fontId="2" fillId="0" borderId="15" xfId="1" applyNumberFormat="1" applyFont="1" applyBorder="1" applyAlignment="1">
      <alignment horizontal="right"/>
    </xf>
    <xf numFmtId="164" fontId="2" fillId="0" borderId="10" xfId="1" applyNumberFormat="1" applyFont="1" applyBorder="1" applyAlignment="1">
      <alignment horizontal="right"/>
    </xf>
    <xf numFmtId="164" fontId="6" fillId="0" borderId="5" xfId="1" applyNumberFormat="1" applyFont="1" applyBorder="1" applyAlignment="1">
      <alignment horizontal="right"/>
    </xf>
    <xf numFmtId="164" fontId="6" fillId="0" borderId="14" xfId="1" applyNumberFormat="1" applyFont="1" applyBorder="1" applyAlignment="1">
      <alignment horizontal="right"/>
    </xf>
    <xf numFmtId="164" fontId="6" fillId="0" borderId="8" xfId="1" applyNumberFormat="1" applyFont="1" applyBorder="1" applyAlignment="1">
      <alignment horizontal="right"/>
    </xf>
    <xf numFmtId="3" fontId="6" fillId="0" borderId="2" xfId="0" applyNumberFormat="1" applyFont="1" applyBorder="1" applyAlignment="1">
      <alignment horizontal="right" vertical="center"/>
    </xf>
    <xf numFmtId="0" fontId="3" fillId="0" borderId="2" xfId="0" applyFont="1" applyFill="1" applyBorder="1" applyAlignment="1">
      <alignment horizontal="left" vertical="center" wrapText="1"/>
    </xf>
    <xf numFmtId="9" fontId="6" fillId="0" borderId="2" xfId="2" applyFont="1" applyBorder="1" applyAlignment="1">
      <alignment horizontal="right" vertical="center"/>
    </xf>
    <xf numFmtId="9" fontId="5" fillId="0" borderId="3" xfId="2" quotePrefix="1" applyNumberFormat="1" applyFont="1" applyBorder="1" applyAlignment="1">
      <alignment horizontal="right"/>
    </xf>
    <xf numFmtId="3" fontId="3" fillId="2" borderId="5" xfId="3" applyNumberFormat="1" applyFont="1" applyFill="1" applyBorder="1" applyAlignment="1">
      <alignment horizontal="center" vertical="center"/>
    </xf>
    <xf numFmtId="3" fontId="7" fillId="0" borderId="2" xfId="0" applyNumberFormat="1" applyFont="1" applyBorder="1" applyAlignment="1">
      <alignment vertical="center"/>
    </xf>
    <xf numFmtId="9" fontId="7" fillId="0" borderId="2" xfId="2" applyFont="1" applyBorder="1" applyAlignment="1">
      <alignment vertical="center"/>
    </xf>
    <xf numFmtId="164" fontId="4" fillId="0" borderId="7" xfId="1" applyNumberFormat="1" applyFont="1" applyBorder="1" applyAlignment="1">
      <alignment horizontal="right"/>
    </xf>
    <xf numFmtId="164" fontId="4" fillId="0" borderId="0" xfId="1" applyNumberFormat="1" applyFont="1" applyBorder="1" applyAlignment="1">
      <alignment horizontal="right"/>
    </xf>
    <xf numFmtId="164" fontId="4" fillId="0" borderId="9" xfId="1" applyNumberFormat="1" applyFont="1" applyBorder="1" applyAlignment="1">
      <alignment horizontal="right"/>
    </xf>
    <xf numFmtId="3" fontId="3" fillId="2" borderId="2" xfId="3" applyNumberFormat="1" applyFont="1" applyFill="1" applyBorder="1" applyAlignment="1">
      <alignment horizontal="center" vertical="center" wrapText="1"/>
    </xf>
    <xf numFmtId="164" fontId="4" fillId="3" borderId="7" xfId="1" applyNumberFormat="1" applyFont="1" applyFill="1" applyBorder="1" applyAlignment="1">
      <alignment horizontal="right"/>
    </xf>
    <xf numFmtId="164" fontId="4" fillId="3" borderId="0" xfId="1" applyNumberFormat="1" applyFont="1" applyFill="1" applyBorder="1" applyAlignment="1">
      <alignment horizontal="right"/>
    </xf>
    <xf numFmtId="164" fontId="4" fillId="3" borderId="9" xfId="1" applyNumberFormat="1" applyFont="1" applyFill="1" applyBorder="1" applyAlignment="1">
      <alignment horizontal="right"/>
    </xf>
    <xf numFmtId="0" fontId="7" fillId="0" borderId="1" xfId="0" applyFont="1" applyBorder="1"/>
    <xf numFmtId="9" fontId="3" fillId="3" borderId="3" xfId="2" applyFont="1" applyFill="1" applyBorder="1"/>
    <xf numFmtId="9" fontId="4" fillId="3" borderId="3" xfId="2" applyFont="1" applyFill="1" applyBorder="1"/>
    <xf numFmtId="9" fontId="4" fillId="3" borderId="4" xfId="2" applyFont="1" applyFill="1" applyBorder="1"/>
    <xf numFmtId="166" fontId="3" fillId="3" borderId="2" xfId="0" applyNumberFormat="1" applyFont="1" applyFill="1" applyBorder="1"/>
    <xf numFmtId="166" fontId="4" fillId="3" borderId="3" xfId="0" applyNumberFormat="1" applyFont="1" applyFill="1" applyBorder="1"/>
    <xf numFmtId="166" fontId="4" fillId="3" borderId="4" xfId="0" applyNumberFormat="1" applyFont="1" applyFill="1" applyBorder="1"/>
    <xf numFmtId="9" fontId="3" fillId="3" borderId="2" xfId="2" applyFont="1" applyFill="1" applyBorder="1" applyAlignment="1">
      <alignment vertical="top" wrapText="1"/>
    </xf>
    <xf numFmtId="166" fontId="4" fillId="3" borderId="0" xfId="0" applyNumberFormat="1" applyFont="1" applyFill="1" applyBorder="1"/>
    <xf numFmtId="0" fontId="5" fillId="0" borderId="11" xfId="0" applyFont="1" applyBorder="1"/>
    <xf numFmtId="0" fontId="3" fillId="0" borderId="0" xfId="0" applyFont="1" applyFill="1" applyBorder="1" applyAlignment="1">
      <alignment horizontal="left"/>
    </xf>
    <xf numFmtId="0" fontId="4" fillId="0" borderId="3" xfId="0" applyFont="1" applyFill="1" applyBorder="1" applyAlignment="1">
      <alignment horizontal="left" vertical="top"/>
    </xf>
    <xf numFmtId="0" fontId="4" fillId="0" borderId="0" xfId="0" applyFont="1" applyFill="1"/>
    <xf numFmtId="0" fontId="7" fillId="3" borderId="0" xfId="0" applyFont="1" applyFill="1"/>
    <xf numFmtId="0" fontId="7" fillId="3" borderId="0" xfId="0" applyFont="1" applyFill="1" applyAlignment="1"/>
    <xf numFmtId="0" fontId="4" fillId="0" borderId="0" xfId="0" applyFont="1" applyFill="1" applyBorder="1" applyAlignment="1">
      <alignment horizontal="left" vertical="top"/>
    </xf>
    <xf numFmtId="3" fontId="3" fillId="2" borderId="11" xfId="3" applyNumberFormat="1" applyFont="1" applyFill="1" applyBorder="1" applyAlignment="1">
      <alignment horizontal="center" vertical="center" wrapText="1"/>
    </xf>
    <xf numFmtId="3" fontId="3" fillId="2" borderId="12" xfId="3" applyNumberFormat="1"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12" xfId="3" applyFont="1" applyFill="1" applyBorder="1" applyAlignment="1">
      <alignment horizontal="center" vertical="center" wrapText="1"/>
    </xf>
    <xf numFmtId="3" fontId="3" fillId="2" borderId="1" xfId="3" applyNumberFormat="1" applyFont="1" applyFill="1" applyBorder="1" applyAlignment="1">
      <alignment horizontal="center" vertical="center" wrapText="1"/>
    </xf>
    <xf numFmtId="0" fontId="3" fillId="2" borderId="11" xfId="3" applyNumberFormat="1" applyFont="1" applyFill="1" applyBorder="1" applyAlignment="1">
      <alignment horizontal="center" vertical="center" wrapText="1"/>
    </xf>
    <xf numFmtId="0" fontId="3" fillId="2" borderId="12" xfId="3" applyNumberFormat="1" applyFont="1" applyFill="1" applyBorder="1" applyAlignment="1">
      <alignment horizontal="center" vertical="center" wrapText="1"/>
    </xf>
    <xf numFmtId="0" fontId="3" fillId="2" borderId="13" xfId="3" applyNumberFormat="1" applyFont="1" applyFill="1" applyBorder="1" applyAlignment="1">
      <alignment horizontal="center" vertical="center" wrapText="1"/>
    </xf>
    <xf numFmtId="49" fontId="7" fillId="0" borderId="2" xfId="0" applyNumberFormat="1" applyFont="1" applyBorder="1" applyAlignment="1">
      <alignment horizontal="left" vertical="top"/>
    </xf>
    <xf numFmtId="49" fontId="7" fillId="0" borderId="7" xfId="0" applyNumberFormat="1" applyFont="1" applyBorder="1" applyAlignment="1">
      <alignment horizontal="left" vertical="top"/>
    </xf>
    <xf numFmtId="49" fontId="7" fillId="0" borderId="6" xfId="0" applyNumberFormat="1" applyFont="1" applyBorder="1" applyAlignment="1">
      <alignment horizontal="left" vertical="top"/>
    </xf>
    <xf numFmtId="49" fontId="7" fillId="0" borderId="1" xfId="0" applyNumberFormat="1" applyFont="1" applyBorder="1" applyAlignment="1">
      <alignment horizontal="left" vertical="top"/>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4" fillId="0" borderId="0" xfId="3" applyFont="1" applyFill="1" applyBorder="1" applyAlignment="1">
      <alignment horizontal="left" wrapText="1"/>
    </xf>
    <xf numFmtId="0" fontId="3" fillId="2" borderId="11" xfId="3" applyNumberFormat="1" applyFont="1" applyFill="1" applyBorder="1" applyAlignment="1">
      <alignment horizontal="center" vertical="center"/>
    </xf>
    <xf numFmtId="0" fontId="3" fillId="2" borderId="13" xfId="3" applyNumberFormat="1" applyFont="1" applyFill="1" applyBorder="1" applyAlignment="1">
      <alignment horizontal="center" vertical="center"/>
    </xf>
    <xf numFmtId="0" fontId="3" fillId="2" borderId="12" xfId="3" applyNumberFormat="1" applyFont="1" applyFill="1" applyBorder="1" applyAlignment="1">
      <alignment horizontal="center" vertical="center"/>
    </xf>
    <xf numFmtId="3" fontId="3" fillId="2" borderId="5" xfId="3" applyNumberFormat="1" applyFont="1" applyFill="1" applyBorder="1" applyAlignment="1">
      <alignment horizontal="center" vertical="center" wrapText="1"/>
    </xf>
    <xf numFmtId="3" fontId="3" fillId="2" borderId="6" xfId="3" applyNumberFormat="1" applyFont="1" applyFill="1" applyBorder="1" applyAlignment="1">
      <alignment horizontal="center" vertical="center" wrapText="1"/>
    </xf>
    <xf numFmtId="3" fontId="3" fillId="2" borderId="2" xfId="3" applyNumberFormat="1" applyFont="1" applyFill="1" applyBorder="1" applyAlignment="1">
      <alignment horizontal="center" vertical="center" wrapText="1"/>
    </xf>
    <xf numFmtId="3" fontId="3" fillId="2" borderId="4" xfId="3" applyNumberFormat="1" applyFont="1" applyFill="1" applyBorder="1" applyAlignment="1">
      <alignment horizontal="center" vertical="center" wrapText="1"/>
    </xf>
    <xf numFmtId="0" fontId="5" fillId="0" borderId="0" xfId="0" applyFont="1" applyAlignment="1">
      <alignment horizontal="left" vertical="center" wrapText="1"/>
    </xf>
    <xf numFmtId="0" fontId="3" fillId="2" borderId="11" xfId="1" applyNumberFormat="1" applyFont="1" applyFill="1" applyBorder="1" applyAlignment="1">
      <alignment horizontal="center" vertical="center" wrapText="1"/>
    </xf>
    <xf numFmtId="0" fontId="3" fillId="2" borderId="13" xfId="1" applyNumberFormat="1" applyFont="1" applyFill="1" applyBorder="1" applyAlignment="1">
      <alignment horizontal="center" vertical="center" wrapText="1"/>
    </xf>
    <xf numFmtId="0" fontId="3" fillId="2" borderId="12" xfId="1" applyNumberFormat="1" applyFont="1" applyFill="1" applyBorder="1" applyAlignment="1">
      <alignment horizontal="center" vertical="center" wrapText="1"/>
    </xf>
    <xf numFmtId="3" fontId="3" fillId="2" borderId="16" xfId="3" applyNumberFormat="1" applyFont="1" applyFill="1" applyBorder="1" applyAlignment="1">
      <alignment horizontal="center" vertical="center" wrapText="1"/>
    </xf>
    <xf numFmtId="3" fontId="3" fillId="2" borderId="17" xfId="3" applyNumberFormat="1" applyFont="1" applyFill="1" applyBorder="1" applyAlignment="1">
      <alignment horizontal="center" vertical="center" wrapText="1"/>
    </xf>
    <xf numFmtId="3" fontId="3" fillId="2" borderId="26" xfId="3" applyNumberFormat="1" applyFont="1" applyFill="1" applyBorder="1" applyAlignment="1">
      <alignment horizontal="center" vertical="center" wrapText="1"/>
    </xf>
    <xf numFmtId="3" fontId="3" fillId="2" borderId="28" xfId="3" applyNumberFormat="1" applyFont="1" applyFill="1" applyBorder="1" applyAlignment="1">
      <alignment horizontal="center" vertical="center" wrapText="1"/>
    </xf>
    <xf numFmtId="3" fontId="3" fillId="2" borderId="29" xfId="3" applyNumberFormat="1"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0" fillId="3" borderId="0" xfId="0" applyFill="1" applyAlignment="1">
      <alignment horizontal="left" vertical="top" wrapText="1"/>
    </xf>
  </cellXfs>
  <cellStyles count="9">
    <cellStyle name="Comma" xfId="1" builtinId="3"/>
    <cellStyle name="Hyperlink" xfId="8" builtinId="8"/>
    <cellStyle name="Normal" xfId="0" builtinId="0"/>
    <cellStyle name="Normal 2" xfId="5"/>
    <cellStyle name="Normal 2 2" xfId="3"/>
    <cellStyle name="Normal_TABLE4" xfId="6"/>
    <cellStyle name="Percent" xfId="2" builtinId="5"/>
    <cellStyle name="Percent 2" xfId="7"/>
    <cellStyle name="Table Row Heading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worksheets/sheet53.xml" Type="http://schemas.openxmlformats.org/officeDocument/2006/relationships/worksheet"/><Relationship Id="rId54" Target="worksheets/sheet54.xml" Type="http://schemas.openxmlformats.org/officeDocument/2006/relationships/worksheet"/><Relationship Id="rId55" Target="worksheets/sheet55.xml" Type="http://schemas.openxmlformats.org/officeDocument/2006/relationships/worksheet"/><Relationship Id="rId56" Target="worksheets/sheet56.xml" Type="http://schemas.openxmlformats.org/officeDocument/2006/relationships/worksheet"/><Relationship Id="rId57" Target="worksheets/sheet57.xml" Type="http://schemas.openxmlformats.org/officeDocument/2006/relationships/worksheet"/><Relationship Id="rId58" Target="worksheets/sheet58.xml" Type="http://schemas.openxmlformats.org/officeDocument/2006/relationships/worksheet"/><Relationship Id="rId59" Target="theme/theme1.xml" Type="http://schemas.openxmlformats.org/officeDocument/2006/relationships/theme"/><Relationship Id="rId6" Target="worksheets/sheet6.xml" Type="http://schemas.openxmlformats.org/officeDocument/2006/relationships/worksheet"/><Relationship Id="rId60" Target="styles.xml" Type="http://schemas.openxmlformats.org/officeDocument/2006/relationships/styles"/><Relationship Id="rId61" Target="sharedStrings.xml" Type="http://schemas.openxmlformats.org/officeDocument/2006/relationships/sharedStrings"/><Relationship Id="rId62" Target="calcChain.xml" Type="http://schemas.openxmlformats.org/officeDocument/2006/relationships/calcChain"/><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3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3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39.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1.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44.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45.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4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4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4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51.xml.rels><?xml version="1.0" encoding="UTF-8" standalone="yes"?><Relationships xmlns="http://schemas.openxmlformats.org/package/2006/relationships"><Relationship Id="rId1" Target="../printerSettings/printerSettings3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52.xml.rels><?xml version="1.0" encoding="UTF-8" standalone="yes"?><Relationships xmlns="http://schemas.openxmlformats.org/package/2006/relationships"><Relationship Id="rId1" Target="../printerSettings/printerSettings3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53.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54.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55.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58.xml.rels><?xml version="1.0" encoding="UTF-8" standalone="yes"?><Relationships xmlns="http://schemas.openxmlformats.org/package/2006/relationships"><Relationship Id="rId1" Target="../printerSettings/printerSettings36.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election activeCell="A40" sqref="A40"/>
    </sheetView>
  </sheetViews>
  <sheetFormatPr defaultRowHeight="15" x14ac:dyDescent="0.25"/>
  <cols>
    <col min="1" max="1" bestFit="true" customWidth="true" width="9.42578125" collapsed="false"/>
  </cols>
  <sheetData>
    <row r="1" spans="1:3" ht="23.25" x14ac:dyDescent="0.35">
      <c r="A1" s="270" t="s">
        <v>303</v>
      </c>
    </row>
    <row r="2" spans="1:3" x14ac:dyDescent="0.25">
      <c r="A2" t="s">
        <v>328</v>
      </c>
    </row>
    <row r="4" spans="1:3" x14ac:dyDescent="0.25">
      <c r="A4" s="269" t="s">
        <v>302</v>
      </c>
    </row>
    <row r="5" spans="1:3" x14ac:dyDescent="0.25">
      <c r="A5" s="269"/>
    </row>
    <row r="6" spans="1:3" x14ac:dyDescent="0.25">
      <c r="A6" s="269" t="s">
        <v>304</v>
      </c>
    </row>
    <row r="7" spans="1:3" x14ac:dyDescent="0.25">
      <c r="A7" s="272" t="str">
        <f>'HL2-HL3 Data Quality'!A1</f>
        <v>Comparison of figures for households in temporary accommodation taken from HL2 and HL3 data collections</v>
      </c>
    </row>
    <row r="8" spans="1:3" x14ac:dyDescent="0.25">
      <c r="A8" s="272" t="str">
        <f>'Data over time'!A1</f>
        <v>Reporting of the Number of Applications</v>
      </c>
    </row>
    <row r="10" spans="1:3" x14ac:dyDescent="0.25">
      <c r="A10" s="269" t="s">
        <v>297</v>
      </c>
    </row>
    <row r="11" spans="1:3" x14ac:dyDescent="0.25">
      <c r="A11" s="272" t="s">
        <v>306</v>
      </c>
    </row>
    <row r="12" spans="1:3" x14ac:dyDescent="0.25">
      <c r="A12" s="272" t="s">
        <v>316</v>
      </c>
      <c r="C12" s="271"/>
    </row>
    <row r="13" spans="1:3" x14ac:dyDescent="0.25">
      <c r="A13" s="272" t="s">
        <v>307</v>
      </c>
    </row>
    <row r="14" spans="1:3" x14ac:dyDescent="0.25">
      <c r="A14" s="272" t="s">
        <v>308</v>
      </c>
    </row>
    <row r="15" spans="1:3" x14ac:dyDescent="0.25">
      <c r="A15" s="272" t="s">
        <v>309</v>
      </c>
    </row>
    <row r="16" spans="1:3" x14ac:dyDescent="0.25">
      <c r="A16" s="272" t="s">
        <v>310</v>
      </c>
    </row>
    <row r="18" spans="1:1" x14ac:dyDescent="0.25">
      <c r="A18" s="269" t="s">
        <v>298</v>
      </c>
    </row>
    <row r="19" spans="1:1" x14ac:dyDescent="0.25">
      <c r="A19" s="272" t="s">
        <v>311</v>
      </c>
    </row>
    <row r="20" spans="1:1" x14ac:dyDescent="0.25">
      <c r="A20" s="272" t="s">
        <v>312</v>
      </c>
    </row>
    <row r="21" spans="1:1" x14ac:dyDescent="0.25">
      <c r="A21" s="272" t="s">
        <v>313</v>
      </c>
    </row>
    <row r="22" spans="1:1" x14ac:dyDescent="0.25">
      <c r="A22" s="272" t="s">
        <v>314</v>
      </c>
    </row>
    <row r="23" spans="1:1" x14ac:dyDescent="0.25">
      <c r="A23" s="272" t="s">
        <v>285</v>
      </c>
    </row>
    <row r="24" spans="1:1" x14ac:dyDescent="0.25">
      <c r="A24" s="272" t="s">
        <v>317</v>
      </c>
    </row>
    <row r="25" spans="1:1" x14ac:dyDescent="0.25">
      <c r="A25" s="272" t="s">
        <v>318</v>
      </c>
    </row>
    <row r="26" spans="1:1" x14ac:dyDescent="0.25">
      <c r="A26" s="272" t="s">
        <v>319</v>
      </c>
    </row>
    <row r="27" spans="1:1" x14ac:dyDescent="0.25">
      <c r="A27" s="272" t="s">
        <v>320</v>
      </c>
    </row>
    <row r="28" spans="1:1" x14ac:dyDescent="0.25">
      <c r="A28" s="272" t="s">
        <v>321</v>
      </c>
    </row>
    <row r="29" spans="1:1" x14ac:dyDescent="0.25">
      <c r="A29" s="272" t="s">
        <v>322</v>
      </c>
    </row>
    <row r="30" spans="1:1" x14ac:dyDescent="0.25">
      <c r="A30" s="272" t="s">
        <v>323</v>
      </c>
    </row>
    <row r="31" spans="1:1" x14ac:dyDescent="0.25">
      <c r="A31" s="272" t="s">
        <v>324</v>
      </c>
    </row>
    <row r="32" spans="1:1" x14ac:dyDescent="0.25">
      <c r="A32" s="272" t="s">
        <v>325</v>
      </c>
    </row>
    <row r="33" spans="1:1" x14ac:dyDescent="0.25">
      <c r="A33" s="272" t="s">
        <v>326</v>
      </c>
    </row>
    <row r="34" spans="1:1" x14ac:dyDescent="0.25">
      <c r="A34" s="272" t="s">
        <v>327</v>
      </c>
    </row>
    <row r="36" spans="1:1" x14ac:dyDescent="0.25">
      <c r="A36" s="269" t="s">
        <v>299</v>
      </c>
    </row>
    <row r="37" spans="1:1" x14ac:dyDescent="0.25">
      <c r="A37" s="272" t="s">
        <v>329</v>
      </c>
    </row>
    <row r="38" spans="1:1" x14ac:dyDescent="0.25">
      <c r="A38" s="272" t="s">
        <v>330</v>
      </c>
    </row>
    <row r="39" spans="1:1" x14ac:dyDescent="0.25">
      <c r="A39" s="272" t="s">
        <v>331</v>
      </c>
    </row>
    <row r="40" spans="1:1" x14ac:dyDescent="0.25">
      <c r="A40" s="272" t="s">
        <v>332</v>
      </c>
    </row>
    <row r="41" spans="1:1" x14ac:dyDescent="0.25">
      <c r="A41" s="272" t="s">
        <v>333</v>
      </c>
    </row>
    <row r="42" spans="1:1" x14ac:dyDescent="0.25">
      <c r="A42" s="272" t="s">
        <v>334</v>
      </c>
    </row>
    <row r="44" spans="1:1" x14ac:dyDescent="0.25">
      <c r="A44" s="269" t="s">
        <v>300</v>
      </c>
    </row>
    <row r="45" spans="1:1" x14ac:dyDescent="0.25">
      <c r="A45" s="272" t="s">
        <v>335</v>
      </c>
    </row>
    <row r="46" spans="1:1" x14ac:dyDescent="0.25">
      <c r="A46" s="272" t="s">
        <v>336</v>
      </c>
    </row>
    <row r="47" spans="1:1" x14ac:dyDescent="0.25">
      <c r="A47" s="272" t="s">
        <v>337</v>
      </c>
    </row>
    <row r="48" spans="1:1" x14ac:dyDescent="0.25">
      <c r="A48" s="272" t="s">
        <v>339</v>
      </c>
    </row>
    <row r="49" spans="1:1" x14ac:dyDescent="0.25">
      <c r="A49" s="272" t="s">
        <v>338</v>
      </c>
    </row>
    <row r="50" spans="1:1" x14ac:dyDescent="0.25">
      <c r="A50" s="272" t="s">
        <v>340</v>
      </c>
    </row>
    <row r="51" spans="1:1" x14ac:dyDescent="0.25">
      <c r="A51" s="272" t="s">
        <v>286</v>
      </c>
    </row>
    <row r="52" spans="1:1" x14ac:dyDescent="0.25">
      <c r="A52" s="272" t="s">
        <v>341</v>
      </c>
    </row>
    <row r="53" spans="1:1" x14ac:dyDescent="0.25">
      <c r="A53" s="272" t="s">
        <v>342</v>
      </c>
    </row>
    <row r="54" spans="1:1" x14ac:dyDescent="0.25">
      <c r="A54" s="272" t="s">
        <v>343</v>
      </c>
    </row>
    <row r="55" spans="1:1" x14ac:dyDescent="0.25">
      <c r="A55" s="272" t="s">
        <v>344</v>
      </c>
    </row>
    <row r="56" spans="1:1" x14ac:dyDescent="0.25">
      <c r="A56" s="272" t="s">
        <v>345</v>
      </c>
    </row>
    <row r="57" spans="1:1" x14ac:dyDescent="0.25">
      <c r="A57" s="272" t="s">
        <v>346</v>
      </c>
    </row>
    <row r="58" spans="1:1" x14ac:dyDescent="0.25">
      <c r="A58" s="272" t="s">
        <v>347</v>
      </c>
    </row>
    <row r="59" spans="1:1" x14ac:dyDescent="0.25">
      <c r="A59" s="272" t="s">
        <v>296</v>
      </c>
    </row>
    <row r="60" spans="1:1" x14ac:dyDescent="0.25">
      <c r="A60" s="272" t="s">
        <v>348</v>
      </c>
    </row>
    <row r="61" spans="1:1" x14ac:dyDescent="0.25">
      <c r="A61" s="272" t="s">
        <v>349</v>
      </c>
    </row>
    <row r="62" spans="1:1" x14ac:dyDescent="0.25">
      <c r="A62" s="272" t="s">
        <v>350</v>
      </c>
    </row>
    <row r="64" spans="1:1" x14ac:dyDescent="0.25">
      <c r="A64" s="269" t="s">
        <v>301</v>
      </c>
    </row>
    <row r="65" spans="1:1" x14ac:dyDescent="0.25">
      <c r="A65" s="272" t="s">
        <v>351</v>
      </c>
    </row>
    <row r="66" spans="1:1" x14ac:dyDescent="0.25">
      <c r="A66" s="272" t="s">
        <v>352</v>
      </c>
    </row>
    <row r="67" spans="1:1" x14ac:dyDescent="0.25">
      <c r="A67" s="272" t="s">
        <v>353</v>
      </c>
    </row>
    <row r="68" spans="1:1" x14ac:dyDescent="0.25">
      <c r="A68" s="272" t="s">
        <v>354</v>
      </c>
    </row>
    <row r="69" spans="1:1" x14ac:dyDescent="0.25">
      <c r="A69" s="272" t="s">
        <v>355</v>
      </c>
    </row>
    <row r="70" spans="1:1" x14ac:dyDescent="0.25">
      <c r="A70" s="272" t="s">
        <v>356</v>
      </c>
    </row>
    <row r="71" spans="1:1" x14ac:dyDescent="0.25">
      <c r="A71" s="272" t="s">
        <v>292</v>
      </c>
    </row>
    <row r="72" spans="1:1" x14ac:dyDescent="0.25">
      <c r="A72" s="272" t="s">
        <v>357</v>
      </c>
    </row>
    <row r="73" spans="1:1" x14ac:dyDescent="0.25">
      <c r="A73" s="272" t="s">
        <v>358</v>
      </c>
    </row>
  </sheetData>
  <hyperlinks>
    <hyperlink ref="A11" location="'Tables 1a &amp; b'!A1" display="'Tables 1a &amp; b'!A1"/>
    <hyperlink ref="A7" location="'HL2-HL3 Data Quality'!A1" display="'HL2-HL3 Data Quality'!A1"/>
    <hyperlink ref="A8" location="'Data over time'!A1" display="'Data over time'!A1"/>
    <hyperlink ref="A12" location="'Tables 2a &amp; b'!A1" display="'Tables 2a &amp; b'!A1"/>
    <hyperlink ref="A13" location="'Tables 3a &amp; b'!A1" display="'Tables 3a &amp; b'!A1"/>
    <hyperlink ref="A14" location="'Table 4'!A1" display="'Table 4'!A1"/>
    <hyperlink ref="A15" location="'Tables 5a &amp; b'!A1" display="'Tables 5a &amp; b'!A1"/>
    <hyperlink ref="A16" location="'Tables 6a &amp; b'!A1" display="'Tables 6a &amp; b'!A1"/>
    <hyperlink ref="A20" location="'Tables 8a &amp; b'!A1" display="'Tables 8a &amp; b'!A1"/>
    <hyperlink ref="A21" location="'Tables 9a &amp; b'!A1" display="'Tables 9a &amp; b'!A1"/>
    <hyperlink ref="A22" location="'Tables 10a &amp; b'!A1" display="'Tables 10a &amp; b'!A1"/>
    <hyperlink ref="A23" location="'Table 11'!A1" display="'Table 11'!A1"/>
    <hyperlink ref="A24" location="'Table 12'!A1" display="'Table 12'!A1"/>
    <hyperlink ref="A25" location="'Table 13'!A1" display="'Table 13'!A1"/>
    <hyperlink ref="A26" location="'Table 14'!A1" display="'Table 14'!A1"/>
    <hyperlink ref="A27" location="'Tables 15a &amp; b'!A1" display="'Tables 15a &amp; b'!A1"/>
    <hyperlink ref="A28" location="'Tables 16a &amp; b'!A1" display="'Tables 16a &amp; b'!A1"/>
    <hyperlink ref="A29" location="' Tables 17a &amp; b'!A1" display="' Tables 17a &amp; b'!A1"/>
    <hyperlink ref="A30" location="'Tables 18a &amp; b'!A1" display="'Tables 18a &amp; b'!A1"/>
    <hyperlink ref="A31" location="'Tables 19a &amp; b'!A1" display="'Tables 19a &amp; b'!A1"/>
    <hyperlink ref="A32" location="'Tables 20a &amp; b'!A1" display="'Tables 20a &amp; b'!A1"/>
    <hyperlink ref="A33" location="'Tables 21a &amp; b'!A1" display="Table 21"/>
    <hyperlink ref="A34" location="'Table 22'!A1" display="Table 22"/>
    <hyperlink ref="A37" location="'Tables 23a &amp; b'!A1" display="'Tables 23a &amp; b'!A1"/>
    <hyperlink ref="A38" location="'Tables 24a &amp; b'!A1" display="'Tables 24a &amp; b'!A1"/>
    <hyperlink ref="A39" location="'Table 25a &amp; b'!A1" display="'Table 25a &amp; b'!A1"/>
    <hyperlink ref="A40" location="'Tables 26a &amp; b'!A1" display="'Tables 26a &amp; b'!A1"/>
    <hyperlink ref="A41" location="'Tables 27a &amp; b'!A1" display="'Tables 27a &amp; b'!A1"/>
    <hyperlink ref="A42" location="'Tables 28a &amp; b'!A1" display="'Tables 28a &amp; b'!A1"/>
    <hyperlink ref="A45" location="'Table 29'!A1" display="'Table 29'!A1"/>
    <hyperlink ref="A46" location="'Table 30'!A1" display="'Table 30'!A1"/>
    <hyperlink ref="A47" location="'Table 31'!A1" display="'Table 31'!A1"/>
    <hyperlink ref="A48" location="'Tables 32a &amp; b'!A1" display="'Tables 32a &amp; b'!A1"/>
    <hyperlink ref="A49" location="'Tables 33a &amp; b'!A1" display="'Tables 33a &amp; b'!A1"/>
    <hyperlink ref="A50" location="'Tables 34a &amp; b'!A1" display="'Tables 34a &amp; b'!A1"/>
    <hyperlink ref="A51" location="'Table 35'!A1" display="'Table 35'!A1"/>
    <hyperlink ref="A52" location="'Table 36'!A1" display="'Table 36'!A1"/>
    <hyperlink ref="A53" location="'Tables 37a &amp; b'!A1" display="'Tables 37a &amp; b'!A1"/>
    <hyperlink ref="A54" location="'Tables 38a &amp; b'!A1" display="'Tables 38a &amp; b'!A1"/>
    <hyperlink ref="A55" location="'Table 39'!A1" display="'Table 39'!A1"/>
    <hyperlink ref="A56" location="'Table 40'!A1" display="'Table 40'!A1"/>
    <hyperlink ref="A57" location="'Table 41'!A1" display="'Table 41'!A1"/>
    <hyperlink ref="A58" location="'Table 42'!A1" display="'Table 42'!A1"/>
    <hyperlink ref="A59" location="'Table 43'!A1" display="'Table 43'!A1"/>
    <hyperlink ref="A60" location="'Table 44'!A1" display="'Table 44'!A1"/>
    <hyperlink ref="A61" location="'Table 45'!A1" display="'Table 45'!A1"/>
    <hyperlink ref="A62" location="'Table 46'!A1" display="'Table 46'!A1"/>
    <hyperlink ref="A65" location="'Tables 47a &amp; b'!A1" display="'Tables 47a &amp; b'!A1"/>
    <hyperlink ref="A66" location="'Table 48a &amp; b'!A1" display="'Table 48a &amp; b'!A1"/>
    <hyperlink ref="A67" location="'Table 49a &amp; b'!A1" display="'Table 49a &amp; b'!A1"/>
    <hyperlink ref="A68" location="'Table 50a &amp; b'!A1" display="'Table 50a &amp; b'!A1"/>
    <hyperlink ref="A69" location="'Table 51a &amp; b'!A1" display="'Table 51a &amp; b'!A1"/>
    <hyperlink ref="A70" location="'Table 52'!A1" display="'Table 52'!A1"/>
    <hyperlink ref="A71" location="'Table 53'!A1" display="'Table 53'!A1"/>
    <hyperlink ref="A72" location="'Table 54'!A1" display="'Table 54'!A1"/>
    <hyperlink ref="A73" location="'Table 55'!A1" display="'Table 55'!A1"/>
    <hyperlink ref="A19" location="'Tables 7a &amp; b'!A1" display="'Tables 7a &amp; b'!A1"/>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V44"/>
  <sheetViews>
    <sheetView showGridLines="0" workbookViewId="0">
      <selection activeCell="A44" sqref="A44"/>
    </sheetView>
  </sheetViews>
  <sheetFormatPr defaultRowHeight="12.75" x14ac:dyDescent="0.2"/>
  <cols>
    <col min="1" max="1" customWidth="true" style="6" width="61.85546875" collapsed="false"/>
    <col min="2" max="19" customWidth="true" style="6" width="10.0" collapsed="false"/>
    <col min="20" max="20" customWidth="true" style="6" width="5.5703125" collapsed="false"/>
    <col min="21" max="21" style="6" width="9.140625" collapsed="false"/>
    <col min="22" max="22" bestFit="true" customWidth="true" style="6" width="11.42578125" collapsed="false"/>
    <col min="23" max="16384" style="6" width="9.140625" collapsed="false"/>
  </cols>
  <sheetData>
    <row r="1" spans="1:22" x14ac:dyDescent="0.2">
      <c r="A1" s="32" t="s">
        <v>377</v>
      </c>
    </row>
    <row r="2" spans="1:22" ht="15" x14ac:dyDescent="0.25">
      <c r="A2" s="273" t="s">
        <v>315</v>
      </c>
    </row>
    <row r="3" spans="1:22" x14ac:dyDescent="0.2">
      <c r="U3" s="332" t="s">
        <v>180</v>
      </c>
      <c r="V3" s="333"/>
    </row>
    <row r="4" spans="1:22" s="16" customFormat="1" x14ac:dyDescent="0.25">
      <c r="A4" s="15"/>
      <c r="B4" s="12" t="s">
        <v>159</v>
      </c>
      <c r="C4" s="12" t="s">
        <v>160</v>
      </c>
      <c r="D4" s="12" t="s">
        <v>161</v>
      </c>
      <c r="E4" s="12" t="s">
        <v>162</v>
      </c>
      <c r="F4" s="12" t="s">
        <v>163</v>
      </c>
      <c r="G4" s="12" t="s">
        <v>164</v>
      </c>
      <c r="H4" s="12" t="s">
        <v>165</v>
      </c>
      <c r="I4" s="12" t="s">
        <v>166</v>
      </c>
      <c r="J4" s="12" t="s">
        <v>167</v>
      </c>
      <c r="K4" s="12" t="s">
        <v>168</v>
      </c>
      <c r="L4" s="12" t="s">
        <v>169</v>
      </c>
      <c r="M4" s="12" t="s">
        <v>170</v>
      </c>
      <c r="N4" s="12" t="s">
        <v>171</v>
      </c>
      <c r="O4" s="12" t="s">
        <v>172</v>
      </c>
      <c r="P4" s="12" t="s">
        <v>173</v>
      </c>
      <c r="Q4" s="12" t="s">
        <v>174</v>
      </c>
      <c r="R4" s="12" t="s">
        <v>175</v>
      </c>
      <c r="S4" s="12" t="s">
        <v>176</v>
      </c>
      <c r="U4" s="13" t="s">
        <v>178</v>
      </c>
      <c r="V4" s="13" t="s">
        <v>179</v>
      </c>
    </row>
    <row r="5" spans="1:22" x14ac:dyDescent="0.2">
      <c r="A5" s="19" t="s">
        <v>232</v>
      </c>
      <c r="B5" s="7">
        <v>50689</v>
      </c>
      <c r="C5" s="7">
        <v>55749</v>
      </c>
      <c r="D5" s="7">
        <v>57234</v>
      </c>
      <c r="E5" s="7">
        <v>60230</v>
      </c>
      <c r="F5" s="7">
        <v>59466</v>
      </c>
      <c r="G5" s="7">
        <v>56434</v>
      </c>
      <c r="H5" s="7">
        <v>58560</v>
      </c>
      <c r="I5" s="7">
        <v>57729</v>
      </c>
      <c r="J5" s="7">
        <v>56236</v>
      </c>
      <c r="K5" s="7">
        <v>46107</v>
      </c>
      <c r="L5" s="7">
        <v>40145</v>
      </c>
      <c r="M5" s="7">
        <v>36902</v>
      </c>
      <c r="N5" s="7">
        <v>36196</v>
      </c>
      <c r="O5" s="7">
        <v>34716</v>
      </c>
      <c r="P5" s="7">
        <v>34799</v>
      </c>
      <c r="Q5" s="7">
        <v>35519</v>
      </c>
      <c r="R5" s="7">
        <v>36677</v>
      </c>
      <c r="S5" s="7">
        <v>37336</v>
      </c>
      <c r="U5" s="122">
        <f>IFERROR(S5-R5, "-")</f>
        <v>659</v>
      </c>
      <c r="V5" s="123">
        <f>IFERROR(U5/R5, "-")</f>
        <v>1.7967663658423536E-2</v>
      </c>
    </row>
    <row r="6" spans="1:22" x14ac:dyDescent="0.2">
      <c r="A6" s="20" t="s">
        <v>86</v>
      </c>
      <c r="B6" s="9">
        <v>24229</v>
      </c>
      <c r="C6" s="9">
        <v>25915</v>
      </c>
      <c r="D6" s="9">
        <v>25303</v>
      </c>
      <c r="E6" s="9">
        <v>26840</v>
      </c>
      <c r="F6" s="9">
        <v>26974</v>
      </c>
      <c r="G6" s="9">
        <v>26584</v>
      </c>
      <c r="H6" s="9">
        <v>29566</v>
      </c>
      <c r="I6" s="9">
        <v>32294</v>
      </c>
      <c r="J6" s="9">
        <v>31888</v>
      </c>
      <c r="K6" s="9">
        <v>28560</v>
      </c>
      <c r="L6" s="9">
        <v>27332</v>
      </c>
      <c r="M6" s="9">
        <v>26435</v>
      </c>
      <c r="N6" s="9">
        <v>26456</v>
      </c>
      <c r="O6" s="9">
        <v>25341</v>
      </c>
      <c r="P6" s="9">
        <v>25690</v>
      </c>
      <c r="Q6" s="9">
        <v>26082</v>
      </c>
      <c r="R6" s="9">
        <v>27107</v>
      </c>
      <c r="S6" s="9">
        <v>28486</v>
      </c>
      <c r="U6" s="89">
        <f t="shared" ref="U6:U21" si="0">IFERROR(S6-R6, "-")</f>
        <v>1379</v>
      </c>
      <c r="V6" s="90">
        <f t="shared" ref="V6:V21" si="1">IFERROR(U6/R6, "-")</f>
        <v>5.0872468366104699E-2</v>
      </c>
    </row>
    <row r="7" spans="1:22" x14ac:dyDescent="0.2">
      <c r="A7" s="20" t="s">
        <v>87</v>
      </c>
      <c r="B7" s="9">
        <v>1138</v>
      </c>
      <c r="C7" s="9">
        <v>914</v>
      </c>
      <c r="D7" s="9">
        <v>899</v>
      </c>
      <c r="E7" s="9">
        <v>1019</v>
      </c>
      <c r="F7" s="9">
        <v>1221</v>
      </c>
      <c r="G7" s="9">
        <v>1289</v>
      </c>
      <c r="H7" s="9">
        <v>1365</v>
      </c>
      <c r="I7" s="9">
        <v>1245</v>
      </c>
      <c r="J7" s="9">
        <v>1463</v>
      </c>
      <c r="K7" s="9">
        <v>1432</v>
      </c>
      <c r="L7" s="9">
        <v>1546</v>
      </c>
      <c r="M7" s="9">
        <v>1697</v>
      </c>
      <c r="N7" s="9">
        <v>1672</v>
      </c>
      <c r="O7" s="9">
        <v>1522</v>
      </c>
      <c r="P7" s="9">
        <v>1317</v>
      </c>
      <c r="Q7" s="9">
        <v>1400</v>
      </c>
      <c r="R7" s="9">
        <v>1378</v>
      </c>
      <c r="S7" s="9">
        <v>1110</v>
      </c>
      <c r="U7" s="89">
        <f t="shared" si="0"/>
        <v>-268</v>
      </c>
      <c r="V7" s="90">
        <f t="shared" si="1"/>
        <v>-0.19448476052249636</v>
      </c>
    </row>
    <row r="8" spans="1:22" x14ac:dyDescent="0.2">
      <c r="A8" s="20" t="s">
        <v>88</v>
      </c>
      <c r="B8" s="9">
        <v>9265</v>
      </c>
      <c r="C8" s="9">
        <v>9780</v>
      </c>
      <c r="D8" s="9">
        <v>8728</v>
      </c>
      <c r="E8" s="9">
        <v>9141</v>
      </c>
      <c r="F8" s="9">
        <v>8546</v>
      </c>
      <c r="G8" s="9">
        <v>7260</v>
      </c>
      <c r="H8" s="9">
        <v>6110</v>
      </c>
      <c r="I8" s="9">
        <v>5541</v>
      </c>
      <c r="J8" s="9">
        <v>4617</v>
      </c>
      <c r="K8" s="9">
        <v>2948</v>
      </c>
      <c r="L8" s="9">
        <v>1298</v>
      </c>
      <c r="M8" s="9" t="s">
        <v>89</v>
      </c>
      <c r="N8" s="9" t="s">
        <v>89</v>
      </c>
      <c r="O8" s="9" t="s">
        <v>89</v>
      </c>
      <c r="P8" s="9" t="s">
        <v>89</v>
      </c>
      <c r="Q8" s="9" t="s">
        <v>89</v>
      </c>
      <c r="R8" s="9" t="s">
        <v>89</v>
      </c>
      <c r="S8" s="9" t="s">
        <v>89</v>
      </c>
      <c r="U8" s="89" t="str">
        <f t="shared" si="0"/>
        <v>-</v>
      </c>
      <c r="V8" s="90" t="str">
        <f t="shared" si="1"/>
        <v>-</v>
      </c>
    </row>
    <row r="9" spans="1:22" x14ac:dyDescent="0.2">
      <c r="A9" s="20" t="s">
        <v>90</v>
      </c>
      <c r="B9" s="9">
        <v>3294</v>
      </c>
      <c r="C9" s="9">
        <v>4084</v>
      </c>
      <c r="D9" s="9">
        <v>4685</v>
      </c>
      <c r="E9" s="9">
        <v>4701</v>
      </c>
      <c r="F9" s="9">
        <v>4258</v>
      </c>
      <c r="G9" s="9">
        <v>4670</v>
      </c>
      <c r="H9" s="9">
        <v>3989</v>
      </c>
      <c r="I9" s="9">
        <v>3543</v>
      </c>
      <c r="J9" s="9">
        <v>3301</v>
      </c>
      <c r="K9" s="9">
        <v>2360</v>
      </c>
      <c r="L9" s="9">
        <v>1785</v>
      </c>
      <c r="M9" s="9">
        <v>1572</v>
      </c>
      <c r="N9" s="9">
        <v>1601</v>
      </c>
      <c r="O9" s="9">
        <v>1643</v>
      </c>
      <c r="P9" s="9">
        <v>1649</v>
      </c>
      <c r="Q9" s="9">
        <v>1788</v>
      </c>
      <c r="R9" s="9">
        <v>1653</v>
      </c>
      <c r="S9" s="9">
        <v>1660</v>
      </c>
      <c r="U9" s="89">
        <f t="shared" si="0"/>
        <v>7</v>
      </c>
      <c r="V9" s="90">
        <f t="shared" si="1"/>
        <v>4.2347247428917122E-3</v>
      </c>
    </row>
    <row r="10" spans="1:22" x14ac:dyDescent="0.2">
      <c r="A10" s="20" t="s">
        <v>91</v>
      </c>
      <c r="B10" s="9">
        <v>292</v>
      </c>
      <c r="C10" s="9">
        <v>233</v>
      </c>
      <c r="D10" s="9">
        <v>200</v>
      </c>
      <c r="E10" s="9">
        <v>200</v>
      </c>
      <c r="F10" s="9">
        <v>201</v>
      </c>
      <c r="G10" s="9">
        <v>177</v>
      </c>
      <c r="H10" s="9">
        <v>190</v>
      </c>
      <c r="I10" s="9">
        <v>187</v>
      </c>
      <c r="J10" s="9">
        <v>191</v>
      </c>
      <c r="K10" s="9">
        <v>141</v>
      </c>
      <c r="L10" s="9">
        <v>134</v>
      </c>
      <c r="M10" s="9">
        <v>106</v>
      </c>
      <c r="N10" s="9">
        <v>123</v>
      </c>
      <c r="O10" s="9">
        <v>103</v>
      </c>
      <c r="P10" s="9">
        <v>118</v>
      </c>
      <c r="Q10" s="9">
        <v>112</v>
      </c>
      <c r="R10" s="9">
        <v>98</v>
      </c>
      <c r="S10" s="9">
        <v>77</v>
      </c>
      <c r="U10" s="89">
        <f t="shared" si="0"/>
        <v>-21</v>
      </c>
      <c r="V10" s="90">
        <f t="shared" si="1"/>
        <v>-0.21428571428571427</v>
      </c>
    </row>
    <row r="11" spans="1:22" x14ac:dyDescent="0.2">
      <c r="A11" s="20" t="s">
        <v>92</v>
      </c>
      <c r="B11" s="9">
        <v>1413</v>
      </c>
      <c r="C11" s="9">
        <v>1607</v>
      </c>
      <c r="D11" s="9">
        <v>1659</v>
      </c>
      <c r="E11" s="9">
        <v>1469</v>
      </c>
      <c r="F11" s="9">
        <v>1333</v>
      </c>
      <c r="G11" s="9">
        <v>1155</v>
      </c>
      <c r="H11" s="9">
        <v>845</v>
      </c>
      <c r="I11" s="9">
        <v>754</v>
      </c>
      <c r="J11" s="9">
        <v>491</v>
      </c>
      <c r="K11" s="9">
        <v>265</v>
      </c>
      <c r="L11" s="9">
        <v>70</v>
      </c>
      <c r="M11" s="9" t="s">
        <v>89</v>
      </c>
      <c r="N11" s="9" t="s">
        <v>89</v>
      </c>
      <c r="O11" s="9" t="s">
        <v>89</v>
      </c>
      <c r="P11" s="9" t="s">
        <v>89</v>
      </c>
      <c r="Q11" s="9" t="s">
        <v>89</v>
      </c>
      <c r="R11" s="9" t="s">
        <v>89</v>
      </c>
      <c r="S11" s="9" t="s">
        <v>89</v>
      </c>
      <c r="U11" s="89" t="str">
        <f t="shared" si="0"/>
        <v>-</v>
      </c>
      <c r="V11" s="90" t="str">
        <f t="shared" si="1"/>
        <v>-</v>
      </c>
    </row>
    <row r="12" spans="1:22" x14ac:dyDescent="0.2">
      <c r="A12" s="20" t="s">
        <v>191</v>
      </c>
      <c r="B12" s="9">
        <v>4497</v>
      </c>
      <c r="C12" s="9">
        <v>4569</v>
      </c>
      <c r="D12" s="9">
        <v>5057</v>
      </c>
      <c r="E12" s="9">
        <v>5152</v>
      </c>
      <c r="F12" s="9">
        <v>4932</v>
      </c>
      <c r="G12" s="9">
        <v>3962</v>
      </c>
      <c r="H12" s="9">
        <v>3871</v>
      </c>
      <c r="I12" s="9">
        <v>3419</v>
      </c>
      <c r="J12" s="9">
        <v>3669</v>
      </c>
      <c r="K12" s="9">
        <v>2994</v>
      </c>
      <c r="L12" s="9">
        <v>2144</v>
      </c>
      <c r="M12" s="9">
        <v>1677</v>
      </c>
      <c r="N12" s="9">
        <v>1517</v>
      </c>
      <c r="O12" s="9">
        <v>1311</v>
      </c>
      <c r="P12" s="9">
        <v>1250</v>
      </c>
      <c r="Q12" s="9">
        <v>1301</v>
      </c>
      <c r="R12" s="9">
        <v>1378</v>
      </c>
      <c r="S12" s="9">
        <v>1273</v>
      </c>
      <c r="U12" s="89">
        <f t="shared" si="0"/>
        <v>-105</v>
      </c>
      <c r="V12" s="90">
        <f t="shared" si="1"/>
        <v>-7.6197387518142229E-2</v>
      </c>
    </row>
    <row r="13" spans="1:22" x14ac:dyDescent="0.2">
      <c r="A13" s="20" t="s">
        <v>94</v>
      </c>
      <c r="B13" s="9">
        <v>2076</v>
      </c>
      <c r="C13" s="9">
        <v>3190</v>
      </c>
      <c r="D13" s="9">
        <v>3664</v>
      </c>
      <c r="E13" s="9">
        <v>4148</v>
      </c>
      <c r="F13" s="9">
        <v>4349</v>
      </c>
      <c r="G13" s="9">
        <v>2464</v>
      </c>
      <c r="H13" s="9">
        <v>2630</v>
      </c>
      <c r="I13" s="9">
        <v>2721</v>
      </c>
      <c r="J13" s="9">
        <v>2521</v>
      </c>
      <c r="K13" s="9">
        <v>1917</v>
      </c>
      <c r="L13" s="9">
        <v>1619</v>
      </c>
      <c r="M13" s="9">
        <v>1557</v>
      </c>
      <c r="N13" s="9">
        <v>1536</v>
      </c>
      <c r="O13" s="9">
        <v>1574</v>
      </c>
      <c r="P13" s="9">
        <v>1605</v>
      </c>
      <c r="Q13" s="9">
        <v>1656</v>
      </c>
      <c r="R13" s="9">
        <v>1849</v>
      </c>
      <c r="S13" s="9">
        <v>1579</v>
      </c>
      <c r="U13" s="89">
        <f t="shared" si="0"/>
        <v>-270</v>
      </c>
      <c r="V13" s="90">
        <f t="shared" si="1"/>
        <v>-0.14602487831260141</v>
      </c>
    </row>
    <row r="14" spans="1:22" x14ac:dyDescent="0.2">
      <c r="A14" s="20" t="s">
        <v>97</v>
      </c>
      <c r="B14" s="9" t="s">
        <v>89</v>
      </c>
      <c r="C14" s="9" t="s">
        <v>89</v>
      </c>
      <c r="D14" s="9" t="s">
        <v>89</v>
      </c>
      <c r="E14" s="9" t="s">
        <v>89</v>
      </c>
      <c r="F14" s="9" t="s">
        <v>89</v>
      </c>
      <c r="G14" s="9">
        <v>289</v>
      </c>
      <c r="H14" s="9">
        <v>297</v>
      </c>
      <c r="I14" s="9">
        <v>260</v>
      </c>
      <c r="J14" s="9">
        <v>304</v>
      </c>
      <c r="K14" s="9">
        <v>138</v>
      </c>
      <c r="L14" s="9">
        <v>114</v>
      </c>
      <c r="M14" s="9">
        <v>84</v>
      </c>
      <c r="N14" s="9">
        <v>102</v>
      </c>
      <c r="O14" s="9">
        <v>135</v>
      </c>
      <c r="P14" s="9">
        <v>193</v>
      </c>
      <c r="Q14" s="9">
        <v>218</v>
      </c>
      <c r="R14" s="9">
        <v>245</v>
      </c>
      <c r="S14" s="9">
        <v>326</v>
      </c>
      <c r="U14" s="89">
        <f>IFERROR(S14-R14, "-")</f>
        <v>81</v>
      </c>
      <c r="V14" s="90">
        <f>IFERROR(U14/R14, "-")</f>
        <v>0.33061224489795921</v>
      </c>
    </row>
    <row r="15" spans="1:22" x14ac:dyDescent="0.2">
      <c r="A15" s="20" t="s">
        <v>95</v>
      </c>
      <c r="B15" s="9" t="s">
        <v>89</v>
      </c>
      <c r="C15" s="9" t="s">
        <v>89</v>
      </c>
      <c r="D15" s="9" t="s">
        <v>89</v>
      </c>
      <c r="E15" s="9" t="s">
        <v>89</v>
      </c>
      <c r="F15" s="9" t="s">
        <v>89</v>
      </c>
      <c r="G15" s="9">
        <v>6120</v>
      </c>
      <c r="H15" s="9">
        <v>6642</v>
      </c>
      <c r="I15" s="9">
        <v>4244</v>
      </c>
      <c r="J15" s="9">
        <v>4186</v>
      </c>
      <c r="K15" s="9">
        <v>2907</v>
      </c>
      <c r="L15" s="9">
        <v>2218</v>
      </c>
      <c r="M15" s="9">
        <v>1972</v>
      </c>
      <c r="N15" s="9">
        <v>1732</v>
      </c>
      <c r="O15" s="9">
        <v>1858</v>
      </c>
      <c r="P15" s="9">
        <v>1670</v>
      </c>
      <c r="Q15" s="9">
        <v>1542</v>
      </c>
      <c r="R15" s="9">
        <v>1504</v>
      </c>
      <c r="S15" s="9">
        <v>1369</v>
      </c>
      <c r="U15" s="89">
        <f t="shared" si="0"/>
        <v>-135</v>
      </c>
      <c r="V15" s="90">
        <f t="shared" si="1"/>
        <v>-8.9760638297872342E-2</v>
      </c>
    </row>
    <row r="16" spans="1:22" x14ac:dyDescent="0.2">
      <c r="A16" s="20" t="s">
        <v>96</v>
      </c>
      <c r="B16" s="9" t="s">
        <v>89</v>
      </c>
      <c r="C16" s="9" t="s">
        <v>89</v>
      </c>
      <c r="D16" s="9" t="s">
        <v>89</v>
      </c>
      <c r="E16" s="9" t="s">
        <v>89</v>
      </c>
      <c r="F16" s="9" t="s">
        <v>89</v>
      </c>
      <c r="G16" s="9">
        <v>2427</v>
      </c>
      <c r="H16" s="9">
        <v>3055</v>
      </c>
      <c r="I16" s="9">
        <v>3521</v>
      </c>
      <c r="J16" s="9">
        <v>3605</v>
      </c>
      <c r="K16" s="9">
        <v>2445</v>
      </c>
      <c r="L16" s="9">
        <v>1885</v>
      </c>
      <c r="M16" s="9">
        <v>1802</v>
      </c>
      <c r="N16" s="9">
        <v>1457</v>
      </c>
      <c r="O16" s="9">
        <v>1229</v>
      </c>
      <c r="P16" s="9">
        <v>1307</v>
      </c>
      <c r="Q16" s="9">
        <v>1420</v>
      </c>
      <c r="R16" s="9">
        <v>1465</v>
      </c>
      <c r="S16" s="9">
        <v>1456</v>
      </c>
      <c r="U16" s="89">
        <f t="shared" si="0"/>
        <v>-9</v>
      </c>
      <c r="V16" s="90">
        <f t="shared" si="1"/>
        <v>-6.1433447098976105E-3</v>
      </c>
    </row>
    <row r="17" spans="1:22" x14ac:dyDescent="0.2">
      <c r="A17" s="20" t="s">
        <v>93</v>
      </c>
      <c r="B17" s="9">
        <v>4485</v>
      </c>
      <c r="C17" s="9">
        <v>5457</v>
      </c>
      <c r="D17" s="9">
        <v>7039</v>
      </c>
      <c r="E17" s="9">
        <v>7560</v>
      </c>
      <c r="F17" s="9">
        <v>7652</v>
      </c>
      <c r="G17" s="9">
        <v>37</v>
      </c>
      <c r="H17" s="9" t="s">
        <v>89</v>
      </c>
      <c r="I17" s="9" t="s">
        <v>89</v>
      </c>
      <c r="J17" s="9" t="s">
        <v>89</v>
      </c>
      <c r="K17" s="9" t="s">
        <v>89</v>
      </c>
      <c r="L17" s="9" t="s">
        <v>89</v>
      </c>
      <c r="M17" s="9" t="s">
        <v>89</v>
      </c>
      <c r="N17" s="9" t="s">
        <v>89</v>
      </c>
      <c r="O17" s="9" t="s">
        <v>89</v>
      </c>
      <c r="P17" s="9" t="s">
        <v>89</v>
      </c>
      <c r="Q17" s="9" t="s">
        <v>89</v>
      </c>
      <c r="R17" s="9" t="s">
        <v>89</v>
      </c>
      <c r="S17" s="9" t="s">
        <v>89</v>
      </c>
      <c r="U17" s="89" t="str">
        <f t="shared" si="0"/>
        <v>-</v>
      </c>
      <c r="V17" s="90" t="str">
        <f t="shared" si="1"/>
        <v>-</v>
      </c>
    </row>
    <row r="18" spans="1:22" s="8" customFormat="1" x14ac:dyDescent="0.2">
      <c r="A18" s="185" t="s">
        <v>275</v>
      </c>
      <c r="B18" s="37">
        <f>SUM(B6:B11)</f>
        <v>39631</v>
      </c>
      <c r="C18" s="37">
        <f t="shared" ref="C18:S18" si="2">SUM(C6:C11)</f>
        <v>42533</v>
      </c>
      <c r="D18" s="37">
        <f t="shared" si="2"/>
        <v>41474</v>
      </c>
      <c r="E18" s="37">
        <f t="shared" si="2"/>
        <v>43370</v>
      </c>
      <c r="F18" s="37">
        <f t="shared" si="2"/>
        <v>42533</v>
      </c>
      <c r="G18" s="37">
        <f t="shared" si="2"/>
        <v>41135</v>
      </c>
      <c r="H18" s="37">
        <f t="shared" si="2"/>
        <v>42065</v>
      </c>
      <c r="I18" s="37">
        <f t="shared" si="2"/>
        <v>43564</v>
      </c>
      <c r="J18" s="37">
        <f t="shared" si="2"/>
        <v>41951</v>
      </c>
      <c r="K18" s="37">
        <f t="shared" si="2"/>
        <v>35706</v>
      </c>
      <c r="L18" s="37">
        <f t="shared" si="2"/>
        <v>32165</v>
      </c>
      <c r="M18" s="37">
        <f t="shared" si="2"/>
        <v>29810</v>
      </c>
      <c r="N18" s="37">
        <f t="shared" si="2"/>
        <v>29852</v>
      </c>
      <c r="O18" s="37">
        <f t="shared" si="2"/>
        <v>28609</v>
      </c>
      <c r="P18" s="37">
        <f t="shared" si="2"/>
        <v>28774</v>
      </c>
      <c r="Q18" s="37">
        <f t="shared" si="2"/>
        <v>29382</v>
      </c>
      <c r="R18" s="37">
        <f t="shared" si="2"/>
        <v>30236</v>
      </c>
      <c r="S18" s="37">
        <f t="shared" si="2"/>
        <v>31333</v>
      </c>
      <c r="U18" s="122">
        <f t="shared" si="0"/>
        <v>1097</v>
      </c>
      <c r="V18" s="123">
        <f t="shared" si="1"/>
        <v>3.6281254134144729E-2</v>
      </c>
    </row>
    <row r="19" spans="1:22" x14ac:dyDescent="0.2">
      <c r="A19" s="186" t="s">
        <v>235</v>
      </c>
      <c r="B19" s="39">
        <f>B6+B9</f>
        <v>27523</v>
      </c>
      <c r="C19" s="39">
        <f t="shared" ref="C19:S19" si="3">C6+C9</f>
        <v>29999</v>
      </c>
      <c r="D19" s="39">
        <f t="shared" si="3"/>
        <v>29988</v>
      </c>
      <c r="E19" s="39">
        <f t="shared" si="3"/>
        <v>31541</v>
      </c>
      <c r="F19" s="39">
        <f t="shared" si="3"/>
        <v>31232</v>
      </c>
      <c r="G19" s="39">
        <f t="shared" si="3"/>
        <v>31254</v>
      </c>
      <c r="H19" s="39">
        <f t="shared" si="3"/>
        <v>33555</v>
      </c>
      <c r="I19" s="39">
        <f t="shared" si="3"/>
        <v>35837</v>
      </c>
      <c r="J19" s="39">
        <f t="shared" si="3"/>
        <v>35189</v>
      </c>
      <c r="K19" s="39">
        <f t="shared" si="3"/>
        <v>30920</v>
      </c>
      <c r="L19" s="39">
        <f t="shared" si="3"/>
        <v>29117</v>
      </c>
      <c r="M19" s="39">
        <f t="shared" si="3"/>
        <v>28007</v>
      </c>
      <c r="N19" s="39">
        <f t="shared" si="3"/>
        <v>28057</v>
      </c>
      <c r="O19" s="39">
        <f t="shared" si="3"/>
        <v>26984</v>
      </c>
      <c r="P19" s="39">
        <f t="shared" si="3"/>
        <v>27339</v>
      </c>
      <c r="Q19" s="39">
        <f t="shared" si="3"/>
        <v>27870</v>
      </c>
      <c r="R19" s="39">
        <f t="shared" si="3"/>
        <v>28760</v>
      </c>
      <c r="S19" s="39">
        <f t="shared" si="3"/>
        <v>30146</v>
      </c>
      <c r="U19" s="89">
        <f>IFERROR(S19-R19, "-")</f>
        <v>1386</v>
      </c>
      <c r="V19" s="90">
        <f>IFERROR(U19/R19, "-")</f>
        <v>4.819193324061196E-2</v>
      </c>
    </row>
    <row r="20" spans="1:22" x14ac:dyDescent="0.2">
      <c r="A20" s="186" t="s">
        <v>236</v>
      </c>
      <c r="B20" s="39">
        <f>B7+B10</f>
        <v>1430</v>
      </c>
      <c r="C20" s="39">
        <f t="shared" ref="C20:S20" si="4">C7+C10</f>
        <v>1147</v>
      </c>
      <c r="D20" s="39">
        <f t="shared" si="4"/>
        <v>1099</v>
      </c>
      <c r="E20" s="39">
        <f t="shared" si="4"/>
        <v>1219</v>
      </c>
      <c r="F20" s="39">
        <f t="shared" si="4"/>
        <v>1422</v>
      </c>
      <c r="G20" s="39">
        <f t="shared" si="4"/>
        <v>1466</v>
      </c>
      <c r="H20" s="39">
        <f t="shared" si="4"/>
        <v>1555</v>
      </c>
      <c r="I20" s="39">
        <f t="shared" si="4"/>
        <v>1432</v>
      </c>
      <c r="J20" s="39">
        <f t="shared" si="4"/>
        <v>1654</v>
      </c>
      <c r="K20" s="39">
        <f t="shared" si="4"/>
        <v>1573</v>
      </c>
      <c r="L20" s="39">
        <f t="shared" si="4"/>
        <v>1680</v>
      </c>
      <c r="M20" s="39">
        <f t="shared" si="4"/>
        <v>1803</v>
      </c>
      <c r="N20" s="39">
        <f t="shared" si="4"/>
        <v>1795</v>
      </c>
      <c r="O20" s="39">
        <f t="shared" si="4"/>
        <v>1625</v>
      </c>
      <c r="P20" s="39">
        <f t="shared" si="4"/>
        <v>1435</v>
      </c>
      <c r="Q20" s="39">
        <f t="shared" si="4"/>
        <v>1512</v>
      </c>
      <c r="R20" s="39">
        <f t="shared" si="4"/>
        <v>1476</v>
      </c>
      <c r="S20" s="39">
        <f t="shared" si="4"/>
        <v>1187</v>
      </c>
      <c r="U20" s="89">
        <f t="shared" si="0"/>
        <v>-289</v>
      </c>
      <c r="V20" s="90">
        <f t="shared" si="1"/>
        <v>-0.19579945799457996</v>
      </c>
    </row>
    <row r="21" spans="1:22" x14ac:dyDescent="0.2">
      <c r="A21" s="88" t="s">
        <v>203</v>
      </c>
      <c r="B21" s="38">
        <f>IFERROR(B8+B11, "-")</f>
        <v>10678</v>
      </c>
      <c r="C21" s="38">
        <f t="shared" ref="C21:S21" si="5">IFERROR(C8+C11, "-")</f>
        <v>11387</v>
      </c>
      <c r="D21" s="38">
        <f t="shared" si="5"/>
        <v>10387</v>
      </c>
      <c r="E21" s="38">
        <f t="shared" si="5"/>
        <v>10610</v>
      </c>
      <c r="F21" s="38">
        <f t="shared" si="5"/>
        <v>9879</v>
      </c>
      <c r="G21" s="38">
        <f t="shared" si="5"/>
        <v>8415</v>
      </c>
      <c r="H21" s="38">
        <f t="shared" si="5"/>
        <v>6955</v>
      </c>
      <c r="I21" s="38">
        <f t="shared" si="5"/>
        <v>6295</v>
      </c>
      <c r="J21" s="38">
        <f t="shared" si="5"/>
        <v>5108</v>
      </c>
      <c r="K21" s="38">
        <f t="shared" si="5"/>
        <v>3213</v>
      </c>
      <c r="L21" s="38">
        <f t="shared" si="5"/>
        <v>1368</v>
      </c>
      <c r="M21" s="93" t="str">
        <f t="shared" si="5"/>
        <v>-</v>
      </c>
      <c r="N21" s="93" t="str">
        <f t="shared" si="5"/>
        <v>-</v>
      </c>
      <c r="O21" s="93" t="str">
        <f t="shared" si="5"/>
        <v>-</v>
      </c>
      <c r="P21" s="93" t="str">
        <f t="shared" si="5"/>
        <v>-</v>
      </c>
      <c r="Q21" s="93" t="str">
        <f t="shared" si="5"/>
        <v>-</v>
      </c>
      <c r="R21" s="93" t="str">
        <f t="shared" si="5"/>
        <v>-</v>
      </c>
      <c r="S21" s="93" t="str">
        <f t="shared" si="5"/>
        <v>-</v>
      </c>
      <c r="U21" s="91" t="str">
        <f t="shared" si="0"/>
        <v>-</v>
      </c>
      <c r="V21" s="92" t="str">
        <f t="shared" si="1"/>
        <v>-</v>
      </c>
    </row>
    <row r="23" spans="1:22" x14ac:dyDescent="0.2">
      <c r="A23" s="32" t="s">
        <v>429</v>
      </c>
    </row>
    <row r="24" spans="1:22" x14ac:dyDescent="0.2">
      <c r="A24" s="190"/>
    </row>
    <row r="25" spans="1:22" s="16" customFormat="1" x14ac:dyDescent="0.25">
      <c r="A25" s="15"/>
      <c r="B25" s="12" t="s">
        <v>159</v>
      </c>
      <c r="C25" s="12" t="s">
        <v>160</v>
      </c>
      <c r="D25" s="12" t="s">
        <v>161</v>
      </c>
      <c r="E25" s="12" t="s">
        <v>162</v>
      </c>
      <c r="F25" s="12" t="s">
        <v>163</v>
      </c>
      <c r="G25" s="12" t="s">
        <v>164</v>
      </c>
      <c r="H25" s="12" t="s">
        <v>165</v>
      </c>
      <c r="I25" s="12" t="s">
        <v>166</v>
      </c>
      <c r="J25" s="12" t="s">
        <v>167</v>
      </c>
      <c r="K25" s="12" t="s">
        <v>168</v>
      </c>
      <c r="L25" s="12" t="s">
        <v>169</v>
      </c>
      <c r="M25" s="12" t="s">
        <v>170</v>
      </c>
      <c r="N25" s="12" t="s">
        <v>171</v>
      </c>
      <c r="O25" s="12" t="s">
        <v>172</v>
      </c>
      <c r="P25" s="12" t="s">
        <v>173</v>
      </c>
      <c r="Q25" s="12" t="s">
        <v>174</v>
      </c>
      <c r="R25" s="12" t="s">
        <v>175</v>
      </c>
      <c r="S25" s="12" t="s">
        <v>176</v>
      </c>
    </row>
    <row r="26" spans="1:22" x14ac:dyDescent="0.2">
      <c r="A26" s="19" t="s">
        <v>232</v>
      </c>
      <c r="B26" s="74">
        <f>IFERROR(B5/B$5, "-")</f>
        <v>1</v>
      </c>
      <c r="C26" s="74">
        <f t="shared" ref="C26:S41" si="6">IFERROR(C5/C$5, "-")</f>
        <v>1</v>
      </c>
      <c r="D26" s="74">
        <f t="shared" si="6"/>
        <v>1</v>
      </c>
      <c r="E26" s="74">
        <f t="shared" si="6"/>
        <v>1</v>
      </c>
      <c r="F26" s="74">
        <f t="shared" si="6"/>
        <v>1</v>
      </c>
      <c r="G26" s="74">
        <f t="shared" si="6"/>
        <v>1</v>
      </c>
      <c r="H26" s="74">
        <f t="shared" si="6"/>
        <v>1</v>
      </c>
      <c r="I26" s="74">
        <f t="shared" si="6"/>
        <v>1</v>
      </c>
      <c r="J26" s="74">
        <f t="shared" si="6"/>
        <v>1</v>
      </c>
      <c r="K26" s="74">
        <f t="shared" si="6"/>
        <v>1</v>
      </c>
      <c r="L26" s="74">
        <f t="shared" si="6"/>
        <v>1</v>
      </c>
      <c r="M26" s="74">
        <f t="shared" si="6"/>
        <v>1</v>
      </c>
      <c r="N26" s="74">
        <f t="shared" si="6"/>
        <v>1</v>
      </c>
      <c r="O26" s="74">
        <f t="shared" si="6"/>
        <v>1</v>
      </c>
      <c r="P26" s="74">
        <f t="shared" si="6"/>
        <v>1</v>
      </c>
      <c r="Q26" s="74">
        <f t="shared" si="6"/>
        <v>1</v>
      </c>
      <c r="R26" s="74">
        <f t="shared" si="6"/>
        <v>1</v>
      </c>
      <c r="S26" s="74">
        <f t="shared" si="6"/>
        <v>1</v>
      </c>
    </row>
    <row r="27" spans="1:22" x14ac:dyDescent="0.2">
      <c r="A27" s="20" t="s">
        <v>86</v>
      </c>
      <c r="B27" s="76">
        <f>IFERROR(B6/B$5, "-")</f>
        <v>0.47799325297401801</v>
      </c>
      <c r="C27" s="76">
        <f t="shared" ref="B27:Q37" si="7">IFERROR(C6/C$5, "-")</f>
        <v>0.46485138746883353</v>
      </c>
      <c r="D27" s="76">
        <f t="shared" si="7"/>
        <v>0.44209735471922285</v>
      </c>
      <c r="E27" s="76">
        <f t="shared" si="7"/>
        <v>0.44562510376888592</v>
      </c>
      <c r="F27" s="76">
        <f t="shared" si="7"/>
        <v>0.45360373995224162</v>
      </c>
      <c r="G27" s="76">
        <f t="shared" si="7"/>
        <v>0.47106354325406669</v>
      </c>
      <c r="H27" s="76">
        <f t="shared" si="7"/>
        <v>0.5048838797814208</v>
      </c>
      <c r="I27" s="76">
        <f t="shared" si="7"/>
        <v>0.55940688388851356</v>
      </c>
      <c r="J27" s="76">
        <f t="shared" si="7"/>
        <v>0.56703890746141261</v>
      </c>
      <c r="K27" s="76">
        <f t="shared" si="7"/>
        <v>0.61942872015095318</v>
      </c>
      <c r="L27" s="76">
        <f t="shared" si="7"/>
        <v>0.68083198405779055</v>
      </c>
      <c r="M27" s="76">
        <f t="shared" si="7"/>
        <v>0.71635683702780339</v>
      </c>
      <c r="N27" s="76">
        <f t="shared" si="7"/>
        <v>0.73090949276163109</v>
      </c>
      <c r="O27" s="76">
        <f t="shared" si="7"/>
        <v>0.72995160732803321</v>
      </c>
      <c r="P27" s="76">
        <f t="shared" si="7"/>
        <v>0.73823960458633864</v>
      </c>
      <c r="Q27" s="76">
        <f t="shared" si="7"/>
        <v>0.73431121371660235</v>
      </c>
      <c r="R27" s="76">
        <f t="shared" si="6"/>
        <v>0.73907353382228647</v>
      </c>
      <c r="S27" s="76">
        <f t="shared" si="6"/>
        <v>0.76296335976001717</v>
      </c>
    </row>
    <row r="28" spans="1:22" x14ac:dyDescent="0.2">
      <c r="A28" s="20" t="s">
        <v>87</v>
      </c>
      <c r="B28" s="76">
        <f t="shared" si="7"/>
        <v>2.2450630314269367E-2</v>
      </c>
      <c r="C28" s="76">
        <f t="shared" si="6"/>
        <v>1.6394912913236113E-2</v>
      </c>
      <c r="D28" s="76">
        <f t="shared" si="6"/>
        <v>1.5707446622636893E-2</v>
      </c>
      <c r="E28" s="76">
        <f t="shared" si="6"/>
        <v>1.6918479163207704E-2</v>
      </c>
      <c r="F28" s="76">
        <f t="shared" si="6"/>
        <v>2.0532741398446172E-2</v>
      </c>
      <c r="G28" s="76">
        <f t="shared" si="6"/>
        <v>2.284084062799022E-2</v>
      </c>
      <c r="H28" s="76">
        <f t="shared" si="6"/>
        <v>2.3309426229508198E-2</v>
      </c>
      <c r="I28" s="76">
        <f t="shared" si="6"/>
        <v>2.1566283843475548E-2</v>
      </c>
      <c r="J28" s="76">
        <f t="shared" si="6"/>
        <v>2.6015363823885057E-2</v>
      </c>
      <c r="K28" s="76">
        <f t="shared" si="6"/>
        <v>3.1058190730257878E-2</v>
      </c>
      <c r="L28" s="76">
        <f t="shared" si="6"/>
        <v>3.8510399800722378E-2</v>
      </c>
      <c r="M28" s="76">
        <f t="shared" si="6"/>
        <v>4.5986667389301392E-2</v>
      </c>
      <c r="N28" s="76">
        <f t="shared" si="6"/>
        <v>4.6192949497182008E-2</v>
      </c>
      <c r="O28" s="76">
        <f t="shared" si="6"/>
        <v>4.3841456388984908E-2</v>
      </c>
      <c r="P28" s="76">
        <f t="shared" si="6"/>
        <v>3.784591511250323E-2</v>
      </c>
      <c r="Q28" s="76">
        <f t="shared" si="6"/>
        <v>3.9415524085700614E-2</v>
      </c>
      <c r="R28" s="76">
        <f t="shared" si="6"/>
        <v>3.7571229926111734E-2</v>
      </c>
      <c r="S28" s="76">
        <f t="shared" si="6"/>
        <v>2.9730019284336832E-2</v>
      </c>
    </row>
    <row r="29" spans="1:22" x14ac:dyDescent="0.2">
      <c r="A29" s="20" t="s">
        <v>88</v>
      </c>
      <c r="B29" s="76">
        <f t="shared" si="7"/>
        <v>0.18278127404367811</v>
      </c>
      <c r="C29" s="76">
        <f t="shared" si="6"/>
        <v>0.17542915567992251</v>
      </c>
      <c r="D29" s="76">
        <f t="shared" si="6"/>
        <v>0.15249676765558934</v>
      </c>
      <c r="E29" s="76">
        <f t="shared" si="6"/>
        <v>0.15176822181637059</v>
      </c>
      <c r="F29" s="76">
        <f t="shared" si="6"/>
        <v>0.14371237345710153</v>
      </c>
      <c r="G29" s="76">
        <f t="shared" si="6"/>
        <v>0.12864585179147323</v>
      </c>
      <c r="H29" s="76">
        <f t="shared" si="6"/>
        <v>0.10433743169398907</v>
      </c>
      <c r="I29" s="76">
        <f t="shared" si="6"/>
        <v>9.5982954840721307E-2</v>
      </c>
      <c r="J29" s="76">
        <f t="shared" si="6"/>
        <v>8.2100433885767127E-2</v>
      </c>
      <c r="K29" s="76">
        <f t="shared" si="6"/>
        <v>6.3938230637430329E-2</v>
      </c>
      <c r="L29" s="76">
        <f t="shared" si="6"/>
        <v>3.2332793623116203E-2</v>
      </c>
      <c r="M29" s="76" t="str">
        <f t="shared" si="6"/>
        <v>-</v>
      </c>
      <c r="N29" s="76" t="str">
        <f t="shared" si="6"/>
        <v>-</v>
      </c>
      <c r="O29" s="76" t="str">
        <f t="shared" si="6"/>
        <v>-</v>
      </c>
      <c r="P29" s="76" t="str">
        <f t="shared" si="6"/>
        <v>-</v>
      </c>
      <c r="Q29" s="76" t="str">
        <f t="shared" si="6"/>
        <v>-</v>
      </c>
      <c r="R29" s="76" t="str">
        <f t="shared" si="6"/>
        <v>-</v>
      </c>
      <c r="S29" s="76" t="str">
        <f t="shared" si="6"/>
        <v>-</v>
      </c>
    </row>
    <row r="30" spans="1:22" x14ac:dyDescent="0.2">
      <c r="A30" s="20" t="s">
        <v>90</v>
      </c>
      <c r="B30" s="76">
        <f t="shared" si="7"/>
        <v>6.4984513405275307E-2</v>
      </c>
      <c r="C30" s="76">
        <f t="shared" si="6"/>
        <v>7.3256919406626125E-2</v>
      </c>
      <c r="D30" s="76">
        <f t="shared" si="6"/>
        <v>8.1856938183597169E-2</v>
      </c>
      <c r="E30" s="76">
        <f t="shared" si="6"/>
        <v>7.8050805246554875E-2</v>
      </c>
      <c r="F30" s="76">
        <f t="shared" si="6"/>
        <v>7.1603941748225874E-2</v>
      </c>
      <c r="G30" s="76">
        <f t="shared" si="6"/>
        <v>8.2751532763936639E-2</v>
      </c>
      <c r="H30" s="76">
        <f t="shared" si="6"/>
        <v>6.8118169398907108E-2</v>
      </c>
      <c r="I30" s="76">
        <f t="shared" si="6"/>
        <v>6.1372966793119578E-2</v>
      </c>
      <c r="J30" s="76">
        <f t="shared" si="6"/>
        <v>5.8699053986770042E-2</v>
      </c>
      <c r="K30" s="76">
        <f t="shared" si="6"/>
        <v>5.1185286399028349E-2</v>
      </c>
      <c r="L30" s="76">
        <f t="shared" si="6"/>
        <v>4.4463818657367045E-2</v>
      </c>
      <c r="M30" s="76">
        <f t="shared" si="6"/>
        <v>4.2599317110183728E-2</v>
      </c>
      <c r="N30" s="76">
        <f t="shared" si="6"/>
        <v>4.423140678528014E-2</v>
      </c>
      <c r="O30" s="76">
        <f t="shared" si="6"/>
        <v>4.7326880977071092E-2</v>
      </c>
      <c r="P30" s="76">
        <f t="shared" si="6"/>
        <v>4.7386419149975573E-2</v>
      </c>
      <c r="Q30" s="76">
        <f t="shared" si="6"/>
        <v>5.0339255046594783E-2</v>
      </c>
      <c r="R30" s="76">
        <f t="shared" si="6"/>
        <v>4.5069116885241435E-2</v>
      </c>
      <c r="S30" s="76">
        <f t="shared" si="6"/>
        <v>4.446110992071995E-2</v>
      </c>
    </row>
    <row r="31" spans="1:22" x14ac:dyDescent="0.2">
      <c r="A31" s="20" t="s">
        <v>91</v>
      </c>
      <c r="B31" s="76">
        <f t="shared" si="7"/>
        <v>5.7606186746631417E-3</v>
      </c>
      <c r="C31" s="76">
        <f t="shared" si="6"/>
        <v>4.1794471649715687E-3</v>
      </c>
      <c r="D31" s="76">
        <f t="shared" si="6"/>
        <v>3.4944263899080964E-3</v>
      </c>
      <c r="E31" s="76">
        <f t="shared" si="6"/>
        <v>3.3206043499916984E-3</v>
      </c>
      <c r="F31" s="76">
        <f t="shared" si="6"/>
        <v>3.3800827363535467E-3</v>
      </c>
      <c r="G31" s="76">
        <f t="shared" si="6"/>
        <v>3.1364071304532727E-3</v>
      </c>
      <c r="H31" s="76">
        <f t="shared" si="6"/>
        <v>3.2445355191256832E-3</v>
      </c>
      <c r="I31" s="76">
        <f t="shared" si="6"/>
        <v>3.2392731556063676E-3</v>
      </c>
      <c r="J31" s="76">
        <f t="shared" si="6"/>
        <v>3.3964008819972972E-3</v>
      </c>
      <c r="K31" s="76">
        <f t="shared" si="6"/>
        <v>3.0581039755351682E-3</v>
      </c>
      <c r="L31" s="76">
        <f t="shared" si="6"/>
        <v>3.3379001120936603E-3</v>
      </c>
      <c r="M31" s="76">
        <f t="shared" si="6"/>
        <v>2.872473036691778E-3</v>
      </c>
      <c r="N31" s="76">
        <f t="shared" si="6"/>
        <v>3.3981655431539397E-3</v>
      </c>
      <c r="O31" s="76">
        <f t="shared" si="6"/>
        <v>2.9669316741560087E-3</v>
      </c>
      <c r="P31" s="76">
        <f t="shared" si="6"/>
        <v>3.3909020374148684E-3</v>
      </c>
      <c r="Q31" s="76">
        <f t="shared" si="6"/>
        <v>3.1532419268560487E-3</v>
      </c>
      <c r="R31" s="76">
        <f t="shared" si="6"/>
        <v>2.6719742617989477E-3</v>
      </c>
      <c r="S31" s="76">
        <f t="shared" si="6"/>
        <v>2.0623526890936363E-3</v>
      </c>
    </row>
    <row r="32" spans="1:22" x14ac:dyDescent="0.2">
      <c r="A32" s="20" t="s">
        <v>92</v>
      </c>
      <c r="B32" s="76">
        <f t="shared" si="7"/>
        <v>2.7875870504448699E-2</v>
      </c>
      <c r="C32" s="76">
        <f t="shared" si="6"/>
        <v>2.8825629159267431E-2</v>
      </c>
      <c r="D32" s="76">
        <f t="shared" si="6"/>
        <v>2.8986266904287662E-2</v>
      </c>
      <c r="E32" s="76">
        <f t="shared" si="6"/>
        <v>2.4389838950689025E-2</v>
      </c>
      <c r="F32" s="76">
        <f t="shared" si="6"/>
        <v>2.2416170584872028E-2</v>
      </c>
      <c r="G32" s="76">
        <f t="shared" si="6"/>
        <v>2.046638551227983E-2</v>
      </c>
      <c r="H32" s="76">
        <f t="shared" si="6"/>
        <v>1.442964480874317E-2</v>
      </c>
      <c r="I32" s="76">
        <f t="shared" si="6"/>
        <v>1.3061026520466317E-2</v>
      </c>
      <c r="J32" s="76">
        <f t="shared" si="6"/>
        <v>8.7310619531972399E-3</v>
      </c>
      <c r="K32" s="76">
        <f t="shared" si="6"/>
        <v>5.7475003795519116E-3</v>
      </c>
      <c r="L32" s="76">
        <f t="shared" si="6"/>
        <v>1.7436791630340018E-3</v>
      </c>
      <c r="M32" s="76" t="str">
        <f t="shared" si="6"/>
        <v>-</v>
      </c>
      <c r="N32" s="76" t="str">
        <f t="shared" si="6"/>
        <v>-</v>
      </c>
      <c r="O32" s="76" t="str">
        <f t="shared" si="6"/>
        <v>-</v>
      </c>
      <c r="P32" s="76" t="str">
        <f t="shared" si="6"/>
        <v>-</v>
      </c>
      <c r="Q32" s="76" t="str">
        <f t="shared" si="6"/>
        <v>-</v>
      </c>
      <c r="R32" s="76" t="str">
        <f t="shared" si="6"/>
        <v>-</v>
      </c>
      <c r="S32" s="76" t="str">
        <f t="shared" si="6"/>
        <v>-</v>
      </c>
    </row>
    <row r="33" spans="1:19" x14ac:dyDescent="0.2">
      <c r="A33" s="20" t="s">
        <v>191</v>
      </c>
      <c r="B33" s="76">
        <f t="shared" si="7"/>
        <v>8.8717473219041609E-2</v>
      </c>
      <c r="C33" s="76">
        <f t="shared" si="6"/>
        <v>8.1956627024699996E-2</v>
      </c>
      <c r="D33" s="76">
        <f t="shared" si="6"/>
        <v>8.835657126882622E-2</v>
      </c>
      <c r="E33" s="76">
        <f t="shared" si="6"/>
        <v>8.5538768055786155E-2</v>
      </c>
      <c r="F33" s="76">
        <f t="shared" si="6"/>
        <v>8.2938149530824332E-2</v>
      </c>
      <c r="G33" s="76">
        <f t="shared" si="6"/>
        <v>7.0205904242123543E-2</v>
      </c>
      <c r="H33" s="76">
        <f t="shared" si="6"/>
        <v>6.6103142076502738E-2</v>
      </c>
      <c r="I33" s="76">
        <f t="shared" si="6"/>
        <v>5.9224999566942091E-2</v>
      </c>
      <c r="J33" s="76">
        <f t="shared" si="6"/>
        <v>6.5242904900775306E-2</v>
      </c>
      <c r="K33" s="76">
        <f t="shared" si="6"/>
        <v>6.4935909948597825E-2</v>
      </c>
      <c r="L33" s="76">
        <f t="shared" si="6"/>
        <v>5.3406401793498565E-2</v>
      </c>
      <c r="M33" s="76">
        <f t="shared" si="6"/>
        <v>4.5444691344642567E-2</v>
      </c>
      <c r="N33" s="76">
        <f t="shared" si="6"/>
        <v>4.1910708365565257E-2</v>
      </c>
      <c r="O33" s="76">
        <f t="shared" si="6"/>
        <v>3.7763567231247838E-2</v>
      </c>
      <c r="P33" s="76">
        <f t="shared" si="6"/>
        <v>3.5920572430242249E-2</v>
      </c>
      <c r="Q33" s="76">
        <f t="shared" si="6"/>
        <v>3.6628283453926068E-2</v>
      </c>
      <c r="R33" s="76">
        <f t="shared" si="6"/>
        <v>3.7571229926111734E-2</v>
      </c>
      <c r="S33" s="76">
        <f t="shared" si="6"/>
        <v>3.4095778872937646E-2</v>
      </c>
    </row>
    <row r="34" spans="1:19" x14ac:dyDescent="0.2">
      <c r="A34" s="20" t="s">
        <v>94</v>
      </c>
      <c r="B34" s="76">
        <f t="shared" si="7"/>
        <v>4.0955631399317405E-2</v>
      </c>
      <c r="C34" s="76">
        <f t="shared" si="6"/>
        <v>5.722075732300131E-2</v>
      </c>
      <c r="D34" s="76">
        <f t="shared" si="6"/>
        <v>6.401789146311633E-2</v>
      </c>
      <c r="E34" s="76">
        <f t="shared" si="6"/>
        <v>6.8869334218827821E-2</v>
      </c>
      <c r="F34" s="76">
        <f t="shared" si="6"/>
        <v>7.3134227962196888E-2</v>
      </c>
      <c r="G34" s="76">
        <f t="shared" si="6"/>
        <v>4.3661622426196971E-2</v>
      </c>
      <c r="H34" s="76">
        <f t="shared" si="6"/>
        <v>4.4911202185792351E-2</v>
      </c>
      <c r="I34" s="76">
        <f t="shared" si="6"/>
        <v>4.7134022761523668E-2</v>
      </c>
      <c r="J34" s="76">
        <f t="shared" si="6"/>
        <v>4.482893520165019E-2</v>
      </c>
      <c r="K34" s="76">
        <f t="shared" si="6"/>
        <v>4.1577200858871753E-2</v>
      </c>
      <c r="L34" s="76">
        <f t="shared" si="6"/>
        <v>4.0328808070743558E-2</v>
      </c>
      <c r="M34" s="76">
        <f t="shared" si="6"/>
        <v>4.2192835076689611E-2</v>
      </c>
      <c r="N34" s="76">
        <f t="shared" si="6"/>
        <v>4.2435628246215051E-2</v>
      </c>
      <c r="O34" s="76">
        <f t="shared" si="6"/>
        <v>4.5339324807005414E-2</v>
      </c>
      <c r="P34" s="76">
        <f t="shared" si="6"/>
        <v>4.6122015000431046E-2</v>
      </c>
      <c r="Q34" s="76">
        <f t="shared" si="6"/>
        <v>4.6622934204228722E-2</v>
      </c>
      <c r="R34" s="76">
        <f t="shared" si="6"/>
        <v>5.041306540883933E-2</v>
      </c>
      <c r="S34" s="76">
        <f t="shared" si="6"/>
        <v>4.2291622026998071E-2</v>
      </c>
    </row>
    <row r="35" spans="1:19" x14ac:dyDescent="0.2">
      <c r="A35" s="20" t="s">
        <v>97</v>
      </c>
      <c r="B35" s="76" t="str">
        <f t="shared" si="7"/>
        <v>-</v>
      </c>
      <c r="C35" s="76" t="str">
        <f t="shared" si="6"/>
        <v>-</v>
      </c>
      <c r="D35" s="76" t="str">
        <f t="shared" si="6"/>
        <v>-</v>
      </c>
      <c r="E35" s="76" t="str">
        <f t="shared" si="6"/>
        <v>-</v>
      </c>
      <c r="F35" s="76" t="str">
        <f t="shared" si="6"/>
        <v>-</v>
      </c>
      <c r="G35" s="76">
        <f t="shared" si="6"/>
        <v>5.1210263316440446E-3</v>
      </c>
      <c r="H35" s="76">
        <f t="shared" si="6"/>
        <v>5.0717213114754101E-3</v>
      </c>
      <c r="I35" s="76">
        <f t="shared" si="6"/>
        <v>4.5038022484366613E-3</v>
      </c>
      <c r="J35" s="76">
        <f t="shared" si="6"/>
        <v>5.4057898854826094E-3</v>
      </c>
      <c r="K35" s="76">
        <f t="shared" si="6"/>
        <v>2.9930379335025049E-3</v>
      </c>
      <c r="L35" s="76">
        <f t="shared" si="6"/>
        <v>2.8397060655125173E-3</v>
      </c>
      <c r="M35" s="76">
        <f t="shared" si="6"/>
        <v>2.2762993875670694E-3</v>
      </c>
      <c r="N35" s="76">
        <f t="shared" si="6"/>
        <v>2.8179909382252183E-3</v>
      </c>
      <c r="O35" s="76">
        <f t="shared" si="6"/>
        <v>3.8886968544763222E-3</v>
      </c>
      <c r="P35" s="76">
        <f t="shared" si="6"/>
        <v>5.5461363832294032E-3</v>
      </c>
      <c r="Q35" s="76">
        <f t="shared" si="6"/>
        <v>6.137560179059095E-3</v>
      </c>
      <c r="R35" s="76">
        <f t="shared" si="6"/>
        <v>6.6799356544973692E-3</v>
      </c>
      <c r="S35" s="76">
        <f t="shared" si="6"/>
        <v>8.7315191772016285E-3</v>
      </c>
    </row>
    <row r="36" spans="1:19" x14ac:dyDescent="0.2">
      <c r="A36" s="20" t="s">
        <v>95</v>
      </c>
      <c r="B36" s="76" t="str">
        <f t="shared" si="7"/>
        <v>-</v>
      </c>
      <c r="C36" s="76" t="str">
        <f t="shared" si="6"/>
        <v>-</v>
      </c>
      <c r="D36" s="76" t="str">
        <f t="shared" si="6"/>
        <v>-</v>
      </c>
      <c r="E36" s="76" t="str">
        <f t="shared" si="6"/>
        <v>-</v>
      </c>
      <c r="F36" s="76" t="str">
        <f t="shared" si="6"/>
        <v>-</v>
      </c>
      <c r="G36" s="76">
        <f t="shared" si="6"/>
        <v>0.10844526349363859</v>
      </c>
      <c r="H36" s="76">
        <f t="shared" si="6"/>
        <v>0.11342213114754099</v>
      </c>
      <c r="I36" s="76">
        <f t="shared" si="6"/>
        <v>7.3515910547558419E-2</v>
      </c>
      <c r="J36" s="76">
        <f t="shared" si="6"/>
        <v>7.4436304146809879E-2</v>
      </c>
      <c r="K36" s="76">
        <f t="shared" si="6"/>
        <v>6.3048994729650601E-2</v>
      </c>
      <c r="L36" s="76">
        <f t="shared" si="6"/>
        <v>5.5249719765848797E-2</v>
      </c>
      <c r="M36" s="76">
        <f t="shared" si="6"/>
        <v>5.3438838003360252E-2</v>
      </c>
      <c r="N36" s="76">
        <f t="shared" si="6"/>
        <v>4.7850591225549785E-2</v>
      </c>
      <c r="O36" s="76">
        <f t="shared" si="6"/>
        <v>5.3519990782348197E-2</v>
      </c>
      <c r="P36" s="76">
        <f t="shared" si="6"/>
        <v>4.7989884766803645E-2</v>
      </c>
      <c r="Q36" s="76">
        <f t="shared" si="6"/>
        <v>4.3413384385821673E-2</v>
      </c>
      <c r="R36" s="76">
        <f t="shared" si="6"/>
        <v>4.1006625405567522E-2</v>
      </c>
      <c r="S36" s="76">
        <f t="shared" si="6"/>
        <v>3.6667023784015429E-2</v>
      </c>
    </row>
    <row r="37" spans="1:19" x14ac:dyDescent="0.2">
      <c r="A37" s="20" t="s">
        <v>96</v>
      </c>
      <c r="B37" s="76" t="str">
        <f t="shared" si="7"/>
        <v>-</v>
      </c>
      <c r="C37" s="76" t="str">
        <f t="shared" si="6"/>
        <v>-</v>
      </c>
      <c r="D37" s="76" t="str">
        <f t="shared" si="6"/>
        <v>-</v>
      </c>
      <c r="E37" s="76" t="str">
        <f t="shared" si="6"/>
        <v>-</v>
      </c>
      <c r="F37" s="76" t="str">
        <f t="shared" si="6"/>
        <v>-</v>
      </c>
      <c r="G37" s="76">
        <f t="shared" si="6"/>
        <v>4.3005989297232164E-2</v>
      </c>
      <c r="H37" s="76">
        <f t="shared" si="6"/>
        <v>5.2168715846994534E-2</v>
      </c>
      <c r="I37" s="76">
        <f t="shared" si="6"/>
        <v>6.0991875833636473E-2</v>
      </c>
      <c r="J37" s="76">
        <f t="shared" si="6"/>
        <v>6.4104843872252654E-2</v>
      </c>
      <c r="K37" s="76">
        <f t="shared" si="6"/>
        <v>5.302882425662047E-2</v>
      </c>
      <c r="L37" s="76">
        <f t="shared" si="6"/>
        <v>4.6954788890272763E-2</v>
      </c>
      <c r="M37" s="76">
        <f t="shared" si="6"/>
        <v>4.8832041623760231E-2</v>
      </c>
      <c r="N37" s="76">
        <f t="shared" si="6"/>
        <v>4.0253066637197479E-2</v>
      </c>
      <c r="O37" s="76">
        <f t="shared" si="6"/>
        <v>3.5401543956677037E-2</v>
      </c>
      <c r="P37" s="76">
        <f t="shared" si="6"/>
        <v>3.7558550533061293E-2</v>
      </c>
      <c r="Q37" s="76">
        <f t="shared" si="6"/>
        <v>3.9978603001210616E-2</v>
      </c>
      <c r="R37" s="76">
        <f t="shared" si="6"/>
        <v>3.9943288709545492E-2</v>
      </c>
      <c r="S37" s="76">
        <f t="shared" si="6"/>
        <v>3.8997214484679667E-2</v>
      </c>
    </row>
    <row r="38" spans="1:19" x14ac:dyDescent="0.2">
      <c r="A38" s="20" t="s">
        <v>93</v>
      </c>
      <c r="B38" s="76">
        <f>IFERROR(B17/B$5, "-")</f>
        <v>8.8480735465288327E-2</v>
      </c>
      <c r="C38" s="76">
        <f t="shared" si="6"/>
        <v>9.7885163859441418E-2</v>
      </c>
      <c r="D38" s="76">
        <f t="shared" si="6"/>
        <v>0.12298633679281545</v>
      </c>
      <c r="E38" s="76">
        <f t="shared" si="6"/>
        <v>0.12551884442968619</v>
      </c>
      <c r="F38" s="76">
        <f t="shared" si="6"/>
        <v>0.128678572629738</v>
      </c>
      <c r="G38" s="76">
        <f t="shared" si="6"/>
        <v>6.5563312896480843E-4</v>
      </c>
      <c r="H38" s="76" t="str">
        <f t="shared" si="6"/>
        <v>-</v>
      </c>
      <c r="I38" s="76" t="str">
        <f t="shared" si="6"/>
        <v>-</v>
      </c>
      <c r="J38" s="76" t="str">
        <f t="shared" si="6"/>
        <v>-</v>
      </c>
      <c r="K38" s="76" t="str">
        <f t="shared" si="6"/>
        <v>-</v>
      </c>
      <c r="L38" s="76" t="str">
        <f t="shared" si="6"/>
        <v>-</v>
      </c>
      <c r="M38" s="76" t="str">
        <f t="shared" si="6"/>
        <v>-</v>
      </c>
      <c r="N38" s="76" t="str">
        <f t="shared" si="6"/>
        <v>-</v>
      </c>
      <c r="O38" s="76" t="str">
        <f t="shared" si="6"/>
        <v>-</v>
      </c>
      <c r="P38" s="76" t="str">
        <f t="shared" si="6"/>
        <v>-</v>
      </c>
      <c r="Q38" s="76" t="str">
        <f t="shared" si="6"/>
        <v>-</v>
      </c>
      <c r="R38" s="76" t="str">
        <f t="shared" si="6"/>
        <v>-</v>
      </c>
      <c r="S38" s="76" t="str">
        <f t="shared" si="6"/>
        <v>-</v>
      </c>
    </row>
    <row r="39" spans="1:19" s="8" customFormat="1" x14ac:dyDescent="0.2">
      <c r="A39" s="185" t="s">
        <v>369</v>
      </c>
      <c r="B39" s="96">
        <f>IFERROR(B18/B$5, "-")</f>
        <v>0.78184615991635265</v>
      </c>
      <c r="C39" s="96">
        <f t="shared" si="6"/>
        <v>0.76293745179285732</v>
      </c>
      <c r="D39" s="96">
        <f t="shared" si="6"/>
        <v>0.724639200475242</v>
      </c>
      <c r="E39" s="96">
        <f t="shared" si="6"/>
        <v>0.72007305329569982</v>
      </c>
      <c r="F39" s="96">
        <f t="shared" si="6"/>
        <v>0.71524904987724081</v>
      </c>
      <c r="G39" s="96">
        <f t="shared" si="6"/>
        <v>0.72890456108019985</v>
      </c>
      <c r="H39" s="96">
        <f t="shared" si="6"/>
        <v>0.71832308743169404</v>
      </c>
      <c r="I39" s="96">
        <f t="shared" si="6"/>
        <v>0.75462938904190269</v>
      </c>
      <c r="J39" s="96">
        <f t="shared" si="6"/>
        <v>0.74598122199302941</v>
      </c>
      <c r="K39" s="96">
        <f t="shared" si="6"/>
        <v>0.77441603227275679</v>
      </c>
      <c r="L39" s="96">
        <f t="shared" si="6"/>
        <v>0.80122057541412384</v>
      </c>
      <c r="M39" s="96">
        <f t="shared" si="6"/>
        <v>0.80781529456398027</v>
      </c>
      <c r="N39" s="96">
        <f t="shared" si="6"/>
        <v>0.82473201458724721</v>
      </c>
      <c r="O39" s="96">
        <f t="shared" si="6"/>
        <v>0.82408687636824518</v>
      </c>
      <c r="P39" s="96">
        <f t="shared" si="6"/>
        <v>0.82686284088623241</v>
      </c>
      <c r="Q39" s="96">
        <f t="shared" si="6"/>
        <v>0.82721923477575388</v>
      </c>
      <c r="R39" s="96">
        <f t="shared" si="6"/>
        <v>0.82438585489543859</v>
      </c>
      <c r="S39" s="96">
        <f t="shared" si="6"/>
        <v>0.83921684165416754</v>
      </c>
    </row>
    <row r="40" spans="1:19" x14ac:dyDescent="0.2">
      <c r="A40" s="186" t="s">
        <v>235</v>
      </c>
      <c r="B40" s="53">
        <f>IFERROR(B19/B$5, "-")</f>
        <v>0.54297776637929329</v>
      </c>
      <c r="C40" s="53">
        <f t="shared" si="6"/>
        <v>0.53810830687545963</v>
      </c>
      <c r="D40" s="53">
        <f t="shared" si="6"/>
        <v>0.52395429290282003</v>
      </c>
      <c r="E40" s="53">
        <f t="shared" si="6"/>
        <v>0.52367590901544081</v>
      </c>
      <c r="F40" s="53">
        <f t="shared" si="6"/>
        <v>0.5252076817004675</v>
      </c>
      <c r="G40" s="53">
        <f t="shared" si="6"/>
        <v>0.55381507601800328</v>
      </c>
      <c r="H40" s="53">
        <f t="shared" si="6"/>
        <v>0.57300204918032782</v>
      </c>
      <c r="I40" s="53">
        <f t="shared" si="6"/>
        <v>0.62077985068163311</v>
      </c>
      <c r="J40" s="53">
        <f t="shared" si="6"/>
        <v>0.62573796144818261</v>
      </c>
      <c r="K40" s="53">
        <f t="shared" si="6"/>
        <v>0.6706140065499816</v>
      </c>
      <c r="L40" s="53">
        <f t="shared" si="6"/>
        <v>0.72529580271515759</v>
      </c>
      <c r="M40" s="53">
        <f t="shared" si="6"/>
        <v>0.75895615413798712</v>
      </c>
      <c r="N40" s="53">
        <f t="shared" si="6"/>
        <v>0.77514089954691123</v>
      </c>
      <c r="O40" s="53">
        <f t="shared" si="6"/>
        <v>0.77727848830510426</v>
      </c>
      <c r="P40" s="53">
        <f t="shared" si="6"/>
        <v>0.78562602373631429</v>
      </c>
      <c r="Q40" s="53">
        <f t="shared" si="6"/>
        <v>0.78465046876319722</v>
      </c>
      <c r="R40" s="53">
        <f t="shared" si="6"/>
        <v>0.78414265070752787</v>
      </c>
      <c r="S40" s="53">
        <f t="shared" si="6"/>
        <v>0.80742446968073711</v>
      </c>
    </row>
    <row r="41" spans="1:19" x14ac:dyDescent="0.2">
      <c r="A41" s="186" t="s">
        <v>236</v>
      </c>
      <c r="B41" s="53">
        <f>IFERROR(B20/B$5, "-")</f>
        <v>2.821124898893251E-2</v>
      </c>
      <c r="C41" s="53">
        <f t="shared" si="6"/>
        <v>2.057436007820768E-2</v>
      </c>
      <c r="D41" s="53">
        <f t="shared" si="6"/>
        <v>1.9201873012544991E-2</v>
      </c>
      <c r="E41" s="53">
        <f t="shared" si="6"/>
        <v>2.0239083513199401E-2</v>
      </c>
      <c r="F41" s="53">
        <f t="shared" si="6"/>
        <v>2.3912824134799719E-2</v>
      </c>
      <c r="G41" s="53">
        <f t="shared" si="6"/>
        <v>2.597724775844349E-2</v>
      </c>
      <c r="H41" s="53">
        <f t="shared" si="6"/>
        <v>2.6553961748633882E-2</v>
      </c>
      <c r="I41" s="53">
        <f t="shared" si="6"/>
        <v>2.4805556999081917E-2</v>
      </c>
      <c r="J41" s="53">
        <f t="shared" si="6"/>
        <v>2.9411764705882353E-2</v>
      </c>
      <c r="K41" s="53">
        <f t="shared" si="6"/>
        <v>3.4116294705793047E-2</v>
      </c>
      <c r="L41" s="53">
        <f t="shared" si="6"/>
        <v>4.1848299912816043E-2</v>
      </c>
      <c r="M41" s="53">
        <f t="shared" si="6"/>
        <v>4.8859140425993174E-2</v>
      </c>
      <c r="N41" s="53">
        <f t="shared" si="6"/>
        <v>4.9591115040335948E-2</v>
      </c>
      <c r="O41" s="53">
        <f t="shared" si="6"/>
        <v>4.6808388063140915E-2</v>
      </c>
      <c r="P41" s="53">
        <f t="shared" si="6"/>
        <v>4.1236817149918101E-2</v>
      </c>
      <c r="Q41" s="53">
        <f t="shared" si="6"/>
        <v>4.2568766012556658E-2</v>
      </c>
      <c r="R41" s="53">
        <f t="shared" ref="C41:S42" si="8">IFERROR(R20/R$5, "-")</f>
        <v>4.0243204187910678E-2</v>
      </c>
      <c r="S41" s="53">
        <f t="shared" si="8"/>
        <v>3.1792371973430468E-2</v>
      </c>
    </row>
    <row r="42" spans="1:19" x14ac:dyDescent="0.2">
      <c r="A42" s="187" t="s">
        <v>203</v>
      </c>
      <c r="B42" s="54">
        <f>IFERROR(B21/B$5, "-")</f>
        <v>0.21065714454812681</v>
      </c>
      <c r="C42" s="54">
        <f t="shared" si="8"/>
        <v>0.20425478483918993</v>
      </c>
      <c r="D42" s="54">
        <f t="shared" si="8"/>
        <v>0.18148303455987699</v>
      </c>
      <c r="E42" s="54">
        <f t="shared" si="8"/>
        <v>0.17615806076705962</v>
      </c>
      <c r="F42" s="54">
        <f t="shared" si="8"/>
        <v>0.16612854404197355</v>
      </c>
      <c r="G42" s="54">
        <f t="shared" si="8"/>
        <v>0.14911223730375306</v>
      </c>
      <c r="H42" s="54">
        <f t="shared" si="8"/>
        <v>0.11876707650273224</v>
      </c>
      <c r="I42" s="54">
        <f t="shared" si="8"/>
        <v>0.10904398136118762</v>
      </c>
      <c r="J42" s="54">
        <f t="shared" si="8"/>
        <v>9.0831495838964368E-2</v>
      </c>
      <c r="K42" s="54">
        <f t="shared" si="8"/>
        <v>6.9685731016982236E-2</v>
      </c>
      <c r="L42" s="54">
        <f t="shared" si="8"/>
        <v>3.4076472786150204E-2</v>
      </c>
      <c r="M42" s="54" t="str">
        <f t="shared" si="8"/>
        <v>-</v>
      </c>
      <c r="N42" s="54" t="str">
        <f t="shared" si="8"/>
        <v>-</v>
      </c>
      <c r="O42" s="54" t="str">
        <f t="shared" si="8"/>
        <v>-</v>
      </c>
      <c r="P42" s="54" t="str">
        <f t="shared" si="8"/>
        <v>-</v>
      </c>
      <c r="Q42" s="54" t="str">
        <f t="shared" si="8"/>
        <v>-</v>
      </c>
      <c r="R42" s="54" t="str">
        <f t="shared" si="8"/>
        <v>-</v>
      </c>
      <c r="S42" s="54" t="str">
        <f t="shared" si="8"/>
        <v>-</v>
      </c>
    </row>
    <row r="44" spans="1:19" x14ac:dyDescent="0.2">
      <c r="A44" s="6" t="s">
        <v>463</v>
      </c>
    </row>
  </sheetData>
  <mergeCells count="1">
    <mergeCell ref="U3:V3"/>
  </mergeCells>
  <hyperlinks>
    <hyperlink ref="A2" location="Contents!A1" display="Back to contents"/>
  </hyperlink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79"/>
  <sheetViews>
    <sheetView showGridLines="0" topLeftCell="A66" workbookViewId="0">
      <selection activeCell="A79" sqref="A79"/>
    </sheetView>
  </sheetViews>
  <sheetFormatPr defaultRowHeight="12.75" x14ac:dyDescent="0.2"/>
  <cols>
    <col min="1" max="1" customWidth="true" style="6" width="20.42578125" collapsed="false"/>
    <col min="2" max="2" customWidth="true" style="6" width="14.28515625" collapsed="false"/>
    <col min="3" max="3" bestFit="true" customWidth="true" style="6" width="10.7109375" collapsed="false"/>
    <col min="4" max="4" customWidth="true" style="6" width="14.85546875" collapsed="false"/>
    <col min="5" max="5" customWidth="true" style="6" width="16.85546875" collapsed="false"/>
    <col min="6" max="6" customWidth="true" style="6" width="17.140625" collapsed="false"/>
    <col min="7" max="7" customWidth="true" style="6" width="19.42578125" collapsed="false"/>
    <col min="8" max="8" customWidth="true" style="6" width="13.140625" collapsed="false"/>
    <col min="9" max="9" customWidth="true" style="6" width="14.140625" collapsed="false"/>
    <col min="10" max="10" customWidth="true" style="6" width="17.42578125" collapsed="false"/>
    <col min="11" max="11" customWidth="true" style="6" width="12.5703125" collapsed="false"/>
    <col min="12" max="12" customWidth="true" style="6" width="4.5703125" collapsed="false"/>
    <col min="13" max="16384" style="6" width="9.140625" collapsed="false"/>
  </cols>
  <sheetData>
    <row r="1" spans="1:12" x14ac:dyDescent="0.2">
      <c r="A1" s="32" t="s">
        <v>378</v>
      </c>
    </row>
    <row r="2" spans="1:12" ht="15" x14ac:dyDescent="0.25">
      <c r="A2" s="273" t="s">
        <v>315</v>
      </c>
    </row>
    <row r="3" spans="1:12" ht="22.5" customHeight="1" x14ac:dyDescent="0.2">
      <c r="B3" s="336" t="s">
        <v>204</v>
      </c>
      <c r="C3" s="336"/>
      <c r="D3" s="336" t="s">
        <v>205</v>
      </c>
      <c r="E3" s="336"/>
      <c r="F3" s="336" t="s">
        <v>191</v>
      </c>
      <c r="G3" s="336" t="s">
        <v>94</v>
      </c>
      <c r="H3" s="336" t="s">
        <v>206</v>
      </c>
      <c r="I3" s="336" t="s">
        <v>207</v>
      </c>
      <c r="J3" s="336" t="s">
        <v>208</v>
      </c>
      <c r="K3" s="336" t="s">
        <v>209</v>
      </c>
    </row>
    <row r="4" spans="1:12" ht="32.25" customHeight="1" x14ac:dyDescent="0.2">
      <c r="B4" s="48" t="s">
        <v>210</v>
      </c>
      <c r="C4" s="48" t="s">
        <v>211</v>
      </c>
      <c r="D4" s="48" t="s">
        <v>210</v>
      </c>
      <c r="E4" s="48" t="s">
        <v>211</v>
      </c>
      <c r="F4" s="336"/>
      <c r="G4" s="336"/>
      <c r="H4" s="336"/>
      <c r="I4" s="336"/>
      <c r="J4" s="336"/>
      <c r="K4" s="336"/>
    </row>
    <row r="5" spans="1:12" x14ac:dyDescent="0.2">
      <c r="A5" s="4" t="s">
        <v>0</v>
      </c>
      <c r="B5" s="31">
        <v>28485</v>
      </c>
      <c r="C5" s="31">
        <v>1110</v>
      </c>
      <c r="D5" s="31">
        <v>1660</v>
      </c>
      <c r="E5" s="31">
        <v>75</v>
      </c>
      <c r="F5" s="31">
        <v>1275</v>
      </c>
      <c r="G5" s="31">
        <v>1580</v>
      </c>
      <c r="H5" s="31">
        <v>325</v>
      </c>
      <c r="I5" s="31">
        <v>1370</v>
      </c>
      <c r="J5" s="31">
        <v>1455</v>
      </c>
      <c r="K5" s="31">
        <v>37335</v>
      </c>
      <c r="L5" s="125"/>
    </row>
    <row r="6" spans="1:12" x14ac:dyDescent="0.2">
      <c r="A6" s="2" t="s">
        <v>1</v>
      </c>
      <c r="B6" s="9">
        <v>1195</v>
      </c>
      <c r="C6" s="9">
        <v>20</v>
      </c>
      <c r="D6" s="9">
        <v>30</v>
      </c>
      <c r="E6" s="9">
        <v>0</v>
      </c>
      <c r="F6" s="9">
        <v>75</v>
      </c>
      <c r="G6" s="9">
        <v>70</v>
      </c>
      <c r="H6" s="9">
        <v>60</v>
      </c>
      <c r="I6" s="9">
        <v>40</v>
      </c>
      <c r="J6" s="9">
        <v>50</v>
      </c>
      <c r="K6" s="9">
        <v>1545</v>
      </c>
      <c r="L6" s="125"/>
    </row>
    <row r="7" spans="1:12" x14ac:dyDescent="0.2">
      <c r="A7" s="2" t="s">
        <v>2</v>
      </c>
      <c r="B7" s="9">
        <v>850</v>
      </c>
      <c r="C7" s="9">
        <v>45</v>
      </c>
      <c r="D7" s="9">
        <v>160</v>
      </c>
      <c r="E7" s="9">
        <v>5</v>
      </c>
      <c r="F7" s="9">
        <v>35</v>
      </c>
      <c r="G7" s="9">
        <v>80</v>
      </c>
      <c r="H7" s="9">
        <v>5</v>
      </c>
      <c r="I7" s="9">
        <v>15</v>
      </c>
      <c r="J7" s="9">
        <v>35</v>
      </c>
      <c r="K7" s="9">
        <v>1230</v>
      </c>
      <c r="L7" s="125"/>
    </row>
    <row r="8" spans="1:12" x14ac:dyDescent="0.2">
      <c r="A8" s="2" t="s">
        <v>3</v>
      </c>
      <c r="B8" s="9">
        <v>380</v>
      </c>
      <c r="C8" s="9">
        <v>25</v>
      </c>
      <c r="D8" s="9">
        <v>85</v>
      </c>
      <c r="E8" s="9">
        <v>10</v>
      </c>
      <c r="F8" s="9">
        <v>35</v>
      </c>
      <c r="G8" s="9">
        <v>45</v>
      </c>
      <c r="H8" s="9">
        <v>0</v>
      </c>
      <c r="I8" s="9">
        <v>35</v>
      </c>
      <c r="J8" s="9">
        <v>35</v>
      </c>
      <c r="K8" s="9">
        <v>650</v>
      </c>
      <c r="L8" s="125"/>
    </row>
    <row r="9" spans="1:12" x14ac:dyDescent="0.2">
      <c r="A9" s="2" t="s">
        <v>4</v>
      </c>
      <c r="B9" s="9">
        <v>225</v>
      </c>
      <c r="C9" s="9">
        <v>30</v>
      </c>
      <c r="D9" s="9">
        <v>85</v>
      </c>
      <c r="E9" s="9">
        <v>0</v>
      </c>
      <c r="F9" s="9">
        <v>20</v>
      </c>
      <c r="G9" s="9">
        <v>45</v>
      </c>
      <c r="H9" s="9">
        <v>0</v>
      </c>
      <c r="I9" s="9">
        <v>20</v>
      </c>
      <c r="J9" s="9">
        <v>15</v>
      </c>
      <c r="K9" s="9">
        <v>435</v>
      </c>
      <c r="L9" s="125"/>
    </row>
    <row r="10" spans="1:12" x14ac:dyDescent="0.2">
      <c r="A10" s="2" t="s">
        <v>5</v>
      </c>
      <c r="B10" s="9">
        <v>375</v>
      </c>
      <c r="C10" s="9">
        <v>50</v>
      </c>
      <c r="D10" s="9">
        <v>0</v>
      </c>
      <c r="E10" s="9">
        <v>0</v>
      </c>
      <c r="F10" s="9">
        <v>30</v>
      </c>
      <c r="G10" s="9">
        <v>10</v>
      </c>
      <c r="H10" s="9">
        <v>0</v>
      </c>
      <c r="I10" s="9">
        <v>35</v>
      </c>
      <c r="J10" s="9">
        <v>40</v>
      </c>
      <c r="K10" s="9">
        <v>540</v>
      </c>
      <c r="L10" s="125"/>
    </row>
    <row r="11" spans="1:12" x14ac:dyDescent="0.2">
      <c r="A11" s="2" t="s">
        <v>6</v>
      </c>
      <c r="B11" s="9">
        <v>655</v>
      </c>
      <c r="C11" s="9">
        <v>30</v>
      </c>
      <c r="D11" s="9">
        <v>40</v>
      </c>
      <c r="E11" s="9">
        <v>5</v>
      </c>
      <c r="F11" s="9">
        <v>50</v>
      </c>
      <c r="G11" s="9">
        <v>55</v>
      </c>
      <c r="H11" s="9">
        <v>0</v>
      </c>
      <c r="I11" s="9">
        <v>5</v>
      </c>
      <c r="J11" s="9">
        <v>45</v>
      </c>
      <c r="K11" s="9">
        <v>885</v>
      </c>
      <c r="L11" s="125"/>
    </row>
    <row r="12" spans="1:12" x14ac:dyDescent="0.2">
      <c r="A12" s="2" t="s">
        <v>7</v>
      </c>
      <c r="B12" s="9">
        <v>845</v>
      </c>
      <c r="C12" s="9">
        <v>10</v>
      </c>
      <c r="D12" s="9">
        <v>165</v>
      </c>
      <c r="E12" s="9">
        <v>0</v>
      </c>
      <c r="F12" s="9">
        <v>80</v>
      </c>
      <c r="G12" s="9">
        <v>150</v>
      </c>
      <c r="H12" s="9">
        <v>10</v>
      </c>
      <c r="I12" s="9">
        <v>145</v>
      </c>
      <c r="J12" s="9">
        <v>45</v>
      </c>
      <c r="K12" s="9">
        <v>1445</v>
      </c>
      <c r="L12" s="125"/>
    </row>
    <row r="13" spans="1:12" x14ac:dyDescent="0.2">
      <c r="A13" s="2" t="s">
        <v>8</v>
      </c>
      <c r="B13" s="9">
        <v>655</v>
      </c>
      <c r="C13" s="9">
        <v>25</v>
      </c>
      <c r="D13" s="9">
        <v>40</v>
      </c>
      <c r="E13" s="9">
        <v>0</v>
      </c>
      <c r="F13" s="9">
        <v>5</v>
      </c>
      <c r="G13" s="9">
        <v>20</v>
      </c>
      <c r="H13" s="9">
        <v>0</v>
      </c>
      <c r="I13" s="9">
        <v>0</v>
      </c>
      <c r="J13" s="9">
        <v>120</v>
      </c>
      <c r="K13" s="9">
        <v>865</v>
      </c>
      <c r="L13" s="125"/>
    </row>
    <row r="14" spans="1:12" x14ac:dyDescent="0.2">
      <c r="A14" s="2" t="s">
        <v>9</v>
      </c>
      <c r="B14" s="9">
        <v>200</v>
      </c>
      <c r="C14" s="9">
        <v>15</v>
      </c>
      <c r="D14" s="9">
        <v>125</v>
      </c>
      <c r="E14" s="9">
        <v>10</v>
      </c>
      <c r="F14" s="9">
        <v>60</v>
      </c>
      <c r="G14" s="9">
        <v>0</v>
      </c>
      <c r="H14" s="9">
        <v>0</v>
      </c>
      <c r="I14" s="9">
        <v>5</v>
      </c>
      <c r="J14" s="9">
        <v>5</v>
      </c>
      <c r="K14" s="9">
        <v>420</v>
      </c>
      <c r="L14" s="125"/>
    </row>
    <row r="15" spans="1:12" x14ac:dyDescent="0.2">
      <c r="A15" s="2" t="s">
        <v>10</v>
      </c>
      <c r="B15" s="9">
        <v>540</v>
      </c>
      <c r="C15" s="9">
        <v>40</v>
      </c>
      <c r="D15" s="9">
        <v>50</v>
      </c>
      <c r="E15" s="9">
        <v>5</v>
      </c>
      <c r="F15" s="9">
        <v>45</v>
      </c>
      <c r="G15" s="9">
        <v>25</v>
      </c>
      <c r="H15" s="9">
        <v>0</v>
      </c>
      <c r="I15" s="9">
        <v>15</v>
      </c>
      <c r="J15" s="9">
        <v>25</v>
      </c>
      <c r="K15" s="9">
        <v>745</v>
      </c>
      <c r="L15" s="125"/>
    </row>
    <row r="16" spans="1:12" x14ac:dyDescent="0.2">
      <c r="A16" s="2" t="s">
        <v>11</v>
      </c>
      <c r="B16" s="9">
        <v>230</v>
      </c>
      <c r="C16" s="9">
        <v>15</v>
      </c>
      <c r="D16" s="9">
        <v>55</v>
      </c>
      <c r="E16" s="9">
        <v>5</v>
      </c>
      <c r="F16" s="9">
        <v>15</v>
      </c>
      <c r="G16" s="9">
        <v>20</v>
      </c>
      <c r="H16" s="9">
        <v>0</v>
      </c>
      <c r="I16" s="9">
        <v>10</v>
      </c>
      <c r="J16" s="9">
        <v>10</v>
      </c>
      <c r="K16" s="9">
        <v>355</v>
      </c>
      <c r="L16" s="125"/>
    </row>
    <row r="17" spans="1:12" x14ac:dyDescent="0.2">
      <c r="A17" s="2" t="s">
        <v>12</v>
      </c>
      <c r="B17" s="9">
        <v>3295</v>
      </c>
      <c r="C17" s="9">
        <v>45</v>
      </c>
      <c r="D17" s="9">
        <v>15</v>
      </c>
      <c r="E17" s="9">
        <v>0</v>
      </c>
      <c r="F17" s="9">
        <v>70</v>
      </c>
      <c r="G17" s="9">
        <v>5</v>
      </c>
      <c r="H17" s="9">
        <v>95</v>
      </c>
      <c r="I17" s="9">
        <v>5</v>
      </c>
      <c r="J17" s="9">
        <v>0</v>
      </c>
      <c r="K17" s="9">
        <v>3535</v>
      </c>
      <c r="L17" s="125"/>
    </row>
    <row r="18" spans="1:12" x14ac:dyDescent="0.2">
      <c r="A18" s="2" t="s">
        <v>13</v>
      </c>
      <c r="B18" s="9">
        <v>110</v>
      </c>
      <c r="C18" s="9">
        <v>5</v>
      </c>
      <c r="D18" s="9">
        <v>5</v>
      </c>
      <c r="E18" s="9">
        <v>0</v>
      </c>
      <c r="F18" s="9">
        <v>5</v>
      </c>
      <c r="G18" s="9">
        <v>15</v>
      </c>
      <c r="H18" s="9">
        <v>0</v>
      </c>
      <c r="I18" s="9">
        <v>0</v>
      </c>
      <c r="J18" s="9">
        <v>5</v>
      </c>
      <c r="K18" s="9">
        <v>150</v>
      </c>
      <c r="L18" s="125"/>
    </row>
    <row r="19" spans="1:12" x14ac:dyDescent="0.2">
      <c r="A19" s="2" t="s">
        <v>14</v>
      </c>
      <c r="B19" s="9">
        <v>870</v>
      </c>
      <c r="C19" s="9">
        <v>35</v>
      </c>
      <c r="D19" s="9">
        <v>65</v>
      </c>
      <c r="E19" s="9">
        <v>0</v>
      </c>
      <c r="F19" s="9">
        <v>70</v>
      </c>
      <c r="G19" s="9">
        <v>25</v>
      </c>
      <c r="H19" s="9">
        <v>0</v>
      </c>
      <c r="I19" s="9">
        <v>10</v>
      </c>
      <c r="J19" s="9">
        <v>90</v>
      </c>
      <c r="K19" s="9">
        <v>1170</v>
      </c>
      <c r="L19" s="125"/>
    </row>
    <row r="20" spans="1:12" x14ac:dyDescent="0.2">
      <c r="A20" s="2" t="s">
        <v>15</v>
      </c>
      <c r="B20" s="9">
        <v>1990</v>
      </c>
      <c r="C20" s="9">
        <v>95</v>
      </c>
      <c r="D20" s="9">
        <v>20</v>
      </c>
      <c r="E20" s="9">
        <v>0</v>
      </c>
      <c r="F20" s="9">
        <v>75</v>
      </c>
      <c r="G20" s="9">
        <v>120</v>
      </c>
      <c r="H20" s="9">
        <v>10</v>
      </c>
      <c r="I20" s="9">
        <v>150</v>
      </c>
      <c r="J20" s="9">
        <v>165</v>
      </c>
      <c r="K20" s="9">
        <v>2630</v>
      </c>
      <c r="L20" s="125"/>
    </row>
    <row r="21" spans="1:12" x14ac:dyDescent="0.2">
      <c r="A21" s="2" t="s">
        <v>16</v>
      </c>
      <c r="B21" s="9">
        <v>5150</v>
      </c>
      <c r="C21" s="9">
        <v>105</v>
      </c>
      <c r="D21" s="9">
        <v>5</v>
      </c>
      <c r="E21" s="9">
        <v>0</v>
      </c>
      <c r="F21" s="9">
        <v>135</v>
      </c>
      <c r="G21" s="9">
        <v>130</v>
      </c>
      <c r="H21" s="9">
        <v>95</v>
      </c>
      <c r="I21" s="9">
        <v>455</v>
      </c>
      <c r="J21" s="9">
        <v>140</v>
      </c>
      <c r="K21" s="9">
        <v>6225</v>
      </c>
      <c r="L21" s="125"/>
    </row>
    <row r="22" spans="1:12" x14ac:dyDescent="0.2">
      <c r="A22" s="2" t="s">
        <v>17</v>
      </c>
      <c r="B22" s="9">
        <v>1075</v>
      </c>
      <c r="C22" s="9">
        <v>30</v>
      </c>
      <c r="D22" s="9">
        <v>25</v>
      </c>
      <c r="E22" s="9">
        <v>0</v>
      </c>
      <c r="F22" s="9">
        <v>10</v>
      </c>
      <c r="G22" s="9">
        <v>35</v>
      </c>
      <c r="H22" s="9">
        <v>5</v>
      </c>
      <c r="I22" s="9">
        <v>25</v>
      </c>
      <c r="J22" s="9">
        <v>20</v>
      </c>
      <c r="K22" s="9">
        <v>1220</v>
      </c>
      <c r="L22" s="125"/>
    </row>
    <row r="23" spans="1:12" x14ac:dyDescent="0.2">
      <c r="A23" s="2" t="s">
        <v>18</v>
      </c>
      <c r="B23" s="9">
        <v>160</v>
      </c>
      <c r="C23" s="9">
        <v>5</v>
      </c>
      <c r="D23" s="9">
        <v>5</v>
      </c>
      <c r="E23" s="9">
        <v>0</v>
      </c>
      <c r="F23" s="9">
        <v>5</v>
      </c>
      <c r="G23" s="9">
        <v>15</v>
      </c>
      <c r="H23" s="9">
        <v>0</v>
      </c>
      <c r="I23" s="9">
        <v>30</v>
      </c>
      <c r="J23" s="9">
        <v>10</v>
      </c>
      <c r="K23" s="9">
        <v>230</v>
      </c>
      <c r="L23" s="125"/>
    </row>
    <row r="24" spans="1:12" x14ac:dyDescent="0.2">
      <c r="A24" s="2" t="s">
        <v>19</v>
      </c>
      <c r="B24" s="9">
        <v>420</v>
      </c>
      <c r="C24" s="9">
        <v>15</v>
      </c>
      <c r="D24" s="9">
        <v>15</v>
      </c>
      <c r="E24" s="9">
        <v>0</v>
      </c>
      <c r="F24" s="9">
        <v>0</v>
      </c>
      <c r="G24" s="9">
        <v>5</v>
      </c>
      <c r="H24" s="9">
        <v>0</v>
      </c>
      <c r="I24" s="9">
        <v>15</v>
      </c>
      <c r="J24" s="9">
        <v>5</v>
      </c>
      <c r="K24" s="9">
        <v>475</v>
      </c>
      <c r="L24" s="125"/>
    </row>
    <row r="25" spans="1:12" x14ac:dyDescent="0.2">
      <c r="A25" s="2" t="s">
        <v>20</v>
      </c>
      <c r="B25" s="9">
        <v>300</v>
      </c>
      <c r="C25" s="9">
        <v>35</v>
      </c>
      <c r="D25" s="9">
        <v>45</v>
      </c>
      <c r="E25" s="9">
        <v>5</v>
      </c>
      <c r="F25" s="9">
        <v>40</v>
      </c>
      <c r="G25" s="9">
        <v>60</v>
      </c>
      <c r="H25" s="9">
        <v>10</v>
      </c>
      <c r="I25" s="9">
        <v>5</v>
      </c>
      <c r="J25" s="9">
        <v>30</v>
      </c>
      <c r="K25" s="9">
        <v>530</v>
      </c>
      <c r="L25" s="125"/>
    </row>
    <row r="26" spans="1:12" x14ac:dyDescent="0.2">
      <c r="A26" s="2" t="s">
        <v>21</v>
      </c>
      <c r="B26" s="9">
        <v>655</v>
      </c>
      <c r="C26" s="9">
        <v>20</v>
      </c>
      <c r="D26" s="9">
        <v>235</v>
      </c>
      <c r="E26" s="9">
        <v>15</v>
      </c>
      <c r="F26" s="9">
        <v>20</v>
      </c>
      <c r="G26" s="9">
        <v>50</v>
      </c>
      <c r="H26" s="9">
        <v>0</v>
      </c>
      <c r="I26" s="9">
        <v>5</v>
      </c>
      <c r="J26" s="9">
        <v>125</v>
      </c>
      <c r="K26" s="9">
        <v>1125</v>
      </c>
      <c r="L26" s="125"/>
    </row>
    <row r="27" spans="1:12" x14ac:dyDescent="0.2">
      <c r="A27" s="2" t="s">
        <v>22</v>
      </c>
      <c r="B27" s="9">
        <v>1560</v>
      </c>
      <c r="C27" s="9">
        <v>190</v>
      </c>
      <c r="D27" s="9">
        <v>25</v>
      </c>
      <c r="E27" s="9">
        <v>0</v>
      </c>
      <c r="F27" s="9">
        <v>130</v>
      </c>
      <c r="G27" s="9">
        <v>175</v>
      </c>
      <c r="H27" s="9">
        <v>10</v>
      </c>
      <c r="I27" s="9">
        <v>50</v>
      </c>
      <c r="J27" s="9">
        <v>25</v>
      </c>
      <c r="K27" s="9">
        <v>2170</v>
      </c>
      <c r="L27" s="125"/>
    </row>
    <row r="28" spans="1:12" x14ac:dyDescent="0.2">
      <c r="A28" s="2" t="s">
        <v>23</v>
      </c>
      <c r="B28" s="9">
        <v>90</v>
      </c>
      <c r="C28" s="9">
        <v>0</v>
      </c>
      <c r="D28" s="9">
        <v>0</v>
      </c>
      <c r="E28" s="9">
        <v>0</v>
      </c>
      <c r="F28" s="9">
        <v>0</v>
      </c>
      <c r="G28" s="9">
        <v>5</v>
      </c>
      <c r="H28" s="9">
        <v>0</v>
      </c>
      <c r="I28" s="9">
        <v>5</v>
      </c>
      <c r="J28" s="9">
        <v>10</v>
      </c>
      <c r="K28" s="9">
        <v>115</v>
      </c>
      <c r="L28" s="125"/>
    </row>
    <row r="29" spans="1:12" x14ac:dyDescent="0.2">
      <c r="A29" s="2" t="s">
        <v>24</v>
      </c>
      <c r="B29" s="9">
        <v>605</v>
      </c>
      <c r="C29" s="9">
        <v>35</v>
      </c>
      <c r="D29" s="9">
        <v>0</v>
      </c>
      <c r="E29" s="9">
        <v>0</v>
      </c>
      <c r="F29" s="9">
        <v>55</v>
      </c>
      <c r="G29" s="9">
        <v>30</v>
      </c>
      <c r="H29" s="9">
        <v>5</v>
      </c>
      <c r="I29" s="9">
        <v>15</v>
      </c>
      <c r="J29" s="9">
        <v>20</v>
      </c>
      <c r="K29" s="9">
        <v>770</v>
      </c>
      <c r="L29" s="125"/>
    </row>
    <row r="30" spans="1:12" x14ac:dyDescent="0.2">
      <c r="A30" s="2" t="s">
        <v>25</v>
      </c>
      <c r="B30" s="9">
        <v>685</v>
      </c>
      <c r="C30" s="9">
        <v>20</v>
      </c>
      <c r="D30" s="9">
        <v>25</v>
      </c>
      <c r="E30" s="9">
        <v>0</v>
      </c>
      <c r="F30" s="9">
        <v>20</v>
      </c>
      <c r="G30" s="9">
        <v>40</v>
      </c>
      <c r="H30" s="9">
        <v>5</v>
      </c>
      <c r="I30" s="9">
        <v>20</v>
      </c>
      <c r="J30" s="9">
        <v>65</v>
      </c>
      <c r="K30" s="9">
        <v>880</v>
      </c>
      <c r="L30" s="125"/>
    </row>
    <row r="31" spans="1:12" x14ac:dyDescent="0.2">
      <c r="A31" s="2" t="s">
        <v>26</v>
      </c>
      <c r="B31" s="9">
        <v>525</v>
      </c>
      <c r="C31" s="9">
        <v>10</v>
      </c>
      <c r="D31" s="9">
        <v>100</v>
      </c>
      <c r="E31" s="9">
        <v>5</v>
      </c>
      <c r="F31" s="9">
        <v>15</v>
      </c>
      <c r="G31" s="9">
        <v>55</v>
      </c>
      <c r="H31" s="9">
        <v>0</v>
      </c>
      <c r="I31" s="9">
        <v>30</v>
      </c>
      <c r="J31" s="9">
        <v>40</v>
      </c>
      <c r="K31" s="9">
        <v>775</v>
      </c>
      <c r="L31" s="125"/>
    </row>
    <row r="32" spans="1:12" x14ac:dyDescent="0.2">
      <c r="A32" s="2" t="s">
        <v>27</v>
      </c>
      <c r="B32" s="9">
        <v>85</v>
      </c>
      <c r="C32" s="9">
        <v>5</v>
      </c>
      <c r="D32" s="9">
        <v>0</v>
      </c>
      <c r="E32" s="9">
        <v>0</v>
      </c>
      <c r="F32" s="9">
        <v>5</v>
      </c>
      <c r="G32" s="9">
        <v>5</v>
      </c>
      <c r="H32" s="9">
        <v>0</v>
      </c>
      <c r="I32" s="9">
        <v>0</v>
      </c>
      <c r="J32" s="9">
        <v>5</v>
      </c>
      <c r="K32" s="9">
        <v>105</v>
      </c>
      <c r="L32" s="125"/>
    </row>
    <row r="33" spans="1:12" x14ac:dyDescent="0.2">
      <c r="A33" s="2" t="s">
        <v>28</v>
      </c>
      <c r="B33" s="9">
        <v>680</v>
      </c>
      <c r="C33" s="9">
        <v>20</v>
      </c>
      <c r="D33" s="9">
        <v>20</v>
      </c>
      <c r="E33" s="9">
        <v>0</v>
      </c>
      <c r="F33" s="9">
        <v>30</v>
      </c>
      <c r="G33" s="9">
        <v>50</v>
      </c>
      <c r="H33" s="9">
        <v>0</v>
      </c>
      <c r="I33" s="9">
        <v>20</v>
      </c>
      <c r="J33" s="9">
        <v>45</v>
      </c>
      <c r="K33" s="9">
        <v>870</v>
      </c>
      <c r="L33" s="125"/>
    </row>
    <row r="34" spans="1:12" x14ac:dyDescent="0.2">
      <c r="A34" s="2" t="s">
        <v>29</v>
      </c>
      <c r="B34" s="9">
        <v>1525</v>
      </c>
      <c r="C34" s="9">
        <v>15</v>
      </c>
      <c r="D34" s="9">
        <v>210</v>
      </c>
      <c r="E34" s="9">
        <v>0</v>
      </c>
      <c r="F34" s="9">
        <v>35</v>
      </c>
      <c r="G34" s="9">
        <v>130</v>
      </c>
      <c r="H34" s="9">
        <v>10</v>
      </c>
      <c r="I34" s="9">
        <v>80</v>
      </c>
      <c r="J34" s="9">
        <v>65</v>
      </c>
      <c r="K34" s="9">
        <v>2070</v>
      </c>
      <c r="L34" s="125"/>
    </row>
    <row r="35" spans="1:12" x14ac:dyDescent="0.2">
      <c r="A35" s="2" t="s">
        <v>30</v>
      </c>
      <c r="B35" s="9">
        <v>565</v>
      </c>
      <c r="C35" s="9">
        <v>20</v>
      </c>
      <c r="D35" s="9">
        <v>5</v>
      </c>
      <c r="E35" s="9">
        <v>0</v>
      </c>
      <c r="F35" s="9">
        <v>30</v>
      </c>
      <c r="G35" s="9">
        <v>35</v>
      </c>
      <c r="H35" s="9">
        <v>0</v>
      </c>
      <c r="I35" s="9">
        <v>20</v>
      </c>
      <c r="J35" s="9">
        <v>25</v>
      </c>
      <c r="K35" s="9">
        <v>700</v>
      </c>
      <c r="L35" s="125"/>
    </row>
    <row r="36" spans="1:12" x14ac:dyDescent="0.2">
      <c r="A36" s="2" t="s">
        <v>31</v>
      </c>
      <c r="B36" s="9">
        <v>845</v>
      </c>
      <c r="C36" s="9">
        <v>35</v>
      </c>
      <c r="D36" s="9">
        <v>10</v>
      </c>
      <c r="E36" s="9">
        <v>0</v>
      </c>
      <c r="F36" s="9">
        <v>10</v>
      </c>
      <c r="G36" s="9">
        <v>35</v>
      </c>
      <c r="H36" s="9">
        <v>0</v>
      </c>
      <c r="I36" s="9">
        <v>5</v>
      </c>
      <c r="J36" s="9">
        <v>80</v>
      </c>
      <c r="K36" s="9">
        <v>1020</v>
      </c>
      <c r="L36" s="125"/>
    </row>
    <row r="37" spans="1:12" x14ac:dyDescent="0.2">
      <c r="A37" s="3" t="s">
        <v>32</v>
      </c>
      <c r="B37" s="11">
        <v>1155</v>
      </c>
      <c r="C37" s="11">
        <v>65</v>
      </c>
      <c r="D37" s="11">
        <v>5</v>
      </c>
      <c r="E37" s="11">
        <v>0</v>
      </c>
      <c r="F37" s="11">
        <v>60</v>
      </c>
      <c r="G37" s="11">
        <v>35</v>
      </c>
      <c r="H37" s="11">
        <v>0</v>
      </c>
      <c r="I37" s="11">
        <v>95</v>
      </c>
      <c r="J37" s="11">
        <v>55</v>
      </c>
      <c r="K37" s="11">
        <v>1475</v>
      </c>
      <c r="L37" s="125"/>
    </row>
    <row r="39" spans="1:12" x14ac:dyDescent="0.2">
      <c r="A39" s="266" t="s">
        <v>294</v>
      </c>
    </row>
    <row r="41" spans="1:12" x14ac:dyDescent="0.2">
      <c r="A41" s="32" t="s">
        <v>430</v>
      </c>
    </row>
    <row r="42" spans="1:12" s="190" customFormat="1" x14ac:dyDescent="0.2"/>
    <row r="43" spans="1:12" ht="22.5" customHeight="1" x14ac:dyDescent="0.2">
      <c r="B43" s="336" t="s">
        <v>204</v>
      </c>
      <c r="C43" s="336"/>
      <c r="D43" s="336" t="s">
        <v>205</v>
      </c>
      <c r="E43" s="336"/>
      <c r="F43" s="336" t="s">
        <v>191</v>
      </c>
      <c r="G43" s="336" t="s">
        <v>94</v>
      </c>
      <c r="H43" s="336" t="s">
        <v>206</v>
      </c>
      <c r="I43" s="336" t="s">
        <v>207</v>
      </c>
      <c r="J43" s="336" t="s">
        <v>208</v>
      </c>
      <c r="K43" s="336" t="s">
        <v>209</v>
      </c>
    </row>
    <row r="44" spans="1:12" ht="45.75" customHeight="1" x14ac:dyDescent="0.2">
      <c r="B44" s="48" t="s">
        <v>210</v>
      </c>
      <c r="C44" s="48" t="s">
        <v>211</v>
      </c>
      <c r="D44" s="48" t="s">
        <v>210</v>
      </c>
      <c r="E44" s="48" t="s">
        <v>211</v>
      </c>
      <c r="F44" s="336"/>
      <c r="G44" s="336"/>
      <c r="H44" s="336"/>
      <c r="I44" s="336"/>
      <c r="J44" s="336"/>
      <c r="K44" s="336"/>
    </row>
    <row r="45" spans="1:12" x14ac:dyDescent="0.2">
      <c r="A45" s="4" t="s">
        <v>0</v>
      </c>
      <c r="B45" s="87">
        <f>B5/$K5</f>
        <v>0.76295701084773004</v>
      </c>
      <c r="C45" s="87">
        <f t="shared" ref="C45:K45" si="0">C5/$K5</f>
        <v>2.9730815588589796E-2</v>
      </c>
      <c r="D45" s="87">
        <f t="shared" si="0"/>
        <v>4.4462300790143294E-2</v>
      </c>
      <c r="E45" s="87">
        <f t="shared" si="0"/>
        <v>2.008838891120932E-3</v>
      </c>
      <c r="F45" s="87">
        <f t="shared" si="0"/>
        <v>3.4150261149055845E-2</v>
      </c>
      <c r="G45" s="87">
        <f t="shared" si="0"/>
        <v>4.2319539306280969E-2</v>
      </c>
      <c r="H45" s="87">
        <f t="shared" si="0"/>
        <v>8.7049685281907051E-3</v>
      </c>
      <c r="I45" s="87">
        <f t="shared" si="0"/>
        <v>3.6694790411142361E-2</v>
      </c>
      <c r="J45" s="87">
        <f t="shared" si="0"/>
        <v>3.8971474487746086E-2</v>
      </c>
      <c r="K45" s="87">
        <f t="shared" si="0"/>
        <v>1</v>
      </c>
    </row>
    <row r="46" spans="1:12" x14ac:dyDescent="0.2">
      <c r="A46" s="2" t="s">
        <v>1</v>
      </c>
      <c r="B46" s="76">
        <f>B6/$K6</f>
        <v>0.77346278317152106</v>
      </c>
      <c r="C46" s="76">
        <f t="shared" ref="C46:K46" si="1">C6/$K6</f>
        <v>1.2944983818770227E-2</v>
      </c>
      <c r="D46" s="76">
        <f t="shared" si="1"/>
        <v>1.9417475728155338E-2</v>
      </c>
      <c r="E46" s="76">
        <f t="shared" si="1"/>
        <v>0</v>
      </c>
      <c r="F46" s="76">
        <f t="shared" si="1"/>
        <v>4.8543689320388349E-2</v>
      </c>
      <c r="G46" s="76">
        <f t="shared" si="1"/>
        <v>4.5307443365695796E-2</v>
      </c>
      <c r="H46" s="76">
        <f t="shared" si="1"/>
        <v>3.8834951456310676E-2</v>
      </c>
      <c r="I46" s="76">
        <f t="shared" si="1"/>
        <v>2.5889967637540454E-2</v>
      </c>
      <c r="J46" s="76">
        <f t="shared" si="1"/>
        <v>3.2362459546925564E-2</v>
      </c>
      <c r="K46" s="76">
        <f t="shared" si="1"/>
        <v>1</v>
      </c>
    </row>
    <row r="47" spans="1:12" x14ac:dyDescent="0.2">
      <c r="A47" s="2" t="s">
        <v>2</v>
      </c>
      <c r="B47" s="76">
        <f t="shared" ref="B47:K47" si="2">B7/$K7</f>
        <v>0.69105691056910568</v>
      </c>
      <c r="C47" s="76">
        <f t="shared" si="2"/>
        <v>3.6585365853658534E-2</v>
      </c>
      <c r="D47" s="76">
        <f t="shared" si="2"/>
        <v>0.13008130081300814</v>
      </c>
      <c r="E47" s="76">
        <f t="shared" si="2"/>
        <v>4.0650406504065045E-3</v>
      </c>
      <c r="F47" s="76">
        <f t="shared" si="2"/>
        <v>2.8455284552845527E-2</v>
      </c>
      <c r="G47" s="76">
        <f t="shared" si="2"/>
        <v>6.5040650406504072E-2</v>
      </c>
      <c r="H47" s="76">
        <f t="shared" si="2"/>
        <v>4.0650406504065045E-3</v>
      </c>
      <c r="I47" s="76">
        <f t="shared" si="2"/>
        <v>1.2195121951219513E-2</v>
      </c>
      <c r="J47" s="76">
        <f t="shared" si="2"/>
        <v>2.8455284552845527E-2</v>
      </c>
      <c r="K47" s="76">
        <f t="shared" si="2"/>
        <v>1</v>
      </c>
    </row>
    <row r="48" spans="1:12" x14ac:dyDescent="0.2">
      <c r="A48" s="2" t="s">
        <v>3</v>
      </c>
      <c r="B48" s="76">
        <f t="shared" ref="B48:K48" si="3">B8/$K8</f>
        <v>0.58461538461538465</v>
      </c>
      <c r="C48" s="76">
        <f t="shared" si="3"/>
        <v>3.8461538461538464E-2</v>
      </c>
      <c r="D48" s="76">
        <f t="shared" si="3"/>
        <v>0.13076923076923078</v>
      </c>
      <c r="E48" s="76">
        <f t="shared" si="3"/>
        <v>1.5384615384615385E-2</v>
      </c>
      <c r="F48" s="76">
        <f t="shared" si="3"/>
        <v>5.3846153846153849E-2</v>
      </c>
      <c r="G48" s="76">
        <f t="shared" si="3"/>
        <v>6.9230769230769235E-2</v>
      </c>
      <c r="H48" s="76">
        <f t="shared" si="3"/>
        <v>0</v>
      </c>
      <c r="I48" s="76">
        <f t="shared" si="3"/>
        <v>5.3846153846153849E-2</v>
      </c>
      <c r="J48" s="76">
        <f t="shared" si="3"/>
        <v>5.3846153846153849E-2</v>
      </c>
      <c r="K48" s="76">
        <f t="shared" si="3"/>
        <v>1</v>
      </c>
    </row>
    <row r="49" spans="1:11" x14ac:dyDescent="0.2">
      <c r="A49" s="2" t="s">
        <v>4</v>
      </c>
      <c r="B49" s="76">
        <f t="shared" ref="B49:K49" si="4">B9/$K9</f>
        <v>0.51724137931034486</v>
      </c>
      <c r="C49" s="76">
        <f t="shared" si="4"/>
        <v>6.8965517241379309E-2</v>
      </c>
      <c r="D49" s="76">
        <f t="shared" si="4"/>
        <v>0.19540229885057472</v>
      </c>
      <c r="E49" s="76">
        <f t="shared" si="4"/>
        <v>0</v>
      </c>
      <c r="F49" s="76">
        <f t="shared" si="4"/>
        <v>4.5977011494252873E-2</v>
      </c>
      <c r="G49" s="76">
        <f t="shared" si="4"/>
        <v>0.10344827586206896</v>
      </c>
      <c r="H49" s="76">
        <f t="shared" si="4"/>
        <v>0</v>
      </c>
      <c r="I49" s="76">
        <f t="shared" si="4"/>
        <v>4.5977011494252873E-2</v>
      </c>
      <c r="J49" s="76">
        <f t="shared" si="4"/>
        <v>3.4482758620689655E-2</v>
      </c>
      <c r="K49" s="76">
        <f t="shared" si="4"/>
        <v>1</v>
      </c>
    </row>
    <row r="50" spans="1:11" x14ac:dyDescent="0.2">
      <c r="A50" s="2" t="s">
        <v>5</v>
      </c>
      <c r="B50" s="76">
        <f t="shared" ref="B50:K50" si="5">B10/$K10</f>
        <v>0.69444444444444442</v>
      </c>
      <c r="C50" s="76">
        <f t="shared" si="5"/>
        <v>9.2592592592592587E-2</v>
      </c>
      <c r="D50" s="76">
        <f t="shared" si="5"/>
        <v>0</v>
      </c>
      <c r="E50" s="76">
        <f t="shared" si="5"/>
        <v>0</v>
      </c>
      <c r="F50" s="76">
        <f t="shared" si="5"/>
        <v>5.5555555555555552E-2</v>
      </c>
      <c r="G50" s="76">
        <f t="shared" si="5"/>
        <v>1.8518518518518517E-2</v>
      </c>
      <c r="H50" s="76">
        <f t="shared" si="5"/>
        <v>0</v>
      </c>
      <c r="I50" s="76">
        <f t="shared" si="5"/>
        <v>6.4814814814814811E-2</v>
      </c>
      <c r="J50" s="76">
        <f t="shared" si="5"/>
        <v>7.407407407407407E-2</v>
      </c>
      <c r="K50" s="76">
        <f t="shared" si="5"/>
        <v>1</v>
      </c>
    </row>
    <row r="51" spans="1:11" x14ac:dyDescent="0.2">
      <c r="A51" s="2" t="s">
        <v>6</v>
      </c>
      <c r="B51" s="76">
        <f t="shared" ref="B51:K51" si="6">B11/$K11</f>
        <v>0.74011299435028244</v>
      </c>
      <c r="C51" s="76">
        <f t="shared" si="6"/>
        <v>3.3898305084745763E-2</v>
      </c>
      <c r="D51" s="76">
        <f t="shared" si="6"/>
        <v>4.519774011299435E-2</v>
      </c>
      <c r="E51" s="76">
        <f t="shared" si="6"/>
        <v>5.6497175141242938E-3</v>
      </c>
      <c r="F51" s="76">
        <f t="shared" si="6"/>
        <v>5.6497175141242938E-2</v>
      </c>
      <c r="G51" s="76">
        <f t="shared" si="6"/>
        <v>6.2146892655367235E-2</v>
      </c>
      <c r="H51" s="76">
        <f t="shared" si="6"/>
        <v>0</v>
      </c>
      <c r="I51" s="76">
        <f t="shared" si="6"/>
        <v>5.6497175141242938E-3</v>
      </c>
      <c r="J51" s="76">
        <f t="shared" si="6"/>
        <v>5.0847457627118647E-2</v>
      </c>
      <c r="K51" s="76">
        <f t="shared" si="6"/>
        <v>1</v>
      </c>
    </row>
    <row r="52" spans="1:11" x14ac:dyDescent="0.2">
      <c r="A52" s="2" t="s">
        <v>7</v>
      </c>
      <c r="B52" s="76">
        <f t="shared" ref="B52:K52" si="7">B12/$K12</f>
        <v>0.58477508650519028</v>
      </c>
      <c r="C52" s="76">
        <f t="shared" si="7"/>
        <v>6.920415224913495E-3</v>
      </c>
      <c r="D52" s="76">
        <f t="shared" si="7"/>
        <v>0.11418685121107267</v>
      </c>
      <c r="E52" s="76">
        <f t="shared" si="7"/>
        <v>0</v>
      </c>
      <c r="F52" s="76">
        <f t="shared" si="7"/>
        <v>5.536332179930796E-2</v>
      </c>
      <c r="G52" s="76">
        <f t="shared" si="7"/>
        <v>0.10380622837370242</v>
      </c>
      <c r="H52" s="76">
        <f t="shared" si="7"/>
        <v>6.920415224913495E-3</v>
      </c>
      <c r="I52" s="76">
        <f t="shared" si="7"/>
        <v>0.10034602076124567</v>
      </c>
      <c r="J52" s="76">
        <f t="shared" si="7"/>
        <v>3.1141868512110725E-2</v>
      </c>
      <c r="K52" s="76">
        <f t="shared" si="7"/>
        <v>1</v>
      </c>
    </row>
    <row r="53" spans="1:11" x14ac:dyDescent="0.2">
      <c r="A53" s="2" t="s">
        <v>8</v>
      </c>
      <c r="B53" s="76">
        <f t="shared" ref="B53:K53" si="8">B13/$K13</f>
        <v>0.75722543352601157</v>
      </c>
      <c r="C53" s="76">
        <f t="shared" si="8"/>
        <v>2.8901734104046242E-2</v>
      </c>
      <c r="D53" s="76">
        <f t="shared" si="8"/>
        <v>4.6242774566473986E-2</v>
      </c>
      <c r="E53" s="76">
        <f t="shared" si="8"/>
        <v>0</v>
      </c>
      <c r="F53" s="76">
        <f t="shared" si="8"/>
        <v>5.7803468208092483E-3</v>
      </c>
      <c r="G53" s="76">
        <f t="shared" si="8"/>
        <v>2.3121387283236993E-2</v>
      </c>
      <c r="H53" s="76">
        <f t="shared" si="8"/>
        <v>0</v>
      </c>
      <c r="I53" s="76">
        <f t="shared" si="8"/>
        <v>0</v>
      </c>
      <c r="J53" s="76">
        <f t="shared" si="8"/>
        <v>0.13872832369942195</v>
      </c>
      <c r="K53" s="76">
        <f t="shared" si="8"/>
        <v>1</v>
      </c>
    </row>
    <row r="54" spans="1:11" x14ac:dyDescent="0.2">
      <c r="A54" s="2" t="s">
        <v>9</v>
      </c>
      <c r="B54" s="76">
        <f t="shared" ref="B54:K54" si="9">B14/$K14</f>
        <v>0.47619047619047616</v>
      </c>
      <c r="C54" s="76">
        <f t="shared" si="9"/>
        <v>3.5714285714285712E-2</v>
      </c>
      <c r="D54" s="76">
        <f t="shared" si="9"/>
        <v>0.29761904761904762</v>
      </c>
      <c r="E54" s="76">
        <f t="shared" si="9"/>
        <v>2.3809523809523808E-2</v>
      </c>
      <c r="F54" s="76">
        <f t="shared" si="9"/>
        <v>0.14285714285714285</v>
      </c>
      <c r="G54" s="76">
        <f t="shared" si="9"/>
        <v>0</v>
      </c>
      <c r="H54" s="76">
        <f t="shared" si="9"/>
        <v>0</v>
      </c>
      <c r="I54" s="76">
        <f t="shared" si="9"/>
        <v>1.1904761904761904E-2</v>
      </c>
      <c r="J54" s="76">
        <f t="shared" si="9"/>
        <v>1.1904761904761904E-2</v>
      </c>
      <c r="K54" s="76">
        <f t="shared" si="9"/>
        <v>1</v>
      </c>
    </row>
    <row r="55" spans="1:11" x14ac:dyDescent="0.2">
      <c r="A55" s="2" t="s">
        <v>10</v>
      </c>
      <c r="B55" s="76">
        <f t="shared" ref="B55:K55" si="10">B15/$K15</f>
        <v>0.72483221476510062</v>
      </c>
      <c r="C55" s="76">
        <f t="shared" si="10"/>
        <v>5.3691275167785234E-2</v>
      </c>
      <c r="D55" s="76">
        <f t="shared" si="10"/>
        <v>6.7114093959731544E-2</v>
      </c>
      <c r="E55" s="76">
        <f t="shared" si="10"/>
        <v>6.7114093959731542E-3</v>
      </c>
      <c r="F55" s="76">
        <f t="shared" si="10"/>
        <v>6.0402684563758392E-2</v>
      </c>
      <c r="G55" s="76">
        <f t="shared" si="10"/>
        <v>3.3557046979865772E-2</v>
      </c>
      <c r="H55" s="76">
        <f t="shared" si="10"/>
        <v>0</v>
      </c>
      <c r="I55" s="76">
        <f t="shared" si="10"/>
        <v>2.0134228187919462E-2</v>
      </c>
      <c r="J55" s="76">
        <f t="shared" si="10"/>
        <v>3.3557046979865772E-2</v>
      </c>
      <c r="K55" s="76">
        <f t="shared" si="10"/>
        <v>1</v>
      </c>
    </row>
    <row r="56" spans="1:11" x14ac:dyDescent="0.2">
      <c r="A56" s="2" t="s">
        <v>11</v>
      </c>
      <c r="B56" s="76">
        <f t="shared" ref="B56:K56" si="11">B16/$K16</f>
        <v>0.647887323943662</v>
      </c>
      <c r="C56" s="76">
        <f t="shared" si="11"/>
        <v>4.2253521126760563E-2</v>
      </c>
      <c r="D56" s="76">
        <f t="shared" si="11"/>
        <v>0.15492957746478872</v>
      </c>
      <c r="E56" s="76">
        <f t="shared" si="11"/>
        <v>1.4084507042253521E-2</v>
      </c>
      <c r="F56" s="76">
        <f t="shared" si="11"/>
        <v>4.2253521126760563E-2</v>
      </c>
      <c r="G56" s="76">
        <f t="shared" si="11"/>
        <v>5.6338028169014086E-2</v>
      </c>
      <c r="H56" s="76">
        <f t="shared" si="11"/>
        <v>0</v>
      </c>
      <c r="I56" s="76">
        <f t="shared" si="11"/>
        <v>2.8169014084507043E-2</v>
      </c>
      <c r="J56" s="76">
        <f t="shared" si="11"/>
        <v>2.8169014084507043E-2</v>
      </c>
      <c r="K56" s="76">
        <f t="shared" si="11"/>
        <v>1</v>
      </c>
    </row>
    <row r="57" spans="1:11" x14ac:dyDescent="0.2">
      <c r="A57" s="2" t="s">
        <v>12</v>
      </c>
      <c r="B57" s="76">
        <f t="shared" ref="B57:K57" si="12">B17/$K17</f>
        <v>0.93210749646393209</v>
      </c>
      <c r="C57" s="76">
        <f t="shared" si="12"/>
        <v>1.272984441301273E-2</v>
      </c>
      <c r="D57" s="76">
        <f t="shared" si="12"/>
        <v>4.2432814710042432E-3</v>
      </c>
      <c r="E57" s="76">
        <f t="shared" si="12"/>
        <v>0</v>
      </c>
      <c r="F57" s="76">
        <f t="shared" si="12"/>
        <v>1.9801980198019802E-2</v>
      </c>
      <c r="G57" s="76">
        <f t="shared" si="12"/>
        <v>1.4144271570014145E-3</v>
      </c>
      <c r="H57" s="76">
        <f t="shared" si="12"/>
        <v>2.6874115983026876E-2</v>
      </c>
      <c r="I57" s="76">
        <f t="shared" si="12"/>
        <v>1.4144271570014145E-3</v>
      </c>
      <c r="J57" s="76">
        <f t="shared" si="12"/>
        <v>0</v>
      </c>
      <c r="K57" s="76">
        <f t="shared" si="12"/>
        <v>1</v>
      </c>
    </row>
    <row r="58" spans="1:11" x14ac:dyDescent="0.2">
      <c r="A58" s="2" t="s">
        <v>13</v>
      </c>
      <c r="B58" s="76">
        <f t="shared" ref="B58:K58" si="13">B18/$K18</f>
        <v>0.73333333333333328</v>
      </c>
      <c r="C58" s="76">
        <f t="shared" si="13"/>
        <v>3.3333333333333333E-2</v>
      </c>
      <c r="D58" s="76">
        <f t="shared" si="13"/>
        <v>3.3333333333333333E-2</v>
      </c>
      <c r="E58" s="76">
        <f t="shared" si="13"/>
        <v>0</v>
      </c>
      <c r="F58" s="76">
        <f t="shared" si="13"/>
        <v>3.3333333333333333E-2</v>
      </c>
      <c r="G58" s="76">
        <f t="shared" si="13"/>
        <v>0.1</v>
      </c>
      <c r="H58" s="76">
        <f t="shared" si="13"/>
        <v>0</v>
      </c>
      <c r="I58" s="76">
        <f t="shared" si="13"/>
        <v>0</v>
      </c>
      <c r="J58" s="76">
        <f t="shared" si="13"/>
        <v>3.3333333333333333E-2</v>
      </c>
      <c r="K58" s="76">
        <f t="shared" si="13"/>
        <v>1</v>
      </c>
    </row>
    <row r="59" spans="1:11" x14ac:dyDescent="0.2">
      <c r="A59" s="2" t="s">
        <v>14</v>
      </c>
      <c r="B59" s="76">
        <f t="shared" ref="B59:K59" si="14">B19/$K19</f>
        <v>0.74358974358974361</v>
      </c>
      <c r="C59" s="76">
        <f t="shared" si="14"/>
        <v>2.9914529914529916E-2</v>
      </c>
      <c r="D59" s="76">
        <f t="shared" si="14"/>
        <v>5.5555555555555552E-2</v>
      </c>
      <c r="E59" s="76">
        <f t="shared" si="14"/>
        <v>0</v>
      </c>
      <c r="F59" s="76">
        <f t="shared" si="14"/>
        <v>5.9829059829059832E-2</v>
      </c>
      <c r="G59" s="76">
        <f t="shared" si="14"/>
        <v>2.1367521367521368E-2</v>
      </c>
      <c r="H59" s="76">
        <f t="shared" si="14"/>
        <v>0</v>
      </c>
      <c r="I59" s="76">
        <f t="shared" si="14"/>
        <v>8.5470085470085479E-3</v>
      </c>
      <c r="J59" s="76">
        <f t="shared" si="14"/>
        <v>7.6923076923076927E-2</v>
      </c>
      <c r="K59" s="76">
        <f t="shared" si="14"/>
        <v>1</v>
      </c>
    </row>
    <row r="60" spans="1:11" x14ac:dyDescent="0.2">
      <c r="A60" s="2" t="s">
        <v>15</v>
      </c>
      <c r="B60" s="76">
        <f t="shared" ref="B60:K60" si="15">B20/$K20</f>
        <v>0.75665399239543729</v>
      </c>
      <c r="C60" s="76">
        <f t="shared" si="15"/>
        <v>3.6121673003802278E-2</v>
      </c>
      <c r="D60" s="76">
        <f t="shared" si="15"/>
        <v>7.6045627376425855E-3</v>
      </c>
      <c r="E60" s="76">
        <f t="shared" si="15"/>
        <v>0</v>
      </c>
      <c r="F60" s="76">
        <f t="shared" si="15"/>
        <v>2.8517110266159697E-2</v>
      </c>
      <c r="G60" s="76">
        <f t="shared" si="15"/>
        <v>4.5627376425855515E-2</v>
      </c>
      <c r="H60" s="76">
        <f t="shared" si="15"/>
        <v>3.8022813688212928E-3</v>
      </c>
      <c r="I60" s="76">
        <f t="shared" si="15"/>
        <v>5.7034220532319393E-2</v>
      </c>
      <c r="J60" s="76">
        <f t="shared" si="15"/>
        <v>6.2737642585551326E-2</v>
      </c>
      <c r="K60" s="76">
        <f t="shared" si="15"/>
        <v>1</v>
      </c>
    </row>
    <row r="61" spans="1:11" x14ac:dyDescent="0.2">
      <c r="A61" s="2" t="s">
        <v>16</v>
      </c>
      <c r="B61" s="76">
        <f t="shared" ref="B61:K61" si="16">B21/$K21</f>
        <v>0.82730923694779113</v>
      </c>
      <c r="C61" s="76">
        <f t="shared" si="16"/>
        <v>1.6867469879518072E-2</v>
      </c>
      <c r="D61" s="76">
        <f t="shared" si="16"/>
        <v>8.0321285140562252E-4</v>
      </c>
      <c r="E61" s="76">
        <f t="shared" si="16"/>
        <v>0</v>
      </c>
      <c r="F61" s="76">
        <f t="shared" si="16"/>
        <v>2.1686746987951807E-2</v>
      </c>
      <c r="G61" s="76">
        <f t="shared" si="16"/>
        <v>2.0883534136546186E-2</v>
      </c>
      <c r="H61" s="76">
        <f t="shared" si="16"/>
        <v>1.5261044176706828E-2</v>
      </c>
      <c r="I61" s="76">
        <f t="shared" si="16"/>
        <v>7.3092369477911645E-2</v>
      </c>
      <c r="J61" s="76">
        <f t="shared" si="16"/>
        <v>2.2489959839357431E-2</v>
      </c>
      <c r="K61" s="76">
        <f t="shared" si="16"/>
        <v>1</v>
      </c>
    </row>
    <row r="62" spans="1:11" x14ac:dyDescent="0.2">
      <c r="A62" s="2" t="s">
        <v>17</v>
      </c>
      <c r="B62" s="76">
        <f t="shared" ref="B62:K62" si="17">B22/$K22</f>
        <v>0.88114754098360659</v>
      </c>
      <c r="C62" s="76">
        <f t="shared" si="17"/>
        <v>2.4590163934426229E-2</v>
      </c>
      <c r="D62" s="76">
        <f t="shared" si="17"/>
        <v>2.0491803278688523E-2</v>
      </c>
      <c r="E62" s="76">
        <f t="shared" si="17"/>
        <v>0</v>
      </c>
      <c r="F62" s="76">
        <f t="shared" si="17"/>
        <v>8.1967213114754103E-3</v>
      </c>
      <c r="G62" s="76">
        <f t="shared" si="17"/>
        <v>2.8688524590163935E-2</v>
      </c>
      <c r="H62" s="76">
        <f t="shared" si="17"/>
        <v>4.0983606557377051E-3</v>
      </c>
      <c r="I62" s="76">
        <f t="shared" si="17"/>
        <v>2.0491803278688523E-2</v>
      </c>
      <c r="J62" s="76">
        <f t="shared" si="17"/>
        <v>1.6393442622950821E-2</v>
      </c>
      <c r="K62" s="76">
        <f t="shared" si="17"/>
        <v>1</v>
      </c>
    </row>
    <row r="63" spans="1:11" x14ac:dyDescent="0.2">
      <c r="A63" s="2" t="s">
        <v>18</v>
      </c>
      <c r="B63" s="76">
        <f t="shared" ref="B63:K63" si="18">B23/$K23</f>
        <v>0.69565217391304346</v>
      </c>
      <c r="C63" s="76">
        <f t="shared" si="18"/>
        <v>2.1739130434782608E-2</v>
      </c>
      <c r="D63" s="76">
        <f t="shared" si="18"/>
        <v>2.1739130434782608E-2</v>
      </c>
      <c r="E63" s="76">
        <f t="shared" si="18"/>
        <v>0</v>
      </c>
      <c r="F63" s="76">
        <f t="shared" si="18"/>
        <v>2.1739130434782608E-2</v>
      </c>
      <c r="G63" s="76">
        <f t="shared" si="18"/>
        <v>6.5217391304347824E-2</v>
      </c>
      <c r="H63" s="76">
        <f t="shared" si="18"/>
        <v>0</v>
      </c>
      <c r="I63" s="76">
        <f t="shared" si="18"/>
        <v>0.13043478260869565</v>
      </c>
      <c r="J63" s="76">
        <f t="shared" si="18"/>
        <v>4.3478260869565216E-2</v>
      </c>
      <c r="K63" s="76">
        <f t="shared" si="18"/>
        <v>1</v>
      </c>
    </row>
    <row r="64" spans="1:11" x14ac:dyDescent="0.2">
      <c r="A64" s="2" t="s">
        <v>19</v>
      </c>
      <c r="B64" s="76">
        <f t="shared" ref="B64:K64" si="19">B24/$K24</f>
        <v>0.88421052631578945</v>
      </c>
      <c r="C64" s="76">
        <f t="shared" si="19"/>
        <v>3.1578947368421054E-2</v>
      </c>
      <c r="D64" s="76">
        <f t="shared" si="19"/>
        <v>3.1578947368421054E-2</v>
      </c>
      <c r="E64" s="76">
        <f t="shared" si="19"/>
        <v>0</v>
      </c>
      <c r="F64" s="76">
        <f t="shared" si="19"/>
        <v>0</v>
      </c>
      <c r="G64" s="76">
        <f t="shared" si="19"/>
        <v>1.0526315789473684E-2</v>
      </c>
      <c r="H64" s="76">
        <f t="shared" si="19"/>
        <v>0</v>
      </c>
      <c r="I64" s="76">
        <f t="shared" si="19"/>
        <v>3.1578947368421054E-2</v>
      </c>
      <c r="J64" s="76">
        <f t="shared" si="19"/>
        <v>1.0526315789473684E-2</v>
      </c>
      <c r="K64" s="76">
        <f t="shared" si="19"/>
        <v>1</v>
      </c>
    </row>
    <row r="65" spans="1:11" x14ac:dyDescent="0.2">
      <c r="A65" s="2" t="s">
        <v>20</v>
      </c>
      <c r="B65" s="76">
        <f t="shared" ref="B65:K65" si="20">B25/$K25</f>
        <v>0.56603773584905659</v>
      </c>
      <c r="C65" s="76">
        <f t="shared" si="20"/>
        <v>6.6037735849056603E-2</v>
      </c>
      <c r="D65" s="76">
        <f t="shared" si="20"/>
        <v>8.4905660377358486E-2</v>
      </c>
      <c r="E65" s="76">
        <f t="shared" si="20"/>
        <v>9.433962264150943E-3</v>
      </c>
      <c r="F65" s="76">
        <f t="shared" si="20"/>
        <v>7.5471698113207544E-2</v>
      </c>
      <c r="G65" s="76">
        <f t="shared" si="20"/>
        <v>0.11320754716981132</v>
      </c>
      <c r="H65" s="76">
        <f t="shared" si="20"/>
        <v>1.8867924528301886E-2</v>
      </c>
      <c r="I65" s="76">
        <f t="shared" si="20"/>
        <v>9.433962264150943E-3</v>
      </c>
      <c r="J65" s="76">
        <f t="shared" si="20"/>
        <v>5.6603773584905662E-2</v>
      </c>
      <c r="K65" s="76">
        <f t="shared" si="20"/>
        <v>1</v>
      </c>
    </row>
    <row r="66" spans="1:11" x14ac:dyDescent="0.2">
      <c r="A66" s="2" t="s">
        <v>21</v>
      </c>
      <c r="B66" s="76">
        <f t="shared" ref="B66:K66" si="21">B26/$K26</f>
        <v>0.5822222222222222</v>
      </c>
      <c r="C66" s="76">
        <f t="shared" si="21"/>
        <v>1.7777777777777778E-2</v>
      </c>
      <c r="D66" s="76">
        <f t="shared" si="21"/>
        <v>0.2088888888888889</v>
      </c>
      <c r="E66" s="76">
        <f t="shared" si="21"/>
        <v>1.3333333333333334E-2</v>
      </c>
      <c r="F66" s="76">
        <f t="shared" si="21"/>
        <v>1.7777777777777778E-2</v>
      </c>
      <c r="G66" s="76">
        <f t="shared" si="21"/>
        <v>4.4444444444444446E-2</v>
      </c>
      <c r="H66" s="76">
        <f t="shared" si="21"/>
        <v>0</v>
      </c>
      <c r="I66" s="76">
        <f t="shared" si="21"/>
        <v>4.4444444444444444E-3</v>
      </c>
      <c r="J66" s="76">
        <f t="shared" si="21"/>
        <v>0.1111111111111111</v>
      </c>
      <c r="K66" s="76">
        <f t="shared" si="21"/>
        <v>1</v>
      </c>
    </row>
    <row r="67" spans="1:11" x14ac:dyDescent="0.2">
      <c r="A67" s="2" t="s">
        <v>22</v>
      </c>
      <c r="B67" s="76">
        <f t="shared" ref="B67:K67" si="22">B27/$K27</f>
        <v>0.71889400921658986</v>
      </c>
      <c r="C67" s="76">
        <f t="shared" si="22"/>
        <v>8.755760368663594E-2</v>
      </c>
      <c r="D67" s="76">
        <f t="shared" si="22"/>
        <v>1.1520737327188941E-2</v>
      </c>
      <c r="E67" s="76">
        <f t="shared" si="22"/>
        <v>0</v>
      </c>
      <c r="F67" s="76">
        <f t="shared" si="22"/>
        <v>5.9907834101382486E-2</v>
      </c>
      <c r="G67" s="76">
        <f t="shared" si="22"/>
        <v>8.0645161290322578E-2</v>
      </c>
      <c r="H67" s="76">
        <f t="shared" si="22"/>
        <v>4.608294930875576E-3</v>
      </c>
      <c r="I67" s="76">
        <f t="shared" si="22"/>
        <v>2.3041474654377881E-2</v>
      </c>
      <c r="J67" s="76">
        <f t="shared" si="22"/>
        <v>1.1520737327188941E-2</v>
      </c>
      <c r="K67" s="76">
        <f t="shared" si="22"/>
        <v>1</v>
      </c>
    </row>
    <row r="68" spans="1:11" x14ac:dyDescent="0.2">
      <c r="A68" s="2" t="s">
        <v>23</v>
      </c>
      <c r="B68" s="76">
        <f t="shared" ref="B68:K68" si="23">B28/$K28</f>
        <v>0.78260869565217395</v>
      </c>
      <c r="C68" s="76">
        <f t="shared" si="23"/>
        <v>0</v>
      </c>
      <c r="D68" s="76">
        <f t="shared" si="23"/>
        <v>0</v>
      </c>
      <c r="E68" s="76">
        <f t="shared" si="23"/>
        <v>0</v>
      </c>
      <c r="F68" s="76">
        <f t="shared" si="23"/>
        <v>0</v>
      </c>
      <c r="G68" s="76">
        <f t="shared" si="23"/>
        <v>4.3478260869565216E-2</v>
      </c>
      <c r="H68" s="76">
        <f t="shared" si="23"/>
        <v>0</v>
      </c>
      <c r="I68" s="76">
        <f t="shared" si="23"/>
        <v>4.3478260869565216E-2</v>
      </c>
      <c r="J68" s="76">
        <f t="shared" si="23"/>
        <v>8.6956521739130432E-2</v>
      </c>
      <c r="K68" s="76">
        <f t="shared" si="23"/>
        <v>1</v>
      </c>
    </row>
    <row r="69" spans="1:11" x14ac:dyDescent="0.2">
      <c r="A69" s="2" t="s">
        <v>24</v>
      </c>
      <c r="B69" s="76">
        <f t="shared" ref="B69:K69" si="24">B29/$K29</f>
        <v>0.7857142857142857</v>
      </c>
      <c r="C69" s="76">
        <f t="shared" si="24"/>
        <v>4.5454545454545456E-2</v>
      </c>
      <c r="D69" s="76">
        <f t="shared" si="24"/>
        <v>0</v>
      </c>
      <c r="E69" s="76">
        <f t="shared" si="24"/>
        <v>0</v>
      </c>
      <c r="F69" s="76">
        <f t="shared" si="24"/>
        <v>7.1428571428571425E-2</v>
      </c>
      <c r="G69" s="76">
        <f t="shared" si="24"/>
        <v>3.896103896103896E-2</v>
      </c>
      <c r="H69" s="76">
        <f t="shared" si="24"/>
        <v>6.4935064935064939E-3</v>
      </c>
      <c r="I69" s="76">
        <f t="shared" si="24"/>
        <v>1.948051948051948E-2</v>
      </c>
      <c r="J69" s="76">
        <f t="shared" si="24"/>
        <v>2.5974025974025976E-2</v>
      </c>
      <c r="K69" s="76">
        <f t="shared" si="24"/>
        <v>1</v>
      </c>
    </row>
    <row r="70" spans="1:11" x14ac:dyDescent="0.2">
      <c r="A70" s="2" t="s">
        <v>25</v>
      </c>
      <c r="B70" s="76">
        <f t="shared" ref="B70:K70" si="25">B30/$K30</f>
        <v>0.77840909090909094</v>
      </c>
      <c r="C70" s="76">
        <f t="shared" si="25"/>
        <v>2.2727272727272728E-2</v>
      </c>
      <c r="D70" s="76">
        <f t="shared" si="25"/>
        <v>2.8409090909090908E-2</v>
      </c>
      <c r="E70" s="76">
        <f t="shared" si="25"/>
        <v>0</v>
      </c>
      <c r="F70" s="76">
        <f t="shared" si="25"/>
        <v>2.2727272727272728E-2</v>
      </c>
      <c r="G70" s="76">
        <f t="shared" si="25"/>
        <v>4.5454545454545456E-2</v>
      </c>
      <c r="H70" s="76">
        <f t="shared" si="25"/>
        <v>5.681818181818182E-3</v>
      </c>
      <c r="I70" s="76">
        <f t="shared" si="25"/>
        <v>2.2727272727272728E-2</v>
      </c>
      <c r="J70" s="76">
        <f t="shared" si="25"/>
        <v>7.3863636363636367E-2</v>
      </c>
      <c r="K70" s="76">
        <f t="shared" si="25"/>
        <v>1</v>
      </c>
    </row>
    <row r="71" spans="1:11" x14ac:dyDescent="0.2">
      <c r="A71" s="2" t="s">
        <v>26</v>
      </c>
      <c r="B71" s="76">
        <f t="shared" ref="B71:K71" si="26">B31/$K31</f>
        <v>0.67741935483870963</v>
      </c>
      <c r="C71" s="76">
        <f t="shared" si="26"/>
        <v>1.2903225806451613E-2</v>
      </c>
      <c r="D71" s="76">
        <f t="shared" si="26"/>
        <v>0.12903225806451613</v>
      </c>
      <c r="E71" s="76">
        <f t="shared" si="26"/>
        <v>6.4516129032258064E-3</v>
      </c>
      <c r="F71" s="76">
        <f t="shared" si="26"/>
        <v>1.935483870967742E-2</v>
      </c>
      <c r="G71" s="76">
        <f t="shared" si="26"/>
        <v>7.0967741935483872E-2</v>
      </c>
      <c r="H71" s="76">
        <f t="shared" si="26"/>
        <v>0</v>
      </c>
      <c r="I71" s="76">
        <f t="shared" si="26"/>
        <v>3.870967741935484E-2</v>
      </c>
      <c r="J71" s="76">
        <f t="shared" si="26"/>
        <v>5.1612903225806452E-2</v>
      </c>
      <c r="K71" s="76">
        <f t="shared" si="26"/>
        <v>1</v>
      </c>
    </row>
    <row r="72" spans="1:11" x14ac:dyDescent="0.2">
      <c r="A72" s="2" t="s">
        <v>27</v>
      </c>
      <c r="B72" s="76">
        <f t="shared" ref="B72:K72" si="27">B32/$K32</f>
        <v>0.80952380952380953</v>
      </c>
      <c r="C72" s="76">
        <f t="shared" si="27"/>
        <v>4.7619047619047616E-2</v>
      </c>
      <c r="D72" s="76">
        <f t="shared" si="27"/>
        <v>0</v>
      </c>
      <c r="E72" s="76">
        <f t="shared" si="27"/>
        <v>0</v>
      </c>
      <c r="F72" s="76">
        <f t="shared" si="27"/>
        <v>4.7619047619047616E-2</v>
      </c>
      <c r="G72" s="76">
        <f t="shared" si="27"/>
        <v>4.7619047619047616E-2</v>
      </c>
      <c r="H72" s="76">
        <f t="shared" si="27"/>
        <v>0</v>
      </c>
      <c r="I72" s="76">
        <f t="shared" si="27"/>
        <v>0</v>
      </c>
      <c r="J72" s="76">
        <f t="shared" si="27"/>
        <v>4.7619047619047616E-2</v>
      </c>
      <c r="K72" s="76">
        <f t="shared" si="27"/>
        <v>1</v>
      </c>
    </row>
    <row r="73" spans="1:11" x14ac:dyDescent="0.2">
      <c r="A73" s="2" t="s">
        <v>28</v>
      </c>
      <c r="B73" s="76">
        <f t="shared" ref="B73:K73" si="28">B33/$K33</f>
        <v>0.7816091954022989</v>
      </c>
      <c r="C73" s="76">
        <f t="shared" si="28"/>
        <v>2.2988505747126436E-2</v>
      </c>
      <c r="D73" s="76">
        <f t="shared" si="28"/>
        <v>2.2988505747126436E-2</v>
      </c>
      <c r="E73" s="76">
        <f t="shared" si="28"/>
        <v>0</v>
      </c>
      <c r="F73" s="76">
        <f t="shared" si="28"/>
        <v>3.4482758620689655E-2</v>
      </c>
      <c r="G73" s="76">
        <f t="shared" si="28"/>
        <v>5.7471264367816091E-2</v>
      </c>
      <c r="H73" s="76">
        <f t="shared" si="28"/>
        <v>0</v>
      </c>
      <c r="I73" s="76">
        <f t="shared" si="28"/>
        <v>2.2988505747126436E-2</v>
      </c>
      <c r="J73" s="76">
        <f t="shared" si="28"/>
        <v>5.1724137931034482E-2</v>
      </c>
      <c r="K73" s="76">
        <f t="shared" si="28"/>
        <v>1</v>
      </c>
    </row>
    <row r="74" spans="1:11" x14ac:dyDescent="0.2">
      <c r="A74" s="2" t="s">
        <v>29</v>
      </c>
      <c r="B74" s="76">
        <f t="shared" ref="B74:K74" si="29">B34/$K34</f>
        <v>0.73671497584541068</v>
      </c>
      <c r="C74" s="76">
        <f t="shared" si="29"/>
        <v>7.246376811594203E-3</v>
      </c>
      <c r="D74" s="76">
        <f t="shared" si="29"/>
        <v>0.10144927536231885</v>
      </c>
      <c r="E74" s="76">
        <f t="shared" si="29"/>
        <v>0</v>
      </c>
      <c r="F74" s="76">
        <f t="shared" si="29"/>
        <v>1.6908212560386472E-2</v>
      </c>
      <c r="G74" s="76">
        <f t="shared" si="29"/>
        <v>6.280193236714976E-2</v>
      </c>
      <c r="H74" s="76">
        <f t="shared" si="29"/>
        <v>4.830917874396135E-3</v>
      </c>
      <c r="I74" s="76">
        <f t="shared" si="29"/>
        <v>3.864734299516908E-2</v>
      </c>
      <c r="J74" s="76">
        <f t="shared" si="29"/>
        <v>3.140096618357488E-2</v>
      </c>
      <c r="K74" s="76">
        <f t="shared" si="29"/>
        <v>1</v>
      </c>
    </row>
    <row r="75" spans="1:11" x14ac:dyDescent="0.2">
      <c r="A75" s="2" t="s">
        <v>30</v>
      </c>
      <c r="B75" s="76">
        <f t="shared" ref="B75:K75" si="30">B35/$K35</f>
        <v>0.80714285714285716</v>
      </c>
      <c r="C75" s="76">
        <f t="shared" si="30"/>
        <v>2.8571428571428571E-2</v>
      </c>
      <c r="D75" s="76">
        <f t="shared" si="30"/>
        <v>7.1428571428571426E-3</v>
      </c>
      <c r="E75" s="76">
        <f t="shared" si="30"/>
        <v>0</v>
      </c>
      <c r="F75" s="76">
        <f t="shared" si="30"/>
        <v>4.2857142857142858E-2</v>
      </c>
      <c r="G75" s="76">
        <f t="shared" si="30"/>
        <v>0.05</v>
      </c>
      <c r="H75" s="76">
        <f t="shared" si="30"/>
        <v>0</v>
      </c>
      <c r="I75" s="76">
        <f t="shared" si="30"/>
        <v>2.8571428571428571E-2</v>
      </c>
      <c r="J75" s="76">
        <f t="shared" si="30"/>
        <v>3.5714285714285712E-2</v>
      </c>
      <c r="K75" s="76">
        <f t="shared" si="30"/>
        <v>1</v>
      </c>
    </row>
    <row r="76" spans="1:11" x14ac:dyDescent="0.2">
      <c r="A76" s="2" t="s">
        <v>31</v>
      </c>
      <c r="B76" s="76">
        <f t="shared" ref="B76:K76" si="31">B36/$K36</f>
        <v>0.82843137254901966</v>
      </c>
      <c r="C76" s="76">
        <f t="shared" si="31"/>
        <v>3.4313725490196081E-2</v>
      </c>
      <c r="D76" s="76">
        <f t="shared" si="31"/>
        <v>9.8039215686274508E-3</v>
      </c>
      <c r="E76" s="76">
        <f t="shared" si="31"/>
        <v>0</v>
      </c>
      <c r="F76" s="76">
        <f t="shared" si="31"/>
        <v>9.8039215686274508E-3</v>
      </c>
      <c r="G76" s="76">
        <f t="shared" si="31"/>
        <v>3.4313725490196081E-2</v>
      </c>
      <c r="H76" s="76">
        <f t="shared" si="31"/>
        <v>0</v>
      </c>
      <c r="I76" s="76">
        <f t="shared" si="31"/>
        <v>4.9019607843137254E-3</v>
      </c>
      <c r="J76" s="76">
        <f t="shared" si="31"/>
        <v>7.8431372549019607E-2</v>
      </c>
      <c r="K76" s="76">
        <f t="shared" si="31"/>
        <v>1</v>
      </c>
    </row>
    <row r="77" spans="1:11" x14ac:dyDescent="0.2">
      <c r="A77" s="3" t="s">
        <v>32</v>
      </c>
      <c r="B77" s="77">
        <f t="shared" ref="B77:K77" si="32">B37/$K37</f>
        <v>0.7830508474576271</v>
      </c>
      <c r="C77" s="77">
        <f t="shared" si="32"/>
        <v>4.4067796610169491E-2</v>
      </c>
      <c r="D77" s="77">
        <f t="shared" si="32"/>
        <v>3.3898305084745762E-3</v>
      </c>
      <c r="E77" s="77">
        <f t="shared" si="32"/>
        <v>0</v>
      </c>
      <c r="F77" s="77">
        <f t="shared" si="32"/>
        <v>4.0677966101694912E-2</v>
      </c>
      <c r="G77" s="77">
        <f t="shared" si="32"/>
        <v>2.3728813559322035E-2</v>
      </c>
      <c r="H77" s="77">
        <f t="shared" si="32"/>
        <v>0</v>
      </c>
      <c r="I77" s="77">
        <f t="shared" si="32"/>
        <v>6.4406779661016947E-2</v>
      </c>
      <c r="J77" s="77">
        <f t="shared" si="32"/>
        <v>3.7288135593220341E-2</v>
      </c>
      <c r="K77" s="77">
        <f t="shared" si="32"/>
        <v>1</v>
      </c>
    </row>
    <row r="79" spans="1:11" x14ac:dyDescent="0.2">
      <c r="A79" s="331" t="s">
        <v>466</v>
      </c>
    </row>
  </sheetData>
  <mergeCells count="16">
    <mergeCell ref="I43:I44"/>
    <mergeCell ref="J43:J44"/>
    <mergeCell ref="K43:K44"/>
    <mergeCell ref="B43:C43"/>
    <mergeCell ref="D43:E43"/>
    <mergeCell ref="F43:F44"/>
    <mergeCell ref="G43:G44"/>
    <mergeCell ref="H43:H44"/>
    <mergeCell ref="I3:I4"/>
    <mergeCell ref="J3:J4"/>
    <mergeCell ref="K3:K4"/>
    <mergeCell ref="B3:C3"/>
    <mergeCell ref="D3:E3"/>
    <mergeCell ref="F3:F4"/>
    <mergeCell ref="G3:G4"/>
    <mergeCell ref="H3:H4"/>
  </mergeCells>
  <hyperlinks>
    <hyperlink ref="A2" location="Contents!A1" display="Back to contents"/>
  </hyperlink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40"/>
  <sheetViews>
    <sheetView showGridLines="0" topLeftCell="A23" workbookViewId="0">
      <selection activeCell="A40" sqref="A40"/>
    </sheetView>
  </sheetViews>
  <sheetFormatPr defaultRowHeight="12.75" x14ac:dyDescent="0.2"/>
  <cols>
    <col min="1" max="1" customWidth="true" style="5" width="24.42578125" collapsed="false"/>
    <col min="2" max="2" customWidth="true" style="6" width="15.140625" collapsed="false"/>
    <col min="3" max="3" customWidth="true" style="6" width="14.85546875" collapsed="false"/>
    <col min="4" max="4" customWidth="true" style="6" width="14.140625" collapsed="false"/>
    <col min="5" max="5" customWidth="true" style="6" width="8.5703125" collapsed="false"/>
    <col min="6" max="6" customWidth="true" style="6" width="8.140625" collapsed="false"/>
    <col min="7" max="7" customWidth="true" style="6" width="7.0" collapsed="false"/>
    <col min="8" max="8" customWidth="true" style="6" width="14.140625" collapsed="false"/>
    <col min="9" max="9" customWidth="true" style="6" width="16.140625" collapsed="false"/>
    <col min="10" max="10" customWidth="true" style="6" width="14.85546875" collapsed="false"/>
    <col min="11" max="11" customWidth="true" style="6" width="9.42578125" collapsed="false"/>
    <col min="12" max="12" customWidth="true" style="6" width="10.140625" collapsed="false"/>
    <col min="13" max="16384" style="6" width="9.140625" collapsed="false"/>
  </cols>
  <sheetData>
    <row r="1" spans="1:12" x14ac:dyDescent="0.2">
      <c r="A1" s="32" t="s">
        <v>431</v>
      </c>
    </row>
    <row r="2" spans="1:12" ht="15" x14ac:dyDescent="0.25">
      <c r="A2" s="273" t="s">
        <v>315</v>
      </c>
      <c r="H2" s="190"/>
    </row>
    <row r="3" spans="1:12" s="188" customFormat="1" x14ac:dyDescent="0.2">
      <c r="A3" s="32"/>
    </row>
    <row r="4" spans="1:12" ht="38.25" x14ac:dyDescent="0.2">
      <c r="A4" s="15"/>
      <c r="B4" s="150" t="s">
        <v>237</v>
      </c>
      <c r="C4" s="150" t="s">
        <v>238</v>
      </c>
      <c r="D4" s="150" t="s">
        <v>239</v>
      </c>
      <c r="E4" s="97" t="s">
        <v>51</v>
      </c>
      <c r="F4" s="97" t="s">
        <v>98</v>
      </c>
      <c r="H4" s="150" t="s">
        <v>237</v>
      </c>
      <c r="I4" s="150" t="s">
        <v>238</v>
      </c>
      <c r="J4" s="150" t="s">
        <v>239</v>
      </c>
      <c r="K4" s="97" t="s">
        <v>51</v>
      </c>
      <c r="L4" s="97" t="s">
        <v>98</v>
      </c>
    </row>
    <row r="5" spans="1:12" x14ac:dyDescent="0.2">
      <c r="A5" s="4" t="s">
        <v>0</v>
      </c>
      <c r="B5" s="7">
        <v>31335</v>
      </c>
      <c r="C5" s="7">
        <v>30145</v>
      </c>
      <c r="D5" s="7">
        <v>1185</v>
      </c>
      <c r="E5" s="7">
        <v>6005</v>
      </c>
      <c r="F5" s="7">
        <v>37335</v>
      </c>
      <c r="G5" s="8"/>
      <c r="H5" s="74">
        <f>B5/F5</f>
        <v>0.83929288871032548</v>
      </c>
      <c r="I5" s="74">
        <f>C5/F5</f>
        <v>0.80741931163787328</v>
      </c>
      <c r="J5" s="74">
        <f>D5/F5</f>
        <v>3.1739654479710729E-2</v>
      </c>
      <c r="K5" s="74">
        <f>E5/F5</f>
        <v>0.16084103388241597</v>
      </c>
      <c r="L5" s="74">
        <f>F5/F5</f>
        <v>1</v>
      </c>
    </row>
    <row r="6" spans="1:12" x14ac:dyDescent="0.2">
      <c r="A6" s="2" t="s">
        <v>1</v>
      </c>
      <c r="B6" s="9">
        <v>1245</v>
      </c>
      <c r="C6" s="9">
        <v>1220</v>
      </c>
      <c r="D6" s="9">
        <v>25</v>
      </c>
      <c r="E6" s="9">
        <v>300</v>
      </c>
      <c r="F6" s="9">
        <v>1545</v>
      </c>
      <c r="H6" s="76">
        <f t="shared" ref="H6:H37" si="0">B6/F6</f>
        <v>0.80582524271844658</v>
      </c>
      <c r="I6" s="76">
        <f t="shared" ref="I6:I37" si="1">C6/F6</f>
        <v>0.78964401294498376</v>
      </c>
      <c r="J6" s="76">
        <f t="shared" ref="J6:J37" si="2">D6/F6</f>
        <v>1.6181229773462782E-2</v>
      </c>
      <c r="K6" s="76">
        <f t="shared" ref="K6:K37" si="3">E6/F6</f>
        <v>0.1941747572815534</v>
      </c>
      <c r="L6" s="76">
        <f t="shared" ref="L6:L37" si="4">F6/F6</f>
        <v>1</v>
      </c>
    </row>
    <row r="7" spans="1:12" x14ac:dyDescent="0.2">
      <c r="A7" s="2" t="s">
        <v>2</v>
      </c>
      <c r="B7" s="9">
        <v>1055</v>
      </c>
      <c r="C7" s="9">
        <v>1005</v>
      </c>
      <c r="D7" s="9">
        <v>50</v>
      </c>
      <c r="E7" s="9">
        <v>170</v>
      </c>
      <c r="F7" s="9">
        <v>1230</v>
      </c>
      <c r="H7" s="76">
        <f t="shared" si="0"/>
        <v>0.85772357723577231</v>
      </c>
      <c r="I7" s="76">
        <f t="shared" si="1"/>
        <v>0.81707317073170727</v>
      </c>
      <c r="J7" s="76">
        <f t="shared" si="2"/>
        <v>4.065040650406504E-2</v>
      </c>
      <c r="K7" s="76">
        <f t="shared" si="3"/>
        <v>0.13821138211382114</v>
      </c>
      <c r="L7" s="76">
        <f t="shared" si="4"/>
        <v>1</v>
      </c>
    </row>
    <row r="8" spans="1:12" x14ac:dyDescent="0.2">
      <c r="A8" s="2" t="s">
        <v>3</v>
      </c>
      <c r="B8" s="9">
        <v>505</v>
      </c>
      <c r="C8" s="9">
        <v>470</v>
      </c>
      <c r="D8" s="9">
        <v>35</v>
      </c>
      <c r="E8" s="9">
        <v>145</v>
      </c>
      <c r="F8" s="9">
        <v>650</v>
      </c>
      <c r="H8" s="76">
        <f t="shared" si="0"/>
        <v>0.77692307692307694</v>
      </c>
      <c r="I8" s="76">
        <f t="shared" si="1"/>
        <v>0.72307692307692306</v>
      </c>
      <c r="J8" s="76">
        <f t="shared" si="2"/>
        <v>5.3846153846153849E-2</v>
      </c>
      <c r="K8" s="76">
        <f t="shared" si="3"/>
        <v>0.22307692307692309</v>
      </c>
      <c r="L8" s="76">
        <f t="shared" si="4"/>
        <v>1</v>
      </c>
    </row>
    <row r="9" spans="1:12" x14ac:dyDescent="0.2">
      <c r="A9" s="2" t="s">
        <v>4</v>
      </c>
      <c r="B9" s="9">
        <v>340</v>
      </c>
      <c r="C9" s="9">
        <v>305</v>
      </c>
      <c r="D9" s="9">
        <v>35</v>
      </c>
      <c r="E9" s="9">
        <v>100</v>
      </c>
      <c r="F9" s="9">
        <v>435</v>
      </c>
      <c r="H9" s="76">
        <f t="shared" si="0"/>
        <v>0.7816091954022989</v>
      </c>
      <c r="I9" s="76">
        <f t="shared" si="1"/>
        <v>0.70114942528735635</v>
      </c>
      <c r="J9" s="76">
        <f t="shared" si="2"/>
        <v>8.0459770114942528E-2</v>
      </c>
      <c r="K9" s="76">
        <f t="shared" si="3"/>
        <v>0.22988505747126436</v>
      </c>
      <c r="L9" s="76">
        <f t="shared" si="4"/>
        <v>1</v>
      </c>
    </row>
    <row r="10" spans="1:12" x14ac:dyDescent="0.2">
      <c r="A10" s="2" t="s">
        <v>5</v>
      </c>
      <c r="B10" s="9">
        <v>425</v>
      </c>
      <c r="C10" s="9">
        <v>375</v>
      </c>
      <c r="D10" s="9">
        <v>50</v>
      </c>
      <c r="E10" s="9">
        <v>115</v>
      </c>
      <c r="F10" s="9">
        <v>540</v>
      </c>
      <c r="H10" s="76">
        <f t="shared" si="0"/>
        <v>0.78703703703703709</v>
      </c>
      <c r="I10" s="76">
        <f>C10/F10</f>
        <v>0.69444444444444442</v>
      </c>
      <c r="J10" s="76">
        <f t="shared" si="2"/>
        <v>9.2592592592592587E-2</v>
      </c>
      <c r="K10" s="76">
        <f t="shared" si="3"/>
        <v>0.21296296296296297</v>
      </c>
      <c r="L10" s="76">
        <f t="shared" si="4"/>
        <v>1</v>
      </c>
    </row>
    <row r="11" spans="1:12" x14ac:dyDescent="0.2">
      <c r="A11" s="2" t="s">
        <v>6</v>
      </c>
      <c r="B11" s="9">
        <v>725</v>
      </c>
      <c r="C11" s="9">
        <v>695</v>
      </c>
      <c r="D11" s="9">
        <v>30</v>
      </c>
      <c r="E11" s="9">
        <v>160</v>
      </c>
      <c r="F11" s="9">
        <v>885</v>
      </c>
      <c r="H11" s="76">
        <f t="shared" si="0"/>
        <v>0.8192090395480226</v>
      </c>
      <c r="I11" s="76">
        <f t="shared" si="1"/>
        <v>0.78531073446327682</v>
      </c>
      <c r="J11" s="76">
        <f t="shared" si="2"/>
        <v>3.3898305084745763E-2</v>
      </c>
      <c r="K11" s="76">
        <f t="shared" si="3"/>
        <v>0.1807909604519774</v>
      </c>
      <c r="L11" s="76">
        <f t="shared" si="4"/>
        <v>1</v>
      </c>
    </row>
    <row r="12" spans="1:12" x14ac:dyDescent="0.2">
      <c r="A12" s="2" t="s">
        <v>7</v>
      </c>
      <c r="B12" s="9">
        <v>1020</v>
      </c>
      <c r="C12" s="9">
        <v>1010</v>
      </c>
      <c r="D12" s="9">
        <v>10</v>
      </c>
      <c r="E12" s="9">
        <v>425</v>
      </c>
      <c r="F12" s="9">
        <v>1445</v>
      </c>
      <c r="H12" s="76">
        <f t="shared" si="0"/>
        <v>0.70588235294117652</v>
      </c>
      <c r="I12" s="76">
        <f t="shared" si="1"/>
        <v>0.69896193771626303</v>
      </c>
      <c r="J12" s="76">
        <f t="shared" si="2"/>
        <v>6.920415224913495E-3</v>
      </c>
      <c r="K12" s="76">
        <f t="shared" si="3"/>
        <v>0.29411764705882354</v>
      </c>
      <c r="L12" s="76">
        <f t="shared" si="4"/>
        <v>1</v>
      </c>
    </row>
    <row r="13" spans="1:12" x14ac:dyDescent="0.2">
      <c r="A13" s="2" t="s">
        <v>8</v>
      </c>
      <c r="B13" s="9">
        <v>715</v>
      </c>
      <c r="C13" s="9">
        <v>695</v>
      </c>
      <c r="D13" s="9">
        <v>25</v>
      </c>
      <c r="E13" s="9">
        <v>145</v>
      </c>
      <c r="F13" s="9">
        <v>865</v>
      </c>
      <c r="H13" s="76">
        <f t="shared" si="0"/>
        <v>0.82658959537572252</v>
      </c>
      <c r="I13" s="76">
        <f t="shared" si="1"/>
        <v>0.80346820809248554</v>
      </c>
      <c r="J13" s="76">
        <f t="shared" si="2"/>
        <v>2.8901734104046242E-2</v>
      </c>
      <c r="K13" s="76">
        <f t="shared" si="3"/>
        <v>0.16763005780346821</v>
      </c>
      <c r="L13" s="76">
        <f t="shared" si="4"/>
        <v>1</v>
      </c>
    </row>
    <row r="14" spans="1:12" x14ac:dyDescent="0.2">
      <c r="A14" s="2" t="s">
        <v>9</v>
      </c>
      <c r="B14" s="9">
        <v>345</v>
      </c>
      <c r="C14" s="9">
        <v>320</v>
      </c>
      <c r="D14" s="9">
        <v>25</v>
      </c>
      <c r="E14" s="9">
        <v>75</v>
      </c>
      <c r="F14" s="9">
        <v>420</v>
      </c>
      <c r="H14" s="76">
        <f t="shared" si="0"/>
        <v>0.8214285714285714</v>
      </c>
      <c r="I14" s="76">
        <f t="shared" si="1"/>
        <v>0.76190476190476186</v>
      </c>
      <c r="J14" s="76">
        <f t="shared" si="2"/>
        <v>5.9523809523809521E-2</v>
      </c>
      <c r="K14" s="76">
        <f t="shared" si="3"/>
        <v>0.17857142857142858</v>
      </c>
      <c r="L14" s="76">
        <f t="shared" si="4"/>
        <v>1</v>
      </c>
    </row>
    <row r="15" spans="1:12" x14ac:dyDescent="0.2">
      <c r="A15" s="2" t="s">
        <v>10</v>
      </c>
      <c r="B15" s="9">
        <v>630</v>
      </c>
      <c r="C15" s="9">
        <v>590</v>
      </c>
      <c r="D15" s="9">
        <v>45</v>
      </c>
      <c r="E15" s="9">
        <v>115</v>
      </c>
      <c r="F15" s="9">
        <v>745</v>
      </c>
      <c r="H15" s="76">
        <f t="shared" si="0"/>
        <v>0.84563758389261745</v>
      </c>
      <c r="I15" s="76">
        <f t="shared" si="1"/>
        <v>0.79194630872483218</v>
      </c>
      <c r="J15" s="76">
        <f t="shared" si="2"/>
        <v>6.0402684563758392E-2</v>
      </c>
      <c r="K15" s="76">
        <f t="shared" si="3"/>
        <v>0.15436241610738255</v>
      </c>
      <c r="L15" s="76">
        <f t="shared" si="4"/>
        <v>1</v>
      </c>
    </row>
    <row r="16" spans="1:12" x14ac:dyDescent="0.2">
      <c r="A16" s="2" t="s">
        <v>11</v>
      </c>
      <c r="B16" s="9">
        <v>300</v>
      </c>
      <c r="C16" s="9">
        <v>285</v>
      </c>
      <c r="D16" s="9">
        <v>15</v>
      </c>
      <c r="E16" s="9">
        <v>50</v>
      </c>
      <c r="F16" s="9">
        <v>355</v>
      </c>
      <c r="H16" s="76">
        <f t="shared" si="0"/>
        <v>0.84507042253521125</v>
      </c>
      <c r="I16" s="76">
        <f t="shared" si="1"/>
        <v>0.80281690140845074</v>
      </c>
      <c r="J16" s="76">
        <f>D16/F16</f>
        <v>4.2253521126760563E-2</v>
      </c>
      <c r="K16" s="76">
        <f t="shared" si="3"/>
        <v>0.14084507042253522</v>
      </c>
      <c r="L16" s="76">
        <f t="shared" si="4"/>
        <v>1</v>
      </c>
    </row>
    <row r="17" spans="1:12" x14ac:dyDescent="0.2">
      <c r="A17" s="2" t="s">
        <v>12</v>
      </c>
      <c r="B17" s="9">
        <v>3355</v>
      </c>
      <c r="C17" s="9">
        <v>3310</v>
      </c>
      <c r="D17" s="9">
        <v>45</v>
      </c>
      <c r="E17" s="9">
        <v>180</v>
      </c>
      <c r="F17" s="9">
        <v>3535</v>
      </c>
      <c r="H17" s="76">
        <f t="shared" si="0"/>
        <v>0.9490806223479491</v>
      </c>
      <c r="I17" s="76">
        <f t="shared" si="1"/>
        <v>0.93635077793493637</v>
      </c>
      <c r="J17" s="76">
        <f t="shared" si="2"/>
        <v>1.272984441301273E-2</v>
      </c>
      <c r="K17" s="76">
        <f t="shared" si="3"/>
        <v>5.0919377652050922E-2</v>
      </c>
      <c r="L17" s="76">
        <f t="shared" si="4"/>
        <v>1</v>
      </c>
    </row>
    <row r="18" spans="1:12" x14ac:dyDescent="0.2">
      <c r="A18" s="2" t="s">
        <v>13</v>
      </c>
      <c r="B18" s="9">
        <v>120</v>
      </c>
      <c r="C18" s="9">
        <v>115</v>
      </c>
      <c r="D18" s="9">
        <v>5</v>
      </c>
      <c r="E18" s="9">
        <v>30</v>
      </c>
      <c r="F18" s="9">
        <v>150</v>
      </c>
      <c r="H18" s="76">
        <f t="shared" si="0"/>
        <v>0.8</v>
      </c>
      <c r="I18" s="76">
        <f t="shared" si="1"/>
        <v>0.76666666666666672</v>
      </c>
      <c r="J18" s="76">
        <f t="shared" si="2"/>
        <v>3.3333333333333333E-2</v>
      </c>
      <c r="K18" s="76">
        <f t="shared" si="3"/>
        <v>0.2</v>
      </c>
      <c r="L18" s="76">
        <f t="shared" si="4"/>
        <v>1</v>
      </c>
    </row>
    <row r="19" spans="1:12" x14ac:dyDescent="0.2">
      <c r="A19" s="2" t="s">
        <v>14</v>
      </c>
      <c r="B19" s="9">
        <v>970</v>
      </c>
      <c r="C19" s="9">
        <v>930</v>
      </c>
      <c r="D19" s="9">
        <v>40</v>
      </c>
      <c r="E19" s="9">
        <v>200</v>
      </c>
      <c r="F19" s="9">
        <v>1170</v>
      </c>
      <c r="H19" s="76">
        <f t="shared" si="0"/>
        <v>0.82905982905982911</v>
      </c>
      <c r="I19" s="76">
        <f t="shared" si="1"/>
        <v>0.79487179487179482</v>
      </c>
      <c r="J19" s="76">
        <f t="shared" si="2"/>
        <v>3.4188034188034191E-2</v>
      </c>
      <c r="K19" s="76">
        <f t="shared" si="3"/>
        <v>0.17094017094017094</v>
      </c>
      <c r="L19" s="76">
        <f t="shared" si="4"/>
        <v>1</v>
      </c>
    </row>
    <row r="20" spans="1:12" x14ac:dyDescent="0.2">
      <c r="A20" s="2" t="s">
        <v>15</v>
      </c>
      <c r="B20" s="9">
        <v>2105</v>
      </c>
      <c r="C20" s="9">
        <v>2010</v>
      </c>
      <c r="D20" s="9">
        <v>95</v>
      </c>
      <c r="E20" s="9">
        <v>525</v>
      </c>
      <c r="F20" s="9">
        <v>2630</v>
      </c>
      <c r="H20" s="76">
        <f t="shared" si="0"/>
        <v>0.80038022813688214</v>
      </c>
      <c r="I20" s="76">
        <f t="shared" si="1"/>
        <v>0.76425855513307983</v>
      </c>
      <c r="J20" s="76">
        <f t="shared" si="2"/>
        <v>3.6121673003802278E-2</v>
      </c>
      <c r="K20" s="76">
        <f t="shared" si="3"/>
        <v>0.19961977186311788</v>
      </c>
      <c r="L20" s="76">
        <f t="shared" si="4"/>
        <v>1</v>
      </c>
    </row>
    <row r="21" spans="1:12" x14ac:dyDescent="0.2">
      <c r="A21" s="2" t="s">
        <v>16</v>
      </c>
      <c r="B21" s="9">
        <v>5260</v>
      </c>
      <c r="C21" s="9">
        <v>5155</v>
      </c>
      <c r="D21" s="9">
        <v>105</v>
      </c>
      <c r="E21" s="9">
        <v>960</v>
      </c>
      <c r="F21" s="9">
        <v>6225</v>
      </c>
      <c r="H21" s="76">
        <f t="shared" si="0"/>
        <v>0.84497991967871489</v>
      </c>
      <c r="I21" s="76">
        <f t="shared" si="1"/>
        <v>0.82811244979919674</v>
      </c>
      <c r="J21" s="76">
        <f t="shared" si="2"/>
        <v>1.6867469879518072E-2</v>
      </c>
      <c r="K21" s="76">
        <f>E21/F21</f>
        <v>0.15421686746987953</v>
      </c>
      <c r="L21" s="76">
        <f t="shared" si="4"/>
        <v>1</v>
      </c>
    </row>
    <row r="22" spans="1:12" x14ac:dyDescent="0.2">
      <c r="A22" s="2" t="s">
        <v>17</v>
      </c>
      <c r="B22" s="9">
        <v>1130</v>
      </c>
      <c r="C22" s="9">
        <v>1100</v>
      </c>
      <c r="D22" s="9">
        <v>30</v>
      </c>
      <c r="E22" s="9">
        <v>95</v>
      </c>
      <c r="F22" s="9">
        <v>1220</v>
      </c>
      <c r="H22" s="76">
        <f t="shared" si="0"/>
        <v>0.92622950819672134</v>
      </c>
      <c r="I22" s="76">
        <f t="shared" si="1"/>
        <v>0.90163934426229508</v>
      </c>
      <c r="J22" s="76">
        <f t="shared" si="2"/>
        <v>2.4590163934426229E-2</v>
      </c>
      <c r="K22" s="76">
        <f t="shared" si="3"/>
        <v>7.7868852459016397E-2</v>
      </c>
      <c r="L22" s="76">
        <f t="shared" si="4"/>
        <v>1</v>
      </c>
    </row>
    <row r="23" spans="1:12" x14ac:dyDescent="0.2">
      <c r="A23" s="2" t="s">
        <v>18</v>
      </c>
      <c r="B23" s="9">
        <v>170</v>
      </c>
      <c r="C23" s="9">
        <v>165</v>
      </c>
      <c r="D23" s="9">
        <v>5</v>
      </c>
      <c r="E23" s="9">
        <v>55</v>
      </c>
      <c r="F23" s="9">
        <v>230</v>
      </c>
      <c r="H23" s="76">
        <f t="shared" si="0"/>
        <v>0.73913043478260865</v>
      </c>
      <c r="I23" s="76">
        <f t="shared" si="1"/>
        <v>0.71739130434782605</v>
      </c>
      <c r="J23" s="76">
        <f t="shared" si="2"/>
        <v>2.1739130434782608E-2</v>
      </c>
      <c r="K23" s="76">
        <f t="shared" si="3"/>
        <v>0.2391304347826087</v>
      </c>
      <c r="L23" s="76">
        <f t="shared" si="4"/>
        <v>1</v>
      </c>
    </row>
    <row r="24" spans="1:12" x14ac:dyDescent="0.2">
      <c r="A24" s="2" t="s">
        <v>19</v>
      </c>
      <c r="B24" s="9">
        <v>450</v>
      </c>
      <c r="C24" s="9">
        <v>440</v>
      </c>
      <c r="D24" s="9">
        <v>15</v>
      </c>
      <c r="E24" s="9">
        <v>25</v>
      </c>
      <c r="F24" s="9">
        <v>475</v>
      </c>
      <c r="H24" s="76">
        <f t="shared" si="0"/>
        <v>0.94736842105263153</v>
      </c>
      <c r="I24" s="76">
        <f t="shared" si="1"/>
        <v>0.9263157894736842</v>
      </c>
      <c r="J24" s="76">
        <f t="shared" si="2"/>
        <v>3.1578947368421054E-2</v>
      </c>
      <c r="K24" s="76">
        <f t="shared" si="3"/>
        <v>5.2631578947368418E-2</v>
      </c>
      <c r="L24" s="76">
        <f t="shared" si="4"/>
        <v>1</v>
      </c>
    </row>
    <row r="25" spans="1:12" x14ac:dyDescent="0.2">
      <c r="A25" s="2" t="s">
        <v>20</v>
      </c>
      <c r="B25" s="9">
        <v>380</v>
      </c>
      <c r="C25" s="9">
        <v>345</v>
      </c>
      <c r="D25" s="9">
        <v>40</v>
      </c>
      <c r="E25" s="9">
        <v>145</v>
      </c>
      <c r="F25" s="9">
        <v>530</v>
      </c>
      <c r="H25" s="76">
        <f t="shared" si="0"/>
        <v>0.71698113207547165</v>
      </c>
      <c r="I25" s="76">
        <f t="shared" si="1"/>
        <v>0.65094339622641506</v>
      </c>
      <c r="J25" s="76">
        <f t="shared" si="2"/>
        <v>7.5471698113207544E-2</v>
      </c>
      <c r="K25" s="76">
        <f t="shared" si="3"/>
        <v>0.27358490566037735</v>
      </c>
      <c r="L25" s="76">
        <f t="shared" si="4"/>
        <v>1</v>
      </c>
    </row>
    <row r="26" spans="1:12" x14ac:dyDescent="0.2">
      <c r="A26" s="2" t="s">
        <v>21</v>
      </c>
      <c r="B26" s="9">
        <v>925</v>
      </c>
      <c r="C26" s="9">
        <v>890</v>
      </c>
      <c r="D26" s="9">
        <v>35</v>
      </c>
      <c r="E26" s="9">
        <v>195</v>
      </c>
      <c r="F26" s="9">
        <v>1125</v>
      </c>
      <c r="H26" s="76">
        <f t="shared" si="0"/>
        <v>0.82222222222222219</v>
      </c>
      <c r="I26" s="76">
        <f t="shared" si="1"/>
        <v>0.7911111111111111</v>
      </c>
      <c r="J26" s="76">
        <f t="shared" si="2"/>
        <v>3.111111111111111E-2</v>
      </c>
      <c r="K26" s="76">
        <f t="shared" si="3"/>
        <v>0.17333333333333334</v>
      </c>
      <c r="L26" s="76">
        <f t="shared" si="4"/>
        <v>1</v>
      </c>
    </row>
    <row r="27" spans="1:12" x14ac:dyDescent="0.2">
      <c r="A27" s="2" t="s">
        <v>22</v>
      </c>
      <c r="B27" s="9">
        <v>1780</v>
      </c>
      <c r="C27" s="9">
        <v>1585</v>
      </c>
      <c r="D27" s="9">
        <v>195</v>
      </c>
      <c r="E27" s="9">
        <v>390</v>
      </c>
      <c r="F27" s="9">
        <v>2170</v>
      </c>
      <c r="H27" s="76">
        <f t="shared" si="0"/>
        <v>0.82027649769585254</v>
      </c>
      <c r="I27" s="76">
        <f t="shared" si="1"/>
        <v>0.7304147465437788</v>
      </c>
      <c r="J27" s="76">
        <f t="shared" si="2"/>
        <v>8.9861751152073732E-2</v>
      </c>
      <c r="K27" s="76">
        <f t="shared" si="3"/>
        <v>0.17972350230414746</v>
      </c>
      <c r="L27" s="76">
        <f t="shared" si="4"/>
        <v>1</v>
      </c>
    </row>
    <row r="28" spans="1:12" x14ac:dyDescent="0.2">
      <c r="A28" s="2" t="s">
        <v>23</v>
      </c>
      <c r="B28" s="9">
        <v>95</v>
      </c>
      <c r="C28" s="9">
        <v>90</v>
      </c>
      <c r="D28" s="9">
        <v>0</v>
      </c>
      <c r="E28" s="9">
        <v>20</v>
      </c>
      <c r="F28" s="9">
        <v>115</v>
      </c>
      <c r="H28" s="76">
        <f t="shared" si="0"/>
        <v>0.82608695652173914</v>
      </c>
      <c r="I28" s="76">
        <f t="shared" si="1"/>
        <v>0.78260869565217395</v>
      </c>
      <c r="J28" s="76">
        <f t="shared" si="2"/>
        <v>0</v>
      </c>
      <c r="K28" s="76">
        <f t="shared" si="3"/>
        <v>0.17391304347826086</v>
      </c>
      <c r="L28" s="76">
        <f t="shared" si="4"/>
        <v>1</v>
      </c>
    </row>
    <row r="29" spans="1:12" x14ac:dyDescent="0.2">
      <c r="A29" s="2" t="s">
        <v>24</v>
      </c>
      <c r="B29" s="9">
        <v>640</v>
      </c>
      <c r="C29" s="9">
        <v>605</v>
      </c>
      <c r="D29" s="9">
        <v>35</v>
      </c>
      <c r="E29" s="9">
        <v>125</v>
      </c>
      <c r="F29" s="9">
        <v>770</v>
      </c>
      <c r="H29" s="76">
        <f t="shared" si="0"/>
        <v>0.83116883116883122</v>
      </c>
      <c r="I29" s="76">
        <f t="shared" si="1"/>
        <v>0.7857142857142857</v>
      </c>
      <c r="J29" s="76">
        <f t="shared" si="2"/>
        <v>4.5454545454545456E-2</v>
      </c>
      <c r="K29" s="76">
        <f t="shared" si="3"/>
        <v>0.16233766233766234</v>
      </c>
      <c r="L29" s="76">
        <f t="shared" si="4"/>
        <v>1</v>
      </c>
    </row>
    <row r="30" spans="1:12" x14ac:dyDescent="0.2">
      <c r="A30" s="2" t="s">
        <v>25</v>
      </c>
      <c r="B30" s="9">
        <v>730</v>
      </c>
      <c r="C30" s="9">
        <v>710</v>
      </c>
      <c r="D30" s="9">
        <v>20</v>
      </c>
      <c r="E30" s="9">
        <v>150</v>
      </c>
      <c r="F30" s="9">
        <v>880</v>
      </c>
      <c r="H30" s="76">
        <f t="shared" si="0"/>
        <v>0.82954545454545459</v>
      </c>
      <c r="I30" s="76">
        <f t="shared" si="1"/>
        <v>0.80681818181818177</v>
      </c>
      <c r="J30" s="76">
        <f t="shared" si="2"/>
        <v>2.2727272727272728E-2</v>
      </c>
      <c r="K30" s="76">
        <f t="shared" si="3"/>
        <v>0.17045454545454544</v>
      </c>
      <c r="L30" s="76">
        <f t="shared" si="4"/>
        <v>1</v>
      </c>
    </row>
    <row r="31" spans="1:12" x14ac:dyDescent="0.2">
      <c r="A31" s="2" t="s">
        <v>26</v>
      </c>
      <c r="B31" s="9">
        <v>640</v>
      </c>
      <c r="C31" s="9">
        <v>620</v>
      </c>
      <c r="D31" s="9">
        <v>15</v>
      </c>
      <c r="E31" s="9">
        <v>135</v>
      </c>
      <c r="F31" s="9">
        <v>775</v>
      </c>
      <c r="H31" s="76">
        <f t="shared" si="0"/>
        <v>0.82580645161290323</v>
      </c>
      <c r="I31" s="76">
        <f t="shared" si="1"/>
        <v>0.8</v>
      </c>
      <c r="J31" s="76">
        <f t="shared" si="2"/>
        <v>1.935483870967742E-2</v>
      </c>
      <c r="K31" s="76">
        <f t="shared" si="3"/>
        <v>0.17419354838709677</v>
      </c>
      <c r="L31" s="76">
        <f t="shared" si="4"/>
        <v>1</v>
      </c>
    </row>
    <row r="32" spans="1:12" x14ac:dyDescent="0.2">
      <c r="A32" s="2" t="s">
        <v>27</v>
      </c>
      <c r="B32" s="9">
        <v>90</v>
      </c>
      <c r="C32" s="9">
        <v>85</v>
      </c>
      <c r="D32" s="9">
        <v>5</v>
      </c>
      <c r="E32" s="9">
        <v>15</v>
      </c>
      <c r="F32" s="9">
        <v>105</v>
      </c>
      <c r="H32" s="76">
        <f t="shared" si="0"/>
        <v>0.8571428571428571</v>
      </c>
      <c r="I32" s="76">
        <f t="shared" si="1"/>
        <v>0.80952380952380953</v>
      </c>
      <c r="J32" s="76">
        <f t="shared" si="2"/>
        <v>4.7619047619047616E-2</v>
      </c>
      <c r="K32" s="76">
        <f t="shared" si="3"/>
        <v>0.14285714285714285</v>
      </c>
      <c r="L32" s="76">
        <f t="shared" si="4"/>
        <v>1</v>
      </c>
    </row>
    <row r="33" spans="1:12" x14ac:dyDescent="0.2">
      <c r="A33" s="2" t="s">
        <v>28</v>
      </c>
      <c r="B33" s="9">
        <v>720</v>
      </c>
      <c r="C33" s="9">
        <v>700</v>
      </c>
      <c r="D33" s="9">
        <v>20</v>
      </c>
      <c r="E33" s="9">
        <v>150</v>
      </c>
      <c r="F33" s="9">
        <v>870</v>
      </c>
      <c r="H33" s="76">
        <f t="shared" si="0"/>
        <v>0.82758620689655171</v>
      </c>
      <c r="I33" s="76">
        <f t="shared" si="1"/>
        <v>0.8045977011494253</v>
      </c>
      <c r="J33" s="76">
        <f t="shared" si="2"/>
        <v>2.2988505747126436E-2</v>
      </c>
      <c r="K33" s="76">
        <f t="shared" si="3"/>
        <v>0.17241379310344829</v>
      </c>
      <c r="L33" s="76">
        <f t="shared" si="4"/>
        <v>1</v>
      </c>
    </row>
    <row r="34" spans="1:12" x14ac:dyDescent="0.2">
      <c r="A34" s="2" t="s">
        <v>29</v>
      </c>
      <c r="B34" s="9">
        <v>1750</v>
      </c>
      <c r="C34" s="9">
        <v>1735</v>
      </c>
      <c r="D34" s="9">
        <v>15</v>
      </c>
      <c r="E34" s="9">
        <v>315</v>
      </c>
      <c r="F34" s="9">
        <v>2070</v>
      </c>
      <c r="H34" s="76">
        <f t="shared" si="0"/>
        <v>0.84541062801932365</v>
      </c>
      <c r="I34" s="76">
        <f t="shared" si="1"/>
        <v>0.83816425120772942</v>
      </c>
      <c r="J34" s="76">
        <f t="shared" si="2"/>
        <v>7.246376811594203E-3</v>
      </c>
      <c r="K34" s="76">
        <f t="shared" si="3"/>
        <v>0.15217391304347827</v>
      </c>
      <c r="L34" s="76">
        <f t="shared" si="4"/>
        <v>1</v>
      </c>
    </row>
    <row r="35" spans="1:12" x14ac:dyDescent="0.2">
      <c r="A35" s="2" t="s">
        <v>30</v>
      </c>
      <c r="B35" s="9">
        <v>590</v>
      </c>
      <c r="C35" s="9">
        <v>570</v>
      </c>
      <c r="D35" s="9">
        <v>20</v>
      </c>
      <c r="E35" s="9">
        <v>110</v>
      </c>
      <c r="F35" s="9">
        <v>700</v>
      </c>
      <c r="H35" s="76">
        <f t="shared" si="0"/>
        <v>0.84285714285714286</v>
      </c>
      <c r="I35" s="76">
        <f t="shared" si="1"/>
        <v>0.81428571428571428</v>
      </c>
      <c r="J35" s="76">
        <f t="shared" si="2"/>
        <v>2.8571428571428571E-2</v>
      </c>
      <c r="K35" s="76">
        <f t="shared" si="3"/>
        <v>0.15714285714285714</v>
      </c>
      <c r="L35" s="76">
        <f t="shared" si="4"/>
        <v>1</v>
      </c>
    </row>
    <row r="36" spans="1:12" x14ac:dyDescent="0.2">
      <c r="A36" s="2" t="s">
        <v>31</v>
      </c>
      <c r="B36" s="9">
        <v>890</v>
      </c>
      <c r="C36" s="9">
        <v>855</v>
      </c>
      <c r="D36" s="9">
        <v>35</v>
      </c>
      <c r="E36" s="9">
        <v>130</v>
      </c>
      <c r="F36" s="9">
        <v>1020</v>
      </c>
      <c r="H36" s="76">
        <f t="shared" si="0"/>
        <v>0.87254901960784315</v>
      </c>
      <c r="I36" s="76">
        <f t="shared" si="1"/>
        <v>0.83823529411764708</v>
      </c>
      <c r="J36" s="76">
        <f t="shared" si="2"/>
        <v>3.4313725490196081E-2</v>
      </c>
      <c r="K36" s="76">
        <f t="shared" si="3"/>
        <v>0.12745098039215685</v>
      </c>
      <c r="L36" s="76">
        <f t="shared" si="4"/>
        <v>1</v>
      </c>
    </row>
    <row r="37" spans="1:12" x14ac:dyDescent="0.2">
      <c r="A37" s="3" t="s">
        <v>32</v>
      </c>
      <c r="B37" s="11">
        <v>1230</v>
      </c>
      <c r="C37" s="11">
        <v>1165</v>
      </c>
      <c r="D37" s="11">
        <v>65</v>
      </c>
      <c r="E37" s="11">
        <v>250</v>
      </c>
      <c r="F37" s="11">
        <v>1475</v>
      </c>
      <c r="H37" s="77">
        <f t="shared" si="0"/>
        <v>0.83389830508474572</v>
      </c>
      <c r="I37" s="77">
        <f t="shared" si="1"/>
        <v>0.78983050847457625</v>
      </c>
      <c r="J37" s="77">
        <f t="shared" si="2"/>
        <v>4.4067796610169491E-2</v>
      </c>
      <c r="K37" s="77">
        <f t="shared" si="3"/>
        <v>0.16949152542372881</v>
      </c>
      <c r="L37" s="77">
        <f t="shared" si="4"/>
        <v>1</v>
      </c>
    </row>
    <row r="39" spans="1:12" x14ac:dyDescent="0.2">
      <c r="A39" s="266" t="s">
        <v>294</v>
      </c>
    </row>
    <row r="40" spans="1:12" x14ac:dyDescent="0.2">
      <c r="A40" s="331" t="s">
        <v>466</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V74"/>
  <sheetViews>
    <sheetView showGridLines="0" topLeftCell="A32" workbookViewId="0">
      <selection activeCell="A39" sqref="A39"/>
    </sheetView>
  </sheetViews>
  <sheetFormatPr defaultRowHeight="12.75" x14ac:dyDescent="0.2"/>
  <cols>
    <col min="1" max="1" customWidth="true" style="6" width="20.140625" collapsed="false"/>
    <col min="2" max="19" customWidth="true" style="6" width="9.140625" collapsed="false"/>
    <col min="20" max="20" customWidth="true" style="6" width="5.42578125" collapsed="false"/>
    <col min="21" max="21" style="6" width="9.140625" collapsed="false"/>
    <col min="22" max="22" bestFit="true" customWidth="true" style="6" width="11.42578125" collapsed="false"/>
    <col min="23" max="16384" style="6" width="9.140625" collapsed="false"/>
  </cols>
  <sheetData>
    <row r="1" spans="1:22" x14ac:dyDescent="0.2">
      <c r="A1" s="32" t="s">
        <v>432</v>
      </c>
    </row>
    <row r="2" spans="1:22" ht="15" x14ac:dyDescent="0.25">
      <c r="A2" s="273" t="s">
        <v>315</v>
      </c>
    </row>
    <row r="3" spans="1:22" x14ac:dyDescent="0.2">
      <c r="U3" s="332" t="s">
        <v>180</v>
      </c>
      <c r="V3" s="333"/>
    </row>
    <row r="4" spans="1:22" s="16" customFormat="1" x14ac:dyDescent="0.25">
      <c r="A4" s="15"/>
      <c r="B4" s="30" t="s">
        <v>159</v>
      </c>
      <c r="C4" s="30" t="s">
        <v>160</v>
      </c>
      <c r="D4" s="30" t="s">
        <v>161</v>
      </c>
      <c r="E4" s="30" t="s">
        <v>162</v>
      </c>
      <c r="F4" s="30" t="s">
        <v>163</v>
      </c>
      <c r="G4" s="30" t="s">
        <v>164</v>
      </c>
      <c r="H4" s="30" t="s">
        <v>165</v>
      </c>
      <c r="I4" s="30" t="s">
        <v>166</v>
      </c>
      <c r="J4" s="30" t="s">
        <v>167</v>
      </c>
      <c r="K4" s="30" t="s">
        <v>168</v>
      </c>
      <c r="L4" s="30" t="s">
        <v>169</v>
      </c>
      <c r="M4" s="30" t="s">
        <v>170</v>
      </c>
      <c r="N4" s="30" t="s">
        <v>171</v>
      </c>
      <c r="O4" s="30" t="s">
        <v>172</v>
      </c>
      <c r="P4" s="30" t="s">
        <v>173</v>
      </c>
      <c r="Q4" s="30" t="s">
        <v>174</v>
      </c>
      <c r="R4" s="30" t="s">
        <v>175</v>
      </c>
      <c r="S4" s="30" t="s">
        <v>176</v>
      </c>
      <c r="U4" s="48" t="s">
        <v>178</v>
      </c>
      <c r="V4" s="253" t="s">
        <v>179</v>
      </c>
    </row>
    <row r="5" spans="1:22" x14ac:dyDescent="0.2">
      <c r="A5" s="4" t="s">
        <v>0</v>
      </c>
      <c r="B5" s="31">
        <v>39631</v>
      </c>
      <c r="C5" s="31">
        <v>42533</v>
      </c>
      <c r="D5" s="31">
        <v>41474</v>
      </c>
      <c r="E5" s="31">
        <v>43370</v>
      </c>
      <c r="F5" s="31">
        <v>42533</v>
      </c>
      <c r="G5" s="31">
        <v>41135</v>
      </c>
      <c r="H5" s="31">
        <v>42065</v>
      </c>
      <c r="I5" s="31">
        <v>43564</v>
      </c>
      <c r="J5" s="31">
        <v>41951</v>
      </c>
      <c r="K5" s="31">
        <v>35706</v>
      </c>
      <c r="L5" s="31">
        <v>32165</v>
      </c>
      <c r="M5" s="31">
        <v>29810</v>
      </c>
      <c r="N5" s="31">
        <v>29852</v>
      </c>
      <c r="O5" s="31">
        <v>28609</v>
      </c>
      <c r="P5" s="31">
        <v>28774</v>
      </c>
      <c r="Q5" s="31">
        <v>29382</v>
      </c>
      <c r="R5" s="31">
        <v>30236</v>
      </c>
      <c r="S5" s="31">
        <v>31333</v>
      </c>
      <c r="T5" s="8"/>
      <c r="U5" s="34">
        <f>S5-R5</f>
        <v>1097</v>
      </c>
      <c r="V5" s="96">
        <f>U5/R5</f>
        <v>3.6281254134144729E-2</v>
      </c>
    </row>
    <row r="6" spans="1:22" x14ac:dyDescent="0.2">
      <c r="A6" s="2" t="s">
        <v>1</v>
      </c>
      <c r="B6" s="9">
        <v>785</v>
      </c>
      <c r="C6" s="9">
        <v>805</v>
      </c>
      <c r="D6" s="9">
        <v>741</v>
      </c>
      <c r="E6" s="9">
        <v>1074</v>
      </c>
      <c r="F6" s="9">
        <v>1273</v>
      </c>
      <c r="G6" s="9">
        <v>1361</v>
      </c>
      <c r="H6" s="9">
        <v>1992</v>
      </c>
      <c r="I6" s="9">
        <v>1855</v>
      </c>
      <c r="J6" s="9">
        <v>2033</v>
      </c>
      <c r="K6" s="9">
        <v>1225</v>
      </c>
      <c r="L6" s="9">
        <v>1201</v>
      </c>
      <c r="M6" s="9">
        <v>814</v>
      </c>
      <c r="N6" s="9">
        <v>1250</v>
      </c>
      <c r="O6" s="9">
        <v>1160</v>
      </c>
      <c r="P6" s="9">
        <v>1232</v>
      </c>
      <c r="Q6" s="9">
        <v>1381</v>
      </c>
      <c r="R6" s="9">
        <v>1311</v>
      </c>
      <c r="S6" s="9">
        <v>1245</v>
      </c>
      <c r="U6" s="35">
        <f t="shared" ref="U6:U37" si="0">S6-R6</f>
        <v>-66</v>
      </c>
      <c r="V6" s="53">
        <f t="shared" ref="V6:V37" si="1">U6/R6</f>
        <v>-5.0343249427917618E-2</v>
      </c>
    </row>
    <row r="7" spans="1:22" x14ac:dyDescent="0.2">
      <c r="A7" s="2" t="s">
        <v>2</v>
      </c>
      <c r="B7" s="9">
        <v>782</v>
      </c>
      <c r="C7" s="9">
        <v>787</v>
      </c>
      <c r="D7" s="9">
        <v>887</v>
      </c>
      <c r="E7" s="9">
        <v>924</v>
      </c>
      <c r="F7" s="9">
        <v>1115</v>
      </c>
      <c r="G7" s="9">
        <v>1026</v>
      </c>
      <c r="H7" s="9">
        <v>1073</v>
      </c>
      <c r="I7" s="9">
        <v>1274</v>
      </c>
      <c r="J7" s="9">
        <v>1393</v>
      </c>
      <c r="K7" s="9">
        <v>1242</v>
      </c>
      <c r="L7" s="9">
        <v>1078</v>
      </c>
      <c r="M7" s="9">
        <v>1022</v>
      </c>
      <c r="N7" s="9">
        <v>1019</v>
      </c>
      <c r="O7" s="9">
        <v>968</v>
      </c>
      <c r="P7" s="9">
        <v>919</v>
      </c>
      <c r="Q7" s="9">
        <v>914</v>
      </c>
      <c r="R7" s="9">
        <v>972</v>
      </c>
      <c r="S7" s="9">
        <v>1056</v>
      </c>
      <c r="U7" s="35">
        <f t="shared" si="0"/>
        <v>84</v>
      </c>
      <c r="V7" s="53">
        <f t="shared" si="1"/>
        <v>8.6419753086419748E-2</v>
      </c>
    </row>
    <row r="8" spans="1:22" x14ac:dyDescent="0.2">
      <c r="A8" s="2" t="s">
        <v>3</v>
      </c>
      <c r="B8" s="9">
        <v>639</v>
      </c>
      <c r="C8" s="9">
        <v>739</v>
      </c>
      <c r="D8" s="9">
        <v>869</v>
      </c>
      <c r="E8" s="9">
        <v>883</v>
      </c>
      <c r="F8" s="9">
        <v>912</v>
      </c>
      <c r="G8" s="9">
        <v>965</v>
      </c>
      <c r="H8" s="9">
        <v>925</v>
      </c>
      <c r="I8" s="9">
        <v>945</v>
      </c>
      <c r="J8" s="9">
        <v>996</v>
      </c>
      <c r="K8" s="9">
        <v>971</v>
      </c>
      <c r="L8" s="9">
        <v>701</v>
      </c>
      <c r="M8" s="9">
        <v>618</v>
      </c>
      <c r="N8" s="9">
        <v>600</v>
      </c>
      <c r="O8" s="9">
        <v>742</v>
      </c>
      <c r="P8" s="9">
        <v>622</v>
      </c>
      <c r="Q8" s="9">
        <v>606</v>
      </c>
      <c r="R8" s="9">
        <v>595</v>
      </c>
      <c r="S8" s="9">
        <v>504</v>
      </c>
      <c r="U8" s="35">
        <f t="shared" si="0"/>
        <v>-91</v>
      </c>
      <c r="V8" s="53">
        <f t="shared" si="1"/>
        <v>-0.15294117647058825</v>
      </c>
    </row>
    <row r="9" spans="1:22" x14ac:dyDescent="0.2">
      <c r="A9" s="2" t="s">
        <v>4</v>
      </c>
      <c r="B9" s="9">
        <v>518</v>
      </c>
      <c r="C9" s="9">
        <v>570</v>
      </c>
      <c r="D9" s="9">
        <v>613</v>
      </c>
      <c r="E9" s="9">
        <v>757</v>
      </c>
      <c r="F9" s="9">
        <v>625</v>
      </c>
      <c r="G9" s="9">
        <v>720</v>
      </c>
      <c r="H9" s="9">
        <v>616</v>
      </c>
      <c r="I9" s="9">
        <v>682</v>
      </c>
      <c r="J9" s="9">
        <v>626</v>
      </c>
      <c r="K9" s="9">
        <v>457</v>
      </c>
      <c r="L9" s="9">
        <v>368</v>
      </c>
      <c r="M9" s="9">
        <v>351</v>
      </c>
      <c r="N9" s="9">
        <v>332</v>
      </c>
      <c r="O9" s="9">
        <v>326</v>
      </c>
      <c r="P9" s="9">
        <v>401</v>
      </c>
      <c r="Q9" s="9">
        <v>424</v>
      </c>
      <c r="R9" s="9">
        <v>351</v>
      </c>
      <c r="S9" s="9">
        <v>339</v>
      </c>
      <c r="U9" s="35">
        <f t="shared" si="0"/>
        <v>-12</v>
      </c>
      <c r="V9" s="53">
        <f t="shared" si="1"/>
        <v>-3.4188034188034191E-2</v>
      </c>
    </row>
    <row r="10" spans="1:22" x14ac:dyDescent="0.2">
      <c r="A10" s="2" t="s">
        <v>5</v>
      </c>
      <c r="B10" s="9">
        <v>404</v>
      </c>
      <c r="C10" s="9">
        <v>460</v>
      </c>
      <c r="D10" s="9">
        <v>586</v>
      </c>
      <c r="E10" s="9">
        <v>592</v>
      </c>
      <c r="F10" s="9">
        <v>706</v>
      </c>
      <c r="G10" s="9">
        <v>506</v>
      </c>
      <c r="H10" s="9">
        <v>457</v>
      </c>
      <c r="I10" s="9">
        <v>564</v>
      </c>
      <c r="J10" s="9">
        <v>585</v>
      </c>
      <c r="K10" s="9">
        <v>537</v>
      </c>
      <c r="L10" s="9">
        <v>365</v>
      </c>
      <c r="M10" s="9">
        <v>362</v>
      </c>
      <c r="N10" s="9">
        <v>365</v>
      </c>
      <c r="O10" s="9">
        <v>359</v>
      </c>
      <c r="P10" s="9">
        <v>405</v>
      </c>
      <c r="Q10" s="9">
        <v>459</v>
      </c>
      <c r="R10" s="9">
        <v>469</v>
      </c>
      <c r="S10" s="9">
        <v>424</v>
      </c>
      <c r="U10" s="35">
        <f t="shared" si="0"/>
        <v>-45</v>
      </c>
      <c r="V10" s="53">
        <f t="shared" si="1"/>
        <v>-9.5948827292110878E-2</v>
      </c>
    </row>
    <row r="11" spans="1:22" x14ac:dyDescent="0.2">
      <c r="A11" s="2" t="s">
        <v>6</v>
      </c>
      <c r="B11" s="9">
        <v>1000</v>
      </c>
      <c r="C11" s="9">
        <v>1054</v>
      </c>
      <c r="D11" s="9">
        <v>1130</v>
      </c>
      <c r="E11" s="9">
        <v>1101</v>
      </c>
      <c r="F11" s="9">
        <v>1077</v>
      </c>
      <c r="G11" s="9">
        <v>1090</v>
      </c>
      <c r="H11" s="9">
        <v>1033</v>
      </c>
      <c r="I11" s="9">
        <v>955</v>
      </c>
      <c r="J11" s="9">
        <v>910</v>
      </c>
      <c r="K11" s="9">
        <v>783</v>
      </c>
      <c r="L11" s="9">
        <v>755</v>
      </c>
      <c r="M11" s="9">
        <v>694</v>
      </c>
      <c r="N11" s="9">
        <v>466</v>
      </c>
      <c r="O11" s="9">
        <v>484</v>
      </c>
      <c r="P11" s="9">
        <v>615</v>
      </c>
      <c r="Q11" s="9">
        <v>641</v>
      </c>
      <c r="R11" s="9">
        <v>716</v>
      </c>
      <c r="S11" s="9">
        <v>726</v>
      </c>
      <c r="U11" s="35">
        <f t="shared" si="0"/>
        <v>10</v>
      </c>
      <c r="V11" s="53">
        <f t="shared" si="1"/>
        <v>1.3966480446927373E-2</v>
      </c>
    </row>
    <row r="12" spans="1:22" x14ac:dyDescent="0.2">
      <c r="A12" s="2" t="s">
        <v>7</v>
      </c>
      <c r="B12" s="9">
        <v>555</v>
      </c>
      <c r="C12" s="9">
        <v>533</v>
      </c>
      <c r="D12" s="9">
        <v>587</v>
      </c>
      <c r="E12" s="9">
        <v>1051</v>
      </c>
      <c r="F12" s="9">
        <v>1135</v>
      </c>
      <c r="G12" s="9">
        <v>1603</v>
      </c>
      <c r="H12" s="9">
        <v>1479</v>
      </c>
      <c r="I12" s="9">
        <v>1704</v>
      </c>
      <c r="J12" s="9">
        <v>1335</v>
      </c>
      <c r="K12" s="9">
        <v>1253</v>
      </c>
      <c r="L12" s="9">
        <v>1171</v>
      </c>
      <c r="M12" s="9">
        <v>1104</v>
      </c>
      <c r="N12" s="9">
        <v>1116</v>
      </c>
      <c r="O12" s="9">
        <v>1086</v>
      </c>
      <c r="P12" s="9">
        <v>942</v>
      </c>
      <c r="Q12" s="9">
        <v>1024</v>
      </c>
      <c r="R12" s="9">
        <v>1018</v>
      </c>
      <c r="S12" s="9">
        <v>1022</v>
      </c>
      <c r="U12" s="35">
        <f t="shared" si="0"/>
        <v>4</v>
      </c>
      <c r="V12" s="41">
        <f t="shared" si="1"/>
        <v>3.929273084479371E-3</v>
      </c>
    </row>
    <row r="13" spans="1:22" x14ac:dyDescent="0.2">
      <c r="A13" s="2" t="s">
        <v>8</v>
      </c>
      <c r="B13" s="9">
        <v>713</v>
      </c>
      <c r="C13" s="9">
        <v>802</v>
      </c>
      <c r="D13" s="9">
        <v>886</v>
      </c>
      <c r="E13" s="9">
        <v>915</v>
      </c>
      <c r="F13" s="9">
        <v>857</v>
      </c>
      <c r="G13" s="9">
        <v>702</v>
      </c>
      <c r="H13" s="9">
        <v>727</v>
      </c>
      <c r="I13" s="9">
        <v>670</v>
      </c>
      <c r="J13" s="9">
        <v>667</v>
      </c>
      <c r="K13" s="9">
        <v>554</v>
      </c>
      <c r="L13" s="9">
        <v>409</v>
      </c>
      <c r="M13" s="9">
        <v>260</v>
      </c>
      <c r="N13" s="9">
        <v>402</v>
      </c>
      <c r="O13" s="9">
        <v>434</v>
      </c>
      <c r="P13" s="9">
        <v>473</v>
      </c>
      <c r="Q13" s="9">
        <v>494</v>
      </c>
      <c r="R13" s="9">
        <v>623</v>
      </c>
      <c r="S13" s="9">
        <v>716</v>
      </c>
      <c r="U13" s="35">
        <f t="shared" si="0"/>
        <v>93</v>
      </c>
      <c r="V13" s="53">
        <f t="shared" si="1"/>
        <v>0.1492776886035313</v>
      </c>
    </row>
    <row r="14" spans="1:22" x14ac:dyDescent="0.2">
      <c r="A14" s="2" t="s">
        <v>9</v>
      </c>
      <c r="B14" s="9">
        <v>274</v>
      </c>
      <c r="C14" s="9">
        <v>416</v>
      </c>
      <c r="D14" s="9">
        <v>341</v>
      </c>
      <c r="E14" s="9">
        <v>397</v>
      </c>
      <c r="F14" s="9">
        <v>451</v>
      </c>
      <c r="G14" s="9">
        <v>501</v>
      </c>
      <c r="H14" s="9">
        <v>448</v>
      </c>
      <c r="I14" s="9">
        <v>489</v>
      </c>
      <c r="J14" s="9">
        <v>465</v>
      </c>
      <c r="K14" s="9">
        <v>451</v>
      </c>
      <c r="L14" s="9">
        <v>376</v>
      </c>
      <c r="M14" s="9">
        <v>481</v>
      </c>
      <c r="N14" s="9">
        <v>482</v>
      </c>
      <c r="O14" s="9">
        <v>433</v>
      </c>
      <c r="P14" s="9">
        <v>402</v>
      </c>
      <c r="Q14" s="9">
        <v>360</v>
      </c>
      <c r="R14" s="9">
        <v>328</v>
      </c>
      <c r="S14" s="9">
        <v>345</v>
      </c>
      <c r="U14" s="35">
        <f t="shared" si="0"/>
        <v>17</v>
      </c>
      <c r="V14" s="53">
        <f t="shared" si="1"/>
        <v>5.1829268292682924E-2</v>
      </c>
    </row>
    <row r="15" spans="1:22" x14ac:dyDescent="0.2">
      <c r="A15" s="2" t="s">
        <v>10</v>
      </c>
      <c r="B15" s="9">
        <v>566</v>
      </c>
      <c r="C15" s="9">
        <v>552</v>
      </c>
      <c r="D15" s="9">
        <v>573</v>
      </c>
      <c r="E15" s="9">
        <v>719</v>
      </c>
      <c r="F15" s="9">
        <v>733</v>
      </c>
      <c r="G15" s="9">
        <v>737</v>
      </c>
      <c r="H15" s="9">
        <v>830</v>
      </c>
      <c r="I15" s="9">
        <v>949</v>
      </c>
      <c r="J15" s="9">
        <v>935</v>
      </c>
      <c r="K15" s="9">
        <v>682</v>
      </c>
      <c r="L15" s="9">
        <v>590</v>
      </c>
      <c r="M15" s="9">
        <v>599</v>
      </c>
      <c r="N15" s="9">
        <v>621</v>
      </c>
      <c r="O15" s="9">
        <v>586</v>
      </c>
      <c r="P15" s="9">
        <v>655</v>
      </c>
      <c r="Q15" s="9">
        <v>656</v>
      </c>
      <c r="R15" s="9">
        <v>660</v>
      </c>
      <c r="S15" s="9">
        <v>631</v>
      </c>
      <c r="U15" s="35">
        <f t="shared" si="0"/>
        <v>-29</v>
      </c>
      <c r="V15" s="53">
        <f t="shared" si="1"/>
        <v>-4.3939393939393938E-2</v>
      </c>
    </row>
    <row r="16" spans="1:22" x14ac:dyDescent="0.2">
      <c r="A16" s="2" t="s">
        <v>11</v>
      </c>
      <c r="B16" s="9">
        <v>165</v>
      </c>
      <c r="C16" s="9">
        <v>227</v>
      </c>
      <c r="D16" s="9">
        <v>272</v>
      </c>
      <c r="E16" s="9">
        <v>289</v>
      </c>
      <c r="F16" s="9">
        <v>288</v>
      </c>
      <c r="G16" s="9">
        <v>261</v>
      </c>
      <c r="H16" s="9">
        <v>264</v>
      </c>
      <c r="I16" s="9">
        <v>265</v>
      </c>
      <c r="J16" s="9">
        <v>242</v>
      </c>
      <c r="K16" s="9">
        <v>201</v>
      </c>
      <c r="L16" s="9">
        <v>232</v>
      </c>
      <c r="M16" s="9">
        <v>301</v>
      </c>
      <c r="N16" s="9">
        <v>303</v>
      </c>
      <c r="O16" s="9">
        <v>276</v>
      </c>
      <c r="P16" s="9">
        <v>270</v>
      </c>
      <c r="Q16" s="9">
        <v>274</v>
      </c>
      <c r="R16" s="9">
        <v>268</v>
      </c>
      <c r="S16" s="9">
        <v>301</v>
      </c>
      <c r="U16" s="35">
        <f t="shared" si="0"/>
        <v>33</v>
      </c>
      <c r="V16" s="53">
        <f t="shared" si="1"/>
        <v>0.12313432835820895</v>
      </c>
    </row>
    <row r="17" spans="1:22" x14ac:dyDescent="0.2">
      <c r="A17" s="2" t="s">
        <v>12</v>
      </c>
      <c r="B17" s="9">
        <v>4550</v>
      </c>
      <c r="C17" s="9">
        <v>5105</v>
      </c>
      <c r="D17" s="9">
        <v>4794</v>
      </c>
      <c r="E17" s="9">
        <v>4723</v>
      </c>
      <c r="F17" s="9">
        <v>5186</v>
      </c>
      <c r="G17" s="9">
        <v>4863</v>
      </c>
      <c r="H17" s="9">
        <v>4709</v>
      </c>
      <c r="I17" s="9">
        <v>4645</v>
      </c>
      <c r="J17" s="9">
        <v>4539</v>
      </c>
      <c r="K17" s="9">
        <v>4359</v>
      </c>
      <c r="L17" s="9">
        <v>4220</v>
      </c>
      <c r="M17" s="9">
        <v>3997</v>
      </c>
      <c r="N17" s="9">
        <v>3878</v>
      </c>
      <c r="O17" s="9">
        <v>3496</v>
      </c>
      <c r="P17" s="9">
        <v>3325</v>
      </c>
      <c r="Q17" s="9">
        <v>3144</v>
      </c>
      <c r="R17" s="9">
        <v>3207</v>
      </c>
      <c r="S17" s="9">
        <v>3355</v>
      </c>
      <c r="U17" s="35">
        <f t="shared" si="0"/>
        <v>148</v>
      </c>
      <c r="V17" s="53">
        <f t="shared" si="1"/>
        <v>4.6149048955410041E-2</v>
      </c>
    </row>
    <row r="18" spans="1:22" x14ac:dyDescent="0.2">
      <c r="A18" s="2" t="s">
        <v>13</v>
      </c>
      <c r="B18" s="9">
        <v>141</v>
      </c>
      <c r="C18" s="9">
        <v>147</v>
      </c>
      <c r="D18" s="9">
        <v>177</v>
      </c>
      <c r="E18" s="9">
        <v>163</v>
      </c>
      <c r="F18" s="9">
        <v>167</v>
      </c>
      <c r="G18" s="9">
        <v>142</v>
      </c>
      <c r="H18" s="9">
        <v>184</v>
      </c>
      <c r="I18" s="9">
        <v>158</v>
      </c>
      <c r="J18" s="9">
        <v>158</v>
      </c>
      <c r="K18" s="9">
        <v>138</v>
      </c>
      <c r="L18" s="9">
        <v>121</v>
      </c>
      <c r="M18" s="9">
        <v>111</v>
      </c>
      <c r="N18" s="9">
        <v>136</v>
      </c>
      <c r="O18" s="9">
        <v>123</v>
      </c>
      <c r="P18" s="9">
        <v>108</v>
      </c>
      <c r="Q18" s="9">
        <v>101</v>
      </c>
      <c r="R18" s="9">
        <v>113</v>
      </c>
      <c r="S18" s="9">
        <v>122</v>
      </c>
      <c r="U18" s="35">
        <f t="shared" si="0"/>
        <v>9</v>
      </c>
      <c r="V18" s="53">
        <f t="shared" si="1"/>
        <v>7.9646017699115043E-2</v>
      </c>
    </row>
    <row r="19" spans="1:22" x14ac:dyDescent="0.2">
      <c r="A19" s="2" t="s">
        <v>14</v>
      </c>
      <c r="B19" s="9">
        <v>1084</v>
      </c>
      <c r="C19" s="9">
        <v>1143</v>
      </c>
      <c r="D19" s="9">
        <v>1063</v>
      </c>
      <c r="E19" s="9">
        <v>1407</v>
      </c>
      <c r="F19" s="9">
        <v>1387</v>
      </c>
      <c r="G19" s="9">
        <v>1846</v>
      </c>
      <c r="H19" s="9">
        <v>2069</v>
      </c>
      <c r="I19" s="9">
        <v>1876</v>
      </c>
      <c r="J19" s="9">
        <v>1782</v>
      </c>
      <c r="K19" s="9">
        <v>1036</v>
      </c>
      <c r="L19" s="9">
        <v>822</v>
      </c>
      <c r="M19" s="9">
        <v>817</v>
      </c>
      <c r="N19" s="9">
        <v>933</v>
      </c>
      <c r="O19" s="9">
        <v>789</v>
      </c>
      <c r="P19" s="9">
        <v>912</v>
      </c>
      <c r="Q19" s="9">
        <v>866</v>
      </c>
      <c r="R19" s="9">
        <v>817</v>
      </c>
      <c r="S19" s="9">
        <v>969</v>
      </c>
      <c r="U19" s="35">
        <f t="shared" si="0"/>
        <v>152</v>
      </c>
      <c r="V19" s="53">
        <f t="shared" si="1"/>
        <v>0.18604651162790697</v>
      </c>
    </row>
    <row r="20" spans="1:22" x14ac:dyDescent="0.2">
      <c r="A20" s="2" t="s">
        <v>15</v>
      </c>
      <c r="B20" s="9">
        <v>2588</v>
      </c>
      <c r="C20" s="9">
        <v>3218</v>
      </c>
      <c r="D20" s="9">
        <v>2928</v>
      </c>
      <c r="E20" s="9">
        <v>2824</v>
      </c>
      <c r="F20" s="9">
        <v>2760</v>
      </c>
      <c r="G20" s="9">
        <v>2389</v>
      </c>
      <c r="H20" s="9">
        <v>2117</v>
      </c>
      <c r="I20" s="9">
        <v>2722</v>
      </c>
      <c r="J20" s="9">
        <v>3164</v>
      </c>
      <c r="K20" s="9">
        <v>2718</v>
      </c>
      <c r="L20" s="9">
        <v>2269</v>
      </c>
      <c r="M20" s="9">
        <v>2088</v>
      </c>
      <c r="N20" s="9">
        <v>1855</v>
      </c>
      <c r="O20" s="9">
        <v>1936</v>
      </c>
      <c r="P20" s="9">
        <v>1962</v>
      </c>
      <c r="Q20" s="9">
        <v>1955</v>
      </c>
      <c r="R20" s="9">
        <v>2106</v>
      </c>
      <c r="S20" s="9">
        <v>2104</v>
      </c>
      <c r="U20" s="35">
        <f t="shared" si="0"/>
        <v>-2</v>
      </c>
      <c r="V20" s="53">
        <f t="shared" si="1"/>
        <v>-9.4966761633428305E-4</v>
      </c>
    </row>
    <row r="21" spans="1:22" x14ac:dyDescent="0.2">
      <c r="A21" s="2" t="s">
        <v>16</v>
      </c>
      <c r="B21" s="9">
        <v>12002</v>
      </c>
      <c r="C21" s="9">
        <v>11761</v>
      </c>
      <c r="D21" s="9">
        <v>9801</v>
      </c>
      <c r="E21" s="9">
        <v>9760</v>
      </c>
      <c r="F21" s="9">
        <v>8615</v>
      </c>
      <c r="G21" s="9">
        <v>7257</v>
      </c>
      <c r="H21" s="9">
        <v>7188</v>
      </c>
      <c r="I21" s="9">
        <v>8073</v>
      </c>
      <c r="J21" s="9">
        <v>7390</v>
      </c>
      <c r="K21" s="9">
        <v>6321</v>
      </c>
      <c r="L21" s="9">
        <v>5953</v>
      </c>
      <c r="M21" s="9">
        <v>4983</v>
      </c>
      <c r="N21" s="9">
        <v>5013</v>
      </c>
      <c r="O21" s="9">
        <v>4555</v>
      </c>
      <c r="P21" s="9">
        <v>4371</v>
      </c>
      <c r="Q21" s="9">
        <v>4219</v>
      </c>
      <c r="R21" s="9">
        <v>4683</v>
      </c>
      <c r="S21" s="9">
        <v>5262</v>
      </c>
      <c r="U21" s="35">
        <f t="shared" si="0"/>
        <v>579</v>
      </c>
      <c r="V21" s="53">
        <f t="shared" si="1"/>
        <v>0.1236386931454196</v>
      </c>
    </row>
    <row r="22" spans="1:22" x14ac:dyDescent="0.2">
      <c r="A22" s="2" t="s">
        <v>17</v>
      </c>
      <c r="B22" s="9">
        <v>1062</v>
      </c>
      <c r="C22" s="9">
        <v>1633</v>
      </c>
      <c r="D22" s="9">
        <v>1714</v>
      </c>
      <c r="E22" s="9">
        <v>1866</v>
      </c>
      <c r="F22" s="9">
        <v>1619</v>
      </c>
      <c r="G22" s="9">
        <v>1592</v>
      </c>
      <c r="H22" s="9">
        <v>1876</v>
      </c>
      <c r="I22" s="9">
        <v>1857</v>
      </c>
      <c r="J22" s="9">
        <v>1729</v>
      </c>
      <c r="K22" s="9">
        <v>1115</v>
      </c>
      <c r="L22" s="9">
        <v>890</v>
      </c>
      <c r="M22" s="9">
        <v>962</v>
      </c>
      <c r="N22" s="9">
        <v>969</v>
      </c>
      <c r="O22" s="9">
        <v>961</v>
      </c>
      <c r="P22" s="9">
        <v>1087</v>
      </c>
      <c r="Q22" s="9">
        <v>1024</v>
      </c>
      <c r="R22" s="9">
        <v>1129</v>
      </c>
      <c r="S22" s="9">
        <v>1128</v>
      </c>
      <c r="U22" s="35">
        <f t="shared" si="0"/>
        <v>-1</v>
      </c>
      <c r="V22" s="53">
        <f t="shared" si="1"/>
        <v>-8.8573959255978745E-4</v>
      </c>
    </row>
    <row r="23" spans="1:22" x14ac:dyDescent="0.2">
      <c r="A23" s="2" t="s">
        <v>18</v>
      </c>
      <c r="B23" s="9">
        <v>468</v>
      </c>
      <c r="C23" s="9">
        <v>576</v>
      </c>
      <c r="D23" s="9">
        <v>427</v>
      </c>
      <c r="E23" s="9">
        <v>570</v>
      </c>
      <c r="F23" s="9">
        <v>505</v>
      </c>
      <c r="G23" s="9">
        <v>343</v>
      </c>
      <c r="H23" s="9">
        <v>389</v>
      </c>
      <c r="I23" s="9">
        <v>376</v>
      </c>
      <c r="J23" s="9">
        <v>381</v>
      </c>
      <c r="K23" s="9">
        <v>323</v>
      </c>
      <c r="L23" s="9">
        <v>262</v>
      </c>
      <c r="M23" s="9">
        <v>249</v>
      </c>
      <c r="N23" s="9">
        <v>208</v>
      </c>
      <c r="O23" s="9">
        <v>180</v>
      </c>
      <c r="P23" s="9">
        <v>197</v>
      </c>
      <c r="Q23" s="9">
        <v>160</v>
      </c>
      <c r="R23" s="9">
        <v>149</v>
      </c>
      <c r="S23" s="9">
        <v>172</v>
      </c>
      <c r="U23" s="35">
        <f t="shared" si="0"/>
        <v>23</v>
      </c>
      <c r="V23" s="53">
        <f t="shared" si="1"/>
        <v>0.15436241610738255</v>
      </c>
    </row>
    <row r="24" spans="1:22" x14ac:dyDescent="0.2">
      <c r="A24" s="2" t="s">
        <v>19</v>
      </c>
      <c r="B24" s="9">
        <v>415</v>
      </c>
      <c r="C24" s="9">
        <v>498</v>
      </c>
      <c r="D24" s="9">
        <v>564</v>
      </c>
      <c r="E24" s="9">
        <v>608</v>
      </c>
      <c r="F24" s="9">
        <v>612</v>
      </c>
      <c r="G24" s="9">
        <v>614</v>
      </c>
      <c r="H24" s="9">
        <v>625</v>
      </c>
      <c r="I24" s="9">
        <v>550</v>
      </c>
      <c r="J24" s="9">
        <v>519</v>
      </c>
      <c r="K24" s="9">
        <v>633</v>
      </c>
      <c r="L24" s="9">
        <v>580</v>
      </c>
      <c r="M24" s="9">
        <v>558</v>
      </c>
      <c r="N24" s="9">
        <v>530</v>
      </c>
      <c r="O24" s="9">
        <v>474</v>
      </c>
      <c r="P24" s="9">
        <v>484</v>
      </c>
      <c r="Q24" s="9">
        <v>524</v>
      </c>
      <c r="R24" s="9">
        <v>467</v>
      </c>
      <c r="S24" s="9">
        <v>452</v>
      </c>
      <c r="U24" s="35">
        <f t="shared" si="0"/>
        <v>-15</v>
      </c>
      <c r="V24" s="53">
        <f t="shared" si="1"/>
        <v>-3.2119914346895075E-2</v>
      </c>
    </row>
    <row r="25" spans="1:22" x14ac:dyDescent="0.2">
      <c r="A25" s="2" t="s">
        <v>20</v>
      </c>
      <c r="B25" s="9">
        <v>558</v>
      </c>
      <c r="C25" s="9">
        <v>448</v>
      </c>
      <c r="D25" s="9">
        <v>569</v>
      </c>
      <c r="E25" s="9">
        <v>552</v>
      </c>
      <c r="F25" s="9">
        <v>566</v>
      </c>
      <c r="G25" s="9">
        <v>596</v>
      </c>
      <c r="H25" s="9">
        <v>535</v>
      </c>
      <c r="I25" s="9">
        <v>664</v>
      </c>
      <c r="J25" s="9">
        <v>503</v>
      </c>
      <c r="K25" s="9">
        <v>373</v>
      </c>
      <c r="L25" s="9">
        <v>398</v>
      </c>
      <c r="M25" s="9">
        <v>370</v>
      </c>
      <c r="N25" s="9">
        <v>384</v>
      </c>
      <c r="O25" s="9">
        <v>397</v>
      </c>
      <c r="P25" s="9">
        <v>369</v>
      </c>
      <c r="Q25" s="9">
        <v>364</v>
      </c>
      <c r="R25" s="9">
        <v>382</v>
      </c>
      <c r="S25" s="9">
        <v>382</v>
      </c>
      <c r="U25" s="35">
        <f t="shared" si="0"/>
        <v>0</v>
      </c>
      <c r="V25" s="53">
        <f t="shared" si="1"/>
        <v>0</v>
      </c>
    </row>
    <row r="26" spans="1:22" x14ac:dyDescent="0.2">
      <c r="A26" s="2" t="s">
        <v>21</v>
      </c>
      <c r="B26" s="9">
        <v>1383</v>
      </c>
      <c r="C26" s="9">
        <v>1297</v>
      </c>
      <c r="D26" s="9">
        <v>1132</v>
      </c>
      <c r="E26" s="9">
        <v>1110</v>
      </c>
      <c r="F26" s="9">
        <v>1125</v>
      </c>
      <c r="G26" s="9">
        <v>1037</v>
      </c>
      <c r="H26" s="9">
        <v>1019</v>
      </c>
      <c r="I26" s="9">
        <v>877</v>
      </c>
      <c r="J26" s="9">
        <v>672</v>
      </c>
      <c r="K26" s="9">
        <v>629</v>
      </c>
      <c r="L26" s="9">
        <v>579</v>
      </c>
      <c r="M26" s="9">
        <v>634</v>
      </c>
      <c r="N26" s="9">
        <v>680</v>
      </c>
      <c r="O26" s="9">
        <v>696</v>
      </c>
      <c r="P26" s="9">
        <v>673</v>
      </c>
      <c r="Q26" s="9">
        <v>826</v>
      </c>
      <c r="R26" s="9">
        <v>788</v>
      </c>
      <c r="S26" s="9">
        <v>926</v>
      </c>
      <c r="U26" s="35">
        <f t="shared" si="0"/>
        <v>138</v>
      </c>
      <c r="V26" s="53">
        <f t="shared" si="1"/>
        <v>0.17512690355329949</v>
      </c>
    </row>
    <row r="27" spans="1:22" x14ac:dyDescent="0.2">
      <c r="A27" s="2" t="s">
        <v>22</v>
      </c>
      <c r="B27" s="9">
        <v>1765</v>
      </c>
      <c r="C27" s="9">
        <v>2102</v>
      </c>
      <c r="D27" s="9">
        <v>2901</v>
      </c>
      <c r="E27" s="9">
        <v>3054</v>
      </c>
      <c r="F27" s="9">
        <v>2813</v>
      </c>
      <c r="G27" s="9">
        <v>2664</v>
      </c>
      <c r="H27" s="9">
        <v>2600</v>
      </c>
      <c r="I27" s="9">
        <v>2316</v>
      </c>
      <c r="J27" s="9">
        <v>1922</v>
      </c>
      <c r="K27" s="9">
        <v>1692</v>
      </c>
      <c r="L27" s="9">
        <v>1708</v>
      </c>
      <c r="M27" s="9">
        <v>1452</v>
      </c>
      <c r="N27" s="9">
        <v>1489</v>
      </c>
      <c r="O27" s="9">
        <v>1443</v>
      </c>
      <c r="P27" s="9">
        <v>1523</v>
      </c>
      <c r="Q27" s="9">
        <v>1789</v>
      </c>
      <c r="R27" s="9">
        <v>2018</v>
      </c>
      <c r="S27" s="9">
        <v>1779</v>
      </c>
      <c r="U27" s="35">
        <f t="shared" si="0"/>
        <v>-239</v>
      </c>
      <c r="V27" s="53">
        <f t="shared" si="1"/>
        <v>-0.11843409316154609</v>
      </c>
    </row>
    <row r="28" spans="1:22" x14ac:dyDescent="0.2">
      <c r="A28" s="2" t="s">
        <v>23</v>
      </c>
      <c r="B28" s="9">
        <v>84</v>
      </c>
      <c r="C28" s="9">
        <v>72</v>
      </c>
      <c r="D28" s="9">
        <v>91</v>
      </c>
      <c r="E28" s="9">
        <v>132</v>
      </c>
      <c r="F28" s="9">
        <v>180</v>
      </c>
      <c r="G28" s="9">
        <v>89</v>
      </c>
      <c r="H28" s="9">
        <v>56</v>
      </c>
      <c r="I28" s="9">
        <v>85</v>
      </c>
      <c r="J28" s="9">
        <v>98</v>
      </c>
      <c r="K28" s="9">
        <v>113</v>
      </c>
      <c r="L28" s="9">
        <v>87</v>
      </c>
      <c r="M28" s="9">
        <v>82</v>
      </c>
      <c r="N28" s="9">
        <v>64</v>
      </c>
      <c r="O28" s="9">
        <v>77</v>
      </c>
      <c r="P28" s="9">
        <v>98</v>
      </c>
      <c r="Q28" s="9">
        <v>97</v>
      </c>
      <c r="R28" s="9">
        <v>107</v>
      </c>
      <c r="S28" s="9">
        <v>93</v>
      </c>
      <c r="U28" s="35">
        <f t="shared" si="0"/>
        <v>-14</v>
      </c>
      <c r="V28" s="53">
        <f t="shared" si="1"/>
        <v>-0.13084112149532709</v>
      </c>
    </row>
    <row r="29" spans="1:22" x14ac:dyDescent="0.2">
      <c r="A29" s="2" t="s">
        <v>24</v>
      </c>
      <c r="B29" s="9">
        <v>766</v>
      </c>
      <c r="C29" s="9">
        <v>922</v>
      </c>
      <c r="D29" s="9">
        <v>962</v>
      </c>
      <c r="E29" s="9">
        <v>890</v>
      </c>
      <c r="F29" s="9">
        <v>674</v>
      </c>
      <c r="G29" s="9">
        <v>848</v>
      </c>
      <c r="H29" s="9">
        <v>724</v>
      </c>
      <c r="I29" s="9">
        <v>794</v>
      </c>
      <c r="J29" s="9">
        <v>969</v>
      </c>
      <c r="K29" s="9">
        <v>789</v>
      </c>
      <c r="L29" s="9">
        <v>751</v>
      </c>
      <c r="M29" s="9">
        <v>711</v>
      </c>
      <c r="N29" s="9">
        <v>686</v>
      </c>
      <c r="O29" s="9">
        <v>745</v>
      </c>
      <c r="P29" s="9">
        <v>706</v>
      </c>
      <c r="Q29" s="9">
        <v>833</v>
      </c>
      <c r="R29" s="9">
        <v>799</v>
      </c>
      <c r="S29" s="9">
        <v>641</v>
      </c>
      <c r="U29" s="35">
        <f t="shared" si="0"/>
        <v>-158</v>
      </c>
      <c r="V29" s="53">
        <f t="shared" si="1"/>
        <v>-0.19774718397997496</v>
      </c>
    </row>
    <row r="30" spans="1:22" x14ac:dyDescent="0.2">
      <c r="A30" s="2" t="s">
        <v>25</v>
      </c>
      <c r="B30" s="9">
        <v>653</v>
      </c>
      <c r="C30" s="9">
        <v>704</v>
      </c>
      <c r="D30" s="9">
        <v>763</v>
      </c>
      <c r="E30" s="9">
        <v>619</v>
      </c>
      <c r="F30" s="9">
        <v>769</v>
      </c>
      <c r="G30" s="9">
        <v>866</v>
      </c>
      <c r="H30" s="9">
        <v>1001</v>
      </c>
      <c r="I30" s="9">
        <v>1010</v>
      </c>
      <c r="J30" s="9">
        <v>974</v>
      </c>
      <c r="K30" s="9">
        <v>962</v>
      </c>
      <c r="L30" s="9">
        <v>839</v>
      </c>
      <c r="M30" s="9">
        <v>733</v>
      </c>
      <c r="N30" s="9">
        <v>684</v>
      </c>
      <c r="O30" s="9">
        <v>689</v>
      </c>
      <c r="P30" s="9">
        <v>614</v>
      </c>
      <c r="Q30" s="9">
        <v>690</v>
      </c>
      <c r="R30" s="9">
        <v>704</v>
      </c>
      <c r="S30" s="9">
        <v>731</v>
      </c>
      <c r="U30" s="35">
        <f t="shared" si="0"/>
        <v>27</v>
      </c>
      <c r="V30" s="53">
        <f t="shared" si="1"/>
        <v>3.8352272727272728E-2</v>
      </c>
    </row>
    <row r="31" spans="1:22" x14ac:dyDescent="0.2">
      <c r="A31" s="2" t="s">
        <v>26</v>
      </c>
      <c r="B31" s="9">
        <v>408</v>
      </c>
      <c r="C31" s="9">
        <v>614</v>
      </c>
      <c r="D31" s="9">
        <v>483</v>
      </c>
      <c r="E31" s="9">
        <v>566</v>
      </c>
      <c r="F31" s="9">
        <v>651</v>
      </c>
      <c r="G31" s="9">
        <v>810</v>
      </c>
      <c r="H31" s="9">
        <v>791</v>
      </c>
      <c r="I31" s="9">
        <v>692</v>
      </c>
      <c r="J31" s="9">
        <v>659</v>
      </c>
      <c r="K31" s="9">
        <v>402</v>
      </c>
      <c r="L31" s="9">
        <v>495</v>
      </c>
      <c r="M31" s="9">
        <v>565</v>
      </c>
      <c r="N31" s="9">
        <v>535</v>
      </c>
      <c r="O31" s="9">
        <v>491</v>
      </c>
      <c r="P31" s="9">
        <v>576</v>
      </c>
      <c r="Q31" s="9">
        <v>589</v>
      </c>
      <c r="R31" s="9">
        <v>628</v>
      </c>
      <c r="S31" s="9">
        <v>638</v>
      </c>
      <c r="U31" s="35">
        <f t="shared" si="0"/>
        <v>10</v>
      </c>
      <c r="V31" s="53">
        <f t="shared" si="1"/>
        <v>1.5923566878980892E-2</v>
      </c>
    </row>
    <row r="32" spans="1:22" x14ac:dyDescent="0.2">
      <c r="A32" s="2" t="s">
        <v>27</v>
      </c>
      <c r="B32" s="9">
        <v>121</v>
      </c>
      <c r="C32" s="9">
        <v>110</v>
      </c>
      <c r="D32" s="9">
        <v>87</v>
      </c>
      <c r="E32" s="9">
        <v>79</v>
      </c>
      <c r="F32" s="9">
        <v>158</v>
      </c>
      <c r="G32" s="9">
        <v>137</v>
      </c>
      <c r="H32" s="9">
        <v>163</v>
      </c>
      <c r="I32" s="9">
        <v>156</v>
      </c>
      <c r="J32" s="9">
        <v>147</v>
      </c>
      <c r="K32" s="9">
        <v>157</v>
      </c>
      <c r="L32" s="9">
        <v>117</v>
      </c>
      <c r="M32" s="9">
        <v>112</v>
      </c>
      <c r="N32" s="9">
        <v>127</v>
      </c>
      <c r="O32" s="9">
        <v>108</v>
      </c>
      <c r="P32" s="9">
        <v>95</v>
      </c>
      <c r="Q32" s="9">
        <v>105</v>
      </c>
      <c r="R32" s="9">
        <v>96</v>
      </c>
      <c r="S32" s="9">
        <v>90</v>
      </c>
      <c r="U32" s="35">
        <f t="shared" si="0"/>
        <v>-6</v>
      </c>
      <c r="V32" s="53">
        <f t="shared" si="1"/>
        <v>-6.25E-2</v>
      </c>
    </row>
    <row r="33" spans="1:22" x14ac:dyDescent="0.2">
      <c r="A33" s="2" t="s">
        <v>28</v>
      </c>
      <c r="B33" s="9">
        <v>612</v>
      </c>
      <c r="C33" s="9">
        <v>560</v>
      </c>
      <c r="D33" s="9">
        <v>601</v>
      </c>
      <c r="E33" s="9">
        <v>581</v>
      </c>
      <c r="F33" s="9">
        <v>552</v>
      </c>
      <c r="G33" s="9">
        <v>614</v>
      </c>
      <c r="H33" s="9">
        <v>643</v>
      </c>
      <c r="I33" s="9">
        <v>679</v>
      </c>
      <c r="J33" s="9">
        <v>675</v>
      </c>
      <c r="K33" s="9">
        <v>696</v>
      </c>
      <c r="L33" s="9">
        <v>652</v>
      </c>
      <c r="M33" s="9">
        <v>577</v>
      </c>
      <c r="N33" s="9">
        <v>597</v>
      </c>
      <c r="O33" s="9">
        <v>619</v>
      </c>
      <c r="P33" s="9">
        <v>627</v>
      </c>
      <c r="Q33" s="9">
        <v>627</v>
      </c>
      <c r="R33" s="9">
        <v>636</v>
      </c>
      <c r="S33" s="9">
        <v>721</v>
      </c>
      <c r="U33" s="35">
        <f t="shared" si="0"/>
        <v>85</v>
      </c>
      <c r="V33" s="53">
        <f t="shared" si="1"/>
        <v>0.13364779874213836</v>
      </c>
    </row>
    <row r="34" spans="1:22" x14ac:dyDescent="0.2">
      <c r="A34" s="2" t="s">
        <v>29</v>
      </c>
      <c r="B34" s="9">
        <v>1645</v>
      </c>
      <c r="C34" s="9">
        <v>1702</v>
      </c>
      <c r="D34" s="9">
        <v>1522</v>
      </c>
      <c r="E34" s="9">
        <v>1779</v>
      </c>
      <c r="F34" s="9">
        <v>1874</v>
      </c>
      <c r="G34" s="9">
        <v>2174</v>
      </c>
      <c r="H34" s="9">
        <v>2323</v>
      </c>
      <c r="I34" s="9">
        <v>2450</v>
      </c>
      <c r="J34" s="9">
        <v>2323</v>
      </c>
      <c r="K34" s="9">
        <v>1962</v>
      </c>
      <c r="L34" s="9">
        <v>1767</v>
      </c>
      <c r="M34" s="9">
        <v>1817</v>
      </c>
      <c r="N34" s="9">
        <v>1625</v>
      </c>
      <c r="O34" s="9">
        <v>1590</v>
      </c>
      <c r="P34" s="9">
        <v>1621</v>
      </c>
      <c r="Q34" s="9">
        <v>1653</v>
      </c>
      <c r="R34" s="9">
        <v>1572</v>
      </c>
      <c r="S34" s="9">
        <v>1752</v>
      </c>
      <c r="U34" s="35">
        <f t="shared" si="0"/>
        <v>180</v>
      </c>
      <c r="V34" s="53">
        <f t="shared" si="1"/>
        <v>0.11450381679389313</v>
      </c>
    </row>
    <row r="35" spans="1:22" x14ac:dyDescent="0.2">
      <c r="A35" s="2" t="s">
        <v>30</v>
      </c>
      <c r="B35" s="9">
        <v>542</v>
      </c>
      <c r="C35" s="9">
        <v>454</v>
      </c>
      <c r="D35" s="9">
        <v>543</v>
      </c>
      <c r="E35" s="9">
        <v>563</v>
      </c>
      <c r="F35" s="9">
        <v>516</v>
      </c>
      <c r="G35" s="9">
        <v>503</v>
      </c>
      <c r="H35" s="9">
        <v>626</v>
      </c>
      <c r="I35" s="9">
        <v>618</v>
      </c>
      <c r="J35" s="9">
        <v>475</v>
      </c>
      <c r="K35" s="9">
        <v>398</v>
      </c>
      <c r="L35" s="9">
        <v>321</v>
      </c>
      <c r="M35" s="9">
        <v>306</v>
      </c>
      <c r="N35" s="9">
        <v>371</v>
      </c>
      <c r="O35" s="9">
        <v>394</v>
      </c>
      <c r="P35" s="9">
        <v>421</v>
      </c>
      <c r="Q35" s="9">
        <v>424</v>
      </c>
      <c r="R35" s="9">
        <v>463</v>
      </c>
      <c r="S35" s="9">
        <v>590</v>
      </c>
      <c r="U35" s="35">
        <f t="shared" si="0"/>
        <v>127</v>
      </c>
      <c r="V35" s="53">
        <f t="shared" si="1"/>
        <v>0.27429805615550756</v>
      </c>
    </row>
    <row r="36" spans="1:22" x14ac:dyDescent="0.2">
      <c r="A36" s="2" t="s">
        <v>31</v>
      </c>
      <c r="B36" s="9">
        <v>776</v>
      </c>
      <c r="C36" s="9">
        <v>888</v>
      </c>
      <c r="D36" s="9">
        <v>1129</v>
      </c>
      <c r="E36" s="9">
        <v>1213</v>
      </c>
      <c r="F36" s="9">
        <v>1147</v>
      </c>
      <c r="G36" s="9">
        <v>1017</v>
      </c>
      <c r="H36" s="9">
        <v>1264</v>
      </c>
      <c r="I36" s="9">
        <v>1263</v>
      </c>
      <c r="J36" s="9">
        <v>1187</v>
      </c>
      <c r="K36" s="9">
        <v>1169</v>
      </c>
      <c r="L36" s="9">
        <v>1010</v>
      </c>
      <c r="M36" s="9">
        <v>1016</v>
      </c>
      <c r="N36" s="9">
        <v>1036</v>
      </c>
      <c r="O36" s="9">
        <v>891</v>
      </c>
      <c r="P36" s="9">
        <v>976</v>
      </c>
      <c r="Q36" s="9">
        <v>914</v>
      </c>
      <c r="R36" s="9">
        <v>931</v>
      </c>
      <c r="S36" s="9">
        <v>888</v>
      </c>
      <c r="U36" s="35">
        <f t="shared" si="0"/>
        <v>-43</v>
      </c>
      <c r="V36" s="53">
        <f t="shared" si="1"/>
        <v>-4.6186895810955961E-2</v>
      </c>
    </row>
    <row r="37" spans="1:22" x14ac:dyDescent="0.2">
      <c r="A37" s="3" t="s">
        <v>32</v>
      </c>
      <c r="B37" s="11">
        <v>1607</v>
      </c>
      <c r="C37" s="11">
        <v>1634</v>
      </c>
      <c r="D37" s="11">
        <v>1738</v>
      </c>
      <c r="E37" s="11">
        <v>1609</v>
      </c>
      <c r="F37" s="11">
        <v>1485</v>
      </c>
      <c r="G37" s="11">
        <v>1262</v>
      </c>
      <c r="H37" s="11">
        <v>1319</v>
      </c>
      <c r="I37" s="11">
        <v>1351</v>
      </c>
      <c r="J37" s="11">
        <v>1498</v>
      </c>
      <c r="K37" s="11">
        <v>1365</v>
      </c>
      <c r="L37" s="11">
        <v>1078</v>
      </c>
      <c r="M37" s="11">
        <v>1064</v>
      </c>
      <c r="N37" s="11">
        <v>1096</v>
      </c>
      <c r="O37" s="11">
        <v>1101</v>
      </c>
      <c r="P37" s="11">
        <v>1093</v>
      </c>
      <c r="Q37" s="11">
        <v>1245</v>
      </c>
      <c r="R37" s="11">
        <v>1130</v>
      </c>
      <c r="S37" s="11">
        <v>1229</v>
      </c>
      <c r="U37" s="36">
        <f t="shared" si="0"/>
        <v>99</v>
      </c>
      <c r="V37" s="54">
        <f t="shared" si="1"/>
        <v>8.7610619469026554E-2</v>
      </c>
    </row>
    <row r="39" spans="1:22" x14ac:dyDescent="0.2">
      <c r="A39" s="153" t="s">
        <v>434</v>
      </c>
    </row>
    <row r="40" spans="1:22" x14ac:dyDescent="0.2">
      <c r="A40" s="190"/>
    </row>
    <row r="41" spans="1:22" x14ac:dyDescent="0.2">
      <c r="A41" s="15"/>
      <c r="B41" s="30" t="s">
        <v>159</v>
      </c>
      <c r="C41" s="30" t="s">
        <v>160</v>
      </c>
      <c r="D41" s="30" t="s">
        <v>161</v>
      </c>
      <c r="E41" s="30" t="s">
        <v>162</v>
      </c>
      <c r="F41" s="30" t="s">
        <v>163</v>
      </c>
      <c r="G41" s="30" t="s">
        <v>164</v>
      </c>
      <c r="H41" s="30" t="s">
        <v>165</v>
      </c>
      <c r="I41" s="30" t="s">
        <v>166</v>
      </c>
      <c r="J41" s="30" t="s">
        <v>167</v>
      </c>
      <c r="K41" s="30" t="s">
        <v>168</v>
      </c>
      <c r="L41" s="30" t="s">
        <v>169</v>
      </c>
      <c r="M41" s="30" t="s">
        <v>170</v>
      </c>
      <c r="N41" s="30" t="s">
        <v>171</v>
      </c>
      <c r="O41" s="30" t="s">
        <v>172</v>
      </c>
      <c r="P41" s="30" t="s">
        <v>173</v>
      </c>
      <c r="Q41" s="30" t="s">
        <v>174</v>
      </c>
      <c r="R41" s="30" t="s">
        <v>175</v>
      </c>
      <c r="S41" s="30" t="s">
        <v>176</v>
      </c>
    </row>
    <row r="42" spans="1:22" x14ac:dyDescent="0.2">
      <c r="A42" s="4" t="s">
        <v>0</v>
      </c>
      <c r="B42" s="87">
        <f>B5/B$5</f>
        <v>1</v>
      </c>
      <c r="C42" s="87">
        <f t="shared" ref="C42:S57" si="2">C5/C$5</f>
        <v>1</v>
      </c>
      <c r="D42" s="87">
        <f t="shared" si="2"/>
        <v>1</v>
      </c>
      <c r="E42" s="87">
        <f t="shared" si="2"/>
        <v>1</v>
      </c>
      <c r="F42" s="87">
        <f t="shared" si="2"/>
        <v>1</v>
      </c>
      <c r="G42" s="87">
        <f t="shared" si="2"/>
        <v>1</v>
      </c>
      <c r="H42" s="87">
        <f t="shared" si="2"/>
        <v>1</v>
      </c>
      <c r="I42" s="87">
        <f t="shared" si="2"/>
        <v>1</v>
      </c>
      <c r="J42" s="87">
        <f t="shared" si="2"/>
        <v>1</v>
      </c>
      <c r="K42" s="87">
        <f t="shared" si="2"/>
        <v>1</v>
      </c>
      <c r="L42" s="87">
        <f t="shared" si="2"/>
        <v>1</v>
      </c>
      <c r="M42" s="87">
        <f t="shared" si="2"/>
        <v>1</v>
      </c>
      <c r="N42" s="87">
        <f t="shared" si="2"/>
        <v>1</v>
      </c>
      <c r="O42" s="87">
        <f t="shared" si="2"/>
        <v>1</v>
      </c>
      <c r="P42" s="87">
        <f t="shared" si="2"/>
        <v>1</v>
      </c>
      <c r="Q42" s="87">
        <f t="shared" si="2"/>
        <v>1</v>
      </c>
      <c r="R42" s="87">
        <f t="shared" si="2"/>
        <v>1</v>
      </c>
      <c r="S42" s="87">
        <f t="shared" si="2"/>
        <v>1</v>
      </c>
    </row>
    <row r="43" spans="1:22" x14ac:dyDescent="0.2">
      <c r="A43" s="2" t="s">
        <v>1</v>
      </c>
      <c r="B43" s="76">
        <f>B6/B$5</f>
        <v>1.980772627488582E-2</v>
      </c>
      <c r="C43" s="76">
        <f t="shared" ref="B43:Q74" si="3">C6/C$5</f>
        <v>1.8926480615051842E-2</v>
      </c>
      <c r="D43" s="76">
        <f t="shared" si="3"/>
        <v>1.7866615228818054E-2</v>
      </c>
      <c r="E43" s="76">
        <f t="shared" si="3"/>
        <v>2.4763661517177772E-2</v>
      </c>
      <c r="F43" s="76">
        <f t="shared" si="3"/>
        <v>2.9929701643429809E-2</v>
      </c>
      <c r="G43" s="76">
        <f t="shared" si="3"/>
        <v>3.308617965236417E-2</v>
      </c>
      <c r="H43" s="76">
        <f t="shared" si="3"/>
        <v>4.7355283489837155E-2</v>
      </c>
      <c r="I43" s="76">
        <f t="shared" si="3"/>
        <v>4.2581030208428981E-2</v>
      </c>
      <c r="J43" s="76">
        <f t="shared" si="3"/>
        <v>4.8461300088198135E-2</v>
      </c>
      <c r="K43" s="76">
        <f t="shared" si="3"/>
        <v>3.430795944659161E-2</v>
      </c>
      <c r="L43" s="76">
        <f t="shared" si="3"/>
        <v>3.7338722213586195E-2</v>
      </c>
      <c r="M43" s="76">
        <f t="shared" si="3"/>
        <v>2.7306273062730629E-2</v>
      </c>
      <c r="N43" s="76">
        <f t="shared" si="3"/>
        <v>4.1873241323864399E-2</v>
      </c>
      <c r="O43" s="76">
        <f t="shared" si="3"/>
        <v>4.0546681114334647E-2</v>
      </c>
      <c r="P43" s="76">
        <f t="shared" si="3"/>
        <v>4.2816431500660321E-2</v>
      </c>
      <c r="Q43" s="76">
        <f t="shared" si="3"/>
        <v>4.7001565584371387E-2</v>
      </c>
      <c r="R43" s="76">
        <f t="shared" si="2"/>
        <v>4.3358909908718081E-2</v>
      </c>
      <c r="S43" s="76">
        <f t="shared" si="2"/>
        <v>3.9734465260268727E-2</v>
      </c>
    </row>
    <row r="44" spans="1:22" x14ac:dyDescent="0.2">
      <c r="A44" s="2" t="s">
        <v>2</v>
      </c>
      <c r="B44" s="76">
        <f t="shared" si="3"/>
        <v>1.9732027957911735E-2</v>
      </c>
      <c r="C44" s="76">
        <f t="shared" si="2"/>
        <v>1.8503279806268074E-2</v>
      </c>
      <c r="D44" s="76">
        <f t="shared" si="2"/>
        <v>2.1386892993200561E-2</v>
      </c>
      <c r="E44" s="76">
        <f t="shared" si="2"/>
        <v>2.1305049573437859E-2</v>
      </c>
      <c r="F44" s="76">
        <f t="shared" si="2"/>
        <v>2.6214938988550068E-2</v>
      </c>
      <c r="G44" s="76">
        <f t="shared" si="2"/>
        <v>2.4942263279445726E-2</v>
      </c>
      <c r="H44" s="76">
        <f t="shared" si="2"/>
        <v>2.55081421609414E-2</v>
      </c>
      <c r="I44" s="76">
        <f t="shared" si="2"/>
        <v>2.9244330180883297E-2</v>
      </c>
      <c r="J44" s="76">
        <f t="shared" si="2"/>
        <v>3.3205406307358583E-2</v>
      </c>
      <c r="K44" s="76">
        <f t="shared" si="2"/>
        <v>3.4784069904217778E-2</v>
      </c>
      <c r="L44" s="76">
        <f t="shared" si="2"/>
        <v>3.3514689880304677E-2</v>
      </c>
      <c r="M44" s="76">
        <f t="shared" si="2"/>
        <v>3.4283797383428377E-2</v>
      </c>
      <c r="N44" s="76">
        <f t="shared" si="2"/>
        <v>3.4135066327214254E-2</v>
      </c>
      <c r="O44" s="76">
        <f t="shared" si="2"/>
        <v>3.38355063092034E-2</v>
      </c>
      <c r="P44" s="76">
        <f t="shared" si="2"/>
        <v>3.1938555640508792E-2</v>
      </c>
      <c r="Q44" s="76">
        <f t="shared" si="2"/>
        <v>3.1107480770539785E-2</v>
      </c>
      <c r="R44" s="76">
        <f t="shared" si="2"/>
        <v>3.2147109406006083E-2</v>
      </c>
      <c r="S44" s="76">
        <f t="shared" si="2"/>
        <v>3.370248619666167E-2</v>
      </c>
    </row>
    <row r="45" spans="1:22" x14ac:dyDescent="0.2">
      <c r="A45" s="2" t="s">
        <v>3</v>
      </c>
      <c r="B45" s="76">
        <f t="shared" si="3"/>
        <v>1.6123741515480305E-2</v>
      </c>
      <c r="C45" s="76">
        <f t="shared" si="2"/>
        <v>1.7374744316178026E-2</v>
      </c>
      <c r="D45" s="76">
        <f t="shared" si="2"/>
        <v>2.0952886145536961E-2</v>
      </c>
      <c r="E45" s="76">
        <f t="shared" si="2"/>
        <v>2.0359695642148949E-2</v>
      </c>
      <c r="F45" s="76">
        <f t="shared" si="2"/>
        <v>2.1442174311710908E-2</v>
      </c>
      <c r="G45" s="76">
        <f t="shared" si="2"/>
        <v>2.3459341193630728E-2</v>
      </c>
      <c r="H45" s="76">
        <f t="shared" si="2"/>
        <v>2.1989777724949484E-2</v>
      </c>
      <c r="I45" s="76">
        <f t="shared" si="2"/>
        <v>2.1692222936369479E-2</v>
      </c>
      <c r="J45" s="76">
        <f t="shared" si="2"/>
        <v>2.3741984696431552E-2</v>
      </c>
      <c r="K45" s="76">
        <f t="shared" si="2"/>
        <v>2.7194309079706491E-2</v>
      </c>
      <c r="L45" s="76">
        <f t="shared" si="2"/>
        <v>2.1793875330327995E-2</v>
      </c>
      <c r="M45" s="76">
        <f t="shared" si="2"/>
        <v>2.0731298222073129E-2</v>
      </c>
      <c r="N45" s="76">
        <f t="shared" si="2"/>
        <v>2.0099155835454911E-2</v>
      </c>
      <c r="O45" s="76">
        <f t="shared" si="2"/>
        <v>2.5935894298996818E-2</v>
      </c>
      <c r="P45" s="76">
        <f t="shared" si="2"/>
        <v>2.1616737332313896E-2</v>
      </c>
      <c r="Q45" s="76">
        <f t="shared" si="2"/>
        <v>2.0624872370839289E-2</v>
      </c>
      <c r="R45" s="76">
        <f t="shared" si="2"/>
        <v>1.9678528905939938E-2</v>
      </c>
      <c r="S45" s="76">
        <f t="shared" si="2"/>
        <v>1.6085277502952158E-2</v>
      </c>
    </row>
    <row r="46" spans="1:22" x14ac:dyDescent="0.2">
      <c r="A46" s="2" t="s">
        <v>4</v>
      </c>
      <c r="B46" s="76">
        <f t="shared" si="3"/>
        <v>1.3070576064192173E-2</v>
      </c>
      <c r="C46" s="76">
        <f t="shared" si="2"/>
        <v>1.3401358944819317E-2</v>
      </c>
      <c r="D46" s="76">
        <f t="shared" si="2"/>
        <v>1.4780344312099146E-2</v>
      </c>
      <c r="E46" s="76">
        <f t="shared" si="2"/>
        <v>1.7454461609407425E-2</v>
      </c>
      <c r="F46" s="76">
        <f t="shared" si="2"/>
        <v>1.4694472527214163E-2</v>
      </c>
      <c r="G46" s="76">
        <f t="shared" si="2"/>
        <v>1.7503342652242616E-2</v>
      </c>
      <c r="H46" s="76">
        <f t="shared" si="2"/>
        <v>1.4644003328182574E-2</v>
      </c>
      <c r="I46" s="76">
        <f t="shared" si="2"/>
        <v>1.5655128087411624E-2</v>
      </c>
      <c r="J46" s="76">
        <f t="shared" si="2"/>
        <v>1.4922171104383685E-2</v>
      </c>
      <c r="K46" s="76">
        <f t="shared" si="2"/>
        <v>1.2798969360891727E-2</v>
      </c>
      <c r="L46" s="76">
        <f t="shared" si="2"/>
        <v>1.1441007306078036E-2</v>
      </c>
      <c r="M46" s="76">
        <f t="shared" si="2"/>
        <v>1.1774572291177458E-2</v>
      </c>
      <c r="N46" s="76">
        <f t="shared" si="2"/>
        <v>1.1121532895618383E-2</v>
      </c>
      <c r="O46" s="76">
        <f t="shared" si="2"/>
        <v>1.1395015554545772E-2</v>
      </c>
      <c r="P46" s="76">
        <f t="shared" si="2"/>
        <v>1.3936192395912978E-2</v>
      </c>
      <c r="Q46" s="76">
        <f t="shared" si="2"/>
        <v>1.4430603771016268E-2</v>
      </c>
      <c r="R46" s="76">
        <f t="shared" si="2"/>
        <v>1.1608678396613309E-2</v>
      </c>
      <c r="S46" s="76">
        <f t="shared" si="2"/>
        <v>1.0819264034723775E-2</v>
      </c>
    </row>
    <row r="47" spans="1:22" x14ac:dyDescent="0.2">
      <c r="A47" s="2" t="s">
        <v>5</v>
      </c>
      <c r="B47" s="76">
        <f t="shared" si="3"/>
        <v>1.0194040019176906E-2</v>
      </c>
      <c r="C47" s="76">
        <f t="shared" si="2"/>
        <v>1.0815131780029625E-2</v>
      </c>
      <c r="D47" s="76">
        <f t="shared" si="2"/>
        <v>1.4129334040603752E-2</v>
      </c>
      <c r="E47" s="76">
        <f t="shared" si="2"/>
        <v>1.3649988471293522E-2</v>
      </c>
      <c r="F47" s="76">
        <f t="shared" si="2"/>
        <v>1.6598876166741119E-2</v>
      </c>
      <c r="G47" s="76">
        <f t="shared" si="2"/>
        <v>1.230096025282606E-2</v>
      </c>
      <c r="H47" s="76">
        <f t="shared" si="2"/>
        <v>1.0864138832758826E-2</v>
      </c>
      <c r="I47" s="76">
        <f t="shared" si="2"/>
        <v>1.294646956202369E-2</v>
      </c>
      <c r="J47" s="76">
        <f t="shared" si="2"/>
        <v>1.3944840409048653E-2</v>
      </c>
      <c r="K47" s="76">
        <f t="shared" si="2"/>
        <v>1.5039489161485465E-2</v>
      </c>
      <c r="L47" s="76">
        <f t="shared" si="2"/>
        <v>1.1347738224778485E-2</v>
      </c>
      <c r="M47" s="76">
        <f t="shared" si="2"/>
        <v>1.2143575981214358E-2</v>
      </c>
      <c r="N47" s="76">
        <f t="shared" si="2"/>
        <v>1.2226986466568404E-2</v>
      </c>
      <c r="O47" s="76">
        <f t="shared" si="2"/>
        <v>1.2548498724177706E-2</v>
      </c>
      <c r="P47" s="76">
        <f t="shared" si="2"/>
        <v>1.4075206783902134E-2</v>
      </c>
      <c r="Q47" s="76">
        <f t="shared" si="2"/>
        <v>1.5621809270982234E-2</v>
      </c>
      <c r="R47" s="76">
        <f t="shared" si="2"/>
        <v>1.5511311019976187E-2</v>
      </c>
      <c r="S47" s="76">
        <f t="shared" si="2"/>
        <v>1.3532058851689911E-2</v>
      </c>
    </row>
    <row r="48" spans="1:22" x14ac:dyDescent="0.2">
      <c r="A48" s="2" t="s">
        <v>6</v>
      </c>
      <c r="B48" s="76">
        <f t="shared" si="3"/>
        <v>2.5232772324695313E-2</v>
      </c>
      <c r="C48" s="76">
        <f t="shared" si="2"/>
        <v>2.4780758469893964E-2</v>
      </c>
      <c r="D48" s="76">
        <f t="shared" si="2"/>
        <v>2.7245985436659112E-2</v>
      </c>
      <c r="E48" s="76">
        <f t="shared" si="2"/>
        <v>2.5386211667050958E-2</v>
      </c>
      <c r="F48" s="76">
        <f t="shared" si="2"/>
        <v>2.5321515058895447E-2</v>
      </c>
      <c r="G48" s="76">
        <f t="shared" si="2"/>
        <v>2.6498115959645071E-2</v>
      </c>
      <c r="H48" s="76">
        <f t="shared" si="2"/>
        <v>2.4557232853916557E-2</v>
      </c>
      <c r="I48" s="76">
        <f t="shared" si="2"/>
        <v>2.1921770269029472E-2</v>
      </c>
      <c r="J48" s="76">
        <f t="shared" si="2"/>
        <v>2.1691973969631236E-2</v>
      </c>
      <c r="K48" s="76">
        <f t="shared" si="2"/>
        <v>2.1929087548311209E-2</v>
      </c>
      <c r="L48" s="76">
        <f t="shared" si="2"/>
        <v>2.3472718793719882E-2</v>
      </c>
      <c r="M48" s="76">
        <f t="shared" si="2"/>
        <v>2.3280778262328078E-2</v>
      </c>
      <c r="N48" s="76">
        <f t="shared" si="2"/>
        <v>1.5610344365536648E-2</v>
      </c>
      <c r="O48" s="76">
        <f t="shared" si="2"/>
        <v>1.69177531546017E-2</v>
      </c>
      <c r="P48" s="76">
        <f t="shared" si="2"/>
        <v>2.137346215333287E-2</v>
      </c>
      <c r="Q48" s="76">
        <f t="shared" si="2"/>
        <v>2.1816077870805254E-2</v>
      </c>
      <c r="R48" s="76">
        <f t="shared" si="2"/>
        <v>2.3680381002778146E-2</v>
      </c>
      <c r="S48" s="76">
        <f t="shared" si="2"/>
        <v>2.3170459260204897E-2</v>
      </c>
    </row>
    <row r="49" spans="1:19" x14ac:dyDescent="0.2">
      <c r="A49" s="2" t="s">
        <v>7</v>
      </c>
      <c r="B49" s="76">
        <f t="shared" si="3"/>
        <v>1.4004188640205899E-2</v>
      </c>
      <c r="C49" s="76">
        <f t="shared" si="2"/>
        <v>1.2531446171208238E-2</v>
      </c>
      <c r="D49" s="76">
        <f t="shared" si="2"/>
        <v>1.4153445532140619E-2</v>
      </c>
      <c r="E49" s="76">
        <f t="shared" si="2"/>
        <v>2.4233341019137652E-2</v>
      </c>
      <c r="F49" s="76">
        <f t="shared" si="2"/>
        <v>2.6685162109420919E-2</v>
      </c>
      <c r="G49" s="76">
        <f t="shared" si="2"/>
        <v>3.8969247599367936E-2</v>
      </c>
      <c r="H49" s="76">
        <f t="shared" si="2"/>
        <v>3.5159871627243551E-2</v>
      </c>
      <c r="I49" s="76">
        <f t="shared" si="2"/>
        <v>3.9114865485263065E-2</v>
      </c>
      <c r="J49" s="76">
        <f t="shared" si="2"/>
        <v>3.1822840933470001E-2</v>
      </c>
      <c r="K49" s="76">
        <f t="shared" si="2"/>
        <v>3.5092141376799418E-2</v>
      </c>
      <c r="L49" s="76">
        <f t="shared" si="2"/>
        <v>3.6406031400590705E-2</v>
      </c>
      <c r="M49" s="76">
        <f t="shared" si="2"/>
        <v>3.7034552163703452E-2</v>
      </c>
      <c r="N49" s="76">
        <f t="shared" si="2"/>
        <v>3.7384429853946133E-2</v>
      </c>
      <c r="O49" s="76">
        <f t="shared" si="2"/>
        <v>3.7960082491523647E-2</v>
      </c>
      <c r="P49" s="76">
        <f t="shared" si="2"/>
        <v>3.2737888371446443E-2</v>
      </c>
      <c r="Q49" s="76">
        <f t="shared" si="2"/>
        <v>3.4851269484718533E-2</v>
      </c>
      <c r="R49" s="76">
        <f t="shared" si="2"/>
        <v>3.3668474665961103E-2</v>
      </c>
      <c r="S49" s="76">
        <f t="shared" si="2"/>
        <v>3.2617368269875213E-2</v>
      </c>
    </row>
    <row r="50" spans="1:19" x14ac:dyDescent="0.2">
      <c r="A50" s="2" t="s">
        <v>8</v>
      </c>
      <c r="B50" s="76">
        <f t="shared" si="3"/>
        <v>1.7990966667507758E-2</v>
      </c>
      <c r="C50" s="76">
        <f t="shared" si="2"/>
        <v>1.8855947146921213E-2</v>
      </c>
      <c r="D50" s="76">
        <f t="shared" si="2"/>
        <v>2.1362781501663694E-2</v>
      </c>
      <c r="E50" s="76">
        <f t="shared" si="2"/>
        <v>2.1097532856813466E-2</v>
      </c>
      <c r="F50" s="76">
        <f t="shared" si="2"/>
        <v>2.0149060729316059E-2</v>
      </c>
      <c r="G50" s="76">
        <f t="shared" si="2"/>
        <v>1.7065759085936549E-2</v>
      </c>
      <c r="H50" s="76">
        <f t="shared" si="2"/>
        <v>1.7282776655176513E-2</v>
      </c>
      <c r="I50" s="76">
        <f t="shared" si="2"/>
        <v>1.5379671288219631E-2</v>
      </c>
      <c r="J50" s="76">
        <f t="shared" si="2"/>
        <v>1.5899501799718718E-2</v>
      </c>
      <c r="K50" s="76">
        <f t="shared" si="2"/>
        <v>1.5515599619111633E-2</v>
      </c>
      <c r="L50" s="76">
        <f t="shared" si="2"/>
        <v>1.2715684750505208E-2</v>
      </c>
      <c r="M50" s="76">
        <f t="shared" si="2"/>
        <v>8.7219054008721899E-3</v>
      </c>
      <c r="N50" s="76">
        <f t="shared" si="2"/>
        <v>1.346643440975479E-2</v>
      </c>
      <c r="O50" s="76">
        <f t="shared" si="2"/>
        <v>1.5170051382432102E-2</v>
      </c>
      <c r="P50" s="76">
        <f t="shared" si="2"/>
        <v>1.6438451379717802E-2</v>
      </c>
      <c r="Q50" s="76">
        <f t="shared" si="2"/>
        <v>1.6813014770948199E-2</v>
      </c>
      <c r="R50" s="76">
        <f t="shared" si="2"/>
        <v>2.0604577325042995E-2</v>
      </c>
      <c r="S50" s="76">
        <f t="shared" si="2"/>
        <v>2.2851306928797114E-2</v>
      </c>
    </row>
    <row r="51" spans="1:19" x14ac:dyDescent="0.2">
      <c r="A51" s="2" t="s">
        <v>9</v>
      </c>
      <c r="B51" s="76">
        <f t="shared" si="3"/>
        <v>6.9137796169665162E-3</v>
      </c>
      <c r="C51" s="76">
        <f t="shared" si="2"/>
        <v>9.7806409141137467E-3</v>
      </c>
      <c r="D51" s="76">
        <f t="shared" si="2"/>
        <v>8.2220186140714666E-3</v>
      </c>
      <c r="E51" s="76">
        <f t="shared" si="2"/>
        <v>9.1537929444316345E-3</v>
      </c>
      <c r="F51" s="76">
        <f t="shared" si="2"/>
        <v>1.0603531375637741E-2</v>
      </c>
      <c r="G51" s="76">
        <f t="shared" si="2"/>
        <v>1.2179409262185487E-2</v>
      </c>
      <c r="H51" s="76">
        <f t="shared" si="2"/>
        <v>1.0650184238678235E-2</v>
      </c>
      <c r="I51" s="76">
        <f t="shared" si="2"/>
        <v>1.1224864567073731E-2</v>
      </c>
      <c r="J51" s="76">
        <f t="shared" si="2"/>
        <v>1.1084360325141237E-2</v>
      </c>
      <c r="K51" s="76">
        <f t="shared" si="2"/>
        <v>1.2630930375847197E-2</v>
      </c>
      <c r="L51" s="76">
        <f t="shared" si="2"/>
        <v>1.1689724856210166E-2</v>
      </c>
      <c r="M51" s="76">
        <f t="shared" si="2"/>
        <v>1.6135524991613553E-2</v>
      </c>
      <c r="N51" s="76">
        <f t="shared" si="2"/>
        <v>1.6146321854482112E-2</v>
      </c>
      <c r="O51" s="76">
        <f t="shared" si="2"/>
        <v>1.513509734698871E-2</v>
      </c>
      <c r="P51" s="76">
        <f t="shared" si="2"/>
        <v>1.3970945992910266E-2</v>
      </c>
      <c r="Q51" s="76">
        <f t="shared" si="2"/>
        <v>1.225239942822136E-2</v>
      </c>
      <c r="R51" s="76">
        <f t="shared" si="2"/>
        <v>1.0847995766635799E-2</v>
      </c>
      <c r="S51" s="76">
        <f t="shared" si="2"/>
        <v>1.1010755433568442E-2</v>
      </c>
    </row>
    <row r="52" spans="1:19" x14ac:dyDescent="0.2">
      <c r="A52" s="2" t="s">
        <v>10</v>
      </c>
      <c r="B52" s="76">
        <f t="shared" si="3"/>
        <v>1.4281749135777547E-2</v>
      </c>
      <c r="C52" s="76">
        <f t="shared" si="2"/>
        <v>1.2978158136035549E-2</v>
      </c>
      <c r="D52" s="76">
        <f t="shared" si="2"/>
        <v>1.3815884650624487E-2</v>
      </c>
      <c r="E52" s="76">
        <f t="shared" si="2"/>
        <v>1.6578279916993312E-2</v>
      </c>
      <c r="F52" s="76">
        <f t="shared" si="2"/>
        <v>1.7233677379916771E-2</v>
      </c>
      <c r="G52" s="76">
        <f t="shared" si="2"/>
        <v>1.7916616020420568E-2</v>
      </c>
      <c r="H52" s="76">
        <f t="shared" si="2"/>
        <v>1.9731368120765484E-2</v>
      </c>
      <c r="I52" s="76">
        <f t="shared" si="2"/>
        <v>2.1784041869433477E-2</v>
      </c>
      <c r="J52" s="76">
        <f t="shared" si="2"/>
        <v>2.2287907320445281E-2</v>
      </c>
      <c r="K52" s="76">
        <f t="shared" si="2"/>
        <v>1.9100431300061615E-2</v>
      </c>
      <c r="L52" s="76">
        <f t="shared" si="2"/>
        <v>1.8342919322244675E-2</v>
      </c>
      <c r="M52" s="76">
        <f t="shared" si="2"/>
        <v>2.0093928212009393E-2</v>
      </c>
      <c r="N52" s="76">
        <f t="shared" si="2"/>
        <v>2.0802626289695834E-2</v>
      </c>
      <c r="O52" s="76">
        <f t="shared" si="2"/>
        <v>2.0483064769827676E-2</v>
      </c>
      <c r="P52" s="76">
        <f t="shared" si="2"/>
        <v>2.2763606033224439E-2</v>
      </c>
      <c r="Q52" s="76">
        <f t="shared" si="2"/>
        <v>2.232659451364781E-2</v>
      </c>
      <c r="R52" s="76">
        <f t="shared" si="2"/>
        <v>2.1828284164572033E-2</v>
      </c>
      <c r="S52" s="76">
        <f t="shared" si="2"/>
        <v>2.0138512111830976E-2</v>
      </c>
    </row>
    <row r="53" spans="1:19" x14ac:dyDescent="0.2">
      <c r="A53" s="2" t="s">
        <v>11</v>
      </c>
      <c r="B53" s="76">
        <f t="shared" si="3"/>
        <v>4.1634074335747265E-3</v>
      </c>
      <c r="C53" s="76">
        <f t="shared" si="2"/>
        <v>5.3370324218841841E-3</v>
      </c>
      <c r="D53" s="76">
        <f t="shared" si="2"/>
        <v>6.5583256980276802E-3</v>
      </c>
      <c r="E53" s="76">
        <f t="shared" si="2"/>
        <v>6.6635923449388981E-3</v>
      </c>
      <c r="F53" s="76">
        <f t="shared" si="2"/>
        <v>6.7712129405402867E-3</v>
      </c>
      <c r="G53" s="76">
        <f t="shared" si="2"/>
        <v>6.3449617114379481E-3</v>
      </c>
      <c r="H53" s="76">
        <f t="shared" si="2"/>
        <v>6.2760014263639604E-3</v>
      </c>
      <c r="I53" s="76">
        <f t="shared" si="2"/>
        <v>6.0830043154898542E-3</v>
      </c>
      <c r="J53" s="76">
        <f t="shared" si="2"/>
        <v>5.7686348358799554E-3</v>
      </c>
      <c r="K53" s="76">
        <f t="shared" si="2"/>
        <v>5.6293059989917663E-3</v>
      </c>
      <c r="L53" s="76">
        <f t="shared" si="2"/>
        <v>7.2128089538318046E-3</v>
      </c>
      <c r="M53" s="76">
        <f t="shared" si="2"/>
        <v>1.0097282791009729E-2</v>
      </c>
      <c r="N53" s="76">
        <f t="shared" si="2"/>
        <v>1.0150073696904729E-2</v>
      </c>
      <c r="O53" s="76">
        <f t="shared" si="2"/>
        <v>9.6473137823761754E-3</v>
      </c>
      <c r="P53" s="76">
        <f t="shared" si="2"/>
        <v>9.3834711892680899E-3</v>
      </c>
      <c r="Q53" s="76">
        <f t="shared" si="2"/>
        <v>9.3254373425907013E-3</v>
      </c>
      <c r="R53" s="76">
        <f t="shared" si="2"/>
        <v>8.8636062971292496E-3</v>
      </c>
      <c r="S53" s="76">
        <f t="shared" si="2"/>
        <v>9.6064851753742062E-3</v>
      </c>
    </row>
    <row r="54" spans="1:19" x14ac:dyDescent="0.2">
      <c r="A54" s="2" t="s">
        <v>12</v>
      </c>
      <c r="B54" s="76">
        <f t="shared" si="3"/>
        <v>0.11480911407736367</v>
      </c>
      <c r="C54" s="76">
        <f t="shared" si="2"/>
        <v>0.12002445160228528</v>
      </c>
      <c r="D54" s="76">
        <f t="shared" si="2"/>
        <v>0.11559049042773786</v>
      </c>
      <c r="E54" s="76">
        <f t="shared" si="2"/>
        <v>0.10890016140189071</v>
      </c>
      <c r="F54" s="76">
        <f t="shared" si="2"/>
        <v>0.12192885524181224</v>
      </c>
      <c r="G54" s="76">
        <f t="shared" si="2"/>
        <v>0.118220493497022</v>
      </c>
      <c r="H54" s="76">
        <f t="shared" si="2"/>
        <v>0.11194579816949958</v>
      </c>
      <c r="I54" s="76">
        <f t="shared" si="2"/>
        <v>0.10662473602056743</v>
      </c>
      <c r="J54" s="76">
        <f t="shared" si="2"/>
        <v>0.10819765917379801</v>
      </c>
      <c r="K54" s="76">
        <f t="shared" si="2"/>
        <v>0.12208032263485129</v>
      </c>
      <c r="L54" s="76">
        <f t="shared" si="2"/>
        <v>0.13119850769469921</v>
      </c>
      <c r="M54" s="76">
        <f t="shared" si="2"/>
        <v>0.13408252264340825</v>
      </c>
      <c r="N54" s="76">
        <f t="shared" si="2"/>
        <v>0.1299075438831569</v>
      </c>
      <c r="O54" s="76">
        <f t="shared" si="2"/>
        <v>0.12219930791009823</v>
      </c>
      <c r="P54" s="76">
        <f t="shared" si="2"/>
        <v>0.11555571001598665</v>
      </c>
      <c r="Q54" s="76">
        <f t="shared" si="2"/>
        <v>0.10700428833979987</v>
      </c>
      <c r="R54" s="76">
        <f t="shared" si="2"/>
        <v>0.10606561714512501</v>
      </c>
      <c r="S54" s="76">
        <f t="shared" si="2"/>
        <v>0.1070756071873105</v>
      </c>
    </row>
    <row r="55" spans="1:19" x14ac:dyDescent="0.2">
      <c r="A55" s="2" t="s">
        <v>13</v>
      </c>
      <c r="B55" s="76">
        <f t="shared" si="3"/>
        <v>3.5578208977820394E-3</v>
      </c>
      <c r="C55" s="76">
        <f t="shared" si="2"/>
        <v>3.4561399384007712E-3</v>
      </c>
      <c r="D55" s="76">
        <f t="shared" si="2"/>
        <v>4.2677340020253656E-3</v>
      </c>
      <c r="E55" s="76">
        <f t="shared" si="2"/>
        <v>3.7583583121973715E-3</v>
      </c>
      <c r="F55" s="76">
        <f t="shared" si="2"/>
        <v>3.9263630592716245E-3</v>
      </c>
      <c r="G55" s="76">
        <f t="shared" si="2"/>
        <v>3.4520481341922937E-3</v>
      </c>
      <c r="H55" s="76">
        <f t="shared" si="2"/>
        <v>4.3741828123142756E-3</v>
      </c>
      <c r="I55" s="76">
        <f t="shared" si="2"/>
        <v>3.6268478560279129E-3</v>
      </c>
      <c r="J55" s="76">
        <f t="shared" si="2"/>
        <v>3.7662987771447643E-3</v>
      </c>
      <c r="K55" s="76">
        <f t="shared" si="2"/>
        <v>3.8648966560241977E-3</v>
      </c>
      <c r="L55" s="76">
        <f t="shared" si="2"/>
        <v>3.7618529457484843E-3</v>
      </c>
      <c r="M55" s="76">
        <f t="shared" si="2"/>
        <v>3.7235826903723583E-3</v>
      </c>
      <c r="N55" s="76">
        <f t="shared" si="2"/>
        <v>4.5558086560364463E-3</v>
      </c>
      <c r="O55" s="76">
        <f t="shared" si="2"/>
        <v>4.2993463595372089E-3</v>
      </c>
      <c r="P55" s="76">
        <f t="shared" si="2"/>
        <v>3.7533884757072356E-3</v>
      </c>
      <c r="Q55" s="76">
        <f t="shared" si="2"/>
        <v>3.4374787284732148E-3</v>
      </c>
      <c r="R55" s="76">
        <f t="shared" si="2"/>
        <v>3.7372668342373328E-3</v>
      </c>
      <c r="S55" s="76">
        <f t="shared" si="2"/>
        <v>3.8936584431749272E-3</v>
      </c>
    </row>
    <row r="56" spans="1:19" x14ac:dyDescent="0.2">
      <c r="A56" s="2" t="s">
        <v>14</v>
      </c>
      <c r="B56" s="76">
        <f t="shared" si="3"/>
        <v>2.7352325199969722E-2</v>
      </c>
      <c r="C56" s="76">
        <f t="shared" si="2"/>
        <v>2.6873251357769263E-2</v>
      </c>
      <c r="D56" s="76">
        <f t="shared" si="2"/>
        <v>2.5630515503689059E-2</v>
      </c>
      <c r="E56" s="76">
        <f t="shared" si="2"/>
        <v>3.2441780032280376E-2</v>
      </c>
      <c r="F56" s="76">
        <f t="shared" si="2"/>
        <v>3.260997343239367E-2</v>
      </c>
      <c r="G56" s="76">
        <f t="shared" si="2"/>
        <v>4.4876625744499819E-2</v>
      </c>
      <c r="H56" s="76">
        <f t="shared" si="2"/>
        <v>4.9185783905859981E-2</v>
      </c>
      <c r="I56" s="76">
        <f t="shared" si="2"/>
        <v>4.3063079607014963E-2</v>
      </c>
      <c r="J56" s="76">
        <f t="shared" si="2"/>
        <v>4.2478129246025127E-2</v>
      </c>
      <c r="K56" s="76">
        <f t="shared" si="2"/>
        <v>2.9014731417688903E-2</v>
      </c>
      <c r="L56" s="76">
        <f t="shared" si="2"/>
        <v>2.5555728276076481E-2</v>
      </c>
      <c r="M56" s="76">
        <f t="shared" si="2"/>
        <v>2.740691043274069E-2</v>
      </c>
      <c r="N56" s="76">
        <f t="shared" si="2"/>
        <v>3.1254187324132383E-2</v>
      </c>
      <c r="O56" s="76">
        <f t="shared" si="2"/>
        <v>2.757873396483624E-2</v>
      </c>
      <c r="P56" s="76">
        <f t="shared" si="2"/>
        <v>3.1695280461527767E-2</v>
      </c>
      <c r="Q56" s="76">
        <f t="shared" si="2"/>
        <v>2.9473827513443605E-2</v>
      </c>
      <c r="R56" s="76">
        <f t="shared" si="2"/>
        <v>2.702076994311417E-2</v>
      </c>
      <c r="S56" s="76">
        <f t="shared" si="2"/>
        <v>3.0925860913413972E-2</v>
      </c>
    </row>
    <row r="57" spans="1:19" x14ac:dyDescent="0.2">
      <c r="A57" s="2" t="s">
        <v>15</v>
      </c>
      <c r="B57" s="76">
        <f t="shared" si="3"/>
        <v>6.5302414776311477E-2</v>
      </c>
      <c r="C57" s="76">
        <f t="shared" si="2"/>
        <v>7.5658900148120281E-2</v>
      </c>
      <c r="D57" s="76">
        <f t="shared" si="2"/>
        <v>7.0598447219945029E-2</v>
      </c>
      <c r="E57" s="76">
        <f t="shared" si="2"/>
        <v>6.5114134194143414E-2</v>
      </c>
      <c r="F57" s="76">
        <f t="shared" si="2"/>
        <v>6.4890790680177751E-2</v>
      </c>
      <c r="G57" s="76">
        <f t="shared" si="2"/>
        <v>5.8077063328066121E-2</v>
      </c>
      <c r="H57" s="76">
        <f t="shared" si="2"/>
        <v>5.032687507428979E-2</v>
      </c>
      <c r="I57" s="76">
        <f t="shared" si="2"/>
        <v>6.2482783950050504E-2</v>
      </c>
      <c r="J57" s="76">
        <f t="shared" si="2"/>
        <v>7.5421324879025531E-2</v>
      </c>
      <c r="K57" s="76">
        <f t="shared" si="2"/>
        <v>7.6121660225172236E-2</v>
      </c>
      <c r="L57" s="76">
        <f t="shared" si="2"/>
        <v>7.0542515156225713E-2</v>
      </c>
      <c r="M57" s="76">
        <f t="shared" si="2"/>
        <v>7.0043609527004363E-2</v>
      </c>
      <c r="N57" s="76">
        <f t="shared" si="2"/>
        <v>6.2139890124614766E-2</v>
      </c>
      <c r="O57" s="76">
        <f t="shared" si="2"/>
        <v>6.7671012618406801E-2</v>
      </c>
      <c r="P57" s="76">
        <f t="shared" si="2"/>
        <v>6.818655730868145E-2</v>
      </c>
      <c r="Q57" s="76">
        <f t="shared" si="2"/>
        <v>6.6537335783813226E-2</v>
      </c>
      <c r="R57" s="76">
        <f t="shared" ref="C57:S72" si="4">R20/R$5</f>
        <v>6.9652070379679853E-2</v>
      </c>
      <c r="S57" s="76">
        <f t="shared" si="4"/>
        <v>6.7149650528197102E-2</v>
      </c>
    </row>
    <row r="58" spans="1:19" x14ac:dyDescent="0.2">
      <c r="A58" s="2" t="s">
        <v>16</v>
      </c>
      <c r="B58" s="76">
        <f t="shared" si="3"/>
        <v>0.30284373344099313</v>
      </c>
      <c r="C58" s="76">
        <f t="shared" si="4"/>
        <v>0.27651470622810526</v>
      </c>
      <c r="D58" s="76">
        <f t="shared" si="4"/>
        <v>0.23631672855282829</v>
      </c>
      <c r="E58" s="76">
        <f t="shared" si="4"/>
        <v>0.22504035047267695</v>
      </c>
      <c r="F58" s="76">
        <f t="shared" si="4"/>
        <v>0.20254860931512003</v>
      </c>
      <c r="G58" s="76">
        <f t="shared" si="4"/>
        <v>0.1764191078157287</v>
      </c>
      <c r="H58" s="76">
        <f t="shared" si="4"/>
        <v>0.17087840247236419</v>
      </c>
      <c r="I58" s="76">
        <f t="shared" si="4"/>
        <v>0.18531356165641355</v>
      </c>
      <c r="J58" s="76">
        <f t="shared" si="4"/>
        <v>0.17615789850063168</v>
      </c>
      <c r="K58" s="76">
        <f t="shared" si="4"/>
        <v>0.17702907074441271</v>
      </c>
      <c r="L58" s="76">
        <f t="shared" si="4"/>
        <v>0.18507694699207214</v>
      </c>
      <c r="M58" s="76">
        <f t="shared" si="4"/>
        <v>0.16715867158671588</v>
      </c>
      <c r="N58" s="76">
        <f t="shared" si="4"/>
        <v>0.16792844700522577</v>
      </c>
      <c r="O58" s="76">
        <f t="shared" si="4"/>
        <v>0.15921563144465029</v>
      </c>
      <c r="P58" s="76">
        <f t="shared" si="4"/>
        <v>0.15190797247515117</v>
      </c>
      <c r="Q58" s="76">
        <f t="shared" si="4"/>
        <v>0.14359131441018311</v>
      </c>
      <c r="R58" s="76">
        <f t="shared" si="4"/>
        <v>0.15488159809498611</v>
      </c>
      <c r="S58" s="76">
        <f t="shared" si="4"/>
        <v>0.16793795678677434</v>
      </c>
    </row>
    <row r="59" spans="1:19" x14ac:dyDescent="0.2">
      <c r="A59" s="2" t="s">
        <v>17</v>
      </c>
      <c r="B59" s="76">
        <f t="shared" si="3"/>
        <v>2.6797204208826423E-2</v>
      </c>
      <c r="C59" s="76">
        <f t="shared" si="4"/>
        <v>3.8393717819105166E-2</v>
      </c>
      <c r="D59" s="76">
        <f t="shared" si="4"/>
        <v>4.1327096494189128E-2</v>
      </c>
      <c r="E59" s="76">
        <f t="shared" si="4"/>
        <v>4.3025132580124512E-2</v>
      </c>
      <c r="F59" s="76">
        <f t="shared" si="4"/>
        <v>3.8064561634495571E-2</v>
      </c>
      <c r="G59" s="76">
        <f t="shared" si="4"/>
        <v>3.8701835419958676E-2</v>
      </c>
      <c r="H59" s="76">
        <f t="shared" si="4"/>
        <v>4.4597646499465113E-2</v>
      </c>
      <c r="I59" s="76">
        <f t="shared" si="4"/>
        <v>4.2626939674960979E-2</v>
      </c>
      <c r="J59" s="76">
        <f t="shared" si="4"/>
        <v>4.1214750542299353E-2</v>
      </c>
      <c r="K59" s="76">
        <f t="shared" si="4"/>
        <v>3.1227244720775219E-2</v>
      </c>
      <c r="L59" s="76">
        <f t="shared" si="4"/>
        <v>2.7669827452199595E-2</v>
      </c>
      <c r="M59" s="76">
        <f t="shared" si="4"/>
        <v>3.2271049983227107E-2</v>
      </c>
      <c r="N59" s="76">
        <f t="shared" si="4"/>
        <v>3.2460136674259683E-2</v>
      </c>
      <c r="O59" s="76">
        <f t="shared" si="4"/>
        <v>3.3590828061099656E-2</v>
      </c>
      <c r="P59" s="76">
        <f t="shared" si="4"/>
        <v>3.7777159936053378E-2</v>
      </c>
      <c r="Q59" s="76">
        <f t="shared" si="4"/>
        <v>3.4851269484718533E-2</v>
      </c>
      <c r="R59" s="76">
        <f t="shared" si="4"/>
        <v>3.733959518454822E-2</v>
      </c>
      <c r="S59" s="76">
        <f t="shared" si="4"/>
        <v>3.6000382982797688E-2</v>
      </c>
    </row>
    <row r="60" spans="1:19" x14ac:dyDescent="0.2">
      <c r="A60" s="2" t="s">
        <v>18</v>
      </c>
      <c r="B60" s="76">
        <f t="shared" si="3"/>
        <v>1.1808937447957408E-2</v>
      </c>
      <c r="C60" s="76">
        <f t="shared" si="4"/>
        <v>1.3542425881080573E-2</v>
      </c>
      <c r="D60" s="76">
        <f t="shared" si="4"/>
        <v>1.0295606886241983E-2</v>
      </c>
      <c r="E60" s="76">
        <f t="shared" si="4"/>
        <v>1.3142725386211668E-2</v>
      </c>
      <c r="F60" s="76">
        <f t="shared" si="4"/>
        <v>1.1873133801989044E-2</v>
      </c>
      <c r="G60" s="76">
        <f t="shared" si="4"/>
        <v>8.3383979579433574E-3</v>
      </c>
      <c r="H60" s="76">
        <f t="shared" si="4"/>
        <v>9.2475930108165925E-3</v>
      </c>
      <c r="I60" s="76">
        <f t="shared" si="4"/>
        <v>8.6309797080157923E-3</v>
      </c>
      <c r="J60" s="76">
        <f t="shared" si="4"/>
        <v>9.0820242664060458E-3</v>
      </c>
      <c r="K60" s="76">
        <f t="shared" si="4"/>
        <v>9.0460986948972168E-3</v>
      </c>
      <c r="L60" s="76">
        <f t="shared" si="4"/>
        <v>8.1454997668272966E-3</v>
      </c>
      <c r="M60" s="76">
        <f t="shared" si="4"/>
        <v>8.3529017108352893E-3</v>
      </c>
      <c r="N60" s="76">
        <f t="shared" si="4"/>
        <v>6.9677073562910358E-3</v>
      </c>
      <c r="O60" s="76">
        <f t="shared" si="4"/>
        <v>6.2917263798105494E-3</v>
      </c>
      <c r="P60" s="76">
        <f t="shared" si="4"/>
        <v>6.8464586084659761E-3</v>
      </c>
      <c r="Q60" s="76">
        <f t="shared" si="4"/>
        <v>5.4455108569872708E-3</v>
      </c>
      <c r="R60" s="76">
        <f t="shared" si="4"/>
        <v>4.9279005159412618E-3</v>
      </c>
      <c r="S60" s="76">
        <f t="shared" si="4"/>
        <v>5.4894201002138321E-3</v>
      </c>
    </row>
    <row r="61" spans="1:19" x14ac:dyDescent="0.2">
      <c r="A61" s="2" t="s">
        <v>19</v>
      </c>
      <c r="B61" s="76">
        <f t="shared" si="3"/>
        <v>1.0471600514748556E-2</v>
      </c>
      <c r="C61" s="76">
        <f t="shared" si="4"/>
        <v>1.1708555709684244E-2</v>
      </c>
      <c r="D61" s="76">
        <f t="shared" si="4"/>
        <v>1.3598881226792689E-2</v>
      </c>
      <c r="E61" s="76">
        <f t="shared" si="4"/>
        <v>1.4018907078625778E-2</v>
      </c>
      <c r="F61" s="76">
        <f t="shared" si="4"/>
        <v>1.4388827498648109E-2</v>
      </c>
      <c r="G61" s="76">
        <f t="shared" si="4"/>
        <v>1.4926461650662453E-2</v>
      </c>
      <c r="H61" s="76">
        <f t="shared" si="4"/>
        <v>1.4857957922263165E-2</v>
      </c>
      <c r="I61" s="76">
        <f t="shared" si="4"/>
        <v>1.2625103296299697E-2</v>
      </c>
      <c r="J61" s="76">
        <f t="shared" si="4"/>
        <v>1.2371576362899574E-2</v>
      </c>
      <c r="K61" s="76">
        <f t="shared" si="4"/>
        <v>1.7728112922197951E-2</v>
      </c>
      <c r="L61" s="76">
        <f t="shared" si="4"/>
        <v>1.8032022384579512E-2</v>
      </c>
      <c r="M61" s="76">
        <f t="shared" si="4"/>
        <v>1.8718550821871856E-2</v>
      </c>
      <c r="N61" s="76">
        <f t="shared" si="4"/>
        <v>1.7754254321318504E-2</v>
      </c>
      <c r="O61" s="76">
        <f t="shared" si="4"/>
        <v>1.6568212800167778E-2</v>
      </c>
      <c r="P61" s="76">
        <f t="shared" si="4"/>
        <v>1.6820740946687982E-2</v>
      </c>
      <c r="Q61" s="76">
        <f t="shared" si="4"/>
        <v>1.7834048056633314E-2</v>
      </c>
      <c r="R61" s="76">
        <f t="shared" si="4"/>
        <v>1.544516470432597E-2</v>
      </c>
      <c r="S61" s="76">
        <f t="shared" si="4"/>
        <v>1.4425685379631698E-2</v>
      </c>
    </row>
    <row r="62" spans="1:19" x14ac:dyDescent="0.2">
      <c r="A62" s="2" t="s">
        <v>20</v>
      </c>
      <c r="B62" s="76">
        <f t="shared" si="3"/>
        <v>1.4079886957179986E-2</v>
      </c>
      <c r="C62" s="76">
        <f t="shared" si="4"/>
        <v>1.0532997907507112E-2</v>
      </c>
      <c r="D62" s="76">
        <f t="shared" si="4"/>
        <v>1.3719438684477022E-2</v>
      </c>
      <c r="E62" s="76">
        <f t="shared" si="4"/>
        <v>1.2727691952962878E-2</v>
      </c>
      <c r="F62" s="76">
        <f t="shared" si="4"/>
        <v>1.3307314320645146E-2</v>
      </c>
      <c r="G62" s="76">
        <f t="shared" si="4"/>
        <v>1.4488878084356388E-2</v>
      </c>
      <c r="H62" s="76">
        <f t="shared" si="4"/>
        <v>1.2718411981457269E-2</v>
      </c>
      <c r="I62" s="76">
        <f t="shared" si="4"/>
        <v>1.5241942888623634E-2</v>
      </c>
      <c r="J62" s="76">
        <f t="shared" si="4"/>
        <v>1.1990179018378585E-2</v>
      </c>
      <c r="K62" s="76">
        <f t="shared" si="4"/>
        <v>1.0446423570268303E-2</v>
      </c>
      <c r="L62" s="76">
        <f t="shared" si="4"/>
        <v>1.2373698119073528E-2</v>
      </c>
      <c r="M62" s="76">
        <f t="shared" si="4"/>
        <v>1.2411942301241194E-2</v>
      </c>
      <c r="N62" s="76">
        <f t="shared" si="4"/>
        <v>1.2863459734691144E-2</v>
      </c>
      <c r="O62" s="76">
        <f t="shared" si="4"/>
        <v>1.38767520710266E-2</v>
      </c>
      <c r="P62" s="76">
        <f t="shared" si="4"/>
        <v>1.2824077291999723E-2</v>
      </c>
      <c r="Q62" s="76">
        <f t="shared" si="4"/>
        <v>1.2388537199646043E-2</v>
      </c>
      <c r="R62" s="76">
        <f t="shared" si="4"/>
        <v>1.2633946289191691E-2</v>
      </c>
      <c r="S62" s="76">
        <f t="shared" si="4"/>
        <v>1.2191619059777233E-2</v>
      </c>
    </row>
    <row r="63" spans="1:19" x14ac:dyDescent="0.2">
      <c r="A63" s="2" t="s">
        <v>21</v>
      </c>
      <c r="B63" s="76">
        <f t="shared" si="3"/>
        <v>3.4896924125053623E-2</v>
      </c>
      <c r="C63" s="76">
        <f t="shared" si="4"/>
        <v>3.0493969388474831E-2</v>
      </c>
      <c r="D63" s="76">
        <f t="shared" si="4"/>
        <v>2.7294208419732846E-2</v>
      </c>
      <c r="E63" s="76">
        <f t="shared" si="4"/>
        <v>2.5593728383675352E-2</v>
      </c>
      <c r="F63" s="76">
        <f t="shared" si="4"/>
        <v>2.6450050548985495E-2</v>
      </c>
      <c r="G63" s="76">
        <f t="shared" si="4"/>
        <v>2.520967545885499E-2</v>
      </c>
      <c r="H63" s="76">
        <f t="shared" si="4"/>
        <v>2.4224414596457862E-2</v>
      </c>
      <c r="I63" s="76">
        <f t="shared" si="4"/>
        <v>2.0131301074281516E-2</v>
      </c>
      <c r="J63" s="76">
        <f t="shared" si="4"/>
        <v>1.6018688469881529E-2</v>
      </c>
      <c r="K63" s="76">
        <f t="shared" si="4"/>
        <v>1.7616086932168262E-2</v>
      </c>
      <c r="L63" s="76">
        <f t="shared" si="4"/>
        <v>1.8000932690812994E-2</v>
      </c>
      <c r="M63" s="76">
        <f t="shared" si="4"/>
        <v>2.1268030862126804E-2</v>
      </c>
      <c r="N63" s="76">
        <f t="shared" si="4"/>
        <v>2.2779043280182234E-2</v>
      </c>
      <c r="O63" s="76">
        <f t="shared" si="4"/>
        <v>2.4328008668600791E-2</v>
      </c>
      <c r="P63" s="76">
        <f t="shared" si="4"/>
        <v>2.3389170779175645E-2</v>
      </c>
      <c r="Q63" s="76">
        <f t="shared" si="4"/>
        <v>2.8112449799196786E-2</v>
      </c>
      <c r="R63" s="76">
        <f t="shared" si="4"/>
        <v>2.6061648366186005E-2</v>
      </c>
      <c r="S63" s="76">
        <f t="shared" si="4"/>
        <v>2.9553505888360514E-2</v>
      </c>
    </row>
    <row r="64" spans="1:19" x14ac:dyDescent="0.2">
      <c r="A64" s="2" t="s">
        <v>22</v>
      </c>
      <c r="B64" s="76">
        <f t="shared" si="3"/>
        <v>4.4535843153087229E-2</v>
      </c>
      <c r="C64" s="76">
        <f t="shared" si="4"/>
        <v>4.9420450003526677E-2</v>
      </c>
      <c r="D64" s="76">
        <f t="shared" si="4"/>
        <v>6.9947436948449626E-2</v>
      </c>
      <c r="E64" s="76">
        <f t="shared" si="4"/>
        <v>7.041733917454461E-2</v>
      </c>
      <c r="F64" s="76">
        <f t="shared" si="4"/>
        <v>6.6136881950485504E-2</v>
      </c>
      <c r="G64" s="76">
        <f t="shared" si="4"/>
        <v>6.476236781329768E-2</v>
      </c>
      <c r="H64" s="76">
        <f t="shared" si="4"/>
        <v>6.1809104956614763E-2</v>
      </c>
      <c r="I64" s="76">
        <f t="shared" si="4"/>
        <v>5.3163162244054721E-2</v>
      </c>
      <c r="J64" s="76">
        <f t="shared" si="4"/>
        <v>4.5815356010583778E-2</v>
      </c>
      <c r="K64" s="76">
        <f t="shared" si="4"/>
        <v>4.7386993782557556E-2</v>
      </c>
      <c r="L64" s="76">
        <f t="shared" si="4"/>
        <v>5.3101196953210014E-2</v>
      </c>
      <c r="M64" s="76">
        <f t="shared" si="4"/>
        <v>4.8708487084870848E-2</v>
      </c>
      <c r="N64" s="76">
        <f t="shared" si="4"/>
        <v>4.9879405064987267E-2</v>
      </c>
      <c r="O64" s="76">
        <f t="shared" si="4"/>
        <v>5.0438673144814566E-2</v>
      </c>
      <c r="P64" s="76">
        <f t="shared" si="4"/>
        <v>5.2929728226871482E-2</v>
      </c>
      <c r="Q64" s="76">
        <f t="shared" si="4"/>
        <v>6.0887618269688928E-2</v>
      </c>
      <c r="R64" s="76">
        <f t="shared" si="4"/>
        <v>6.6741632491070249E-2</v>
      </c>
      <c r="S64" s="76">
        <f t="shared" si="4"/>
        <v>5.6777199757444226E-2</v>
      </c>
    </row>
    <row r="65" spans="1:19" x14ac:dyDescent="0.2">
      <c r="A65" s="2" t="s">
        <v>23</v>
      </c>
      <c r="B65" s="76">
        <f t="shared" si="3"/>
        <v>2.1195528752744066E-3</v>
      </c>
      <c r="C65" s="76">
        <f t="shared" si="4"/>
        <v>1.6928032351350717E-3</v>
      </c>
      <c r="D65" s="76">
        <f t="shared" si="4"/>
        <v>2.1941457298548486E-3</v>
      </c>
      <c r="E65" s="76">
        <f t="shared" si="4"/>
        <v>3.0435785104911228E-3</v>
      </c>
      <c r="F65" s="76">
        <f t="shared" si="4"/>
        <v>4.2320080878376787E-3</v>
      </c>
      <c r="G65" s="76">
        <f t="shared" si="4"/>
        <v>2.1636076334022123E-3</v>
      </c>
      <c r="H65" s="76">
        <f t="shared" si="4"/>
        <v>1.3312730298347794E-3</v>
      </c>
      <c r="I65" s="76">
        <f t="shared" si="4"/>
        <v>1.9511523276099531E-3</v>
      </c>
      <c r="J65" s="76">
        <f t="shared" si="4"/>
        <v>2.3360587351910563E-3</v>
      </c>
      <c r="K65" s="76">
        <f t="shared" si="4"/>
        <v>3.1647342183386547E-3</v>
      </c>
      <c r="L65" s="76">
        <f t="shared" si="4"/>
        <v>2.7048033576869269E-3</v>
      </c>
      <c r="M65" s="76">
        <f t="shared" si="4"/>
        <v>2.7507547802750757E-3</v>
      </c>
      <c r="N65" s="76">
        <f t="shared" si="4"/>
        <v>2.1439099557818571E-3</v>
      </c>
      <c r="O65" s="76">
        <f t="shared" si="4"/>
        <v>2.6914607291411794E-3</v>
      </c>
      <c r="P65" s="76">
        <f t="shared" si="4"/>
        <v>3.4058525057343433E-3</v>
      </c>
      <c r="Q65" s="76">
        <f t="shared" si="4"/>
        <v>3.3013409570485331E-3</v>
      </c>
      <c r="R65" s="76">
        <f t="shared" si="4"/>
        <v>3.5388278872866782E-3</v>
      </c>
      <c r="S65" s="76">
        <f t="shared" si="4"/>
        <v>2.9681166820923629E-3</v>
      </c>
    </row>
    <row r="66" spans="1:19" x14ac:dyDescent="0.2">
      <c r="A66" s="2" t="s">
        <v>24</v>
      </c>
      <c r="B66" s="76">
        <f t="shared" si="3"/>
        <v>1.932830360071661E-2</v>
      </c>
      <c r="C66" s="76">
        <f t="shared" si="4"/>
        <v>2.1677285872146332E-2</v>
      </c>
      <c r="D66" s="76">
        <f t="shared" si="4"/>
        <v>2.3195254858465544E-2</v>
      </c>
      <c r="E66" s="76">
        <f t="shared" si="4"/>
        <v>2.0521097532856813E-2</v>
      </c>
      <c r="F66" s="76">
        <f t="shared" si="4"/>
        <v>1.5846519173347753E-2</v>
      </c>
      <c r="G66" s="76">
        <f t="shared" si="4"/>
        <v>2.0615048012641302E-2</v>
      </c>
      <c r="H66" s="76">
        <f t="shared" si="4"/>
        <v>1.721145845714965E-2</v>
      </c>
      <c r="I66" s="76">
        <f t="shared" si="4"/>
        <v>1.8226058213203562E-2</v>
      </c>
      <c r="J66" s="76">
        <f t="shared" si="4"/>
        <v>2.3098376677552383E-2</v>
      </c>
      <c r="K66" s="76">
        <f t="shared" si="4"/>
        <v>2.209712653335574E-2</v>
      </c>
      <c r="L66" s="76">
        <f t="shared" si="4"/>
        <v>2.3348360018653817E-2</v>
      </c>
      <c r="M66" s="76">
        <f t="shared" si="4"/>
        <v>2.3851056692385107E-2</v>
      </c>
      <c r="N66" s="76">
        <f t="shared" si="4"/>
        <v>2.2980034838536782E-2</v>
      </c>
      <c r="O66" s="76">
        <f t="shared" si="4"/>
        <v>2.6040756405326996E-2</v>
      </c>
      <c r="P66" s="76">
        <f t="shared" si="4"/>
        <v>2.4536039480086189E-2</v>
      </c>
      <c r="Q66" s="76">
        <f t="shared" si="4"/>
        <v>2.8350690899189981E-2</v>
      </c>
      <c r="R66" s="76">
        <f t="shared" si="4"/>
        <v>2.6425453102262204E-2</v>
      </c>
      <c r="S66" s="76">
        <f t="shared" si="4"/>
        <v>2.0457664443238759E-2</v>
      </c>
    </row>
    <row r="67" spans="1:19" x14ac:dyDescent="0.2">
      <c r="A67" s="2" t="s">
        <v>25</v>
      </c>
      <c r="B67" s="76">
        <f t="shared" si="3"/>
        <v>1.6477000328026039E-2</v>
      </c>
      <c r="C67" s="76">
        <f t="shared" si="4"/>
        <v>1.6551853854654033E-2</v>
      </c>
      <c r="D67" s="76">
        <f t="shared" si="4"/>
        <v>1.8397068042629118E-2</v>
      </c>
      <c r="E67" s="76">
        <f t="shared" si="4"/>
        <v>1.4272538621166704E-2</v>
      </c>
      <c r="F67" s="76">
        <f t="shared" si="4"/>
        <v>1.8080078997484306E-2</v>
      </c>
      <c r="G67" s="76">
        <f t="shared" si="4"/>
        <v>2.1052631578947368E-2</v>
      </c>
      <c r="H67" s="76">
        <f t="shared" si="4"/>
        <v>2.3796505408296684E-2</v>
      </c>
      <c r="I67" s="76">
        <f t="shared" si="4"/>
        <v>2.3184280598659443E-2</v>
      </c>
      <c r="J67" s="76">
        <f t="shared" si="4"/>
        <v>2.321756334771519E-2</v>
      </c>
      <c r="K67" s="76">
        <f t="shared" si="4"/>
        <v>2.6942250602139697E-2</v>
      </c>
      <c r="L67" s="76">
        <f t="shared" si="4"/>
        <v>2.6084253070107258E-2</v>
      </c>
      <c r="M67" s="76">
        <f t="shared" si="4"/>
        <v>2.4589064072458908E-2</v>
      </c>
      <c r="N67" s="76">
        <f t="shared" si="4"/>
        <v>2.2913037652418599E-2</v>
      </c>
      <c r="O67" s="76">
        <f t="shared" si="4"/>
        <v>2.4083330420497047E-2</v>
      </c>
      <c r="P67" s="76">
        <f t="shared" si="4"/>
        <v>2.133870855633558E-2</v>
      </c>
      <c r="Q67" s="76">
        <f t="shared" si="4"/>
        <v>2.3483765570757608E-2</v>
      </c>
      <c r="R67" s="76">
        <f t="shared" si="4"/>
        <v>2.3283503108876835E-2</v>
      </c>
      <c r="S67" s="76">
        <f t="shared" si="4"/>
        <v>2.3330035425908786E-2</v>
      </c>
    </row>
    <row r="68" spans="1:19" x14ac:dyDescent="0.2">
      <c r="A68" s="2" t="s">
        <v>26</v>
      </c>
      <c r="B68" s="76">
        <f t="shared" si="3"/>
        <v>1.0294971108475688E-2</v>
      </c>
      <c r="C68" s="76">
        <f t="shared" si="4"/>
        <v>1.4435849810735193E-2</v>
      </c>
      <c r="D68" s="76">
        <f t="shared" si="4"/>
        <v>1.1645850412306506E-2</v>
      </c>
      <c r="E68" s="76">
        <f t="shared" si="4"/>
        <v>1.3050495734378604E-2</v>
      </c>
      <c r="F68" s="76">
        <f t="shared" si="4"/>
        <v>1.5305762584346272E-2</v>
      </c>
      <c r="G68" s="76">
        <f t="shared" si="4"/>
        <v>1.9691260483772944E-2</v>
      </c>
      <c r="H68" s="76">
        <f t="shared" si="4"/>
        <v>1.8804231546416261E-2</v>
      </c>
      <c r="I68" s="76">
        <f t="shared" si="4"/>
        <v>1.5884675420071617E-2</v>
      </c>
      <c r="J68" s="76">
        <f t="shared" si="4"/>
        <v>1.5708803127458225E-2</v>
      </c>
      <c r="K68" s="76">
        <f t="shared" si="4"/>
        <v>1.1258611997983533E-2</v>
      </c>
      <c r="L68" s="76">
        <f t="shared" si="4"/>
        <v>1.5389398414425617E-2</v>
      </c>
      <c r="M68" s="76">
        <f t="shared" si="4"/>
        <v>1.8953371351895336E-2</v>
      </c>
      <c r="N68" s="76">
        <f t="shared" si="4"/>
        <v>1.7921747286613963E-2</v>
      </c>
      <c r="O68" s="76">
        <f t="shared" si="4"/>
        <v>1.7162431402705441E-2</v>
      </c>
      <c r="P68" s="76">
        <f t="shared" si="4"/>
        <v>2.0018071870438591E-2</v>
      </c>
      <c r="Q68" s="76">
        <f t="shared" si="4"/>
        <v>2.0046286842284392E-2</v>
      </c>
      <c r="R68" s="76">
        <f t="shared" si="4"/>
        <v>2.0769943114168542E-2</v>
      </c>
      <c r="S68" s="76">
        <f t="shared" si="4"/>
        <v>2.0361918743816425E-2</v>
      </c>
    </row>
    <row r="69" spans="1:19" x14ac:dyDescent="0.2">
      <c r="A69" s="2" t="s">
        <v>27</v>
      </c>
      <c r="B69" s="76">
        <f t="shared" si="3"/>
        <v>3.0531654512881332E-3</v>
      </c>
      <c r="C69" s="76">
        <f t="shared" si="4"/>
        <v>2.5862271647896927E-3</v>
      </c>
      <c r="D69" s="76">
        <f t="shared" si="4"/>
        <v>2.0976997637073831E-3</v>
      </c>
      <c r="E69" s="76">
        <f t="shared" si="4"/>
        <v>1.8215356237030204E-3</v>
      </c>
      <c r="F69" s="76">
        <f t="shared" si="4"/>
        <v>3.7147626548797406E-3</v>
      </c>
      <c r="G69" s="76">
        <f t="shared" si="4"/>
        <v>3.33049714355172E-3</v>
      </c>
      <c r="H69" s="76">
        <f t="shared" si="4"/>
        <v>3.8749554261262331E-3</v>
      </c>
      <c r="I69" s="76">
        <f t="shared" si="4"/>
        <v>3.5809383894959139E-3</v>
      </c>
      <c r="J69" s="76">
        <f t="shared" si="4"/>
        <v>3.5040881027865842E-3</v>
      </c>
      <c r="K69" s="76">
        <f t="shared" si="4"/>
        <v>4.3970201086652103E-3</v>
      </c>
      <c r="L69" s="76">
        <f t="shared" si="4"/>
        <v>3.637494170682419E-3</v>
      </c>
      <c r="M69" s="76">
        <f t="shared" si="4"/>
        <v>3.7571284803757129E-3</v>
      </c>
      <c r="N69" s="76">
        <f t="shared" si="4"/>
        <v>4.254321318504623E-3</v>
      </c>
      <c r="O69" s="76">
        <f t="shared" si="4"/>
        <v>3.7750358278863293E-3</v>
      </c>
      <c r="P69" s="76">
        <f t="shared" si="4"/>
        <v>3.3015917147424757E-3</v>
      </c>
      <c r="Q69" s="76">
        <f t="shared" si="4"/>
        <v>3.5736164998978965E-3</v>
      </c>
      <c r="R69" s="76">
        <f t="shared" si="4"/>
        <v>3.1750231512104776E-3</v>
      </c>
      <c r="S69" s="76">
        <f t="shared" si="4"/>
        <v>2.8723709826700282E-3</v>
      </c>
    </row>
    <row r="70" spans="1:19" x14ac:dyDescent="0.2">
      <c r="A70" s="2" t="s">
        <v>28</v>
      </c>
      <c r="B70" s="76">
        <f t="shared" si="3"/>
        <v>1.5442456662713532E-2</v>
      </c>
      <c r="C70" s="76">
        <f t="shared" si="4"/>
        <v>1.316624738438389E-2</v>
      </c>
      <c r="D70" s="76">
        <f t="shared" si="4"/>
        <v>1.4491006413656748E-2</v>
      </c>
      <c r="E70" s="76">
        <f t="shared" si="4"/>
        <v>1.3396356928752594E-2</v>
      </c>
      <c r="F70" s="76">
        <f t="shared" si="4"/>
        <v>1.2978158136035549E-2</v>
      </c>
      <c r="G70" s="76">
        <f t="shared" si="4"/>
        <v>1.4926461650662453E-2</v>
      </c>
      <c r="H70" s="76">
        <f t="shared" si="4"/>
        <v>1.5285867110424343E-2</v>
      </c>
      <c r="I70" s="76">
        <f t="shared" si="4"/>
        <v>1.5586263887613626E-2</v>
      </c>
      <c r="J70" s="76">
        <f t="shared" si="4"/>
        <v>1.6090200471979215E-2</v>
      </c>
      <c r="K70" s="76">
        <f t="shared" si="4"/>
        <v>1.949252226516552E-2</v>
      </c>
      <c r="L70" s="76">
        <f t="shared" si="4"/>
        <v>2.0270480335768691E-2</v>
      </c>
      <c r="M70" s="76">
        <f t="shared" si="4"/>
        <v>1.9355920831935592E-2</v>
      </c>
      <c r="N70" s="76">
        <f t="shared" si="4"/>
        <v>1.9998660056277637E-2</v>
      </c>
      <c r="O70" s="76">
        <f t="shared" si="4"/>
        <v>2.163654793945961E-2</v>
      </c>
      <c r="P70" s="76">
        <f t="shared" si="4"/>
        <v>2.179050531730034E-2</v>
      </c>
      <c r="Q70" s="76">
        <f t="shared" si="4"/>
        <v>2.1339595670818869E-2</v>
      </c>
      <c r="R70" s="76">
        <f t="shared" si="4"/>
        <v>2.1034528376769415E-2</v>
      </c>
      <c r="S70" s="76">
        <f t="shared" si="4"/>
        <v>2.3010883094501007E-2</v>
      </c>
    </row>
    <row r="71" spans="1:19" x14ac:dyDescent="0.2">
      <c r="A71" s="2" t="s">
        <v>29</v>
      </c>
      <c r="B71" s="76">
        <f t="shared" si="3"/>
        <v>4.1507910474123791E-2</v>
      </c>
      <c r="C71" s="76">
        <f t="shared" si="4"/>
        <v>4.0015987586109608E-2</v>
      </c>
      <c r="D71" s="76">
        <f t="shared" si="4"/>
        <v>3.6697690119110768E-2</v>
      </c>
      <c r="E71" s="76">
        <f t="shared" si="4"/>
        <v>4.1019137652755361E-2</v>
      </c>
      <c r="F71" s="76">
        <f t="shared" si="4"/>
        <v>4.4059906425598948E-2</v>
      </c>
      <c r="G71" s="76">
        <f t="shared" si="4"/>
        <v>5.2850370730521457E-2</v>
      </c>
      <c r="H71" s="76">
        <f t="shared" si="4"/>
        <v>5.522405800546773E-2</v>
      </c>
      <c r="I71" s="76">
        <f t="shared" si="4"/>
        <v>5.623909650169865E-2</v>
      </c>
      <c r="J71" s="76">
        <f t="shared" si="4"/>
        <v>5.5374126957641059E-2</v>
      </c>
      <c r="K71" s="76">
        <f t="shared" si="4"/>
        <v>5.4948748109561421E-2</v>
      </c>
      <c r="L71" s="76">
        <f t="shared" si="4"/>
        <v>5.493548888543448E-2</v>
      </c>
      <c r="M71" s="76">
        <f t="shared" si="4"/>
        <v>6.095270043609527E-2</v>
      </c>
      <c r="N71" s="76">
        <f t="shared" si="4"/>
        <v>5.4435213721023716E-2</v>
      </c>
      <c r="O71" s="76">
        <f t="shared" si="4"/>
        <v>5.5576916354993185E-2</v>
      </c>
      <c r="P71" s="76">
        <f t="shared" si="4"/>
        <v>5.6335580732605826E-2</v>
      </c>
      <c r="Q71" s="76">
        <f t="shared" si="4"/>
        <v>5.6258934041249743E-2</v>
      </c>
      <c r="R71" s="76">
        <f t="shared" si="4"/>
        <v>5.1991004101071568E-2</v>
      </c>
      <c r="S71" s="76">
        <f t="shared" si="4"/>
        <v>5.5915488462643222E-2</v>
      </c>
    </row>
    <row r="72" spans="1:19" x14ac:dyDescent="0.2">
      <c r="A72" s="2" t="s">
        <v>30</v>
      </c>
      <c r="B72" s="76">
        <f t="shared" si="3"/>
        <v>1.3676162599984861E-2</v>
      </c>
      <c r="C72" s="76">
        <f t="shared" si="4"/>
        <v>1.0674064843768368E-2</v>
      </c>
      <c r="D72" s="76">
        <f t="shared" si="4"/>
        <v>1.3092539904518493E-2</v>
      </c>
      <c r="E72" s="76">
        <f t="shared" si="4"/>
        <v>1.2981323495503804E-2</v>
      </c>
      <c r="F72" s="76">
        <f t="shared" si="4"/>
        <v>1.2131756518468014E-2</v>
      </c>
      <c r="G72" s="76">
        <f t="shared" si="4"/>
        <v>1.2228029658441716E-2</v>
      </c>
      <c r="H72" s="76">
        <f t="shared" si="4"/>
        <v>1.4881730654938785E-2</v>
      </c>
      <c r="I72" s="76">
        <f t="shared" si="4"/>
        <v>1.418602515838766E-2</v>
      </c>
      <c r="J72" s="76">
        <f t="shared" si="4"/>
        <v>1.1322733665466855E-2</v>
      </c>
      <c r="K72" s="76">
        <f t="shared" si="4"/>
        <v>1.1146586007953846E-2</v>
      </c>
      <c r="L72" s="76">
        <f t="shared" si="4"/>
        <v>9.9797916990517644E-3</v>
      </c>
      <c r="M72" s="76">
        <f t="shared" si="4"/>
        <v>1.0265011741026502E-2</v>
      </c>
      <c r="N72" s="76">
        <f t="shared" si="4"/>
        <v>1.2427978024922954E-2</v>
      </c>
      <c r="O72" s="76">
        <f t="shared" si="4"/>
        <v>1.3771889964696424E-2</v>
      </c>
      <c r="P72" s="76">
        <f t="shared" si="4"/>
        <v>1.4631264335858761E-2</v>
      </c>
      <c r="Q72" s="76">
        <f t="shared" si="4"/>
        <v>1.4430603771016268E-2</v>
      </c>
      <c r="R72" s="76">
        <f t="shared" ref="C72:S74" si="5">R35/R$5</f>
        <v>1.5312872073025532E-2</v>
      </c>
      <c r="S72" s="76">
        <f t="shared" si="5"/>
        <v>1.8829987553059074E-2</v>
      </c>
    </row>
    <row r="73" spans="1:19" x14ac:dyDescent="0.2">
      <c r="A73" s="2" t="s">
        <v>31</v>
      </c>
      <c r="B73" s="76">
        <f t="shared" si="3"/>
        <v>1.9580631323963565E-2</v>
      </c>
      <c r="C73" s="76">
        <f t="shared" si="5"/>
        <v>2.0877906566665883E-2</v>
      </c>
      <c r="D73" s="76">
        <f t="shared" si="5"/>
        <v>2.7221873945122245E-2</v>
      </c>
      <c r="E73" s="76">
        <f t="shared" si="5"/>
        <v>2.7968641918376759E-2</v>
      </c>
      <c r="F73" s="76">
        <f t="shared" si="5"/>
        <v>2.6967295981943432E-2</v>
      </c>
      <c r="G73" s="76">
        <f t="shared" si="5"/>
        <v>2.4723471496292695E-2</v>
      </c>
      <c r="H73" s="76">
        <f t="shared" si="5"/>
        <v>3.0048734101985022E-2</v>
      </c>
      <c r="I73" s="76">
        <f t="shared" si="5"/>
        <v>2.8991828114957305E-2</v>
      </c>
      <c r="J73" s="76">
        <f t="shared" si="5"/>
        <v>2.8294915496650856E-2</v>
      </c>
      <c r="K73" s="76">
        <f t="shared" si="5"/>
        <v>3.2739595586175993E-2</v>
      </c>
      <c r="L73" s="76">
        <f t="shared" si="5"/>
        <v>3.1400590704181566E-2</v>
      </c>
      <c r="M73" s="76">
        <f t="shared" si="5"/>
        <v>3.4082522643408254E-2</v>
      </c>
      <c r="N73" s="76">
        <f t="shared" si="5"/>
        <v>3.470454240921881E-2</v>
      </c>
      <c r="O73" s="76">
        <f t="shared" si="5"/>
        <v>3.1144045580062219E-2</v>
      </c>
      <c r="P73" s="76">
        <f t="shared" si="5"/>
        <v>3.391951066935428E-2</v>
      </c>
      <c r="Q73" s="76">
        <f t="shared" si="5"/>
        <v>3.1107480770539785E-2</v>
      </c>
      <c r="R73" s="76">
        <f t="shared" si="5"/>
        <v>3.079110993517661E-2</v>
      </c>
      <c r="S73" s="76">
        <f t="shared" si="5"/>
        <v>2.8340727029010946E-2</v>
      </c>
    </row>
    <row r="74" spans="1:19" x14ac:dyDescent="0.2">
      <c r="A74" s="3" t="s">
        <v>32</v>
      </c>
      <c r="B74" s="77">
        <f t="shared" si="3"/>
        <v>4.054906512578537E-2</v>
      </c>
      <c r="C74" s="77">
        <f t="shared" si="5"/>
        <v>3.8417228975148709E-2</v>
      </c>
      <c r="D74" s="77">
        <f t="shared" si="5"/>
        <v>4.1905772291073923E-2</v>
      </c>
      <c r="E74" s="77">
        <f t="shared" si="5"/>
        <v>3.7099377449850125E-2</v>
      </c>
      <c r="F74" s="77">
        <f t="shared" si="5"/>
        <v>3.4914066724660853E-2</v>
      </c>
      <c r="G74" s="77">
        <f t="shared" si="5"/>
        <v>3.0679470037680807E-2</v>
      </c>
      <c r="H74" s="77">
        <f t="shared" si="5"/>
        <v>3.135623439914418E-2</v>
      </c>
      <c r="I74" s="77">
        <f t="shared" si="5"/>
        <v>3.1011844642365255E-2</v>
      </c>
      <c r="J74" s="77">
        <f t="shared" si="5"/>
        <v>3.5708326380777575E-2</v>
      </c>
      <c r="K74" s="77">
        <f t="shared" si="5"/>
        <v>3.8228869097630652E-2</v>
      </c>
      <c r="L74" s="77">
        <f t="shared" si="5"/>
        <v>3.3514689880304677E-2</v>
      </c>
      <c r="M74" s="77">
        <f t="shared" si="5"/>
        <v>3.5692720563569272E-2</v>
      </c>
      <c r="N74" s="77">
        <f t="shared" si="5"/>
        <v>3.6714457992764307E-2</v>
      </c>
      <c r="O74" s="77">
        <f t="shared" si="5"/>
        <v>3.8484393023174523E-2</v>
      </c>
      <c r="P74" s="77">
        <f t="shared" si="5"/>
        <v>3.7985681518037114E-2</v>
      </c>
      <c r="Q74" s="77">
        <f t="shared" si="5"/>
        <v>4.2372881355932202E-2</v>
      </c>
      <c r="R74" s="77">
        <f t="shared" si="5"/>
        <v>3.7372668342373329E-2</v>
      </c>
      <c r="S74" s="77">
        <f t="shared" si="5"/>
        <v>3.922382153001628E-2</v>
      </c>
    </row>
  </sheetData>
  <mergeCells count="1">
    <mergeCell ref="U3:V3"/>
  </mergeCells>
  <hyperlinks>
    <hyperlink ref="A2"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42"/>
  <sheetViews>
    <sheetView showGridLines="0" topLeftCell="A34" workbookViewId="0">
      <selection activeCell="A42" sqref="A42:F42"/>
    </sheetView>
  </sheetViews>
  <sheetFormatPr defaultRowHeight="12.75" x14ac:dyDescent="0.2"/>
  <cols>
    <col min="1" max="1" customWidth="true" style="6" width="18.85546875" collapsed="false"/>
    <col min="2" max="2" customWidth="true" style="6" width="12.5703125" collapsed="false"/>
    <col min="3" max="3" customWidth="true" style="6" width="13.140625" collapsed="false"/>
    <col min="4" max="4" customWidth="true" style="254" width="12.28515625" collapsed="false"/>
    <col min="5" max="5" customWidth="true" style="6" width="14.5703125" collapsed="false"/>
    <col min="6" max="6" customWidth="true" style="255" width="16.0" collapsed="false"/>
    <col min="7" max="16384" style="6" width="9.140625" collapsed="false"/>
  </cols>
  <sheetData>
    <row r="1" spans="1:6" x14ac:dyDescent="0.2">
      <c r="A1" s="8" t="s">
        <v>393</v>
      </c>
    </row>
    <row r="2" spans="1:6" ht="15" x14ac:dyDescent="0.25">
      <c r="A2" s="273" t="s">
        <v>315</v>
      </c>
    </row>
    <row r="4" spans="1:6" ht="25.5" customHeight="1" x14ac:dyDescent="0.2">
      <c r="B4" s="337" t="s">
        <v>373</v>
      </c>
      <c r="C4" s="338"/>
      <c r="D4" s="337" t="s">
        <v>282</v>
      </c>
      <c r="E4" s="339"/>
      <c r="F4" s="338"/>
    </row>
    <row r="5" spans="1:6" ht="38.25" x14ac:dyDescent="0.2">
      <c r="B5" s="256" t="s">
        <v>178</v>
      </c>
      <c r="C5" s="58" t="s">
        <v>374</v>
      </c>
      <c r="D5" s="256" t="s">
        <v>178</v>
      </c>
      <c r="E5" s="58" t="s">
        <v>374</v>
      </c>
      <c r="F5" s="58" t="s">
        <v>284</v>
      </c>
    </row>
    <row r="6" spans="1:6" x14ac:dyDescent="0.2">
      <c r="A6" s="4" t="s">
        <v>0</v>
      </c>
      <c r="B6" s="260">
        <v>4541903</v>
      </c>
      <c r="C6" s="317">
        <f>B6/$B$6</f>
        <v>1</v>
      </c>
      <c r="D6" s="257">
        <v>31335</v>
      </c>
      <c r="E6" s="261">
        <f t="shared" ref="E6:E38" si="0">D6/$D$6</f>
        <v>1</v>
      </c>
      <c r="F6" s="320">
        <f t="shared" ref="F6:F38" si="1">(D6/B6)*1000</f>
        <v>6.899090535398928</v>
      </c>
    </row>
    <row r="7" spans="1:6" x14ac:dyDescent="0.2">
      <c r="A7" s="2" t="s">
        <v>1</v>
      </c>
      <c r="B7" s="262">
        <v>193247</v>
      </c>
      <c r="C7" s="318">
        <f>B7/$B$6</f>
        <v>4.2547584129383656E-2</v>
      </c>
      <c r="D7" s="258">
        <v>1245</v>
      </c>
      <c r="E7" s="263">
        <f t="shared" si="0"/>
        <v>3.9731929152704647E-2</v>
      </c>
      <c r="F7" s="321">
        <f t="shared" si="1"/>
        <v>6.4425320962291783</v>
      </c>
    </row>
    <row r="8" spans="1:6" x14ac:dyDescent="0.2">
      <c r="A8" s="2" t="s">
        <v>2</v>
      </c>
      <c r="B8" s="262">
        <v>212194</v>
      </c>
      <c r="C8" s="318">
        <f t="shared" ref="C8:C38" si="2">B8/$B$6</f>
        <v>4.6719183566888152E-2</v>
      </c>
      <c r="D8" s="258">
        <v>1055</v>
      </c>
      <c r="E8" s="263">
        <f t="shared" si="0"/>
        <v>3.3668421892452532E-2</v>
      </c>
      <c r="F8" s="321">
        <f t="shared" si="1"/>
        <v>4.9718653684835576</v>
      </c>
    </row>
    <row r="9" spans="1:6" x14ac:dyDescent="0.2">
      <c r="A9" s="2" t="s">
        <v>3</v>
      </c>
      <c r="B9" s="262">
        <v>97055</v>
      </c>
      <c r="C9" s="318">
        <f t="shared" si="2"/>
        <v>2.1368796295297369E-2</v>
      </c>
      <c r="D9" s="258">
        <v>505</v>
      </c>
      <c r="E9" s="263">
        <f t="shared" si="0"/>
        <v>1.6116164033827988E-2</v>
      </c>
      <c r="F9" s="321">
        <f t="shared" si="1"/>
        <v>5.2032352789655354</v>
      </c>
    </row>
    <row r="10" spans="1:6" x14ac:dyDescent="0.2">
      <c r="A10" s="2" t="s">
        <v>4</v>
      </c>
      <c r="B10" s="262">
        <v>72964</v>
      </c>
      <c r="C10" s="318">
        <f t="shared" si="2"/>
        <v>1.6064631939519625E-2</v>
      </c>
      <c r="D10" s="258">
        <v>340</v>
      </c>
      <c r="E10" s="263">
        <f t="shared" si="0"/>
        <v>1.0850486676240625E-2</v>
      </c>
      <c r="F10" s="321">
        <f t="shared" si="1"/>
        <v>4.6598322460391426</v>
      </c>
    </row>
    <row r="11" spans="1:6" x14ac:dyDescent="0.2">
      <c r="A11" s="2" t="s">
        <v>5</v>
      </c>
      <c r="B11" s="262">
        <v>42594</v>
      </c>
      <c r="C11" s="318">
        <f>B11/$B$6</f>
        <v>9.3780074123115363E-3</v>
      </c>
      <c r="D11" s="258">
        <v>425</v>
      </c>
      <c r="E11" s="263">
        <f t="shared" si="0"/>
        <v>1.3563108345300782E-2</v>
      </c>
      <c r="F11" s="321">
        <f t="shared" si="1"/>
        <v>9.9779311640137109</v>
      </c>
    </row>
    <row r="12" spans="1:6" x14ac:dyDescent="0.2">
      <c r="A12" s="2" t="s">
        <v>6</v>
      </c>
      <c r="B12" s="262">
        <v>125617</v>
      </c>
      <c r="C12" s="318">
        <f t="shared" si="2"/>
        <v>2.7657349793687801E-2</v>
      </c>
      <c r="D12" s="258">
        <v>725</v>
      </c>
      <c r="E12" s="263">
        <f t="shared" si="0"/>
        <v>2.3137067177277804E-2</v>
      </c>
      <c r="F12" s="321">
        <f t="shared" si="1"/>
        <v>5.7715118176679905</v>
      </c>
    </row>
    <row r="13" spans="1:6" x14ac:dyDescent="0.2">
      <c r="A13" s="2" t="s">
        <v>7</v>
      </c>
      <c r="B13" s="262">
        <v>125276</v>
      </c>
      <c r="C13" s="318">
        <f t="shared" si="2"/>
        <v>2.7582271131726063E-2</v>
      </c>
      <c r="D13" s="258">
        <v>1020</v>
      </c>
      <c r="E13" s="263">
        <f t="shared" si="0"/>
        <v>3.2551460028721876E-2</v>
      </c>
      <c r="F13" s="321">
        <f t="shared" si="1"/>
        <v>8.1420224145087641</v>
      </c>
    </row>
    <row r="14" spans="1:6" x14ac:dyDescent="0.2">
      <c r="A14" s="2" t="s">
        <v>8</v>
      </c>
      <c r="B14" s="262">
        <v>100957</v>
      </c>
      <c r="C14" s="318">
        <f t="shared" si="2"/>
        <v>2.2227907553287685E-2</v>
      </c>
      <c r="D14" s="258">
        <v>715</v>
      </c>
      <c r="E14" s="263">
        <f t="shared" si="0"/>
        <v>2.2817935216211904E-2</v>
      </c>
      <c r="F14" s="321">
        <f t="shared" si="1"/>
        <v>7.0822231246966529</v>
      </c>
    </row>
    <row r="15" spans="1:6" x14ac:dyDescent="0.2">
      <c r="A15" s="2" t="s">
        <v>9</v>
      </c>
      <c r="B15" s="262">
        <v>89242</v>
      </c>
      <c r="C15" s="318">
        <f t="shared" si="2"/>
        <v>1.9648592231053811E-2</v>
      </c>
      <c r="D15" s="258">
        <v>345</v>
      </c>
      <c r="E15" s="263">
        <f t="shared" si="0"/>
        <v>1.1010052656773576E-2</v>
      </c>
      <c r="F15" s="321">
        <f t="shared" si="1"/>
        <v>3.8658927410860358</v>
      </c>
    </row>
    <row r="16" spans="1:6" x14ac:dyDescent="0.2">
      <c r="A16" s="2" t="s">
        <v>10</v>
      </c>
      <c r="B16" s="262">
        <v>87390</v>
      </c>
      <c r="C16" s="318">
        <f t="shared" si="2"/>
        <v>1.9240833632950771E-2</v>
      </c>
      <c r="D16" s="258">
        <v>630</v>
      </c>
      <c r="E16" s="263">
        <f t="shared" si="0"/>
        <v>2.0105313547151747E-2</v>
      </c>
      <c r="F16" s="321">
        <f t="shared" si="1"/>
        <v>7.2090628218331618</v>
      </c>
    </row>
    <row r="17" spans="1:8" x14ac:dyDescent="0.2">
      <c r="A17" s="2" t="s">
        <v>11</v>
      </c>
      <c r="B17" s="262">
        <v>76005</v>
      </c>
      <c r="C17" s="318">
        <f t="shared" si="2"/>
        <v>1.6734175080357287E-2</v>
      </c>
      <c r="D17" s="258">
        <v>300</v>
      </c>
      <c r="E17" s="263">
        <f t="shared" si="0"/>
        <v>9.5739588319770225E-3</v>
      </c>
      <c r="F17" s="321">
        <f t="shared" si="1"/>
        <v>3.9471087428458649</v>
      </c>
    </row>
    <row r="18" spans="1:8" x14ac:dyDescent="0.2">
      <c r="A18" s="2" t="s">
        <v>12</v>
      </c>
      <c r="B18" s="262">
        <v>445863</v>
      </c>
      <c r="C18" s="318">
        <f t="shared" si="2"/>
        <v>9.8166561461132035E-2</v>
      </c>
      <c r="D18" s="258">
        <v>3355</v>
      </c>
      <c r="E18" s="263">
        <f t="shared" si="0"/>
        <v>0.1070687729376097</v>
      </c>
      <c r="F18" s="321">
        <f t="shared" si="1"/>
        <v>7.5247329336589939</v>
      </c>
    </row>
    <row r="19" spans="1:8" x14ac:dyDescent="0.2">
      <c r="A19" s="2" t="s">
        <v>13</v>
      </c>
      <c r="B19" s="262">
        <v>22466</v>
      </c>
      <c r="C19" s="318">
        <f t="shared" si="2"/>
        <v>4.9463848083061215E-3</v>
      </c>
      <c r="D19" s="258">
        <v>120</v>
      </c>
      <c r="E19" s="263">
        <f t="shared" si="0"/>
        <v>3.829583532790809E-3</v>
      </c>
      <c r="F19" s="321">
        <f t="shared" si="1"/>
        <v>5.3414047894596282</v>
      </c>
    </row>
    <row r="20" spans="1:8" x14ac:dyDescent="0.2">
      <c r="A20" s="2" t="s">
        <v>14</v>
      </c>
      <c r="B20" s="262">
        <v>132778</v>
      </c>
      <c r="C20" s="318">
        <f t="shared" si="2"/>
        <v>2.9234001694884281E-2</v>
      </c>
      <c r="D20" s="258">
        <v>970</v>
      </c>
      <c r="E20" s="263">
        <f t="shared" si="0"/>
        <v>3.0955800223392373E-2</v>
      </c>
      <c r="F20" s="321">
        <f t="shared" si="1"/>
        <v>7.3054271038876921</v>
      </c>
    </row>
    <row r="21" spans="1:8" x14ac:dyDescent="0.2">
      <c r="A21" s="2" t="s">
        <v>15</v>
      </c>
      <c r="B21" s="262">
        <v>308998</v>
      </c>
      <c r="C21" s="318">
        <f t="shared" si="2"/>
        <v>6.8032716682852976E-2</v>
      </c>
      <c r="D21" s="258">
        <v>2105</v>
      </c>
      <c r="E21" s="263">
        <f t="shared" si="0"/>
        <v>6.7177277804372104E-2</v>
      </c>
      <c r="F21" s="321">
        <f t="shared" si="1"/>
        <v>6.8123418274551941</v>
      </c>
    </row>
    <row r="22" spans="1:8" x14ac:dyDescent="0.2">
      <c r="A22" s="2" t="s">
        <v>16</v>
      </c>
      <c r="B22" s="262">
        <v>532454</v>
      </c>
      <c r="C22" s="318">
        <f t="shared" si="2"/>
        <v>0.11723147764274137</v>
      </c>
      <c r="D22" s="258">
        <v>5260</v>
      </c>
      <c r="E22" s="263">
        <f t="shared" si="0"/>
        <v>0.16786341152066381</v>
      </c>
      <c r="F22" s="321">
        <f>(D22/B22)*1000</f>
        <v>9.8787876511398167</v>
      </c>
      <c r="H22" s="324"/>
    </row>
    <row r="23" spans="1:8" x14ac:dyDescent="0.2">
      <c r="A23" s="2" t="s">
        <v>17</v>
      </c>
      <c r="B23" s="262">
        <v>196794</v>
      </c>
      <c r="C23" s="318">
        <f t="shared" si="2"/>
        <v>4.3328534317003245E-2</v>
      </c>
      <c r="D23" s="258">
        <v>1130</v>
      </c>
      <c r="E23" s="263">
        <f t="shared" si="0"/>
        <v>3.6061911600446785E-2</v>
      </c>
      <c r="F23" s="321">
        <f t="shared" si="1"/>
        <v>5.7420449810461704</v>
      </c>
    </row>
    <row r="24" spans="1:8" x14ac:dyDescent="0.2">
      <c r="A24" s="2" t="s">
        <v>18</v>
      </c>
      <c r="B24" s="262">
        <v>65197</v>
      </c>
      <c r="C24" s="318">
        <f t="shared" si="2"/>
        <v>1.4354555788619881E-2</v>
      </c>
      <c r="D24" s="258">
        <v>170</v>
      </c>
      <c r="E24" s="263">
        <f t="shared" si="0"/>
        <v>5.4252433381203127E-3</v>
      </c>
      <c r="F24" s="321">
        <f t="shared" si="1"/>
        <v>2.6074819393530375</v>
      </c>
    </row>
    <row r="25" spans="1:8" x14ac:dyDescent="0.2">
      <c r="A25" s="2" t="s">
        <v>19</v>
      </c>
      <c r="B25" s="262">
        <v>74507</v>
      </c>
      <c r="C25" s="318">
        <f t="shared" si="2"/>
        <v>1.6404357380595754E-2</v>
      </c>
      <c r="D25" s="258">
        <v>450</v>
      </c>
      <c r="E25" s="263">
        <f t="shared" si="0"/>
        <v>1.4360938247965534E-2</v>
      </c>
      <c r="F25" s="321">
        <f t="shared" si="1"/>
        <v>6.0397009676943103</v>
      </c>
    </row>
    <row r="26" spans="1:8" x14ac:dyDescent="0.2">
      <c r="A26" s="2" t="s">
        <v>20</v>
      </c>
      <c r="B26" s="262">
        <v>79675</v>
      </c>
      <c r="C26" s="318">
        <f t="shared" si="2"/>
        <v>1.7542206427570119E-2</v>
      </c>
      <c r="D26" s="258">
        <v>380</v>
      </c>
      <c r="E26" s="263">
        <f t="shared" si="0"/>
        <v>1.2127014520504228E-2</v>
      </c>
      <c r="F26" s="321">
        <f t="shared" si="1"/>
        <v>4.7693755883275806</v>
      </c>
    </row>
    <row r="27" spans="1:8" x14ac:dyDescent="0.2">
      <c r="A27" s="2" t="s">
        <v>21</v>
      </c>
      <c r="B27" s="262">
        <v>112272</v>
      </c>
      <c r="C27" s="318">
        <f t="shared" si="2"/>
        <v>2.4719154063836239E-2</v>
      </c>
      <c r="D27" s="258">
        <v>925</v>
      </c>
      <c r="E27" s="263">
        <f t="shared" si="0"/>
        <v>2.9519706398595819E-2</v>
      </c>
      <c r="F27" s="321">
        <f t="shared" si="1"/>
        <v>8.2389197662818869</v>
      </c>
    </row>
    <row r="28" spans="1:8" x14ac:dyDescent="0.2">
      <c r="A28" s="2" t="s">
        <v>22</v>
      </c>
      <c r="B28" s="262">
        <v>278534</v>
      </c>
      <c r="C28" s="318">
        <f t="shared" si="2"/>
        <v>6.1325395984898841E-2</v>
      </c>
      <c r="D28" s="258">
        <v>1780</v>
      </c>
      <c r="E28" s="263">
        <f t="shared" si="0"/>
        <v>5.6805489069730333E-2</v>
      </c>
      <c r="F28" s="321">
        <f t="shared" si="1"/>
        <v>6.3906022245040104</v>
      </c>
    </row>
    <row r="29" spans="1:8" x14ac:dyDescent="0.2">
      <c r="A29" s="2" t="s">
        <v>23</v>
      </c>
      <c r="B29" s="262">
        <v>18688</v>
      </c>
      <c r="C29" s="318">
        <f t="shared" si="2"/>
        <v>4.1145748819382535E-3</v>
      </c>
      <c r="D29" s="258">
        <v>95</v>
      </c>
      <c r="E29" s="263">
        <f t="shared" si="0"/>
        <v>3.0317536301260571E-3</v>
      </c>
      <c r="F29" s="321">
        <f t="shared" si="1"/>
        <v>5.0834760273972606</v>
      </c>
    </row>
    <row r="30" spans="1:8" x14ac:dyDescent="0.2">
      <c r="A30" s="2" t="s">
        <v>24</v>
      </c>
      <c r="B30" s="262">
        <v>127529</v>
      </c>
      <c r="C30" s="318">
        <f t="shared" si="2"/>
        <v>2.8078318713543639E-2</v>
      </c>
      <c r="D30" s="258">
        <v>640</v>
      </c>
      <c r="E30" s="263">
        <f t="shared" si="0"/>
        <v>2.0424445508217648E-2</v>
      </c>
      <c r="F30" s="321">
        <f t="shared" si="1"/>
        <v>5.0184663880372309</v>
      </c>
    </row>
    <row r="31" spans="1:8" x14ac:dyDescent="0.2">
      <c r="A31" s="2" t="s">
        <v>25</v>
      </c>
      <c r="B31" s="262">
        <v>148833</v>
      </c>
      <c r="C31" s="318">
        <f t="shared" si="2"/>
        <v>3.2768863623903903E-2</v>
      </c>
      <c r="D31" s="258">
        <v>730</v>
      </c>
      <c r="E31" s="263">
        <f t="shared" si="0"/>
        <v>2.3296633157810755E-2</v>
      </c>
      <c r="F31" s="321">
        <f t="shared" si="1"/>
        <v>4.9048262146163824</v>
      </c>
    </row>
    <row r="32" spans="1:8" x14ac:dyDescent="0.2">
      <c r="A32" s="2" t="s">
        <v>26</v>
      </c>
      <c r="B32" s="262">
        <v>96487</v>
      </c>
      <c r="C32" s="318">
        <f t="shared" si="2"/>
        <v>2.1243738582704209E-2</v>
      </c>
      <c r="D32" s="258">
        <v>640</v>
      </c>
      <c r="E32" s="263">
        <f t="shared" si="0"/>
        <v>2.0424445508217648E-2</v>
      </c>
      <c r="F32" s="321">
        <f t="shared" si="1"/>
        <v>6.633017919512473</v>
      </c>
    </row>
    <row r="33" spans="1:6" x14ac:dyDescent="0.2">
      <c r="A33" s="2" t="s">
        <v>27</v>
      </c>
      <c r="B33" s="262">
        <v>18722</v>
      </c>
      <c r="C33" s="318">
        <f t="shared" si="2"/>
        <v>4.1220607309315057E-3</v>
      </c>
      <c r="D33" s="258">
        <v>90</v>
      </c>
      <c r="E33" s="263">
        <f t="shared" si="0"/>
        <v>2.8721876495931067E-3</v>
      </c>
      <c r="F33" s="321">
        <f t="shared" si="1"/>
        <v>4.8071787202221987</v>
      </c>
    </row>
    <row r="34" spans="1:6" x14ac:dyDescent="0.2">
      <c r="A34" s="2" t="s">
        <v>28</v>
      </c>
      <c r="B34" s="262">
        <v>95002</v>
      </c>
      <c r="C34" s="318">
        <f t="shared" si="2"/>
        <v>2.0916783119322453E-2</v>
      </c>
      <c r="D34" s="258">
        <v>720</v>
      </c>
      <c r="E34" s="263">
        <f t="shared" si="0"/>
        <v>2.2977501196744854E-2</v>
      </c>
      <c r="F34" s="321">
        <f t="shared" si="1"/>
        <v>7.578787814993369</v>
      </c>
    </row>
    <row r="35" spans="1:6" x14ac:dyDescent="0.2">
      <c r="A35" s="2" t="s">
        <v>29</v>
      </c>
      <c r="B35" s="262">
        <v>264881</v>
      </c>
      <c r="C35" s="318">
        <f t="shared" si="2"/>
        <v>5.831938727004958E-2</v>
      </c>
      <c r="D35" s="258">
        <v>1750</v>
      </c>
      <c r="E35" s="263">
        <f t="shared" si="0"/>
        <v>5.5848093186532631E-2</v>
      </c>
      <c r="F35" s="321">
        <f t="shared" si="1"/>
        <v>6.6067403853050992</v>
      </c>
    </row>
    <row r="36" spans="1:6" x14ac:dyDescent="0.2">
      <c r="A36" s="2" t="s">
        <v>30</v>
      </c>
      <c r="B36" s="262">
        <v>78793</v>
      </c>
      <c r="C36" s="318">
        <f t="shared" si="2"/>
        <v>1.7348014697803983E-2</v>
      </c>
      <c r="D36" s="258">
        <v>590</v>
      </c>
      <c r="E36" s="263">
        <f t="shared" si="0"/>
        <v>1.8828785702888144E-2</v>
      </c>
      <c r="F36" s="321">
        <f t="shared" si="1"/>
        <v>7.4879748200982323</v>
      </c>
    </row>
    <row r="37" spans="1:6" x14ac:dyDescent="0.2">
      <c r="A37" s="2" t="s">
        <v>31</v>
      </c>
      <c r="B37" s="262">
        <v>73283</v>
      </c>
      <c r="C37" s="318">
        <f t="shared" si="2"/>
        <v>1.6134866816838667E-2</v>
      </c>
      <c r="D37" s="258">
        <v>890</v>
      </c>
      <c r="E37" s="263">
        <f t="shared" si="0"/>
        <v>2.8402744534865167E-2</v>
      </c>
      <c r="F37" s="321">
        <f t="shared" si="1"/>
        <v>12.144699316348948</v>
      </c>
    </row>
    <row r="38" spans="1:6" x14ac:dyDescent="0.2">
      <c r="A38" s="3" t="s">
        <v>32</v>
      </c>
      <c r="B38" s="264">
        <v>147606</v>
      </c>
      <c r="C38" s="319">
        <f t="shared" si="2"/>
        <v>3.2498712544059172E-2</v>
      </c>
      <c r="D38" s="259">
        <v>1230</v>
      </c>
      <c r="E38" s="265">
        <f t="shared" si="0"/>
        <v>3.9253231211105792E-2</v>
      </c>
      <c r="F38" s="322">
        <f t="shared" si="1"/>
        <v>8.3329945937157035</v>
      </c>
    </row>
    <row r="40" spans="1:6" x14ac:dyDescent="0.2">
      <c r="A40" s="266" t="s">
        <v>294</v>
      </c>
    </row>
    <row r="42" spans="1:6" ht="52.5" customHeight="1" x14ac:dyDescent="0.2">
      <c r="A42" s="369" t="s">
        <v>470</v>
      </c>
      <c r="B42" s="369"/>
      <c r="C42" s="369"/>
      <c r="D42" s="369"/>
      <c r="E42" s="369"/>
      <c r="F42" s="369"/>
    </row>
  </sheetData>
  <mergeCells count="3">
    <mergeCell ref="B4:C4"/>
    <mergeCell ref="D4:F4"/>
    <mergeCell ref="A42:F42"/>
  </mergeCells>
  <hyperlinks>
    <hyperlink ref="A2" location="Contents!A1" display="Back to contents"/>
  </hyperlinks>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V37"/>
  <sheetViews>
    <sheetView showGridLines="0" topLeftCell="A13" workbookViewId="0">
      <selection activeCell="U3" sqref="U3:V3"/>
    </sheetView>
  </sheetViews>
  <sheetFormatPr defaultRowHeight="12.75" x14ac:dyDescent="0.2"/>
  <cols>
    <col min="1" max="1" customWidth="true" style="6" width="19.85546875" collapsed="false"/>
    <col min="2" max="19" style="6" width="9.140625" collapsed="false"/>
    <col min="20" max="20" customWidth="true" style="6" width="5.85546875" collapsed="false"/>
    <col min="21" max="21" style="6" width="9.140625" collapsed="false"/>
    <col min="22" max="22" bestFit="true" customWidth="true" style="6" width="11.42578125" collapsed="false"/>
    <col min="23" max="16384" style="6" width="9.140625" collapsed="false"/>
  </cols>
  <sheetData>
    <row r="1" spans="1:22" x14ac:dyDescent="0.2">
      <c r="A1" s="32" t="s">
        <v>265</v>
      </c>
    </row>
    <row r="2" spans="1:22" ht="15" x14ac:dyDescent="0.25">
      <c r="A2" s="273" t="s">
        <v>315</v>
      </c>
    </row>
    <row r="3" spans="1:22" x14ac:dyDescent="0.2">
      <c r="U3" s="332" t="s">
        <v>180</v>
      </c>
      <c r="V3" s="333"/>
    </row>
    <row r="4" spans="1:22" s="16" customFormat="1" x14ac:dyDescent="0.25">
      <c r="A4" s="15"/>
      <c r="B4" s="30" t="s">
        <v>159</v>
      </c>
      <c r="C4" s="30" t="s">
        <v>160</v>
      </c>
      <c r="D4" s="30" t="s">
        <v>161</v>
      </c>
      <c r="E4" s="30" t="s">
        <v>162</v>
      </c>
      <c r="F4" s="30" t="s">
        <v>163</v>
      </c>
      <c r="G4" s="30" t="s">
        <v>164</v>
      </c>
      <c r="H4" s="30" t="s">
        <v>165</v>
      </c>
      <c r="I4" s="30" t="s">
        <v>166</v>
      </c>
      <c r="J4" s="30" t="s">
        <v>167</v>
      </c>
      <c r="K4" s="30" t="s">
        <v>168</v>
      </c>
      <c r="L4" s="30" t="s">
        <v>169</v>
      </c>
      <c r="M4" s="30" t="s">
        <v>170</v>
      </c>
      <c r="N4" s="30" t="s">
        <v>171</v>
      </c>
      <c r="O4" s="30" t="s">
        <v>172</v>
      </c>
      <c r="P4" s="30" t="s">
        <v>173</v>
      </c>
      <c r="Q4" s="30" t="s">
        <v>174</v>
      </c>
      <c r="R4" s="30" t="s">
        <v>175</v>
      </c>
      <c r="S4" s="30" t="s">
        <v>176</v>
      </c>
      <c r="U4" s="48" t="s">
        <v>178</v>
      </c>
      <c r="V4" s="48" t="s">
        <v>179</v>
      </c>
    </row>
    <row r="5" spans="1:22" x14ac:dyDescent="0.2">
      <c r="A5" s="4" t="s">
        <v>0</v>
      </c>
      <c r="B5" s="7">
        <v>63657</v>
      </c>
      <c r="C5" s="7">
        <v>68865</v>
      </c>
      <c r="D5" s="7">
        <v>68383</v>
      </c>
      <c r="E5" s="7">
        <v>71094</v>
      </c>
      <c r="F5" s="7">
        <v>70431</v>
      </c>
      <c r="G5" s="7">
        <v>69979</v>
      </c>
      <c r="H5" s="7">
        <v>70709</v>
      </c>
      <c r="I5" s="7">
        <v>72612</v>
      </c>
      <c r="J5" s="7">
        <v>69417</v>
      </c>
      <c r="K5" s="7">
        <v>58628</v>
      </c>
      <c r="L5" s="7">
        <v>52920</v>
      </c>
      <c r="M5" s="7">
        <v>48407</v>
      </c>
      <c r="N5" s="7">
        <v>48634</v>
      </c>
      <c r="O5" s="7">
        <v>46762</v>
      </c>
      <c r="P5" s="7">
        <v>47670</v>
      </c>
      <c r="Q5" s="7">
        <v>49372</v>
      </c>
      <c r="R5" s="7">
        <v>50451</v>
      </c>
      <c r="S5" s="7">
        <v>51365</v>
      </c>
      <c r="U5" s="37">
        <f>S5-R5</f>
        <v>914</v>
      </c>
      <c r="V5" s="96">
        <f>U5/R5</f>
        <v>1.8116588372876653E-2</v>
      </c>
    </row>
    <row r="6" spans="1:22" x14ac:dyDescent="0.2">
      <c r="A6" s="2" t="s">
        <v>1</v>
      </c>
      <c r="B6" s="9">
        <v>1133</v>
      </c>
      <c r="C6" s="9">
        <v>1079</v>
      </c>
      <c r="D6" s="9">
        <v>1013</v>
      </c>
      <c r="E6" s="9">
        <v>1452</v>
      </c>
      <c r="F6" s="9">
        <v>1749</v>
      </c>
      <c r="G6" s="9">
        <v>2014</v>
      </c>
      <c r="H6" s="9">
        <v>3014</v>
      </c>
      <c r="I6" s="9">
        <v>2852</v>
      </c>
      <c r="J6" s="9">
        <v>3001</v>
      </c>
      <c r="K6" s="9">
        <v>1774</v>
      </c>
      <c r="L6" s="9">
        <v>1761</v>
      </c>
      <c r="M6" s="9">
        <v>1239</v>
      </c>
      <c r="N6" s="9">
        <v>1974</v>
      </c>
      <c r="O6" s="9">
        <v>1654</v>
      </c>
      <c r="P6" s="9">
        <v>1804</v>
      </c>
      <c r="Q6" s="9">
        <v>2021</v>
      </c>
      <c r="R6" s="9">
        <v>1914</v>
      </c>
      <c r="S6" s="9">
        <v>1856</v>
      </c>
      <c r="U6" s="39">
        <f t="shared" ref="U6:U37" si="0">S6-R6</f>
        <v>-58</v>
      </c>
      <c r="V6" s="53">
        <f t="shared" ref="V6:V37" si="1">U6/R6</f>
        <v>-3.0303030303030304E-2</v>
      </c>
    </row>
    <row r="7" spans="1:22" x14ac:dyDescent="0.2">
      <c r="A7" s="2" t="s">
        <v>2</v>
      </c>
      <c r="B7" s="9">
        <v>1365</v>
      </c>
      <c r="C7" s="9">
        <v>1443</v>
      </c>
      <c r="D7" s="9">
        <v>1658</v>
      </c>
      <c r="E7" s="9">
        <v>1606</v>
      </c>
      <c r="F7" s="9">
        <v>1910</v>
      </c>
      <c r="G7" s="9">
        <v>1792</v>
      </c>
      <c r="H7" s="9">
        <v>1771</v>
      </c>
      <c r="I7" s="9">
        <v>2301</v>
      </c>
      <c r="J7" s="9">
        <v>2456</v>
      </c>
      <c r="K7" s="9">
        <v>2132</v>
      </c>
      <c r="L7" s="9">
        <v>1896</v>
      </c>
      <c r="M7" s="9">
        <v>1778</v>
      </c>
      <c r="N7" s="9">
        <v>1755</v>
      </c>
      <c r="O7" s="9">
        <v>1649</v>
      </c>
      <c r="P7" s="9">
        <v>1524</v>
      </c>
      <c r="Q7" s="9">
        <v>1434</v>
      </c>
      <c r="R7" s="9">
        <v>1558</v>
      </c>
      <c r="S7" s="9">
        <v>1676</v>
      </c>
      <c r="U7" s="39">
        <f t="shared" si="0"/>
        <v>118</v>
      </c>
      <c r="V7" s="53">
        <f t="shared" si="1"/>
        <v>7.5738125802310652E-2</v>
      </c>
    </row>
    <row r="8" spans="1:22" x14ac:dyDescent="0.2">
      <c r="A8" s="2" t="s">
        <v>3</v>
      </c>
      <c r="B8" s="9">
        <v>1190</v>
      </c>
      <c r="C8" s="9">
        <v>1449</v>
      </c>
      <c r="D8" s="9">
        <v>1626</v>
      </c>
      <c r="E8" s="9">
        <v>1580</v>
      </c>
      <c r="F8" s="9">
        <v>1603</v>
      </c>
      <c r="G8" s="9">
        <v>1806</v>
      </c>
      <c r="H8" s="9">
        <v>1665</v>
      </c>
      <c r="I8" s="9">
        <v>1684</v>
      </c>
      <c r="J8" s="9">
        <v>1788</v>
      </c>
      <c r="K8" s="9">
        <v>1672</v>
      </c>
      <c r="L8" s="9">
        <v>1196</v>
      </c>
      <c r="M8" s="9">
        <v>1075</v>
      </c>
      <c r="N8" s="9">
        <v>923</v>
      </c>
      <c r="O8" s="9">
        <v>1189</v>
      </c>
      <c r="P8" s="9">
        <v>1005</v>
      </c>
      <c r="Q8" s="9">
        <v>991</v>
      </c>
      <c r="R8" s="9">
        <v>966</v>
      </c>
      <c r="S8" s="9">
        <v>805</v>
      </c>
      <c r="U8" s="39">
        <f t="shared" si="0"/>
        <v>-161</v>
      </c>
      <c r="V8" s="53">
        <f t="shared" si="1"/>
        <v>-0.16666666666666666</v>
      </c>
    </row>
    <row r="9" spans="1:22" x14ac:dyDescent="0.2">
      <c r="A9" s="2" t="s">
        <v>4</v>
      </c>
      <c r="B9" s="10">
        <v>805</v>
      </c>
      <c r="C9" s="10">
        <v>872</v>
      </c>
      <c r="D9" s="10">
        <v>971</v>
      </c>
      <c r="E9" s="10">
        <v>1284</v>
      </c>
      <c r="F9" s="10">
        <v>1113</v>
      </c>
      <c r="G9" s="10">
        <v>1264</v>
      </c>
      <c r="H9" s="10">
        <v>1135</v>
      </c>
      <c r="I9" s="10">
        <v>1253</v>
      </c>
      <c r="J9" s="10">
        <v>1120</v>
      </c>
      <c r="K9" s="10">
        <v>817</v>
      </c>
      <c r="L9" s="10">
        <v>655</v>
      </c>
      <c r="M9" s="10">
        <v>593</v>
      </c>
      <c r="N9" s="10">
        <v>595</v>
      </c>
      <c r="O9" s="10">
        <v>564</v>
      </c>
      <c r="P9" s="10">
        <v>659</v>
      </c>
      <c r="Q9" s="10">
        <v>784</v>
      </c>
      <c r="R9" s="10">
        <v>583</v>
      </c>
      <c r="S9" s="10">
        <v>554</v>
      </c>
      <c r="U9" s="39">
        <f t="shared" si="0"/>
        <v>-29</v>
      </c>
      <c r="V9" s="53">
        <f t="shared" si="1"/>
        <v>-4.974271012006861E-2</v>
      </c>
    </row>
    <row r="10" spans="1:22" x14ac:dyDescent="0.2">
      <c r="A10" s="2" t="s">
        <v>5</v>
      </c>
      <c r="B10" s="10">
        <v>750</v>
      </c>
      <c r="C10" s="10">
        <v>814</v>
      </c>
      <c r="D10" s="10">
        <v>1041</v>
      </c>
      <c r="E10" s="10">
        <v>1070</v>
      </c>
      <c r="F10" s="10">
        <v>1258</v>
      </c>
      <c r="G10" s="10">
        <v>916</v>
      </c>
      <c r="H10" s="10">
        <v>776</v>
      </c>
      <c r="I10" s="10">
        <v>947</v>
      </c>
      <c r="J10" s="10">
        <v>951</v>
      </c>
      <c r="K10" s="10">
        <v>857</v>
      </c>
      <c r="L10" s="10">
        <v>561</v>
      </c>
      <c r="M10" s="10">
        <v>605</v>
      </c>
      <c r="N10" s="10">
        <v>612</v>
      </c>
      <c r="O10" s="10">
        <v>574</v>
      </c>
      <c r="P10" s="10">
        <v>628</v>
      </c>
      <c r="Q10" s="10">
        <v>764</v>
      </c>
      <c r="R10" s="10">
        <v>720</v>
      </c>
      <c r="S10" s="10">
        <v>651</v>
      </c>
      <c r="U10" s="39">
        <f t="shared" si="0"/>
        <v>-69</v>
      </c>
      <c r="V10" s="53">
        <f t="shared" si="1"/>
        <v>-9.583333333333334E-2</v>
      </c>
    </row>
    <row r="11" spans="1:22" x14ac:dyDescent="0.2">
      <c r="A11" s="2" t="s">
        <v>6</v>
      </c>
      <c r="B11" s="9">
        <v>1593</v>
      </c>
      <c r="C11" s="9">
        <v>1647</v>
      </c>
      <c r="D11" s="9">
        <v>1842</v>
      </c>
      <c r="E11" s="9">
        <v>1746</v>
      </c>
      <c r="F11" s="9">
        <v>1791</v>
      </c>
      <c r="G11" s="9">
        <v>1855</v>
      </c>
      <c r="H11" s="9">
        <v>1685</v>
      </c>
      <c r="I11" s="9">
        <v>1485</v>
      </c>
      <c r="J11" s="9">
        <v>1420</v>
      </c>
      <c r="K11" s="9">
        <v>1147</v>
      </c>
      <c r="L11" s="9">
        <v>1073</v>
      </c>
      <c r="M11" s="9">
        <v>983</v>
      </c>
      <c r="N11" s="9">
        <v>673</v>
      </c>
      <c r="O11" s="9">
        <v>709</v>
      </c>
      <c r="P11" s="9">
        <v>886</v>
      </c>
      <c r="Q11" s="9">
        <v>921</v>
      </c>
      <c r="R11" s="9">
        <v>1073</v>
      </c>
      <c r="S11" s="9">
        <v>1126</v>
      </c>
      <c r="U11" s="39">
        <f t="shared" si="0"/>
        <v>53</v>
      </c>
      <c r="V11" s="53">
        <f t="shared" si="1"/>
        <v>4.9394221808014914E-2</v>
      </c>
    </row>
    <row r="12" spans="1:22" x14ac:dyDescent="0.2">
      <c r="A12" s="2" t="s">
        <v>7</v>
      </c>
      <c r="B12" s="9">
        <v>1077</v>
      </c>
      <c r="C12" s="9">
        <v>1125</v>
      </c>
      <c r="D12" s="9">
        <v>1137</v>
      </c>
      <c r="E12" s="9">
        <v>2071</v>
      </c>
      <c r="F12" s="9">
        <v>2091</v>
      </c>
      <c r="G12" s="9">
        <v>2896</v>
      </c>
      <c r="H12" s="9">
        <v>2595</v>
      </c>
      <c r="I12" s="9">
        <v>2766</v>
      </c>
      <c r="J12" s="9">
        <v>2302</v>
      </c>
      <c r="K12" s="9">
        <v>2094</v>
      </c>
      <c r="L12" s="9">
        <v>1955</v>
      </c>
      <c r="M12" s="9">
        <v>1750</v>
      </c>
      <c r="N12" s="9">
        <v>1715</v>
      </c>
      <c r="O12" s="9">
        <v>1799</v>
      </c>
      <c r="P12" s="9">
        <v>1589</v>
      </c>
      <c r="Q12" s="9">
        <v>1667</v>
      </c>
      <c r="R12" s="9">
        <v>1652</v>
      </c>
      <c r="S12" s="9">
        <v>1537</v>
      </c>
      <c r="U12" s="39">
        <f>S12-R12</f>
        <v>-115</v>
      </c>
      <c r="V12" s="53">
        <f>U12/R12</f>
        <v>-6.9612590799031482E-2</v>
      </c>
    </row>
    <row r="13" spans="1:22" x14ac:dyDescent="0.2">
      <c r="A13" s="2" t="s">
        <v>8</v>
      </c>
      <c r="B13" s="9">
        <v>1150</v>
      </c>
      <c r="C13" s="9">
        <v>1284</v>
      </c>
      <c r="D13" s="9">
        <v>1439</v>
      </c>
      <c r="E13" s="9">
        <v>1454</v>
      </c>
      <c r="F13" s="9">
        <v>1362</v>
      </c>
      <c r="G13" s="9">
        <v>1048</v>
      </c>
      <c r="H13" s="9">
        <v>1122</v>
      </c>
      <c r="I13" s="9">
        <v>928</v>
      </c>
      <c r="J13" s="9">
        <v>995</v>
      </c>
      <c r="K13" s="9">
        <v>825</v>
      </c>
      <c r="L13" s="9">
        <v>608</v>
      </c>
      <c r="M13" s="9">
        <v>367</v>
      </c>
      <c r="N13" s="9">
        <v>576</v>
      </c>
      <c r="O13" s="9">
        <v>652</v>
      </c>
      <c r="P13" s="9">
        <v>750</v>
      </c>
      <c r="Q13" s="9">
        <v>719</v>
      </c>
      <c r="R13" s="9">
        <v>959</v>
      </c>
      <c r="S13" s="9">
        <v>1141</v>
      </c>
      <c r="U13" s="39">
        <f t="shared" si="0"/>
        <v>182</v>
      </c>
      <c r="V13" s="53">
        <f t="shared" si="1"/>
        <v>0.18978102189781021</v>
      </c>
    </row>
    <row r="14" spans="1:22" x14ac:dyDescent="0.2">
      <c r="A14" s="2" t="s">
        <v>9</v>
      </c>
      <c r="B14" s="10">
        <v>496</v>
      </c>
      <c r="C14" s="10">
        <v>691</v>
      </c>
      <c r="D14" s="10">
        <v>590</v>
      </c>
      <c r="E14" s="10">
        <v>680</v>
      </c>
      <c r="F14" s="10">
        <v>809</v>
      </c>
      <c r="G14" s="10">
        <v>858</v>
      </c>
      <c r="H14" s="10">
        <v>754</v>
      </c>
      <c r="I14" s="10">
        <v>830</v>
      </c>
      <c r="J14" s="10">
        <v>859</v>
      </c>
      <c r="K14" s="10">
        <v>781</v>
      </c>
      <c r="L14" s="10">
        <v>725</v>
      </c>
      <c r="M14" s="10">
        <v>846</v>
      </c>
      <c r="N14" s="10">
        <v>884</v>
      </c>
      <c r="O14" s="10">
        <v>805</v>
      </c>
      <c r="P14" s="10">
        <v>769</v>
      </c>
      <c r="Q14" s="10">
        <v>685</v>
      </c>
      <c r="R14" s="10">
        <v>654</v>
      </c>
      <c r="S14" s="10">
        <v>643</v>
      </c>
      <c r="U14" s="39">
        <f t="shared" si="0"/>
        <v>-11</v>
      </c>
      <c r="V14" s="53">
        <f t="shared" si="1"/>
        <v>-1.6819571865443424E-2</v>
      </c>
    </row>
    <row r="15" spans="1:22" x14ac:dyDescent="0.2">
      <c r="A15" s="2" t="s">
        <v>10</v>
      </c>
      <c r="B15" s="9">
        <v>938</v>
      </c>
      <c r="C15" s="9">
        <v>939</v>
      </c>
      <c r="D15" s="9">
        <v>1014</v>
      </c>
      <c r="E15" s="9">
        <v>1246</v>
      </c>
      <c r="F15" s="9">
        <v>1210</v>
      </c>
      <c r="G15" s="9">
        <v>1186</v>
      </c>
      <c r="H15" s="9">
        <v>1387</v>
      </c>
      <c r="I15" s="9">
        <v>1432</v>
      </c>
      <c r="J15" s="9">
        <v>1410</v>
      </c>
      <c r="K15" s="9">
        <v>1067</v>
      </c>
      <c r="L15" s="9">
        <v>942</v>
      </c>
      <c r="M15" s="9">
        <v>948</v>
      </c>
      <c r="N15" s="9">
        <v>1035</v>
      </c>
      <c r="O15" s="9">
        <v>999</v>
      </c>
      <c r="P15" s="9">
        <v>1172</v>
      </c>
      <c r="Q15" s="9">
        <v>1158</v>
      </c>
      <c r="R15" s="9">
        <v>1122</v>
      </c>
      <c r="S15" s="9">
        <v>995</v>
      </c>
      <c r="U15" s="39">
        <f t="shared" si="0"/>
        <v>-127</v>
      </c>
      <c r="V15" s="53">
        <f t="shared" si="1"/>
        <v>-0.11319073083778966</v>
      </c>
    </row>
    <row r="16" spans="1:22" x14ac:dyDescent="0.2">
      <c r="A16" s="2" t="s">
        <v>11</v>
      </c>
      <c r="B16" s="10">
        <v>306</v>
      </c>
      <c r="C16" s="10">
        <v>399</v>
      </c>
      <c r="D16" s="10">
        <v>462</v>
      </c>
      <c r="E16" s="10">
        <v>507</v>
      </c>
      <c r="F16" s="10">
        <v>488</v>
      </c>
      <c r="G16" s="10">
        <v>407</v>
      </c>
      <c r="H16" s="10">
        <v>425</v>
      </c>
      <c r="I16" s="10">
        <v>431</v>
      </c>
      <c r="J16" s="10">
        <v>366</v>
      </c>
      <c r="K16" s="10">
        <v>335</v>
      </c>
      <c r="L16" s="10">
        <v>383</v>
      </c>
      <c r="M16" s="10">
        <v>504</v>
      </c>
      <c r="N16" s="10">
        <v>506</v>
      </c>
      <c r="O16" s="10">
        <v>465</v>
      </c>
      <c r="P16" s="10">
        <v>441</v>
      </c>
      <c r="Q16" s="10">
        <v>479</v>
      </c>
      <c r="R16" s="10">
        <v>471</v>
      </c>
      <c r="S16" s="10">
        <v>513</v>
      </c>
      <c r="U16" s="39">
        <f t="shared" si="0"/>
        <v>42</v>
      </c>
      <c r="V16" s="53">
        <f t="shared" si="1"/>
        <v>8.9171974522292988E-2</v>
      </c>
    </row>
    <row r="17" spans="1:22" x14ac:dyDescent="0.2">
      <c r="A17" s="2" t="s">
        <v>12</v>
      </c>
      <c r="B17" s="9">
        <v>7049</v>
      </c>
      <c r="C17" s="9">
        <v>7529</v>
      </c>
      <c r="D17" s="9">
        <v>6957</v>
      </c>
      <c r="E17" s="9">
        <v>7255</v>
      </c>
      <c r="F17" s="9">
        <v>8320</v>
      </c>
      <c r="G17" s="9">
        <v>8008</v>
      </c>
      <c r="H17" s="9">
        <v>7565</v>
      </c>
      <c r="I17" s="9">
        <v>7457</v>
      </c>
      <c r="J17" s="9">
        <v>7147</v>
      </c>
      <c r="K17" s="9">
        <v>6990</v>
      </c>
      <c r="L17" s="9">
        <v>6791</v>
      </c>
      <c r="M17" s="9">
        <v>6474</v>
      </c>
      <c r="N17" s="9">
        <v>6130</v>
      </c>
      <c r="O17" s="9">
        <v>5545</v>
      </c>
      <c r="P17" s="9">
        <v>5539</v>
      </c>
      <c r="Q17" s="9">
        <v>5362</v>
      </c>
      <c r="R17" s="9">
        <v>5444</v>
      </c>
      <c r="S17" s="9">
        <v>5708</v>
      </c>
      <c r="U17" s="39">
        <f t="shared" si="0"/>
        <v>264</v>
      </c>
      <c r="V17" s="53">
        <f t="shared" si="1"/>
        <v>4.8493754592211606E-2</v>
      </c>
    </row>
    <row r="18" spans="1:22" x14ac:dyDescent="0.2">
      <c r="A18" s="2" t="s">
        <v>13</v>
      </c>
      <c r="B18" s="10">
        <v>237</v>
      </c>
      <c r="C18" s="10">
        <v>235</v>
      </c>
      <c r="D18" s="10">
        <v>327</v>
      </c>
      <c r="E18" s="10">
        <v>282</v>
      </c>
      <c r="F18" s="10">
        <v>313</v>
      </c>
      <c r="G18" s="10">
        <v>235</v>
      </c>
      <c r="H18" s="10">
        <v>327</v>
      </c>
      <c r="I18" s="10">
        <v>270</v>
      </c>
      <c r="J18" s="10">
        <v>248</v>
      </c>
      <c r="K18" s="10">
        <v>206</v>
      </c>
      <c r="L18" s="10">
        <v>196</v>
      </c>
      <c r="M18" s="10">
        <v>181</v>
      </c>
      <c r="N18" s="10">
        <v>215</v>
      </c>
      <c r="O18" s="10">
        <v>182</v>
      </c>
      <c r="P18" s="10">
        <v>191</v>
      </c>
      <c r="Q18" s="10">
        <v>164</v>
      </c>
      <c r="R18" s="10">
        <v>192</v>
      </c>
      <c r="S18" s="10">
        <v>201</v>
      </c>
      <c r="U18" s="39">
        <f t="shared" si="0"/>
        <v>9</v>
      </c>
      <c r="V18" s="53">
        <f t="shared" si="1"/>
        <v>4.6875E-2</v>
      </c>
    </row>
    <row r="19" spans="1:22" x14ac:dyDescent="0.2">
      <c r="A19" s="2" t="s">
        <v>14</v>
      </c>
      <c r="B19" s="9">
        <v>1846</v>
      </c>
      <c r="C19" s="9">
        <v>1930</v>
      </c>
      <c r="D19" s="9">
        <v>1817</v>
      </c>
      <c r="E19" s="9">
        <v>2409</v>
      </c>
      <c r="F19" s="9">
        <v>2255</v>
      </c>
      <c r="G19" s="9">
        <v>3211</v>
      </c>
      <c r="H19" s="9">
        <v>3645</v>
      </c>
      <c r="I19" s="9">
        <v>3217</v>
      </c>
      <c r="J19" s="9">
        <v>3019</v>
      </c>
      <c r="K19" s="9">
        <v>1742</v>
      </c>
      <c r="L19" s="9">
        <v>1352</v>
      </c>
      <c r="M19" s="9">
        <v>1311</v>
      </c>
      <c r="N19" s="9">
        <v>1501</v>
      </c>
      <c r="O19" s="9">
        <v>1332</v>
      </c>
      <c r="P19" s="9">
        <v>1394</v>
      </c>
      <c r="Q19" s="9">
        <v>1386</v>
      </c>
      <c r="R19" s="9">
        <v>1268</v>
      </c>
      <c r="S19" s="9">
        <v>1547</v>
      </c>
      <c r="U19" s="39">
        <f t="shared" si="0"/>
        <v>279</v>
      </c>
      <c r="V19" s="53">
        <f t="shared" si="1"/>
        <v>0.22003154574132491</v>
      </c>
    </row>
    <row r="20" spans="1:22" x14ac:dyDescent="0.2">
      <c r="A20" s="2" t="s">
        <v>15</v>
      </c>
      <c r="B20" s="9">
        <v>4411</v>
      </c>
      <c r="C20" s="9">
        <v>5209</v>
      </c>
      <c r="D20" s="9">
        <v>4798</v>
      </c>
      <c r="E20" s="9">
        <v>4666</v>
      </c>
      <c r="F20" s="9">
        <v>4563</v>
      </c>
      <c r="G20" s="9">
        <v>3878</v>
      </c>
      <c r="H20" s="9">
        <v>3406</v>
      </c>
      <c r="I20" s="9">
        <v>4670</v>
      </c>
      <c r="J20" s="9">
        <v>5784</v>
      </c>
      <c r="K20" s="9">
        <v>4840</v>
      </c>
      <c r="L20" s="9">
        <v>4012</v>
      </c>
      <c r="M20" s="9">
        <v>3698</v>
      </c>
      <c r="N20" s="9">
        <v>3295</v>
      </c>
      <c r="O20" s="9">
        <v>3419</v>
      </c>
      <c r="P20" s="9">
        <v>3583</v>
      </c>
      <c r="Q20" s="9">
        <v>3600</v>
      </c>
      <c r="R20" s="9">
        <v>3624</v>
      </c>
      <c r="S20" s="9">
        <v>3543</v>
      </c>
      <c r="U20" s="39">
        <f>S20-R20</f>
        <v>-81</v>
      </c>
      <c r="V20" s="53">
        <f t="shared" si="1"/>
        <v>-2.2350993377483443E-2</v>
      </c>
    </row>
    <row r="21" spans="1:22" x14ac:dyDescent="0.2">
      <c r="A21" s="2" t="s">
        <v>16</v>
      </c>
      <c r="B21" s="9">
        <v>16751</v>
      </c>
      <c r="C21" s="9">
        <v>17679</v>
      </c>
      <c r="D21" s="9">
        <v>15444</v>
      </c>
      <c r="E21" s="9">
        <v>14735</v>
      </c>
      <c r="F21" s="9">
        <v>13034</v>
      </c>
      <c r="G21" s="9">
        <v>11745</v>
      </c>
      <c r="H21" s="9">
        <v>11942</v>
      </c>
      <c r="I21" s="9">
        <v>13171</v>
      </c>
      <c r="J21" s="9">
        <v>11533</v>
      </c>
      <c r="K21" s="9">
        <v>9903</v>
      </c>
      <c r="L21" s="9">
        <v>9384</v>
      </c>
      <c r="M21" s="9">
        <v>7507</v>
      </c>
      <c r="N21" s="9">
        <v>7839</v>
      </c>
      <c r="O21" s="9">
        <v>7150</v>
      </c>
      <c r="P21" s="9">
        <v>6942</v>
      </c>
      <c r="Q21" s="9">
        <v>6964</v>
      </c>
      <c r="R21" s="9">
        <v>8020</v>
      </c>
      <c r="S21" s="9">
        <v>8984</v>
      </c>
      <c r="U21" s="39">
        <f t="shared" si="0"/>
        <v>964</v>
      </c>
      <c r="V21" s="53">
        <f t="shared" si="1"/>
        <v>0.12019950124688279</v>
      </c>
    </row>
    <row r="22" spans="1:22" x14ac:dyDescent="0.2">
      <c r="A22" s="2" t="s">
        <v>17</v>
      </c>
      <c r="B22" s="9">
        <v>1895</v>
      </c>
      <c r="C22" s="9">
        <v>2745</v>
      </c>
      <c r="D22" s="9">
        <v>2832</v>
      </c>
      <c r="E22" s="9">
        <v>3099</v>
      </c>
      <c r="F22" s="9">
        <v>2777</v>
      </c>
      <c r="G22" s="9">
        <v>2772</v>
      </c>
      <c r="H22" s="9">
        <v>3145</v>
      </c>
      <c r="I22" s="9">
        <v>3256</v>
      </c>
      <c r="J22" s="9">
        <v>3019</v>
      </c>
      <c r="K22" s="9">
        <v>1869</v>
      </c>
      <c r="L22" s="9">
        <v>1491</v>
      </c>
      <c r="M22" s="9">
        <v>1699</v>
      </c>
      <c r="N22" s="9">
        <v>1660</v>
      </c>
      <c r="O22" s="9">
        <v>1701</v>
      </c>
      <c r="P22" s="9">
        <v>1839</v>
      </c>
      <c r="Q22" s="9">
        <v>1696</v>
      </c>
      <c r="R22" s="9">
        <v>1855</v>
      </c>
      <c r="S22" s="9">
        <v>1739</v>
      </c>
      <c r="U22" s="39">
        <f t="shared" si="0"/>
        <v>-116</v>
      </c>
      <c r="V22" s="53">
        <f t="shared" si="1"/>
        <v>-6.253369272237197E-2</v>
      </c>
    </row>
    <row r="23" spans="1:22" x14ac:dyDescent="0.2">
      <c r="A23" s="2" t="s">
        <v>18</v>
      </c>
      <c r="B23" s="10">
        <v>714</v>
      </c>
      <c r="C23" s="10">
        <v>906</v>
      </c>
      <c r="D23" s="10">
        <v>668</v>
      </c>
      <c r="E23" s="10">
        <v>939</v>
      </c>
      <c r="F23" s="10">
        <v>749</v>
      </c>
      <c r="G23" s="10">
        <v>475</v>
      </c>
      <c r="H23" s="10">
        <v>552</v>
      </c>
      <c r="I23" s="10">
        <v>554</v>
      </c>
      <c r="J23" s="10">
        <v>569</v>
      </c>
      <c r="K23" s="10">
        <v>477</v>
      </c>
      <c r="L23" s="10">
        <v>381</v>
      </c>
      <c r="M23" s="10">
        <v>351</v>
      </c>
      <c r="N23" s="10">
        <v>249</v>
      </c>
      <c r="O23" s="10">
        <v>262</v>
      </c>
      <c r="P23" s="10">
        <v>291</v>
      </c>
      <c r="Q23" s="10">
        <v>228</v>
      </c>
      <c r="R23" s="10">
        <v>192</v>
      </c>
      <c r="S23" s="10">
        <v>242</v>
      </c>
      <c r="U23" s="39">
        <f t="shared" si="0"/>
        <v>50</v>
      </c>
      <c r="V23" s="53">
        <f t="shared" si="1"/>
        <v>0.26041666666666669</v>
      </c>
    </row>
    <row r="24" spans="1:22" x14ac:dyDescent="0.2">
      <c r="A24" s="2" t="s">
        <v>19</v>
      </c>
      <c r="B24" s="10">
        <v>765</v>
      </c>
      <c r="C24" s="10">
        <v>894</v>
      </c>
      <c r="D24" s="10">
        <v>1020</v>
      </c>
      <c r="E24" s="10">
        <v>1128</v>
      </c>
      <c r="F24" s="10">
        <v>1220</v>
      </c>
      <c r="G24" s="10">
        <v>1368</v>
      </c>
      <c r="H24" s="10">
        <v>1172</v>
      </c>
      <c r="I24" s="10">
        <v>957</v>
      </c>
      <c r="J24" s="10">
        <v>959</v>
      </c>
      <c r="K24" s="10">
        <v>1102</v>
      </c>
      <c r="L24" s="10">
        <v>1058</v>
      </c>
      <c r="M24" s="10">
        <v>1032</v>
      </c>
      <c r="N24" s="10">
        <v>1019</v>
      </c>
      <c r="O24" s="10">
        <v>929</v>
      </c>
      <c r="P24" s="10">
        <v>980</v>
      </c>
      <c r="Q24" s="10">
        <v>987</v>
      </c>
      <c r="R24" s="10">
        <v>867</v>
      </c>
      <c r="S24" s="10">
        <v>831</v>
      </c>
      <c r="U24" s="39">
        <f t="shared" si="0"/>
        <v>-36</v>
      </c>
      <c r="V24" s="53">
        <f t="shared" si="1"/>
        <v>-4.1522491349480967E-2</v>
      </c>
    </row>
    <row r="25" spans="1:22" x14ac:dyDescent="0.2">
      <c r="A25" s="2" t="s">
        <v>20</v>
      </c>
      <c r="B25" s="9">
        <v>1091</v>
      </c>
      <c r="C25" s="9">
        <v>837</v>
      </c>
      <c r="D25" s="9">
        <v>993</v>
      </c>
      <c r="E25" s="9">
        <v>933</v>
      </c>
      <c r="F25" s="9">
        <v>880</v>
      </c>
      <c r="G25" s="9">
        <v>1037</v>
      </c>
      <c r="H25" s="9">
        <v>888</v>
      </c>
      <c r="I25" s="9">
        <v>1152</v>
      </c>
      <c r="J25" s="9">
        <v>800</v>
      </c>
      <c r="K25" s="9">
        <v>609</v>
      </c>
      <c r="L25" s="9">
        <v>710</v>
      </c>
      <c r="M25" s="9">
        <v>707</v>
      </c>
      <c r="N25" s="9">
        <v>718</v>
      </c>
      <c r="O25" s="9">
        <v>731</v>
      </c>
      <c r="P25" s="9">
        <v>653</v>
      </c>
      <c r="Q25" s="9">
        <v>654</v>
      </c>
      <c r="R25" s="9">
        <v>639</v>
      </c>
      <c r="S25" s="9">
        <v>593</v>
      </c>
      <c r="U25" s="39">
        <f t="shared" si="0"/>
        <v>-46</v>
      </c>
      <c r="V25" s="53">
        <f t="shared" si="1"/>
        <v>-7.1987480438184662E-2</v>
      </c>
    </row>
    <row r="26" spans="1:22" x14ac:dyDescent="0.2">
      <c r="A26" s="2" t="s">
        <v>21</v>
      </c>
      <c r="B26" s="9">
        <v>2173</v>
      </c>
      <c r="C26" s="9">
        <v>2068</v>
      </c>
      <c r="D26" s="9">
        <v>1852</v>
      </c>
      <c r="E26" s="9">
        <v>1729</v>
      </c>
      <c r="F26" s="9">
        <v>1742</v>
      </c>
      <c r="G26" s="9">
        <v>1621</v>
      </c>
      <c r="H26" s="9">
        <v>1519</v>
      </c>
      <c r="I26" s="9">
        <v>1119</v>
      </c>
      <c r="J26" s="9">
        <v>833</v>
      </c>
      <c r="K26" s="9">
        <v>791</v>
      </c>
      <c r="L26" s="9">
        <v>782</v>
      </c>
      <c r="M26" s="9">
        <v>828</v>
      </c>
      <c r="N26" s="9">
        <v>947</v>
      </c>
      <c r="O26" s="9">
        <v>893</v>
      </c>
      <c r="P26" s="9">
        <v>956</v>
      </c>
      <c r="Q26" s="9">
        <v>1254</v>
      </c>
      <c r="R26" s="9">
        <v>1222</v>
      </c>
      <c r="S26" s="9">
        <v>1439</v>
      </c>
      <c r="U26" s="39">
        <f t="shared" si="0"/>
        <v>217</v>
      </c>
      <c r="V26" s="53">
        <f t="shared" si="1"/>
        <v>0.17757774140752863</v>
      </c>
    </row>
    <row r="27" spans="1:22" x14ac:dyDescent="0.2">
      <c r="A27" s="2" t="s">
        <v>22</v>
      </c>
      <c r="B27" s="9">
        <v>3259</v>
      </c>
      <c r="C27" s="9">
        <v>3790</v>
      </c>
      <c r="D27" s="9">
        <v>5439</v>
      </c>
      <c r="E27" s="9">
        <v>5768</v>
      </c>
      <c r="F27" s="9">
        <v>5338</v>
      </c>
      <c r="G27" s="9">
        <v>5045</v>
      </c>
      <c r="H27" s="9">
        <v>4971</v>
      </c>
      <c r="I27" s="9">
        <v>4355</v>
      </c>
      <c r="J27" s="9">
        <v>3467</v>
      </c>
      <c r="K27" s="9">
        <v>2941</v>
      </c>
      <c r="L27" s="9">
        <v>3044</v>
      </c>
      <c r="M27" s="9">
        <v>2530</v>
      </c>
      <c r="N27" s="9">
        <v>2653</v>
      </c>
      <c r="O27" s="9">
        <v>2464</v>
      </c>
      <c r="P27" s="9">
        <v>2713</v>
      </c>
      <c r="Q27" s="9">
        <v>3183</v>
      </c>
      <c r="R27" s="9">
        <v>3657</v>
      </c>
      <c r="S27" s="9">
        <v>3133</v>
      </c>
      <c r="U27" s="39">
        <f t="shared" si="0"/>
        <v>-524</v>
      </c>
      <c r="V27" s="53">
        <f t="shared" si="1"/>
        <v>-0.14328684714246651</v>
      </c>
    </row>
    <row r="28" spans="1:22" x14ac:dyDescent="0.2">
      <c r="A28" s="2" t="s">
        <v>23</v>
      </c>
      <c r="B28" s="10">
        <v>147</v>
      </c>
      <c r="C28" s="10">
        <v>132</v>
      </c>
      <c r="D28" s="10">
        <v>169</v>
      </c>
      <c r="E28" s="10">
        <v>238</v>
      </c>
      <c r="F28" s="10">
        <v>332</v>
      </c>
      <c r="G28" s="10">
        <v>149</v>
      </c>
      <c r="H28" s="10">
        <v>81</v>
      </c>
      <c r="I28" s="10">
        <v>137</v>
      </c>
      <c r="J28" s="10">
        <v>178</v>
      </c>
      <c r="K28" s="10">
        <v>182</v>
      </c>
      <c r="L28" s="10">
        <v>134</v>
      </c>
      <c r="M28" s="10">
        <v>125</v>
      </c>
      <c r="N28" s="10">
        <v>87</v>
      </c>
      <c r="O28" s="10">
        <v>132</v>
      </c>
      <c r="P28" s="10">
        <v>158</v>
      </c>
      <c r="Q28" s="10">
        <v>153</v>
      </c>
      <c r="R28" s="10">
        <v>157</v>
      </c>
      <c r="S28" s="10">
        <v>157</v>
      </c>
      <c r="U28" s="39">
        <f t="shared" si="0"/>
        <v>0</v>
      </c>
      <c r="V28" s="53">
        <f t="shared" si="1"/>
        <v>0</v>
      </c>
    </row>
    <row r="29" spans="1:22" x14ac:dyDescent="0.2">
      <c r="A29" s="2" t="s">
        <v>24</v>
      </c>
      <c r="B29" s="9">
        <v>1493</v>
      </c>
      <c r="C29" s="9">
        <v>1752</v>
      </c>
      <c r="D29" s="9">
        <v>1789</v>
      </c>
      <c r="E29" s="9">
        <v>1602</v>
      </c>
      <c r="F29" s="9">
        <v>1272</v>
      </c>
      <c r="G29" s="9">
        <v>1411</v>
      </c>
      <c r="H29" s="9">
        <v>1217</v>
      </c>
      <c r="I29" s="9">
        <v>1408</v>
      </c>
      <c r="J29" s="9">
        <v>1664</v>
      </c>
      <c r="K29" s="9">
        <v>1418</v>
      </c>
      <c r="L29" s="9">
        <v>1376</v>
      </c>
      <c r="M29" s="9">
        <v>1328</v>
      </c>
      <c r="N29" s="9">
        <v>1235</v>
      </c>
      <c r="O29" s="9">
        <v>1412</v>
      </c>
      <c r="P29" s="9">
        <v>1285</v>
      </c>
      <c r="Q29" s="9">
        <v>1482</v>
      </c>
      <c r="R29" s="9">
        <v>1362</v>
      </c>
      <c r="S29" s="9">
        <v>992</v>
      </c>
      <c r="U29" s="39">
        <f t="shared" si="0"/>
        <v>-370</v>
      </c>
      <c r="V29" s="53">
        <f t="shared" si="1"/>
        <v>-0.27165932452276065</v>
      </c>
    </row>
    <row r="30" spans="1:22" x14ac:dyDescent="0.2">
      <c r="A30" s="2" t="s">
        <v>25</v>
      </c>
      <c r="B30" s="9">
        <v>1209</v>
      </c>
      <c r="C30" s="9">
        <v>1186</v>
      </c>
      <c r="D30" s="9">
        <v>1269</v>
      </c>
      <c r="E30" s="9">
        <v>1007</v>
      </c>
      <c r="F30" s="9">
        <v>1227</v>
      </c>
      <c r="G30" s="9">
        <v>1342</v>
      </c>
      <c r="H30" s="9">
        <v>1534</v>
      </c>
      <c r="I30" s="9">
        <v>1457</v>
      </c>
      <c r="J30" s="9">
        <v>1431</v>
      </c>
      <c r="K30" s="9">
        <v>1434</v>
      </c>
      <c r="L30" s="9">
        <v>1197</v>
      </c>
      <c r="M30" s="9">
        <v>962</v>
      </c>
      <c r="N30" s="9">
        <v>917</v>
      </c>
      <c r="O30" s="9">
        <v>910</v>
      </c>
      <c r="P30" s="9">
        <v>819</v>
      </c>
      <c r="Q30" s="9">
        <v>993</v>
      </c>
      <c r="R30" s="9">
        <v>1029</v>
      </c>
      <c r="S30" s="9">
        <v>1057</v>
      </c>
      <c r="U30" s="39">
        <f t="shared" si="0"/>
        <v>28</v>
      </c>
      <c r="V30" s="53">
        <f t="shared" si="1"/>
        <v>2.7210884353741496E-2</v>
      </c>
    </row>
    <row r="31" spans="1:22" x14ac:dyDescent="0.2">
      <c r="A31" s="2" t="s">
        <v>26</v>
      </c>
      <c r="B31" s="9">
        <v>815</v>
      </c>
      <c r="C31" s="9">
        <v>1216</v>
      </c>
      <c r="D31" s="9">
        <v>845</v>
      </c>
      <c r="E31" s="9">
        <v>968</v>
      </c>
      <c r="F31" s="9">
        <v>1118</v>
      </c>
      <c r="G31" s="9">
        <v>1381</v>
      </c>
      <c r="H31" s="9">
        <v>1388</v>
      </c>
      <c r="I31" s="9">
        <v>1188</v>
      </c>
      <c r="J31" s="9">
        <v>1126</v>
      </c>
      <c r="K31" s="9">
        <v>666</v>
      </c>
      <c r="L31" s="9">
        <v>860</v>
      </c>
      <c r="M31" s="9">
        <v>933</v>
      </c>
      <c r="N31" s="9">
        <v>948</v>
      </c>
      <c r="O31" s="9">
        <v>850</v>
      </c>
      <c r="P31" s="9">
        <v>1078</v>
      </c>
      <c r="Q31" s="9">
        <v>1074</v>
      </c>
      <c r="R31" s="9">
        <v>1171</v>
      </c>
      <c r="S31" s="9">
        <v>1116</v>
      </c>
      <c r="U31" s="39">
        <f t="shared" si="0"/>
        <v>-55</v>
      </c>
      <c r="V31" s="53">
        <f t="shared" si="1"/>
        <v>-4.6968403074295471E-2</v>
      </c>
    </row>
    <row r="32" spans="1:22" x14ac:dyDescent="0.2">
      <c r="A32" s="2" t="s">
        <v>27</v>
      </c>
      <c r="B32" s="10">
        <v>204</v>
      </c>
      <c r="C32" s="10">
        <v>163</v>
      </c>
      <c r="D32" s="10">
        <v>173</v>
      </c>
      <c r="E32" s="10">
        <v>131</v>
      </c>
      <c r="F32" s="10">
        <v>285</v>
      </c>
      <c r="G32" s="10">
        <v>220</v>
      </c>
      <c r="H32" s="10">
        <v>253</v>
      </c>
      <c r="I32" s="10">
        <v>240</v>
      </c>
      <c r="J32" s="10">
        <v>194</v>
      </c>
      <c r="K32" s="10">
        <v>227</v>
      </c>
      <c r="L32" s="10">
        <v>164</v>
      </c>
      <c r="M32" s="10">
        <v>175</v>
      </c>
      <c r="N32" s="10">
        <v>184</v>
      </c>
      <c r="O32" s="10">
        <v>158</v>
      </c>
      <c r="P32" s="10">
        <v>134</v>
      </c>
      <c r="Q32" s="10">
        <v>154</v>
      </c>
      <c r="R32" s="10">
        <v>135</v>
      </c>
      <c r="S32" s="10">
        <v>108</v>
      </c>
      <c r="U32" s="39">
        <f t="shared" si="0"/>
        <v>-27</v>
      </c>
      <c r="V32" s="53">
        <f t="shared" si="1"/>
        <v>-0.2</v>
      </c>
    </row>
    <row r="33" spans="1:22" x14ac:dyDescent="0.2">
      <c r="A33" s="2" t="s">
        <v>28</v>
      </c>
      <c r="B33" s="10">
        <v>958</v>
      </c>
      <c r="C33" s="10">
        <v>903</v>
      </c>
      <c r="D33" s="10">
        <v>975</v>
      </c>
      <c r="E33" s="10">
        <v>949</v>
      </c>
      <c r="F33" s="10">
        <v>957</v>
      </c>
      <c r="G33" s="10">
        <v>1039</v>
      </c>
      <c r="H33" s="10">
        <v>1058</v>
      </c>
      <c r="I33" s="10">
        <v>1143</v>
      </c>
      <c r="J33" s="10">
        <v>1108</v>
      </c>
      <c r="K33" s="10">
        <v>1118</v>
      </c>
      <c r="L33" s="10">
        <v>1026</v>
      </c>
      <c r="M33" s="10">
        <v>829</v>
      </c>
      <c r="N33" s="10">
        <v>909</v>
      </c>
      <c r="O33" s="10">
        <v>972</v>
      </c>
      <c r="P33" s="10">
        <v>981</v>
      </c>
      <c r="Q33" s="10">
        <v>938</v>
      </c>
      <c r="R33" s="10">
        <v>968</v>
      </c>
      <c r="S33" s="10">
        <v>1038</v>
      </c>
      <c r="U33" s="39">
        <f t="shared" si="0"/>
        <v>70</v>
      </c>
      <c r="V33" s="53">
        <f t="shared" si="1"/>
        <v>7.2314049586776855E-2</v>
      </c>
    </row>
    <row r="34" spans="1:22" x14ac:dyDescent="0.2">
      <c r="A34" s="2" t="s">
        <v>29</v>
      </c>
      <c r="B34" s="9">
        <v>2825</v>
      </c>
      <c r="C34" s="9">
        <v>2846</v>
      </c>
      <c r="D34" s="9">
        <v>2577</v>
      </c>
      <c r="E34" s="9">
        <v>2962</v>
      </c>
      <c r="F34" s="9">
        <v>3346</v>
      </c>
      <c r="G34" s="9">
        <v>4085</v>
      </c>
      <c r="H34" s="9">
        <v>4293</v>
      </c>
      <c r="I34" s="9">
        <v>4525</v>
      </c>
      <c r="J34" s="9">
        <v>4313</v>
      </c>
      <c r="K34" s="9">
        <v>3630</v>
      </c>
      <c r="L34" s="9">
        <v>3139</v>
      </c>
      <c r="M34" s="9">
        <v>3180</v>
      </c>
      <c r="N34" s="9">
        <v>2943</v>
      </c>
      <c r="O34" s="9">
        <v>2864</v>
      </c>
      <c r="P34" s="9">
        <v>2951</v>
      </c>
      <c r="Q34" s="9">
        <v>3054</v>
      </c>
      <c r="R34" s="9">
        <v>2798</v>
      </c>
      <c r="S34" s="9">
        <v>3005</v>
      </c>
      <c r="U34" s="39">
        <f t="shared" si="0"/>
        <v>207</v>
      </c>
      <c r="V34" s="53">
        <f t="shared" si="1"/>
        <v>7.3981415296640457E-2</v>
      </c>
    </row>
    <row r="35" spans="1:22" x14ac:dyDescent="0.2">
      <c r="A35" s="2" t="s">
        <v>30</v>
      </c>
      <c r="B35" s="10">
        <v>918</v>
      </c>
      <c r="C35" s="10">
        <v>745</v>
      </c>
      <c r="D35" s="10">
        <v>830</v>
      </c>
      <c r="E35" s="10">
        <v>939</v>
      </c>
      <c r="F35" s="10">
        <v>849</v>
      </c>
      <c r="G35" s="10">
        <v>813</v>
      </c>
      <c r="H35" s="10">
        <v>940</v>
      </c>
      <c r="I35" s="10">
        <v>937</v>
      </c>
      <c r="J35" s="10">
        <v>719</v>
      </c>
      <c r="K35" s="10">
        <v>608</v>
      </c>
      <c r="L35" s="10">
        <v>460</v>
      </c>
      <c r="M35" s="10">
        <v>528</v>
      </c>
      <c r="N35" s="10">
        <v>622</v>
      </c>
      <c r="O35" s="10">
        <v>694</v>
      </c>
      <c r="P35" s="10">
        <v>683</v>
      </c>
      <c r="Q35" s="10">
        <v>767</v>
      </c>
      <c r="R35" s="10">
        <v>819</v>
      </c>
      <c r="S35" s="10">
        <v>1015</v>
      </c>
      <c r="U35" s="39">
        <f t="shared" si="0"/>
        <v>196</v>
      </c>
      <c r="V35" s="53">
        <f t="shared" si="1"/>
        <v>0.23931623931623933</v>
      </c>
    </row>
    <row r="36" spans="1:22" x14ac:dyDescent="0.2">
      <c r="A36" s="2" t="s">
        <v>31</v>
      </c>
      <c r="B36" s="9">
        <v>1332</v>
      </c>
      <c r="C36" s="9">
        <v>1463</v>
      </c>
      <c r="D36" s="9">
        <v>1776</v>
      </c>
      <c r="E36" s="9">
        <v>1878</v>
      </c>
      <c r="F36" s="9">
        <v>1778</v>
      </c>
      <c r="G36" s="9">
        <v>1734</v>
      </c>
      <c r="H36" s="9">
        <v>2128</v>
      </c>
      <c r="I36" s="9">
        <v>2133</v>
      </c>
      <c r="J36" s="9">
        <v>1985</v>
      </c>
      <c r="K36" s="9">
        <v>1965</v>
      </c>
      <c r="L36" s="9">
        <v>1705</v>
      </c>
      <c r="M36" s="9">
        <v>1579</v>
      </c>
      <c r="N36" s="9">
        <v>1512</v>
      </c>
      <c r="O36" s="9">
        <v>1324</v>
      </c>
      <c r="P36" s="9">
        <v>1437</v>
      </c>
      <c r="Q36" s="9">
        <v>1434</v>
      </c>
      <c r="R36" s="9">
        <v>1468</v>
      </c>
      <c r="S36" s="9">
        <v>1392</v>
      </c>
      <c r="U36" s="39">
        <f t="shared" si="0"/>
        <v>-76</v>
      </c>
      <c r="V36" s="53">
        <f t="shared" si="1"/>
        <v>-5.1771117166212535E-2</v>
      </c>
    </row>
    <row r="37" spans="1:22" x14ac:dyDescent="0.2">
      <c r="A37" s="3" t="s">
        <v>32</v>
      </c>
      <c r="B37" s="11">
        <v>2762</v>
      </c>
      <c r="C37" s="11">
        <v>2895</v>
      </c>
      <c r="D37" s="11">
        <v>3040</v>
      </c>
      <c r="E37" s="11">
        <v>2781</v>
      </c>
      <c r="F37" s="11">
        <v>2692</v>
      </c>
      <c r="G37" s="11">
        <v>2368</v>
      </c>
      <c r="H37" s="11">
        <v>2356</v>
      </c>
      <c r="I37" s="11">
        <v>2357</v>
      </c>
      <c r="J37" s="11">
        <v>2653</v>
      </c>
      <c r="K37" s="11">
        <v>2409</v>
      </c>
      <c r="L37" s="11">
        <v>1903</v>
      </c>
      <c r="M37" s="11">
        <v>1762</v>
      </c>
      <c r="N37" s="11">
        <v>1803</v>
      </c>
      <c r="O37" s="11">
        <v>1779</v>
      </c>
      <c r="P37" s="11">
        <v>1836</v>
      </c>
      <c r="Q37" s="11">
        <v>2222</v>
      </c>
      <c r="R37" s="11">
        <v>1892</v>
      </c>
      <c r="S37" s="11">
        <v>2028</v>
      </c>
      <c r="U37" s="38">
        <f t="shared" si="0"/>
        <v>136</v>
      </c>
      <c r="V37" s="54">
        <f t="shared" si="1"/>
        <v>7.1881606765327691E-2</v>
      </c>
    </row>
  </sheetData>
  <mergeCells count="1">
    <mergeCell ref="U3:V3"/>
  </mergeCells>
  <hyperlinks>
    <hyperlink ref="A2" location="Contents!A1" display="Back to contents"/>
  </hyperlink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V37"/>
  <sheetViews>
    <sheetView showGridLines="0" topLeftCell="A13" workbookViewId="0">
      <selection activeCell="U3" sqref="U3:V3"/>
    </sheetView>
  </sheetViews>
  <sheetFormatPr defaultRowHeight="12.75" x14ac:dyDescent="0.2"/>
  <cols>
    <col min="1" max="1" customWidth="true" style="23" width="21.140625" collapsed="false"/>
    <col min="2" max="19" style="23" width="9.140625" collapsed="false"/>
    <col min="20" max="20" customWidth="true" style="23" width="7.42578125" collapsed="false"/>
    <col min="21" max="21" style="6" width="9.140625" collapsed="false"/>
    <col min="22" max="22" bestFit="true" customWidth="true" style="6" width="11.42578125" collapsed="false"/>
    <col min="23" max="16384" style="23" width="9.140625" collapsed="false"/>
  </cols>
  <sheetData>
    <row r="1" spans="1:22" x14ac:dyDescent="0.2">
      <c r="A1" s="32" t="s">
        <v>266</v>
      </c>
    </row>
    <row r="2" spans="1:22" ht="15" x14ac:dyDescent="0.25">
      <c r="A2" s="273" t="s">
        <v>315</v>
      </c>
    </row>
    <row r="3" spans="1:22" x14ac:dyDescent="0.2">
      <c r="U3" s="332" t="s">
        <v>180</v>
      </c>
      <c r="V3" s="333"/>
    </row>
    <row r="4" spans="1:22" s="16" customFormat="1" x14ac:dyDescent="0.25">
      <c r="A4" s="15"/>
      <c r="B4" s="30" t="s">
        <v>159</v>
      </c>
      <c r="C4" s="30" t="s">
        <v>160</v>
      </c>
      <c r="D4" s="30" t="s">
        <v>161</v>
      </c>
      <c r="E4" s="30" t="s">
        <v>162</v>
      </c>
      <c r="F4" s="30" t="s">
        <v>163</v>
      </c>
      <c r="G4" s="30" t="s">
        <v>164</v>
      </c>
      <c r="H4" s="30" t="s">
        <v>165</v>
      </c>
      <c r="I4" s="30" t="s">
        <v>166</v>
      </c>
      <c r="J4" s="30" t="s">
        <v>167</v>
      </c>
      <c r="K4" s="30" t="s">
        <v>168</v>
      </c>
      <c r="L4" s="30" t="s">
        <v>169</v>
      </c>
      <c r="M4" s="30" t="s">
        <v>170</v>
      </c>
      <c r="N4" s="30" t="s">
        <v>171</v>
      </c>
      <c r="O4" s="30" t="s">
        <v>172</v>
      </c>
      <c r="P4" s="30" t="s">
        <v>173</v>
      </c>
      <c r="Q4" s="30" t="s">
        <v>174</v>
      </c>
      <c r="R4" s="30" t="s">
        <v>175</v>
      </c>
      <c r="S4" s="30" t="s">
        <v>176</v>
      </c>
      <c r="U4" s="97" t="s">
        <v>178</v>
      </c>
      <c r="V4" s="97" t="s">
        <v>179</v>
      </c>
    </row>
    <row r="5" spans="1:22" x14ac:dyDescent="0.2">
      <c r="A5" s="4" t="s">
        <v>0</v>
      </c>
      <c r="B5" s="31">
        <v>44504</v>
      </c>
      <c r="C5" s="31">
        <v>48247</v>
      </c>
      <c r="D5" s="31">
        <v>47201</v>
      </c>
      <c r="E5" s="31">
        <v>49164</v>
      </c>
      <c r="F5" s="31">
        <v>48712</v>
      </c>
      <c r="G5" s="31">
        <v>47976</v>
      </c>
      <c r="H5" s="31">
        <v>48680</v>
      </c>
      <c r="I5" s="31">
        <v>50112</v>
      </c>
      <c r="J5" s="31">
        <v>48124</v>
      </c>
      <c r="K5" s="31">
        <v>40535</v>
      </c>
      <c r="L5" s="31">
        <v>36775</v>
      </c>
      <c r="M5" s="31">
        <v>34054</v>
      </c>
      <c r="N5" s="31">
        <v>34164</v>
      </c>
      <c r="O5" s="31">
        <v>32716</v>
      </c>
      <c r="P5" s="31">
        <v>32981</v>
      </c>
      <c r="Q5" s="31">
        <v>33585</v>
      </c>
      <c r="R5" s="31">
        <v>34511</v>
      </c>
      <c r="S5" s="31">
        <v>35654</v>
      </c>
      <c r="T5" s="124"/>
      <c r="U5" s="37">
        <f>S5-R5</f>
        <v>1143</v>
      </c>
      <c r="V5" s="96">
        <f>U5/R5</f>
        <v>3.3119874822520358E-2</v>
      </c>
    </row>
    <row r="6" spans="1:22" x14ac:dyDescent="0.2">
      <c r="A6" s="2" t="s">
        <v>1</v>
      </c>
      <c r="B6" s="9">
        <v>872</v>
      </c>
      <c r="C6" s="9">
        <v>880</v>
      </c>
      <c r="D6" s="9">
        <v>812</v>
      </c>
      <c r="E6" s="9">
        <v>1178</v>
      </c>
      <c r="F6" s="9">
        <v>1407</v>
      </c>
      <c r="G6" s="9">
        <v>1553</v>
      </c>
      <c r="H6" s="9">
        <v>2244</v>
      </c>
      <c r="I6" s="9">
        <v>2095</v>
      </c>
      <c r="J6" s="9">
        <v>2302</v>
      </c>
      <c r="K6" s="9">
        <v>1376</v>
      </c>
      <c r="L6" s="9">
        <v>1341</v>
      </c>
      <c r="M6" s="9">
        <v>912</v>
      </c>
      <c r="N6" s="9">
        <v>1399</v>
      </c>
      <c r="O6" s="9">
        <v>1246</v>
      </c>
      <c r="P6" s="9">
        <v>1349</v>
      </c>
      <c r="Q6" s="9">
        <v>1488</v>
      </c>
      <c r="R6" s="9">
        <v>1399</v>
      </c>
      <c r="S6" s="9">
        <v>1320</v>
      </c>
      <c r="T6" s="124"/>
      <c r="U6" s="39">
        <f t="shared" ref="U6:U37" si="0">S6-R6</f>
        <v>-79</v>
      </c>
      <c r="V6" s="53">
        <f t="shared" ref="V6:V37" si="1">U6/R6</f>
        <v>-5.6468906361686916E-2</v>
      </c>
    </row>
    <row r="7" spans="1:22" x14ac:dyDescent="0.2">
      <c r="A7" s="2" t="s">
        <v>2</v>
      </c>
      <c r="B7" s="9">
        <v>910</v>
      </c>
      <c r="C7" s="9">
        <v>914</v>
      </c>
      <c r="D7" s="9">
        <v>1046</v>
      </c>
      <c r="E7" s="9">
        <v>1070</v>
      </c>
      <c r="F7" s="9">
        <v>1287</v>
      </c>
      <c r="G7" s="9">
        <v>1204</v>
      </c>
      <c r="H7" s="9">
        <v>1265</v>
      </c>
      <c r="I7" s="9">
        <v>1579</v>
      </c>
      <c r="J7" s="9">
        <v>1676</v>
      </c>
      <c r="K7" s="9">
        <v>1492</v>
      </c>
      <c r="L7" s="9">
        <v>1309</v>
      </c>
      <c r="M7" s="9">
        <v>1238</v>
      </c>
      <c r="N7" s="9">
        <v>1223</v>
      </c>
      <c r="O7" s="9">
        <v>1168</v>
      </c>
      <c r="P7" s="9">
        <v>1082</v>
      </c>
      <c r="Q7" s="9">
        <v>1030</v>
      </c>
      <c r="R7" s="9">
        <v>1102</v>
      </c>
      <c r="S7" s="9">
        <v>1178</v>
      </c>
      <c r="T7" s="124"/>
      <c r="U7" s="39">
        <f t="shared" si="0"/>
        <v>76</v>
      </c>
      <c r="V7" s="53">
        <f t="shared" si="1"/>
        <v>6.8965517241379309E-2</v>
      </c>
    </row>
    <row r="8" spans="1:22" x14ac:dyDescent="0.2">
      <c r="A8" s="2" t="s">
        <v>3</v>
      </c>
      <c r="B8" s="9">
        <v>769</v>
      </c>
      <c r="C8" s="9">
        <v>923</v>
      </c>
      <c r="D8" s="9">
        <v>1097</v>
      </c>
      <c r="E8" s="9">
        <v>1086</v>
      </c>
      <c r="F8" s="9">
        <v>1104</v>
      </c>
      <c r="G8" s="9">
        <v>1181</v>
      </c>
      <c r="H8" s="9">
        <v>1121</v>
      </c>
      <c r="I8" s="9">
        <v>1132</v>
      </c>
      <c r="J8" s="9">
        <v>1196</v>
      </c>
      <c r="K8" s="9">
        <v>1160</v>
      </c>
      <c r="L8" s="9">
        <v>823</v>
      </c>
      <c r="M8" s="9">
        <v>724</v>
      </c>
      <c r="N8" s="9">
        <v>700</v>
      </c>
      <c r="O8" s="9">
        <v>870</v>
      </c>
      <c r="P8" s="9">
        <v>739</v>
      </c>
      <c r="Q8" s="9">
        <v>707</v>
      </c>
      <c r="R8" s="9">
        <v>679</v>
      </c>
      <c r="S8" s="9">
        <v>581</v>
      </c>
      <c r="T8" s="124"/>
      <c r="U8" s="39">
        <f t="shared" si="0"/>
        <v>-98</v>
      </c>
      <c r="V8" s="53">
        <f t="shared" si="1"/>
        <v>-0.14432989690721648</v>
      </c>
    </row>
    <row r="9" spans="1:22" x14ac:dyDescent="0.2">
      <c r="A9" s="2" t="s">
        <v>4</v>
      </c>
      <c r="B9" s="9">
        <v>570</v>
      </c>
      <c r="C9" s="9">
        <v>657</v>
      </c>
      <c r="D9" s="9">
        <v>693</v>
      </c>
      <c r="E9" s="9">
        <v>856</v>
      </c>
      <c r="F9" s="9">
        <v>740</v>
      </c>
      <c r="G9" s="9">
        <v>880</v>
      </c>
      <c r="H9" s="9">
        <v>768</v>
      </c>
      <c r="I9" s="9">
        <v>849</v>
      </c>
      <c r="J9" s="9">
        <v>777</v>
      </c>
      <c r="K9" s="9">
        <v>548</v>
      </c>
      <c r="L9" s="9">
        <v>436</v>
      </c>
      <c r="M9" s="9">
        <v>421</v>
      </c>
      <c r="N9" s="9">
        <v>398</v>
      </c>
      <c r="O9" s="9">
        <v>393</v>
      </c>
      <c r="P9" s="9">
        <v>465</v>
      </c>
      <c r="Q9" s="9">
        <v>517</v>
      </c>
      <c r="R9" s="9">
        <v>419</v>
      </c>
      <c r="S9" s="9">
        <v>400</v>
      </c>
      <c r="T9" s="124"/>
      <c r="U9" s="39">
        <f t="shared" si="0"/>
        <v>-19</v>
      </c>
      <c r="V9" s="53">
        <f t="shared" si="1"/>
        <v>-4.5346062052505964E-2</v>
      </c>
    </row>
    <row r="10" spans="1:22" x14ac:dyDescent="0.2">
      <c r="A10" s="2" t="s">
        <v>5</v>
      </c>
      <c r="B10" s="9">
        <v>465</v>
      </c>
      <c r="C10" s="9">
        <v>519</v>
      </c>
      <c r="D10" s="9">
        <v>673</v>
      </c>
      <c r="E10" s="9">
        <v>703</v>
      </c>
      <c r="F10" s="9">
        <v>826</v>
      </c>
      <c r="G10" s="9">
        <v>625</v>
      </c>
      <c r="H10" s="9">
        <v>547</v>
      </c>
      <c r="I10" s="9">
        <v>666</v>
      </c>
      <c r="J10" s="9">
        <v>680</v>
      </c>
      <c r="K10" s="9">
        <v>628</v>
      </c>
      <c r="L10" s="9">
        <v>433</v>
      </c>
      <c r="M10" s="9">
        <v>441</v>
      </c>
      <c r="N10" s="9">
        <v>441</v>
      </c>
      <c r="O10" s="9">
        <v>407</v>
      </c>
      <c r="P10" s="9">
        <v>455</v>
      </c>
      <c r="Q10" s="9">
        <v>517</v>
      </c>
      <c r="R10" s="9">
        <v>525</v>
      </c>
      <c r="S10" s="9">
        <v>477</v>
      </c>
      <c r="T10" s="124"/>
      <c r="U10" s="39">
        <f t="shared" si="0"/>
        <v>-48</v>
      </c>
      <c r="V10" s="53">
        <f t="shared" si="1"/>
        <v>-9.1428571428571428E-2</v>
      </c>
    </row>
    <row r="11" spans="1:22" x14ac:dyDescent="0.2">
      <c r="A11" s="2" t="s">
        <v>6</v>
      </c>
      <c r="B11" s="9">
        <v>1150</v>
      </c>
      <c r="C11" s="9">
        <v>1216</v>
      </c>
      <c r="D11" s="9">
        <v>1297</v>
      </c>
      <c r="E11" s="9">
        <v>1261</v>
      </c>
      <c r="F11" s="9">
        <v>1262</v>
      </c>
      <c r="G11" s="9">
        <v>1273</v>
      </c>
      <c r="H11" s="9">
        <v>1173</v>
      </c>
      <c r="I11" s="9">
        <v>1087</v>
      </c>
      <c r="J11" s="9">
        <v>1055</v>
      </c>
      <c r="K11" s="9">
        <v>866</v>
      </c>
      <c r="L11" s="9">
        <v>841</v>
      </c>
      <c r="M11" s="9">
        <v>762</v>
      </c>
      <c r="N11" s="9">
        <v>517</v>
      </c>
      <c r="O11" s="9">
        <v>532</v>
      </c>
      <c r="P11" s="9">
        <v>673</v>
      </c>
      <c r="Q11" s="9">
        <v>702</v>
      </c>
      <c r="R11" s="9">
        <v>796</v>
      </c>
      <c r="S11" s="9">
        <v>800</v>
      </c>
      <c r="T11" s="124"/>
      <c r="U11" s="39">
        <f t="shared" si="0"/>
        <v>4</v>
      </c>
      <c r="V11" s="53">
        <f t="shared" si="1"/>
        <v>5.0251256281407036E-3</v>
      </c>
    </row>
    <row r="12" spans="1:22" x14ac:dyDescent="0.2">
      <c r="A12" s="2" t="s">
        <v>7</v>
      </c>
      <c r="B12" s="9">
        <v>640</v>
      </c>
      <c r="C12" s="9">
        <v>608</v>
      </c>
      <c r="D12" s="9">
        <v>671</v>
      </c>
      <c r="E12" s="9">
        <v>1215</v>
      </c>
      <c r="F12" s="9">
        <v>1326</v>
      </c>
      <c r="G12" s="9">
        <v>1870</v>
      </c>
      <c r="H12" s="9">
        <v>1705</v>
      </c>
      <c r="I12" s="9">
        <v>1890</v>
      </c>
      <c r="J12" s="9">
        <v>1504</v>
      </c>
      <c r="K12" s="9">
        <v>1391</v>
      </c>
      <c r="L12" s="9">
        <v>1332</v>
      </c>
      <c r="M12" s="9">
        <v>1257</v>
      </c>
      <c r="N12" s="9">
        <v>1258</v>
      </c>
      <c r="O12" s="9">
        <v>1224</v>
      </c>
      <c r="P12" s="9">
        <v>1072</v>
      </c>
      <c r="Q12" s="9">
        <v>1125</v>
      </c>
      <c r="R12" s="9">
        <v>1139</v>
      </c>
      <c r="S12" s="9">
        <v>1127</v>
      </c>
      <c r="T12" s="124"/>
      <c r="U12" s="39">
        <f t="shared" si="0"/>
        <v>-12</v>
      </c>
      <c r="V12" s="53">
        <f t="shared" si="1"/>
        <v>-1.0535557506584723E-2</v>
      </c>
    </row>
    <row r="13" spans="1:22" x14ac:dyDescent="0.2">
      <c r="A13" s="2" t="s">
        <v>8</v>
      </c>
      <c r="B13" s="9">
        <v>790</v>
      </c>
      <c r="C13" s="9">
        <v>906</v>
      </c>
      <c r="D13" s="9">
        <v>987</v>
      </c>
      <c r="E13" s="9">
        <v>1031</v>
      </c>
      <c r="F13" s="9">
        <v>956</v>
      </c>
      <c r="G13" s="9">
        <v>784</v>
      </c>
      <c r="H13" s="9">
        <v>803</v>
      </c>
      <c r="I13" s="9">
        <v>718</v>
      </c>
      <c r="J13" s="9">
        <v>733</v>
      </c>
      <c r="K13" s="9">
        <v>617</v>
      </c>
      <c r="L13" s="9">
        <v>457</v>
      </c>
      <c r="M13" s="9">
        <v>292</v>
      </c>
      <c r="N13" s="9">
        <v>440</v>
      </c>
      <c r="O13" s="9">
        <v>482</v>
      </c>
      <c r="P13" s="9">
        <v>532</v>
      </c>
      <c r="Q13" s="9">
        <v>547</v>
      </c>
      <c r="R13" s="9">
        <v>671</v>
      </c>
      <c r="S13" s="9">
        <v>786</v>
      </c>
      <c r="T13" s="124"/>
      <c r="U13" s="39">
        <f t="shared" si="0"/>
        <v>115</v>
      </c>
      <c r="V13" s="53">
        <f t="shared" si="1"/>
        <v>0.17138599105812222</v>
      </c>
    </row>
    <row r="14" spans="1:22" x14ac:dyDescent="0.2">
      <c r="A14" s="2" t="s">
        <v>9</v>
      </c>
      <c r="B14" s="9">
        <v>311</v>
      </c>
      <c r="C14" s="9">
        <v>469</v>
      </c>
      <c r="D14" s="9">
        <v>382</v>
      </c>
      <c r="E14" s="9">
        <v>438</v>
      </c>
      <c r="F14" s="9">
        <v>517</v>
      </c>
      <c r="G14" s="9">
        <v>567</v>
      </c>
      <c r="H14" s="9">
        <v>510</v>
      </c>
      <c r="I14" s="9">
        <v>550</v>
      </c>
      <c r="J14" s="9">
        <v>531</v>
      </c>
      <c r="K14" s="9">
        <v>490</v>
      </c>
      <c r="L14" s="9">
        <v>438</v>
      </c>
      <c r="M14" s="9">
        <v>541</v>
      </c>
      <c r="N14" s="9">
        <v>556</v>
      </c>
      <c r="O14" s="9">
        <v>492</v>
      </c>
      <c r="P14" s="9">
        <v>467</v>
      </c>
      <c r="Q14" s="9">
        <v>428</v>
      </c>
      <c r="R14" s="9">
        <v>387</v>
      </c>
      <c r="S14" s="9">
        <v>400</v>
      </c>
      <c r="T14" s="124"/>
      <c r="U14" s="39">
        <f t="shared" si="0"/>
        <v>13</v>
      </c>
      <c r="V14" s="53">
        <f t="shared" si="1"/>
        <v>3.3591731266149873E-2</v>
      </c>
    </row>
    <row r="15" spans="1:22" x14ac:dyDescent="0.2">
      <c r="A15" s="2" t="s">
        <v>10</v>
      </c>
      <c r="B15" s="9">
        <v>654</v>
      </c>
      <c r="C15" s="9">
        <v>646</v>
      </c>
      <c r="D15" s="9">
        <v>685</v>
      </c>
      <c r="E15" s="9">
        <v>846</v>
      </c>
      <c r="F15" s="9">
        <v>857</v>
      </c>
      <c r="G15" s="9">
        <v>879</v>
      </c>
      <c r="H15" s="9">
        <v>1002</v>
      </c>
      <c r="I15" s="9">
        <v>1108</v>
      </c>
      <c r="J15" s="9">
        <v>1088</v>
      </c>
      <c r="K15" s="9">
        <v>790</v>
      </c>
      <c r="L15" s="9">
        <v>699</v>
      </c>
      <c r="M15" s="9">
        <v>718</v>
      </c>
      <c r="N15" s="9">
        <v>738</v>
      </c>
      <c r="O15" s="9">
        <v>700</v>
      </c>
      <c r="P15" s="9">
        <v>801</v>
      </c>
      <c r="Q15" s="9">
        <v>795</v>
      </c>
      <c r="R15" s="9">
        <v>781</v>
      </c>
      <c r="S15" s="9">
        <v>708</v>
      </c>
      <c r="T15" s="124"/>
      <c r="U15" s="39">
        <f t="shared" si="0"/>
        <v>-73</v>
      </c>
      <c r="V15" s="53">
        <f t="shared" si="1"/>
        <v>-9.3469910371318826E-2</v>
      </c>
    </row>
    <row r="16" spans="1:22" x14ac:dyDescent="0.2">
      <c r="A16" s="2" t="s">
        <v>11</v>
      </c>
      <c r="B16" s="9">
        <v>203</v>
      </c>
      <c r="C16" s="9">
        <v>276</v>
      </c>
      <c r="D16" s="9">
        <v>313</v>
      </c>
      <c r="E16" s="9">
        <v>346</v>
      </c>
      <c r="F16" s="9">
        <v>347</v>
      </c>
      <c r="G16" s="9">
        <v>280</v>
      </c>
      <c r="H16" s="9">
        <v>298</v>
      </c>
      <c r="I16" s="9">
        <v>298</v>
      </c>
      <c r="J16" s="9">
        <v>273</v>
      </c>
      <c r="K16" s="9">
        <v>230</v>
      </c>
      <c r="L16" s="9">
        <v>264</v>
      </c>
      <c r="M16" s="9">
        <v>356</v>
      </c>
      <c r="N16" s="9">
        <v>351</v>
      </c>
      <c r="O16" s="9">
        <v>319</v>
      </c>
      <c r="P16" s="9">
        <v>315</v>
      </c>
      <c r="Q16" s="9">
        <v>316</v>
      </c>
      <c r="R16" s="9">
        <v>305</v>
      </c>
      <c r="S16" s="9">
        <v>356</v>
      </c>
      <c r="T16" s="124"/>
      <c r="U16" s="39">
        <f t="shared" si="0"/>
        <v>51</v>
      </c>
      <c r="V16" s="53">
        <f t="shared" si="1"/>
        <v>0.16721311475409836</v>
      </c>
    </row>
    <row r="17" spans="1:22" x14ac:dyDescent="0.2">
      <c r="A17" s="2" t="s">
        <v>12</v>
      </c>
      <c r="B17" s="9">
        <v>5077</v>
      </c>
      <c r="C17" s="9">
        <v>5651</v>
      </c>
      <c r="D17" s="9">
        <v>5290</v>
      </c>
      <c r="E17" s="9">
        <v>5267</v>
      </c>
      <c r="F17" s="9">
        <v>5824</v>
      </c>
      <c r="G17" s="9">
        <v>5525</v>
      </c>
      <c r="H17" s="9">
        <v>5262</v>
      </c>
      <c r="I17" s="9">
        <v>5179</v>
      </c>
      <c r="J17" s="9">
        <v>5110</v>
      </c>
      <c r="K17" s="9">
        <v>4887</v>
      </c>
      <c r="L17" s="9">
        <v>4773</v>
      </c>
      <c r="M17" s="9">
        <v>4559</v>
      </c>
      <c r="N17" s="9">
        <v>4399</v>
      </c>
      <c r="O17" s="9">
        <v>4017</v>
      </c>
      <c r="P17" s="9">
        <v>3863</v>
      </c>
      <c r="Q17" s="9">
        <v>3627</v>
      </c>
      <c r="R17" s="9">
        <v>3725</v>
      </c>
      <c r="S17" s="9">
        <v>3930</v>
      </c>
      <c r="T17" s="124"/>
      <c r="U17" s="39">
        <f t="shared" si="0"/>
        <v>205</v>
      </c>
      <c r="V17" s="53">
        <f t="shared" si="1"/>
        <v>5.5033557046979868E-2</v>
      </c>
    </row>
    <row r="18" spans="1:22" x14ac:dyDescent="0.2">
      <c r="A18" s="2" t="s">
        <v>13</v>
      </c>
      <c r="B18" s="9">
        <v>165</v>
      </c>
      <c r="C18" s="9">
        <v>170</v>
      </c>
      <c r="D18" s="9">
        <v>216</v>
      </c>
      <c r="E18" s="9">
        <v>197</v>
      </c>
      <c r="F18" s="9">
        <v>220</v>
      </c>
      <c r="G18" s="9">
        <v>166</v>
      </c>
      <c r="H18" s="9">
        <v>209</v>
      </c>
      <c r="I18" s="9">
        <v>194</v>
      </c>
      <c r="J18" s="9">
        <v>181</v>
      </c>
      <c r="K18" s="9">
        <v>155</v>
      </c>
      <c r="L18" s="9">
        <v>137</v>
      </c>
      <c r="M18" s="9">
        <v>127</v>
      </c>
      <c r="N18" s="9">
        <v>151</v>
      </c>
      <c r="O18" s="9">
        <v>142</v>
      </c>
      <c r="P18" s="9">
        <v>126</v>
      </c>
      <c r="Q18" s="9">
        <v>111</v>
      </c>
      <c r="R18" s="9">
        <v>127</v>
      </c>
      <c r="S18" s="9">
        <v>137</v>
      </c>
      <c r="T18" s="124"/>
      <c r="U18" s="39">
        <f t="shared" si="0"/>
        <v>10</v>
      </c>
      <c r="V18" s="53">
        <f t="shared" si="1"/>
        <v>7.874015748031496E-2</v>
      </c>
    </row>
    <row r="19" spans="1:22" x14ac:dyDescent="0.2">
      <c r="A19" s="2" t="s">
        <v>14</v>
      </c>
      <c r="B19" s="9">
        <v>1211</v>
      </c>
      <c r="C19" s="9">
        <v>1276</v>
      </c>
      <c r="D19" s="9">
        <v>1187</v>
      </c>
      <c r="E19" s="9">
        <v>1600</v>
      </c>
      <c r="F19" s="9">
        <v>1619</v>
      </c>
      <c r="G19" s="9">
        <v>2276</v>
      </c>
      <c r="H19" s="9">
        <v>2504</v>
      </c>
      <c r="I19" s="9">
        <v>2216</v>
      </c>
      <c r="J19" s="9">
        <v>2104</v>
      </c>
      <c r="K19" s="9">
        <v>1179</v>
      </c>
      <c r="L19" s="9">
        <v>915</v>
      </c>
      <c r="M19" s="9">
        <v>904</v>
      </c>
      <c r="N19" s="9">
        <v>1047</v>
      </c>
      <c r="O19" s="9">
        <v>917</v>
      </c>
      <c r="P19" s="9">
        <v>1056</v>
      </c>
      <c r="Q19" s="9">
        <v>994</v>
      </c>
      <c r="R19" s="9">
        <v>928</v>
      </c>
      <c r="S19" s="9">
        <v>1110</v>
      </c>
      <c r="T19" s="124"/>
      <c r="U19" s="39">
        <f t="shared" si="0"/>
        <v>182</v>
      </c>
      <c r="V19" s="53">
        <f t="shared" si="1"/>
        <v>0.1961206896551724</v>
      </c>
    </row>
    <row r="20" spans="1:22" x14ac:dyDescent="0.2">
      <c r="A20" s="2" t="s">
        <v>15</v>
      </c>
      <c r="B20" s="9">
        <v>2904</v>
      </c>
      <c r="C20" s="9">
        <v>3646</v>
      </c>
      <c r="D20" s="9">
        <v>3313</v>
      </c>
      <c r="E20" s="9">
        <v>3198</v>
      </c>
      <c r="F20" s="9">
        <v>3153</v>
      </c>
      <c r="G20" s="9">
        <v>2779</v>
      </c>
      <c r="H20" s="9">
        <v>2427</v>
      </c>
      <c r="I20" s="9">
        <v>3151</v>
      </c>
      <c r="J20" s="9">
        <v>3725</v>
      </c>
      <c r="K20" s="9">
        <v>3160</v>
      </c>
      <c r="L20" s="9">
        <v>2664</v>
      </c>
      <c r="M20" s="9">
        <v>2440</v>
      </c>
      <c r="N20" s="9">
        <v>2166</v>
      </c>
      <c r="O20" s="9">
        <v>2235</v>
      </c>
      <c r="P20" s="9">
        <v>2321</v>
      </c>
      <c r="Q20" s="9">
        <v>2292</v>
      </c>
      <c r="R20" s="9">
        <v>2432</v>
      </c>
      <c r="S20" s="9">
        <v>2435</v>
      </c>
      <c r="T20" s="124"/>
      <c r="U20" s="39">
        <f t="shared" si="0"/>
        <v>3</v>
      </c>
      <c r="V20" s="53">
        <f t="shared" si="1"/>
        <v>1.2335526315789473E-3</v>
      </c>
    </row>
    <row r="21" spans="1:22" x14ac:dyDescent="0.2">
      <c r="A21" s="2" t="s">
        <v>16</v>
      </c>
      <c r="B21" s="9">
        <v>12906</v>
      </c>
      <c r="C21" s="9">
        <v>12930</v>
      </c>
      <c r="D21" s="9">
        <v>10980</v>
      </c>
      <c r="E21" s="9">
        <v>10736</v>
      </c>
      <c r="F21" s="9">
        <v>9543</v>
      </c>
      <c r="G21" s="9">
        <v>8208</v>
      </c>
      <c r="H21" s="9">
        <v>8201</v>
      </c>
      <c r="I21" s="9">
        <v>9168</v>
      </c>
      <c r="J21" s="9">
        <v>8236</v>
      </c>
      <c r="K21" s="9">
        <v>7011</v>
      </c>
      <c r="L21" s="9">
        <v>6709</v>
      </c>
      <c r="M21" s="9">
        <v>5532</v>
      </c>
      <c r="N21" s="9">
        <v>5638</v>
      </c>
      <c r="O21" s="9">
        <v>5148</v>
      </c>
      <c r="P21" s="9">
        <v>4927</v>
      </c>
      <c r="Q21" s="9">
        <v>4797</v>
      </c>
      <c r="R21" s="9">
        <v>5438</v>
      </c>
      <c r="S21" s="9">
        <v>6164</v>
      </c>
      <c r="T21" s="124"/>
      <c r="U21" s="39">
        <f t="shared" si="0"/>
        <v>726</v>
      </c>
      <c r="V21" s="53">
        <f t="shared" si="1"/>
        <v>0.13350496506068407</v>
      </c>
    </row>
    <row r="22" spans="1:22" x14ac:dyDescent="0.2">
      <c r="A22" s="2" t="s">
        <v>17</v>
      </c>
      <c r="B22" s="9">
        <v>1261</v>
      </c>
      <c r="C22" s="9">
        <v>1986</v>
      </c>
      <c r="D22" s="9">
        <v>2050</v>
      </c>
      <c r="E22" s="9">
        <v>2237</v>
      </c>
      <c r="F22" s="9">
        <v>1987</v>
      </c>
      <c r="G22" s="9">
        <v>1935</v>
      </c>
      <c r="H22" s="9">
        <v>2266</v>
      </c>
      <c r="I22" s="9">
        <v>2246</v>
      </c>
      <c r="J22" s="9">
        <v>2070</v>
      </c>
      <c r="K22" s="9">
        <v>1311</v>
      </c>
      <c r="L22" s="9">
        <v>1065</v>
      </c>
      <c r="M22" s="9">
        <v>1141</v>
      </c>
      <c r="N22" s="9">
        <v>1172</v>
      </c>
      <c r="O22" s="9">
        <v>1158</v>
      </c>
      <c r="P22" s="9">
        <v>1293</v>
      </c>
      <c r="Q22" s="9">
        <v>1203</v>
      </c>
      <c r="R22" s="9">
        <v>1309</v>
      </c>
      <c r="S22" s="9">
        <v>1298</v>
      </c>
      <c r="T22" s="124"/>
      <c r="U22" s="39">
        <f t="shared" si="0"/>
        <v>-11</v>
      </c>
      <c r="V22" s="53">
        <f t="shared" si="1"/>
        <v>-8.4033613445378148E-3</v>
      </c>
    </row>
    <row r="23" spans="1:22" x14ac:dyDescent="0.2">
      <c r="A23" s="2" t="s">
        <v>18</v>
      </c>
      <c r="B23" s="9">
        <v>504</v>
      </c>
      <c r="C23" s="9">
        <v>623</v>
      </c>
      <c r="D23" s="9">
        <v>474</v>
      </c>
      <c r="E23" s="9">
        <v>626</v>
      </c>
      <c r="F23" s="9">
        <v>551</v>
      </c>
      <c r="G23" s="9">
        <v>364</v>
      </c>
      <c r="H23" s="9">
        <v>432</v>
      </c>
      <c r="I23" s="9">
        <v>420</v>
      </c>
      <c r="J23" s="9">
        <v>416</v>
      </c>
      <c r="K23" s="9">
        <v>364</v>
      </c>
      <c r="L23" s="9">
        <v>288</v>
      </c>
      <c r="M23" s="9">
        <v>276</v>
      </c>
      <c r="N23" s="9">
        <v>217</v>
      </c>
      <c r="O23" s="9">
        <v>208</v>
      </c>
      <c r="P23" s="9">
        <v>220</v>
      </c>
      <c r="Q23" s="9">
        <v>176</v>
      </c>
      <c r="R23" s="9">
        <v>160</v>
      </c>
      <c r="S23" s="9">
        <v>183</v>
      </c>
      <c r="T23" s="124"/>
      <c r="U23" s="39">
        <f t="shared" si="0"/>
        <v>23</v>
      </c>
      <c r="V23" s="53">
        <f t="shared" si="1"/>
        <v>0.14374999999999999</v>
      </c>
    </row>
    <row r="24" spans="1:22" x14ac:dyDescent="0.2">
      <c r="A24" s="2" t="s">
        <v>19</v>
      </c>
      <c r="B24" s="9">
        <v>474</v>
      </c>
      <c r="C24" s="9">
        <v>593</v>
      </c>
      <c r="D24" s="9">
        <v>668</v>
      </c>
      <c r="E24" s="9">
        <v>710</v>
      </c>
      <c r="F24" s="9">
        <v>747</v>
      </c>
      <c r="G24" s="9">
        <v>887</v>
      </c>
      <c r="H24" s="9">
        <v>767</v>
      </c>
      <c r="I24" s="9">
        <v>640</v>
      </c>
      <c r="J24" s="9">
        <v>603</v>
      </c>
      <c r="K24" s="9">
        <v>721</v>
      </c>
      <c r="L24" s="9">
        <v>670</v>
      </c>
      <c r="M24" s="9">
        <v>643</v>
      </c>
      <c r="N24" s="9">
        <v>619</v>
      </c>
      <c r="O24" s="9">
        <v>559</v>
      </c>
      <c r="P24" s="9">
        <v>554</v>
      </c>
      <c r="Q24" s="9">
        <v>605</v>
      </c>
      <c r="R24" s="9">
        <v>536</v>
      </c>
      <c r="S24" s="9">
        <v>511</v>
      </c>
      <c r="T24" s="124"/>
      <c r="U24" s="39">
        <f t="shared" si="0"/>
        <v>-25</v>
      </c>
      <c r="V24" s="53">
        <f t="shared" si="1"/>
        <v>-4.6641791044776122E-2</v>
      </c>
    </row>
    <row r="25" spans="1:22" x14ac:dyDescent="0.2">
      <c r="A25" s="2" t="s">
        <v>20</v>
      </c>
      <c r="B25" s="9">
        <v>792</v>
      </c>
      <c r="C25" s="9">
        <v>547</v>
      </c>
      <c r="D25" s="9">
        <v>661</v>
      </c>
      <c r="E25" s="9">
        <v>646</v>
      </c>
      <c r="F25" s="9">
        <v>655</v>
      </c>
      <c r="G25" s="9">
        <v>715</v>
      </c>
      <c r="H25" s="9">
        <v>625</v>
      </c>
      <c r="I25" s="9">
        <v>840</v>
      </c>
      <c r="J25" s="9">
        <v>584</v>
      </c>
      <c r="K25" s="9">
        <v>425</v>
      </c>
      <c r="L25" s="9">
        <v>484</v>
      </c>
      <c r="M25" s="9">
        <v>474</v>
      </c>
      <c r="N25" s="9">
        <v>465</v>
      </c>
      <c r="O25" s="9">
        <v>503</v>
      </c>
      <c r="P25" s="9">
        <v>437</v>
      </c>
      <c r="Q25" s="9">
        <v>436</v>
      </c>
      <c r="R25" s="9">
        <v>434</v>
      </c>
      <c r="S25" s="9">
        <v>418</v>
      </c>
      <c r="T25" s="124"/>
      <c r="U25" s="39">
        <f>S25-R25</f>
        <v>-16</v>
      </c>
      <c r="V25" s="53">
        <f>U25/R25</f>
        <v>-3.6866359447004608E-2</v>
      </c>
    </row>
    <row r="26" spans="1:22" x14ac:dyDescent="0.2">
      <c r="A26" s="2" t="s">
        <v>21</v>
      </c>
      <c r="B26" s="9">
        <v>1530</v>
      </c>
      <c r="C26" s="9">
        <v>1448</v>
      </c>
      <c r="D26" s="9">
        <v>1269</v>
      </c>
      <c r="E26" s="9">
        <v>1242</v>
      </c>
      <c r="F26" s="9">
        <v>1272</v>
      </c>
      <c r="G26" s="9">
        <v>1147</v>
      </c>
      <c r="H26" s="9">
        <v>1115</v>
      </c>
      <c r="I26" s="9">
        <v>934</v>
      </c>
      <c r="J26" s="9">
        <v>704</v>
      </c>
      <c r="K26" s="9">
        <v>654</v>
      </c>
      <c r="L26" s="9">
        <v>615</v>
      </c>
      <c r="M26" s="9">
        <v>685</v>
      </c>
      <c r="N26" s="9">
        <v>745</v>
      </c>
      <c r="O26" s="9">
        <v>739</v>
      </c>
      <c r="P26" s="9">
        <v>757</v>
      </c>
      <c r="Q26" s="9">
        <v>939</v>
      </c>
      <c r="R26" s="9">
        <v>911</v>
      </c>
      <c r="S26" s="9">
        <v>1072</v>
      </c>
      <c r="T26" s="124"/>
      <c r="U26" s="39">
        <f t="shared" si="0"/>
        <v>161</v>
      </c>
      <c r="V26" s="53">
        <f t="shared" si="1"/>
        <v>0.17672886937431395</v>
      </c>
    </row>
    <row r="27" spans="1:22" x14ac:dyDescent="0.2">
      <c r="A27" s="2" t="s">
        <v>22</v>
      </c>
      <c r="B27" s="9">
        <v>2068</v>
      </c>
      <c r="C27" s="9">
        <v>2478</v>
      </c>
      <c r="D27" s="9">
        <v>3417</v>
      </c>
      <c r="E27" s="9">
        <v>3473</v>
      </c>
      <c r="F27" s="9">
        <v>3230</v>
      </c>
      <c r="G27" s="9">
        <v>3157</v>
      </c>
      <c r="H27" s="9">
        <v>3084</v>
      </c>
      <c r="I27" s="9">
        <v>2705</v>
      </c>
      <c r="J27" s="9">
        <v>2205</v>
      </c>
      <c r="K27" s="9">
        <v>1938</v>
      </c>
      <c r="L27" s="9">
        <v>1942</v>
      </c>
      <c r="M27" s="9">
        <v>1683</v>
      </c>
      <c r="N27" s="9">
        <v>1742</v>
      </c>
      <c r="O27" s="9">
        <v>1640</v>
      </c>
      <c r="P27" s="9">
        <v>1755</v>
      </c>
      <c r="Q27" s="9">
        <v>2058</v>
      </c>
      <c r="R27" s="9">
        <v>2312</v>
      </c>
      <c r="S27" s="9">
        <v>2019</v>
      </c>
      <c r="T27" s="124"/>
      <c r="U27" s="39">
        <f t="shared" si="0"/>
        <v>-293</v>
      </c>
      <c r="V27" s="53">
        <f t="shared" si="1"/>
        <v>-0.12673010380622837</v>
      </c>
    </row>
    <row r="28" spans="1:22" x14ac:dyDescent="0.2">
      <c r="A28" s="2" t="s">
        <v>23</v>
      </c>
      <c r="B28" s="9">
        <v>99</v>
      </c>
      <c r="C28" s="9">
        <v>83</v>
      </c>
      <c r="D28" s="9">
        <v>112</v>
      </c>
      <c r="E28" s="9">
        <v>157</v>
      </c>
      <c r="F28" s="9">
        <v>216</v>
      </c>
      <c r="G28" s="9">
        <v>97</v>
      </c>
      <c r="H28" s="9">
        <v>64</v>
      </c>
      <c r="I28" s="9">
        <v>95</v>
      </c>
      <c r="J28" s="9">
        <v>119</v>
      </c>
      <c r="K28" s="9">
        <v>131</v>
      </c>
      <c r="L28" s="9">
        <v>94</v>
      </c>
      <c r="M28" s="9">
        <v>87</v>
      </c>
      <c r="N28" s="9">
        <v>67</v>
      </c>
      <c r="O28" s="9">
        <v>86</v>
      </c>
      <c r="P28" s="9">
        <v>110</v>
      </c>
      <c r="Q28" s="9">
        <v>112</v>
      </c>
      <c r="R28" s="9">
        <v>118</v>
      </c>
      <c r="S28" s="9">
        <v>108</v>
      </c>
      <c r="T28" s="124"/>
      <c r="U28" s="39">
        <f t="shared" si="0"/>
        <v>-10</v>
      </c>
      <c r="V28" s="53">
        <f t="shared" si="1"/>
        <v>-8.4745762711864403E-2</v>
      </c>
    </row>
    <row r="29" spans="1:22" x14ac:dyDescent="0.2">
      <c r="A29" s="2" t="s">
        <v>24</v>
      </c>
      <c r="B29" s="9">
        <v>907</v>
      </c>
      <c r="C29" s="9">
        <v>1099</v>
      </c>
      <c r="D29" s="9">
        <v>1130</v>
      </c>
      <c r="E29" s="9">
        <v>1063</v>
      </c>
      <c r="F29" s="9">
        <v>826</v>
      </c>
      <c r="G29" s="9">
        <v>1013</v>
      </c>
      <c r="H29" s="9">
        <v>879</v>
      </c>
      <c r="I29" s="9">
        <v>939</v>
      </c>
      <c r="J29" s="9">
        <v>1138</v>
      </c>
      <c r="K29" s="9">
        <v>922</v>
      </c>
      <c r="L29" s="9">
        <v>878</v>
      </c>
      <c r="M29" s="9">
        <v>867</v>
      </c>
      <c r="N29" s="9">
        <v>808</v>
      </c>
      <c r="O29" s="9">
        <v>887</v>
      </c>
      <c r="P29" s="9">
        <v>825</v>
      </c>
      <c r="Q29" s="9">
        <v>976</v>
      </c>
      <c r="R29" s="9">
        <v>924</v>
      </c>
      <c r="S29" s="9">
        <v>732</v>
      </c>
      <c r="T29" s="124"/>
      <c r="U29" s="39">
        <f t="shared" si="0"/>
        <v>-192</v>
      </c>
      <c r="V29" s="53">
        <f t="shared" si="1"/>
        <v>-0.20779220779220781</v>
      </c>
    </row>
    <row r="30" spans="1:22" x14ac:dyDescent="0.2">
      <c r="A30" s="2" t="s">
        <v>25</v>
      </c>
      <c r="B30" s="9">
        <v>719</v>
      </c>
      <c r="C30" s="9">
        <v>757</v>
      </c>
      <c r="D30" s="9">
        <v>825</v>
      </c>
      <c r="E30" s="9">
        <v>659</v>
      </c>
      <c r="F30" s="9">
        <v>823</v>
      </c>
      <c r="G30" s="9">
        <v>941</v>
      </c>
      <c r="H30" s="9">
        <v>1091</v>
      </c>
      <c r="I30" s="9">
        <v>1080</v>
      </c>
      <c r="J30" s="9">
        <v>1068</v>
      </c>
      <c r="K30" s="9">
        <v>1049</v>
      </c>
      <c r="L30" s="9">
        <v>925</v>
      </c>
      <c r="M30" s="9">
        <v>787</v>
      </c>
      <c r="N30" s="9">
        <v>744</v>
      </c>
      <c r="O30" s="9">
        <v>733</v>
      </c>
      <c r="P30" s="9">
        <v>654</v>
      </c>
      <c r="Q30" s="9">
        <v>751</v>
      </c>
      <c r="R30" s="9">
        <v>774</v>
      </c>
      <c r="S30" s="9">
        <v>787</v>
      </c>
      <c r="T30" s="124"/>
      <c r="U30" s="39">
        <f t="shared" si="0"/>
        <v>13</v>
      </c>
      <c r="V30" s="53">
        <f t="shared" si="1"/>
        <v>1.6795865633074936E-2</v>
      </c>
    </row>
    <row r="31" spans="1:22" x14ac:dyDescent="0.2">
      <c r="A31" s="2" t="s">
        <v>26</v>
      </c>
      <c r="B31" s="9">
        <v>569</v>
      </c>
      <c r="C31" s="9">
        <v>872</v>
      </c>
      <c r="D31" s="9">
        <v>601</v>
      </c>
      <c r="E31" s="9">
        <v>699</v>
      </c>
      <c r="F31" s="9">
        <v>778</v>
      </c>
      <c r="G31" s="9">
        <v>1005</v>
      </c>
      <c r="H31" s="9">
        <v>974</v>
      </c>
      <c r="I31" s="9">
        <v>848</v>
      </c>
      <c r="J31" s="9">
        <v>779</v>
      </c>
      <c r="K31" s="9">
        <v>479</v>
      </c>
      <c r="L31" s="9">
        <v>615</v>
      </c>
      <c r="M31" s="9">
        <v>679</v>
      </c>
      <c r="N31" s="9">
        <v>652</v>
      </c>
      <c r="O31" s="9">
        <v>594</v>
      </c>
      <c r="P31" s="9">
        <v>716</v>
      </c>
      <c r="Q31" s="9">
        <v>695</v>
      </c>
      <c r="R31" s="9">
        <v>764</v>
      </c>
      <c r="S31" s="9">
        <v>742</v>
      </c>
      <c r="T31" s="124"/>
      <c r="U31" s="39">
        <f t="shared" si="0"/>
        <v>-22</v>
      </c>
      <c r="V31" s="53">
        <f t="shared" si="1"/>
        <v>-2.8795811518324606E-2</v>
      </c>
    </row>
    <row r="32" spans="1:22" x14ac:dyDescent="0.2">
      <c r="A32" s="2" t="s">
        <v>27</v>
      </c>
      <c r="B32" s="9">
        <v>137</v>
      </c>
      <c r="C32" s="9">
        <v>119</v>
      </c>
      <c r="D32" s="9">
        <v>105</v>
      </c>
      <c r="E32" s="9">
        <v>95</v>
      </c>
      <c r="F32" s="9">
        <v>191</v>
      </c>
      <c r="G32" s="9">
        <v>152</v>
      </c>
      <c r="H32" s="9">
        <v>193</v>
      </c>
      <c r="I32" s="9">
        <v>180</v>
      </c>
      <c r="J32" s="9">
        <v>166</v>
      </c>
      <c r="K32" s="9">
        <v>185</v>
      </c>
      <c r="L32" s="9">
        <v>131</v>
      </c>
      <c r="M32" s="9">
        <v>128</v>
      </c>
      <c r="N32" s="9">
        <v>149</v>
      </c>
      <c r="O32" s="9">
        <v>128</v>
      </c>
      <c r="P32" s="9">
        <v>114</v>
      </c>
      <c r="Q32" s="9">
        <v>121</v>
      </c>
      <c r="R32" s="9">
        <v>106</v>
      </c>
      <c r="S32" s="9">
        <v>96</v>
      </c>
      <c r="T32" s="124"/>
      <c r="U32" s="39">
        <f t="shared" si="0"/>
        <v>-10</v>
      </c>
      <c r="V32" s="53">
        <f t="shared" si="1"/>
        <v>-9.4339622641509441E-2</v>
      </c>
    </row>
    <row r="33" spans="1:22" x14ac:dyDescent="0.2">
      <c r="A33" s="2" t="s">
        <v>28</v>
      </c>
      <c r="B33" s="9">
        <v>699</v>
      </c>
      <c r="C33" s="9">
        <v>634</v>
      </c>
      <c r="D33" s="9">
        <v>676</v>
      </c>
      <c r="E33" s="9">
        <v>648</v>
      </c>
      <c r="F33" s="9">
        <v>640</v>
      </c>
      <c r="G33" s="9">
        <v>722</v>
      </c>
      <c r="H33" s="9">
        <v>758</v>
      </c>
      <c r="I33" s="9">
        <v>797</v>
      </c>
      <c r="J33" s="9">
        <v>768</v>
      </c>
      <c r="K33" s="9">
        <v>788</v>
      </c>
      <c r="L33" s="9">
        <v>727</v>
      </c>
      <c r="M33" s="9">
        <v>647</v>
      </c>
      <c r="N33" s="9">
        <v>677</v>
      </c>
      <c r="O33" s="9">
        <v>689</v>
      </c>
      <c r="P33" s="9">
        <v>689</v>
      </c>
      <c r="Q33" s="9">
        <v>686</v>
      </c>
      <c r="R33" s="9">
        <v>696</v>
      </c>
      <c r="S33" s="9">
        <v>778</v>
      </c>
      <c r="T33" s="124"/>
      <c r="U33" s="39">
        <f t="shared" si="0"/>
        <v>82</v>
      </c>
      <c r="V33" s="53">
        <f t="shared" si="1"/>
        <v>0.11781609195402298</v>
      </c>
    </row>
    <row r="34" spans="1:22" x14ac:dyDescent="0.2">
      <c r="A34" s="2" t="s">
        <v>29</v>
      </c>
      <c r="B34" s="9">
        <v>1860</v>
      </c>
      <c r="C34" s="9">
        <v>1898</v>
      </c>
      <c r="D34" s="9">
        <v>1739</v>
      </c>
      <c r="E34" s="9">
        <v>2045</v>
      </c>
      <c r="F34" s="9">
        <v>2182</v>
      </c>
      <c r="G34" s="9">
        <v>2540</v>
      </c>
      <c r="H34" s="9">
        <v>2725</v>
      </c>
      <c r="I34" s="9">
        <v>2847</v>
      </c>
      <c r="J34" s="9">
        <v>2697</v>
      </c>
      <c r="K34" s="9">
        <v>2238</v>
      </c>
      <c r="L34" s="9">
        <v>1999</v>
      </c>
      <c r="M34" s="9">
        <v>2039</v>
      </c>
      <c r="N34" s="9">
        <v>1850</v>
      </c>
      <c r="O34" s="9">
        <v>1789</v>
      </c>
      <c r="P34" s="9">
        <v>1826</v>
      </c>
      <c r="Q34" s="9">
        <v>1864</v>
      </c>
      <c r="R34" s="9">
        <v>1760</v>
      </c>
      <c r="S34" s="9">
        <v>1953</v>
      </c>
      <c r="T34" s="124"/>
      <c r="U34" s="39">
        <f t="shared" si="0"/>
        <v>193</v>
      </c>
      <c r="V34" s="53">
        <f t="shared" si="1"/>
        <v>0.10965909090909091</v>
      </c>
    </row>
    <row r="35" spans="1:22" x14ac:dyDescent="0.2">
      <c r="A35" s="2" t="s">
        <v>30</v>
      </c>
      <c r="B35" s="9">
        <v>595</v>
      </c>
      <c r="C35" s="9">
        <v>500</v>
      </c>
      <c r="D35" s="9">
        <v>580</v>
      </c>
      <c r="E35" s="9">
        <v>624</v>
      </c>
      <c r="F35" s="9">
        <v>585</v>
      </c>
      <c r="G35" s="9">
        <v>572</v>
      </c>
      <c r="H35" s="9">
        <v>697</v>
      </c>
      <c r="I35" s="9">
        <v>700</v>
      </c>
      <c r="J35" s="9">
        <v>527</v>
      </c>
      <c r="K35" s="9">
        <v>449</v>
      </c>
      <c r="L35" s="9">
        <v>364</v>
      </c>
      <c r="M35" s="9">
        <v>354</v>
      </c>
      <c r="N35" s="9">
        <v>422</v>
      </c>
      <c r="O35" s="9">
        <v>460</v>
      </c>
      <c r="P35" s="9">
        <v>476</v>
      </c>
      <c r="Q35" s="9">
        <v>477</v>
      </c>
      <c r="R35" s="9">
        <v>534</v>
      </c>
      <c r="S35" s="9">
        <v>671</v>
      </c>
      <c r="T35" s="124"/>
      <c r="U35" s="39">
        <f t="shared" si="0"/>
        <v>137</v>
      </c>
      <c r="V35" s="53">
        <f t="shared" si="1"/>
        <v>0.25655430711610488</v>
      </c>
    </row>
    <row r="36" spans="1:22" x14ac:dyDescent="0.2">
      <c r="A36" s="2" t="s">
        <v>31</v>
      </c>
      <c r="B36" s="9">
        <v>855</v>
      </c>
      <c r="C36" s="9">
        <v>987</v>
      </c>
      <c r="D36" s="9">
        <v>1250</v>
      </c>
      <c r="E36" s="9">
        <v>1333</v>
      </c>
      <c r="F36" s="9">
        <v>1264</v>
      </c>
      <c r="G36" s="9">
        <v>1144</v>
      </c>
      <c r="H36" s="9">
        <v>1398</v>
      </c>
      <c r="I36" s="9">
        <v>1377</v>
      </c>
      <c r="J36" s="9">
        <v>1314</v>
      </c>
      <c r="K36" s="9">
        <v>1281</v>
      </c>
      <c r="L36" s="9">
        <v>1111</v>
      </c>
      <c r="M36" s="9">
        <v>1118</v>
      </c>
      <c r="N36" s="9">
        <v>1144</v>
      </c>
      <c r="O36" s="9">
        <v>986</v>
      </c>
      <c r="P36" s="9">
        <v>1061</v>
      </c>
      <c r="Q36" s="9">
        <v>1011</v>
      </c>
      <c r="R36" s="9">
        <v>1027</v>
      </c>
      <c r="S36" s="9">
        <v>984</v>
      </c>
      <c r="T36" s="124"/>
      <c r="U36" s="39">
        <f t="shared" si="0"/>
        <v>-43</v>
      </c>
      <c r="V36" s="53">
        <f t="shared" si="1"/>
        <v>-4.1869522882181112E-2</v>
      </c>
    </row>
    <row r="37" spans="1:22" x14ac:dyDescent="0.2">
      <c r="A37" s="3" t="s">
        <v>32</v>
      </c>
      <c r="B37" s="11">
        <v>1838</v>
      </c>
      <c r="C37" s="11">
        <v>1936</v>
      </c>
      <c r="D37" s="11">
        <v>2002</v>
      </c>
      <c r="E37" s="11">
        <v>1879</v>
      </c>
      <c r="F37" s="11">
        <v>1777</v>
      </c>
      <c r="G37" s="11">
        <v>1535</v>
      </c>
      <c r="H37" s="11">
        <v>1573</v>
      </c>
      <c r="I37" s="11">
        <v>1584</v>
      </c>
      <c r="J37" s="11">
        <v>1795</v>
      </c>
      <c r="K37" s="11">
        <v>1620</v>
      </c>
      <c r="L37" s="11">
        <v>1296</v>
      </c>
      <c r="M37" s="11">
        <v>1222</v>
      </c>
      <c r="N37" s="11">
        <v>1269</v>
      </c>
      <c r="O37" s="11">
        <v>1265</v>
      </c>
      <c r="P37" s="11">
        <v>1251</v>
      </c>
      <c r="Q37" s="11">
        <v>1482</v>
      </c>
      <c r="R37" s="11">
        <v>1293</v>
      </c>
      <c r="S37" s="11">
        <v>1393</v>
      </c>
      <c r="T37" s="124"/>
      <c r="U37" s="38">
        <f t="shared" si="0"/>
        <v>100</v>
      </c>
      <c r="V37" s="54">
        <f t="shared" si="1"/>
        <v>7.7339520494972933E-2</v>
      </c>
    </row>
  </sheetData>
  <mergeCells count="1">
    <mergeCell ref="U3:V3"/>
  </mergeCells>
  <hyperlinks>
    <hyperlink ref="A2"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V37"/>
  <sheetViews>
    <sheetView showGridLines="0" topLeftCell="A13" workbookViewId="0">
      <selection activeCell="U3" sqref="U3:V3"/>
    </sheetView>
  </sheetViews>
  <sheetFormatPr defaultRowHeight="12.75" x14ac:dyDescent="0.2"/>
  <cols>
    <col min="1" max="1" customWidth="true" style="23" width="20.7109375" collapsed="false"/>
    <col min="2" max="19" style="23" width="9.140625" collapsed="false"/>
    <col min="20" max="20" customWidth="true" style="23" width="5.42578125" collapsed="false"/>
    <col min="21" max="21" style="6" width="9.140625" collapsed="false"/>
    <col min="22" max="22" bestFit="true" customWidth="true" style="6" width="11.42578125" collapsed="false"/>
    <col min="23" max="16384" style="23" width="9.140625" collapsed="false"/>
  </cols>
  <sheetData>
    <row r="1" spans="1:22" x14ac:dyDescent="0.2">
      <c r="A1" s="32" t="s">
        <v>267</v>
      </c>
    </row>
    <row r="2" spans="1:22" ht="15" x14ac:dyDescent="0.25">
      <c r="A2" s="273" t="s">
        <v>315</v>
      </c>
    </row>
    <row r="3" spans="1:22" x14ac:dyDescent="0.2">
      <c r="U3" s="332" t="s">
        <v>180</v>
      </c>
      <c r="V3" s="333"/>
    </row>
    <row r="4" spans="1:22" s="16" customFormat="1" x14ac:dyDescent="0.25">
      <c r="A4" s="15"/>
      <c r="B4" s="30" t="s">
        <v>159</v>
      </c>
      <c r="C4" s="30" t="s">
        <v>160</v>
      </c>
      <c r="D4" s="30" t="s">
        <v>161</v>
      </c>
      <c r="E4" s="30" t="s">
        <v>162</v>
      </c>
      <c r="F4" s="30" t="s">
        <v>163</v>
      </c>
      <c r="G4" s="30" t="s">
        <v>164</v>
      </c>
      <c r="H4" s="30" t="s">
        <v>165</v>
      </c>
      <c r="I4" s="30" t="s">
        <v>166</v>
      </c>
      <c r="J4" s="30" t="s">
        <v>167</v>
      </c>
      <c r="K4" s="30" t="s">
        <v>168</v>
      </c>
      <c r="L4" s="30" t="s">
        <v>169</v>
      </c>
      <c r="M4" s="30" t="s">
        <v>170</v>
      </c>
      <c r="N4" s="30" t="s">
        <v>171</v>
      </c>
      <c r="O4" s="30" t="s">
        <v>172</v>
      </c>
      <c r="P4" s="30" t="s">
        <v>173</v>
      </c>
      <c r="Q4" s="30" t="s">
        <v>174</v>
      </c>
      <c r="R4" s="30" t="s">
        <v>175</v>
      </c>
      <c r="S4" s="30" t="s">
        <v>176</v>
      </c>
      <c r="U4" s="97" t="s">
        <v>178</v>
      </c>
      <c r="V4" s="97" t="s">
        <v>179</v>
      </c>
    </row>
    <row r="5" spans="1:22" x14ac:dyDescent="0.2">
      <c r="A5" s="4" t="s">
        <v>0</v>
      </c>
      <c r="B5" s="7">
        <v>19153</v>
      </c>
      <c r="C5" s="7">
        <v>20618</v>
      </c>
      <c r="D5" s="7">
        <v>21182</v>
      </c>
      <c r="E5" s="7">
        <v>21930</v>
      </c>
      <c r="F5" s="7">
        <v>21719</v>
      </c>
      <c r="G5" s="7">
        <v>22003</v>
      </c>
      <c r="H5" s="7">
        <v>22029</v>
      </c>
      <c r="I5" s="7">
        <v>22500</v>
      </c>
      <c r="J5" s="7">
        <v>21293</v>
      </c>
      <c r="K5" s="7">
        <v>18093</v>
      </c>
      <c r="L5" s="7">
        <v>16145</v>
      </c>
      <c r="M5" s="7">
        <v>14353</v>
      </c>
      <c r="N5" s="7">
        <v>14470</v>
      </c>
      <c r="O5" s="7">
        <v>14046</v>
      </c>
      <c r="P5" s="7">
        <v>14689</v>
      </c>
      <c r="Q5" s="7">
        <v>15787</v>
      </c>
      <c r="R5" s="7">
        <v>15940</v>
      </c>
      <c r="S5" s="7">
        <v>15711</v>
      </c>
      <c r="T5" s="102"/>
      <c r="U5" s="37">
        <f>S5-R5</f>
        <v>-229</v>
      </c>
      <c r="V5" s="96">
        <f>U5/R5</f>
        <v>-1.4366373902132999E-2</v>
      </c>
    </row>
    <row r="6" spans="1:22" x14ac:dyDescent="0.2">
      <c r="A6" s="2" t="s">
        <v>1</v>
      </c>
      <c r="B6" s="9">
        <v>261</v>
      </c>
      <c r="C6" s="9">
        <v>199</v>
      </c>
      <c r="D6" s="9">
        <v>201</v>
      </c>
      <c r="E6" s="9">
        <v>274</v>
      </c>
      <c r="F6" s="9">
        <v>342</v>
      </c>
      <c r="G6" s="9">
        <v>461</v>
      </c>
      <c r="H6" s="9">
        <v>770</v>
      </c>
      <c r="I6" s="9">
        <v>757</v>
      </c>
      <c r="J6" s="9">
        <v>699</v>
      </c>
      <c r="K6" s="9">
        <v>398</v>
      </c>
      <c r="L6" s="9">
        <v>420</v>
      </c>
      <c r="M6" s="9">
        <v>327</v>
      </c>
      <c r="N6" s="9">
        <v>575</v>
      </c>
      <c r="O6" s="9">
        <v>408</v>
      </c>
      <c r="P6" s="9">
        <v>455</v>
      </c>
      <c r="Q6" s="9">
        <v>533</v>
      </c>
      <c r="R6" s="9">
        <v>515</v>
      </c>
      <c r="S6" s="9">
        <v>536</v>
      </c>
      <c r="T6" s="102"/>
      <c r="U6" s="39">
        <f t="shared" ref="U6:U37" si="0">S6-R6</f>
        <v>21</v>
      </c>
      <c r="V6" s="53">
        <f t="shared" ref="V6:V37" si="1">U6/R6</f>
        <v>4.0776699029126215E-2</v>
      </c>
    </row>
    <row r="7" spans="1:22" x14ac:dyDescent="0.2">
      <c r="A7" s="2" t="s">
        <v>2</v>
      </c>
      <c r="B7" s="9">
        <v>455</v>
      </c>
      <c r="C7" s="9">
        <v>529</v>
      </c>
      <c r="D7" s="9">
        <v>612</v>
      </c>
      <c r="E7" s="9">
        <v>536</v>
      </c>
      <c r="F7" s="9">
        <v>623</v>
      </c>
      <c r="G7" s="9">
        <v>588</v>
      </c>
      <c r="H7" s="9">
        <v>506</v>
      </c>
      <c r="I7" s="9">
        <v>722</v>
      </c>
      <c r="J7" s="9">
        <v>780</v>
      </c>
      <c r="K7" s="9">
        <v>640</v>
      </c>
      <c r="L7" s="9">
        <v>587</v>
      </c>
      <c r="M7" s="9">
        <v>540</v>
      </c>
      <c r="N7" s="9">
        <v>532</v>
      </c>
      <c r="O7" s="9">
        <v>481</v>
      </c>
      <c r="P7" s="9">
        <v>442</v>
      </c>
      <c r="Q7" s="9">
        <v>404</v>
      </c>
      <c r="R7" s="9">
        <v>456</v>
      </c>
      <c r="S7" s="9">
        <v>498</v>
      </c>
      <c r="T7" s="102"/>
      <c r="U7" s="39">
        <f t="shared" si="0"/>
        <v>42</v>
      </c>
      <c r="V7" s="53">
        <f t="shared" si="1"/>
        <v>9.2105263157894732E-2</v>
      </c>
    </row>
    <row r="8" spans="1:22" x14ac:dyDescent="0.2">
      <c r="A8" s="2" t="s">
        <v>3</v>
      </c>
      <c r="B8" s="9">
        <v>421</v>
      </c>
      <c r="C8" s="9">
        <v>526</v>
      </c>
      <c r="D8" s="9">
        <v>529</v>
      </c>
      <c r="E8" s="9">
        <v>494</v>
      </c>
      <c r="F8" s="9">
        <v>499</v>
      </c>
      <c r="G8" s="9">
        <v>625</v>
      </c>
      <c r="H8" s="9">
        <v>544</v>
      </c>
      <c r="I8" s="9">
        <v>552</v>
      </c>
      <c r="J8" s="9">
        <v>592</v>
      </c>
      <c r="K8" s="9">
        <v>512</v>
      </c>
      <c r="L8" s="9">
        <v>373</v>
      </c>
      <c r="M8" s="9">
        <v>351</v>
      </c>
      <c r="N8" s="9">
        <v>223</v>
      </c>
      <c r="O8" s="9">
        <v>319</v>
      </c>
      <c r="P8" s="9">
        <v>266</v>
      </c>
      <c r="Q8" s="9">
        <v>284</v>
      </c>
      <c r="R8" s="9">
        <v>287</v>
      </c>
      <c r="S8" s="9">
        <v>224</v>
      </c>
      <c r="T8" s="102"/>
      <c r="U8" s="39">
        <f t="shared" si="0"/>
        <v>-63</v>
      </c>
      <c r="V8" s="53">
        <f t="shared" si="1"/>
        <v>-0.21951219512195122</v>
      </c>
    </row>
    <row r="9" spans="1:22" x14ac:dyDescent="0.2">
      <c r="A9" s="2" t="s">
        <v>4</v>
      </c>
      <c r="B9" s="9">
        <v>235</v>
      </c>
      <c r="C9" s="9">
        <v>215</v>
      </c>
      <c r="D9" s="9">
        <v>278</v>
      </c>
      <c r="E9" s="9">
        <v>428</v>
      </c>
      <c r="F9" s="9">
        <v>373</v>
      </c>
      <c r="G9" s="9">
        <v>384</v>
      </c>
      <c r="H9" s="9">
        <v>367</v>
      </c>
      <c r="I9" s="9">
        <v>404</v>
      </c>
      <c r="J9" s="9">
        <v>343</v>
      </c>
      <c r="K9" s="9">
        <v>269</v>
      </c>
      <c r="L9" s="9">
        <v>219</v>
      </c>
      <c r="M9" s="9">
        <v>172</v>
      </c>
      <c r="N9" s="9">
        <v>197</v>
      </c>
      <c r="O9" s="9">
        <v>171</v>
      </c>
      <c r="P9" s="9">
        <v>194</v>
      </c>
      <c r="Q9" s="9">
        <v>267</v>
      </c>
      <c r="R9" s="9">
        <v>164</v>
      </c>
      <c r="S9" s="9">
        <v>154</v>
      </c>
      <c r="T9" s="102"/>
      <c r="U9" s="39">
        <f t="shared" si="0"/>
        <v>-10</v>
      </c>
      <c r="V9" s="53">
        <f t="shared" si="1"/>
        <v>-6.097560975609756E-2</v>
      </c>
    </row>
    <row r="10" spans="1:22" x14ac:dyDescent="0.2">
      <c r="A10" s="2" t="s">
        <v>5</v>
      </c>
      <c r="B10" s="9">
        <v>285</v>
      </c>
      <c r="C10" s="9">
        <v>295</v>
      </c>
      <c r="D10" s="9">
        <v>368</v>
      </c>
      <c r="E10" s="9">
        <v>367</v>
      </c>
      <c r="F10" s="9">
        <v>432</v>
      </c>
      <c r="G10" s="9">
        <v>291</v>
      </c>
      <c r="H10" s="9">
        <v>229</v>
      </c>
      <c r="I10" s="9">
        <v>281</v>
      </c>
      <c r="J10" s="9">
        <v>271</v>
      </c>
      <c r="K10" s="9">
        <v>229</v>
      </c>
      <c r="L10" s="9">
        <v>128</v>
      </c>
      <c r="M10" s="9">
        <v>164</v>
      </c>
      <c r="N10" s="9">
        <v>171</v>
      </c>
      <c r="O10" s="9">
        <v>167</v>
      </c>
      <c r="P10" s="9">
        <v>173</v>
      </c>
      <c r="Q10" s="9">
        <v>247</v>
      </c>
      <c r="R10" s="9">
        <v>195</v>
      </c>
      <c r="S10" s="9">
        <v>174</v>
      </c>
      <c r="T10" s="102"/>
      <c r="U10" s="39">
        <f t="shared" si="0"/>
        <v>-21</v>
      </c>
      <c r="V10" s="53">
        <f t="shared" si="1"/>
        <v>-0.1076923076923077</v>
      </c>
    </row>
    <row r="11" spans="1:22" x14ac:dyDescent="0.2">
      <c r="A11" s="2" t="s">
        <v>6</v>
      </c>
      <c r="B11" s="9">
        <v>443</v>
      </c>
      <c r="C11" s="9">
        <v>431</v>
      </c>
      <c r="D11" s="9">
        <v>545</v>
      </c>
      <c r="E11" s="9">
        <v>485</v>
      </c>
      <c r="F11" s="9">
        <v>529</v>
      </c>
      <c r="G11" s="9">
        <v>582</v>
      </c>
      <c r="H11" s="9">
        <v>512</v>
      </c>
      <c r="I11" s="9">
        <v>398</v>
      </c>
      <c r="J11" s="9">
        <v>365</v>
      </c>
      <c r="K11" s="9">
        <v>281</v>
      </c>
      <c r="L11" s="9">
        <v>232</v>
      </c>
      <c r="M11" s="9">
        <v>221</v>
      </c>
      <c r="N11" s="9">
        <v>156</v>
      </c>
      <c r="O11" s="9">
        <v>177</v>
      </c>
      <c r="P11" s="9">
        <v>213</v>
      </c>
      <c r="Q11" s="9">
        <v>219</v>
      </c>
      <c r="R11" s="9">
        <v>277</v>
      </c>
      <c r="S11" s="9">
        <v>326</v>
      </c>
      <c r="T11" s="102"/>
      <c r="U11" s="39">
        <f t="shared" si="0"/>
        <v>49</v>
      </c>
      <c r="V11" s="53">
        <f t="shared" si="1"/>
        <v>0.17689530685920576</v>
      </c>
    </row>
    <row r="12" spans="1:22" x14ac:dyDescent="0.2">
      <c r="A12" s="2" t="s">
        <v>7</v>
      </c>
      <c r="B12" s="9">
        <v>437</v>
      </c>
      <c r="C12" s="9">
        <v>517</v>
      </c>
      <c r="D12" s="9">
        <v>466</v>
      </c>
      <c r="E12" s="9">
        <v>856</v>
      </c>
      <c r="F12" s="9">
        <v>765</v>
      </c>
      <c r="G12" s="9">
        <v>1026</v>
      </c>
      <c r="H12" s="9">
        <v>890</v>
      </c>
      <c r="I12" s="9">
        <v>876</v>
      </c>
      <c r="J12" s="9">
        <v>798</v>
      </c>
      <c r="K12" s="9">
        <v>703</v>
      </c>
      <c r="L12" s="9">
        <v>623</v>
      </c>
      <c r="M12" s="9">
        <v>493</v>
      </c>
      <c r="N12" s="9">
        <v>457</v>
      </c>
      <c r="O12" s="9">
        <v>575</v>
      </c>
      <c r="P12" s="9">
        <v>517</v>
      </c>
      <c r="Q12" s="9">
        <v>542</v>
      </c>
      <c r="R12" s="9">
        <v>513</v>
      </c>
      <c r="S12" s="9">
        <v>410</v>
      </c>
      <c r="T12" s="102"/>
      <c r="U12" s="39">
        <f t="shared" si="0"/>
        <v>-103</v>
      </c>
      <c r="V12" s="53">
        <f t="shared" si="1"/>
        <v>-0.20077972709551656</v>
      </c>
    </row>
    <row r="13" spans="1:22" x14ac:dyDescent="0.2">
      <c r="A13" s="2" t="s">
        <v>8</v>
      </c>
      <c r="B13" s="9">
        <v>360</v>
      </c>
      <c r="C13" s="9">
        <v>378</v>
      </c>
      <c r="D13" s="9">
        <v>452</v>
      </c>
      <c r="E13" s="9">
        <v>423</v>
      </c>
      <c r="F13" s="9">
        <v>406</v>
      </c>
      <c r="G13" s="9">
        <v>264</v>
      </c>
      <c r="H13" s="9">
        <v>319</v>
      </c>
      <c r="I13" s="9">
        <v>210</v>
      </c>
      <c r="J13" s="9">
        <v>262</v>
      </c>
      <c r="K13" s="9">
        <v>208</v>
      </c>
      <c r="L13" s="9">
        <v>151</v>
      </c>
      <c r="M13" s="9">
        <v>75</v>
      </c>
      <c r="N13" s="9">
        <v>136</v>
      </c>
      <c r="O13" s="9">
        <v>170</v>
      </c>
      <c r="P13" s="9">
        <v>218</v>
      </c>
      <c r="Q13" s="9">
        <v>172</v>
      </c>
      <c r="R13" s="9">
        <v>288</v>
      </c>
      <c r="S13" s="9">
        <v>355</v>
      </c>
      <c r="T13" s="102"/>
      <c r="U13" s="39">
        <f t="shared" si="0"/>
        <v>67</v>
      </c>
      <c r="V13" s="53">
        <f t="shared" si="1"/>
        <v>0.2326388888888889</v>
      </c>
    </row>
    <row r="14" spans="1:22" x14ac:dyDescent="0.2">
      <c r="A14" s="2" t="s">
        <v>9</v>
      </c>
      <c r="B14" s="9">
        <v>185</v>
      </c>
      <c r="C14" s="9">
        <v>222</v>
      </c>
      <c r="D14" s="9">
        <v>208</v>
      </c>
      <c r="E14" s="9">
        <v>242</v>
      </c>
      <c r="F14" s="9">
        <v>292</v>
      </c>
      <c r="G14" s="9">
        <v>291</v>
      </c>
      <c r="H14" s="9">
        <v>244</v>
      </c>
      <c r="I14" s="9">
        <v>280</v>
      </c>
      <c r="J14" s="9">
        <v>328</v>
      </c>
      <c r="K14" s="9">
        <v>291</v>
      </c>
      <c r="L14" s="9">
        <v>287</v>
      </c>
      <c r="M14" s="9">
        <v>305</v>
      </c>
      <c r="N14" s="9">
        <v>328</v>
      </c>
      <c r="O14" s="9">
        <v>313</v>
      </c>
      <c r="P14" s="9">
        <v>302</v>
      </c>
      <c r="Q14" s="9">
        <v>257</v>
      </c>
      <c r="R14" s="9">
        <v>267</v>
      </c>
      <c r="S14" s="9">
        <v>243</v>
      </c>
      <c r="T14" s="102"/>
      <c r="U14" s="39">
        <f t="shared" si="0"/>
        <v>-24</v>
      </c>
      <c r="V14" s="53">
        <f t="shared" si="1"/>
        <v>-8.98876404494382E-2</v>
      </c>
    </row>
    <row r="15" spans="1:22" x14ac:dyDescent="0.2">
      <c r="A15" s="2" t="s">
        <v>10</v>
      </c>
      <c r="B15" s="9">
        <v>284</v>
      </c>
      <c r="C15" s="9">
        <v>293</v>
      </c>
      <c r="D15" s="9">
        <v>329</v>
      </c>
      <c r="E15" s="9">
        <v>400</v>
      </c>
      <c r="F15" s="9">
        <v>353</v>
      </c>
      <c r="G15" s="9">
        <v>307</v>
      </c>
      <c r="H15" s="9">
        <v>385</v>
      </c>
      <c r="I15" s="9">
        <v>324</v>
      </c>
      <c r="J15" s="9">
        <v>322</v>
      </c>
      <c r="K15" s="9">
        <v>277</v>
      </c>
      <c r="L15" s="9">
        <v>243</v>
      </c>
      <c r="M15" s="9">
        <v>230</v>
      </c>
      <c r="N15" s="9">
        <v>297</v>
      </c>
      <c r="O15" s="9">
        <v>299</v>
      </c>
      <c r="P15" s="9">
        <v>371</v>
      </c>
      <c r="Q15" s="9">
        <v>363</v>
      </c>
      <c r="R15" s="9">
        <v>341</v>
      </c>
      <c r="S15" s="9">
        <v>287</v>
      </c>
      <c r="T15" s="102"/>
      <c r="U15" s="39">
        <f t="shared" si="0"/>
        <v>-54</v>
      </c>
      <c r="V15" s="53">
        <f t="shared" si="1"/>
        <v>-0.15835777126099707</v>
      </c>
    </row>
    <row r="16" spans="1:22" x14ac:dyDescent="0.2">
      <c r="A16" s="2" t="s">
        <v>11</v>
      </c>
      <c r="B16" s="9">
        <v>103</v>
      </c>
      <c r="C16" s="9">
        <v>123</v>
      </c>
      <c r="D16" s="9">
        <v>149</v>
      </c>
      <c r="E16" s="9">
        <v>161</v>
      </c>
      <c r="F16" s="9">
        <v>141</v>
      </c>
      <c r="G16" s="9">
        <v>127</v>
      </c>
      <c r="H16" s="9">
        <v>127</v>
      </c>
      <c r="I16" s="9">
        <v>133</v>
      </c>
      <c r="J16" s="9">
        <v>93</v>
      </c>
      <c r="K16" s="9">
        <v>105</v>
      </c>
      <c r="L16" s="9">
        <v>119</v>
      </c>
      <c r="M16" s="9">
        <v>148</v>
      </c>
      <c r="N16" s="9">
        <v>155</v>
      </c>
      <c r="O16" s="9">
        <v>146</v>
      </c>
      <c r="P16" s="9">
        <v>126</v>
      </c>
      <c r="Q16" s="9">
        <v>163</v>
      </c>
      <c r="R16" s="9">
        <v>166</v>
      </c>
      <c r="S16" s="9">
        <v>157</v>
      </c>
      <c r="T16" s="102"/>
      <c r="U16" s="39">
        <f t="shared" si="0"/>
        <v>-9</v>
      </c>
      <c r="V16" s="53">
        <f t="shared" si="1"/>
        <v>-5.4216867469879519E-2</v>
      </c>
    </row>
    <row r="17" spans="1:22" x14ac:dyDescent="0.2">
      <c r="A17" s="2" t="s">
        <v>12</v>
      </c>
      <c r="B17" s="9">
        <v>1972</v>
      </c>
      <c r="C17" s="9">
        <v>1878</v>
      </c>
      <c r="D17" s="9">
        <v>1667</v>
      </c>
      <c r="E17" s="9">
        <v>1988</v>
      </c>
      <c r="F17" s="9">
        <v>2496</v>
      </c>
      <c r="G17" s="9">
        <v>2483</v>
      </c>
      <c r="H17" s="9">
        <v>2303</v>
      </c>
      <c r="I17" s="9">
        <v>2278</v>
      </c>
      <c r="J17" s="9">
        <v>2037</v>
      </c>
      <c r="K17" s="9">
        <v>2103</v>
      </c>
      <c r="L17" s="9">
        <v>2018</v>
      </c>
      <c r="M17" s="9">
        <v>1915</v>
      </c>
      <c r="N17" s="9">
        <v>1731</v>
      </c>
      <c r="O17" s="9">
        <v>1528</v>
      </c>
      <c r="P17" s="9">
        <v>1676</v>
      </c>
      <c r="Q17" s="9">
        <v>1735</v>
      </c>
      <c r="R17" s="9">
        <v>1719</v>
      </c>
      <c r="S17" s="9">
        <v>1778</v>
      </c>
      <c r="T17" s="102"/>
      <c r="U17" s="39">
        <f t="shared" si="0"/>
        <v>59</v>
      </c>
      <c r="V17" s="53">
        <f t="shared" si="1"/>
        <v>3.4322280395578823E-2</v>
      </c>
    </row>
    <row r="18" spans="1:22" x14ac:dyDescent="0.2">
      <c r="A18" s="2" t="s">
        <v>13</v>
      </c>
      <c r="B18" s="9">
        <v>72</v>
      </c>
      <c r="C18" s="9">
        <v>65</v>
      </c>
      <c r="D18" s="9">
        <v>111</v>
      </c>
      <c r="E18" s="9">
        <v>85</v>
      </c>
      <c r="F18" s="9">
        <v>93</v>
      </c>
      <c r="G18" s="9">
        <v>69</v>
      </c>
      <c r="H18" s="9">
        <v>118</v>
      </c>
      <c r="I18" s="9">
        <v>76</v>
      </c>
      <c r="J18" s="9">
        <v>67</v>
      </c>
      <c r="K18" s="9">
        <v>51</v>
      </c>
      <c r="L18" s="9">
        <v>59</v>
      </c>
      <c r="M18" s="9">
        <v>54</v>
      </c>
      <c r="N18" s="9">
        <v>64</v>
      </c>
      <c r="O18" s="9">
        <v>40</v>
      </c>
      <c r="P18" s="9">
        <v>65</v>
      </c>
      <c r="Q18" s="9">
        <v>53</v>
      </c>
      <c r="R18" s="9">
        <v>65</v>
      </c>
      <c r="S18" s="9">
        <v>64</v>
      </c>
      <c r="T18" s="102"/>
      <c r="U18" s="39">
        <f t="shared" si="0"/>
        <v>-1</v>
      </c>
      <c r="V18" s="53">
        <f t="shared" si="1"/>
        <v>-1.5384615384615385E-2</v>
      </c>
    </row>
    <row r="19" spans="1:22" x14ac:dyDescent="0.2">
      <c r="A19" s="2" t="s">
        <v>14</v>
      </c>
      <c r="B19" s="9">
        <v>635</v>
      </c>
      <c r="C19" s="9">
        <v>654</v>
      </c>
      <c r="D19" s="9">
        <v>630</v>
      </c>
      <c r="E19" s="9">
        <v>809</v>
      </c>
      <c r="F19" s="9">
        <v>636</v>
      </c>
      <c r="G19" s="9">
        <v>935</v>
      </c>
      <c r="H19" s="9">
        <v>1141</v>
      </c>
      <c r="I19" s="9">
        <v>1001</v>
      </c>
      <c r="J19" s="9">
        <v>915</v>
      </c>
      <c r="K19" s="9">
        <v>563</v>
      </c>
      <c r="L19" s="9">
        <v>437</v>
      </c>
      <c r="M19" s="9">
        <v>407</v>
      </c>
      <c r="N19" s="9">
        <v>454</v>
      </c>
      <c r="O19" s="9">
        <v>415</v>
      </c>
      <c r="P19" s="9">
        <v>338</v>
      </c>
      <c r="Q19" s="9">
        <v>392</v>
      </c>
      <c r="R19" s="9">
        <v>340</v>
      </c>
      <c r="S19" s="9">
        <v>437</v>
      </c>
      <c r="T19" s="102"/>
      <c r="U19" s="39">
        <f t="shared" si="0"/>
        <v>97</v>
      </c>
      <c r="V19" s="53">
        <f t="shared" si="1"/>
        <v>0.28529411764705881</v>
      </c>
    </row>
    <row r="20" spans="1:22" x14ac:dyDescent="0.2">
      <c r="A20" s="2" t="s">
        <v>15</v>
      </c>
      <c r="B20" s="9">
        <v>1507</v>
      </c>
      <c r="C20" s="9">
        <v>1563</v>
      </c>
      <c r="D20" s="9">
        <v>1485</v>
      </c>
      <c r="E20" s="9">
        <v>1468</v>
      </c>
      <c r="F20" s="9">
        <v>1410</v>
      </c>
      <c r="G20" s="9">
        <v>1099</v>
      </c>
      <c r="H20" s="9">
        <v>979</v>
      </c>
      <c r="I20" s="9">
        <v>1519</v>
      </c>
      <c r="J20" s="9">
        <v>2059</v>
      </c>
      <c r="K20" s="9">
        <v>1680</v>
      </c>
      <c r="L20" s="9">
        <v>1348</v>
      </c>
      <c r="M20" s="9">
        <v>1258</v>
      </c>
      <c r="N20" s="9">
        <v>1129</v>
      </c>
      <c r="O20" s="9">
        <v>1184</v>
      </c>
      <c r="P20" s="9">
        <v>1262</v>
      </c>
      <c r="Q20" s="9">
        <v>1308</v>
      </c>
      <c r="R20" s="9">
        <v>1192</v>
      </c>
      <c r="S20" s="9">
        <v>1108</v>
      </c>
      <c r="T20" s="102"/>
      <c r="U20" s="39">
        <f t="shared" si="0"/>
        <v>-84</v>
      </c>
      <c r="V20" s="53">
        <f t="shared" si="1"/>
        <v>-7.0469798657718116E-2</v>
      </c>
    </row>
    <row r="21" spans="1:22" x14ac:dyDescent="0.2">
      <c r="A21" s="2" t="s">
        <v>16</v>
      </c>
      <c r="B21" s="9">
        <v>3845</v>
      </c>
      <c r="C21" s="9">
        <v>4749</v>
      </c>
      <c r="D21" s="9">
        <v>4464</v>
      </c>
      <c r="E21" s="9">
        <v>3999</v>
      </c>
      <c r="F21" s="9">
        <v>3491</v>
      </c>
      <c r="G21" s="9">
        <v>3537</v>
      </c>
      <c r="H21" s="9">
        <v>3741</v>
      </c>
      <c r="I21" s="9">
        <v>4003</v>
      </c>
      <c r="J21" s="9">
        <v>3297</v>
      </c>
      <c r="K21" s="9">
        <v>2892</v>
      </c>
      <c r="L21" s="9">
        <v>2675</v>
      </c>
      <c r="M21" s="9">
        <v>1975</v>
      </c>
      <c r="N21" s="9">
        <v>2201</v>
      </c>
      <c r="O21" s="9">
        <v>2002</v>
      </c>
      <c r="P21" s="9">
        <v>2015</v>
      </c>
      <c r="Q21" s="9">
        <v>2167</v>
      </c>
      <c r="R21" s="9">
        <v>2582</v>
      </c>
      <c r="S21" s="9">
        <v>2820</v>
      </c>
      <c r="T21" s="102"/>
      <c r="U21" s="39">
        <f t="shared" si="0"/>
        <v>238</v>
      </c>
      <c r="V21" s="53">
        <f t="shared" si="1"/>
        <v>9.2176607281177381E-2</v>
      </c>
    </row>
    <row r="22" spans="1:22" x14ac:dyDescent="0.2">
      <c r="A22" s="2" t="s">
        <v>17</v>
      </c>
      <c r="B22" s="9">
        <v>634</v>
      </c>
      <c r="C22" s="9">
        <v>759</v>
      </c>
      <c r="D22" s="9">
        <v>782</v>
      </c>
      <c r="E22" s="9">
        <v>862</v>
      </c>
      <c r="F22" s="9">
        <v>790</v>
      </c>
      <c r="G22" s="9">
        <v>837</v>
      </c>
      <c r="H22" s="9">
        <v>879</v>
      </c>
      <c r="I22" s="9">
        <v>1010</v>
      </c>
      <c r="J22" s="9">
        <v>949</v>
      </c>
      <c r="K22" s="9">
        <v>558</v>
      </c>
      <c r="L22" s="9">
        <v>426</v>
      </c>
      <c r="M22" s="9">
        <v>558</v>
      </c>
      <c r="N22" s="9">
        <v>488</v>
      </c>
      <c r="O22" s="9">
        <v>543</v>
      </c>
      <c r="P22" s="9">
        <v>546</v>
      </c>
      <c r="Q22" s="9">
        <v>493</v>
      </c>
      <c r="R22" s="9">
        <v>546</v>
      </c>
      <c r="S22" s="9">
        <v>441</v>
      </c>
      <c r="T22" s="102"/>
      <c r="U22" s="39">
        <f t="shared" si="0"/>
        <v>-105</v>
      </c>
      <c r="V22" s="53">
        <f t="shared" si="1"/>
        <v>-0.19230769230769232</v>
      </c>
    </row>
    <row r="23" spans="1:22" x14ac:dyDescent="0.2">
      <c r="A23" s="2" t="s">
        <v>18</v>
      </c>
      <c r="B23" s="9">
        <v>210</v>
      </c>
      <c r="C23" s="9">
        <v>283</v>
      </c>
      <c r="D23" s="9">
        <v>194</v>
      </c>
      <c r="E23" s="9">
        <v>313</v>
      </c>
      <c r="F23" s="9">
        <v>198</v>
      </c>
      <c r="G23" s="9">
        <v>111</v>
      </c>
      <c r="H23" s="9">
        <v>120</v>
      </c>
      <c r="I23" s="9">
        <v>134</v>
      </c>
      <c r="J23" s="9">
        <v>153</v>
      </c>
      <c r="K23" s="9">
        <v>113</v>
      </c>
      <c r="L23" s="9">
        <v>93</v>
      </c>
      <c r="M23" s="9">
        <v>75</v>
      </c>
      <c r="N23" s="9">
        <v>32</v>
      </c>
      <c r="O23" s="9">
        <v>54</v>
      </c>
      <c r="P23" s="9">
        <v>71</v>
      </c>
      <c r="Q23" s="9">
        <v>52</v>
      </c>
      <c r="R23" s="9">
        <v>32</v>
      </c>
      <c r="S23" s="9">
        <v>59</v>
      </c>
      <c r="T23" s="102"/>
      <c r="U23" s="39">
        <f t="shared" si="0"/>
        <v>27</v>
      </c>
      <c r="V23" s="53">
        <f t="shared" si="1"/>
        <v>0.84375</v>
      </c>
    </row>
    <row r="24" spans="1:22" x14ac:dyDescent="0.2">
      <c r="A24" s="2" t="s">
        <v>19</v>
      </c>
      <c r="B24" s="9">
        <v>291</v>
      </c>
      <c r="C24" s="9">
        <v>301</v>
      </c>
      <c r="D24" s="9">
        <v>352</v>
      </c>
      <c r="E24" s="9">
        <v>418</v>
      </c>
      <c r="F24" s="9">
        <v>473</v>
      </c>
      <c r="G24" s="9">
        <v>481</v>
      </c>
      <c r="H24" s="9">
        <v>405</v>
      </c>
      <c r="I24" s="9">
        <v>317</v>
      </c>
      <c r="J24" s="9">
        <v>356</v>
      </c>
      <c r="K24" s="9">
        <v>381</v>
      </c>
      <c r="L24" s="9">
        <v>388</v>
      </c>
      <c r="M24" s="9">
        <v>389</v>
      </c>
      <c r="N24" s="9">
        <v>400</v>
      </c>
      <c r="O24" s="9">
        <v>370</v>
      </c>
      <c r="P24" s="9">
        <v>426</v>
      </c>
      <c r="Q24" s="9">
        <v>382</v>
      </c>
      <c r="R24" s="9">
        <v>331</v>
      </c>
      <c r="S24" s="9">
        <v>320</v>
      </c>
      <c r="T24" s="102"/>
      <c r="U24" s="39">
        <f t="shared" si="0"/>
        <v>-11</v>
      </c>
      <c r="V24" s="53">
        <f t="shared" si="1"/>
        <v>-3.3232628398791542E-2</v>
      </c>
    </row>
    <row r="25" spans="1:22" x14ac:dyDescent="0.2">
      <c r="A25" s="2" t="s">
        <v>20</v>
      </c>
      <c r="B25" s="9">
        <v>299</v>
      </c>
      <c r="C25" s="9">
        <v>290</v>
      </c>
      <c r="D25" s="9">
        <v>332</v>
      </c>
      <c r="E25" s="9">
        <v>287</v>
      </c>
      <c r="F25" s="9">
        <v>225</v>
      </c>
      <c r="G25" s="9">
        <v>322</v>
      </c>
      <c r="H25" s="9">
        <v>263</v>
      </c>
      <c r="I25" s="9">
        <v>312</v>
      </c>
      <c r="J25" s="9">
        <v>216</v>
      </c>
      <c r="K25" s="9">
        <v>184</v>
      </c>
      <c r="L25" s="9">
        <v>226</v>
      </c>
      <c r="M25" s="9">
        <v>233</v>
      </c>
      <c r="N25" s="9">
        <v>253</v>
      </c>
      <c r="O25" s="9">
        <v>228</v>
      </c>
      <c r="P25" s="9">
        <v>216</v>
      </c>
      <c r="Q25" s="9">
        <v>218</v>
      </c>
      <c r="R25" s="9">
        <v>205</v>
      </c>
      <c r="S25" s="9">
        <v>175</v>
      </c>
      <c r="T25" s="102"/>
      <c r="U25" s="39">
        <f t="shared" si="0"/>
        <v>-30</v>
      </c>
      <c r="V25" s="53">
        <f t="shared" si="1"/>
        <v>-0.14634146341463414</v>
      </c>
    </row>
    <row r="26" spans="1:22" x14ac:dyDescent="0.2">
      <c r="A26" s="2" t="s">
        <v>21</v>
      </c>
      <c r="B26" s="9">
        <v>643</v>
      </c>
      <c r="C26" s="9">
        <v>620</v>
      </c>
      <c r="D26" s="9">
        <v>583</v>
      </c>
      <c r="E26" s="9">
        <v>487</v>
      </c>
      <c r="F26" s="9">
        <v>470</v>
      </c>
      <c r="G26" s="9">
        <v>474</v>
      </c>
      <c r="H26" s="9">
        <v>404</v>
      </c>
      <c r="I26" s="9">
        <v>185</v>
      </c>
      <c r="J26" s="9">
        <v>129</v>
      </c>
      <c r="K26" s="9">
        <v>137</v>
      </c>
      <c r="L26" s="9">
        <v>167</v>
      </c>
      <c r="M26" s="9">
        <v>143</v>
      </c>
      <c r="N26" s="9">
        <v>202</v>
      </c>
      <c r="O26" s="9">
        <v>154</v>
      </c>
      <c r="P26" s="9">
        <v>199</v>
      </c>
      <c r="Q26" s="9">
        <v>315</v>
      </c>
      <c r="R26" s="9">
        <v>311</v>
      </c>
      <c r="S26" s="9">
        <v>367</v>
      </c>
      <c r="T26" s="102"/>
      <c r="U26" s="39">
        <f t="shared" si="0"/>
        <v>56</v>
      </c>
      <c r="V26" s="53">
        <f t="shared" si="1"/>
        <v>0.18006430868167203</v>
      </c>
    </row>
    <row r="27" spans="1:22" x14ac:dyDescent="0.2">
      <c r="A27" s="2" t="s">
        <v>22</v>
      </c>
      <c r="B27" s="9">
        <v>1191</v>
      </c>
      <c r="C27" s="9">
        <v>1312</v>
      </c>
      <c r="D27" s="9">
        <v>2022</v>
      </c>
      <c r="E27" s="9">
        <v>2295</v>
      </c>
      <c r="F27" s="9">
        <v>2108</v>
      </c>
      <c r="G27" s="9">
        <v>1888</v>
      </c>
      <c r="H27" s="9">
        <v>1887</v>
      </c>
      <c r="I27" s="9">
        <v>1650</v>
      </c>
      <c r="J27" s="9">
        <v>1262</v>
      </c>
      <c r="K27" s="9">
        <v>1003</v>
      </c>
      <c r="L27" s="9">
        <v>1102</v>
      </c>
      <c r="M27" s="9">
        <v>847</v>
      </c>
      <c r="N27" s="9">
        <v>911</v>
      </c>
      <c r="O27" s="9">
        <v>824</v>
      </c>
      <c r="P27" s="9">
        <v>958</v>
      </c>
      <c r="Q27" s="9">
        <v>1125</v>
      </c>
      <c r="R27" s="9">
        <v>1345</v>
      </c>
      <c r="S27" s="9">
        <v>1114</v>
      </c>
      <c r="T27" s="102"/>
      <c r="U27" s="39">
        <f t="shared" si="0"/>
        <v>-231</v>
      </c>
      <c r="V27" s="53">
        <f t="shared" si="1"/>
        <v>-0.17174721189591077</v>
      </c>
    </row>
    <row r="28" spans="1:22" x14ac:dyDescent="0.2">
      <c r="A28" s="2" t="s">
        <v>23</v>
      </c>
      <c r="B28" s="9">
        <v>48</v>
      </c>
      <c r="C28" s="9">
        <v>49</v>
      </c>
      <c r="D28" s="9">
        <v>57</v>
      </c>
      <c r="E28" s="9">
        <v>81</v>
      </c>
      <c r="F28" s="9">
        <v>116</v>
      </c>
      <c r="G28" s="9">
        <v>52</v>
      </c>
      <c r="H28" s="9">
        <v>17</v>
      </c>
      <c r="I28" s="9">
        <v>42</v>
      </c>
      <c r="J28" s="9">
        <v>59</v>
      </c>
      <c r="K28" s="9">
        <v>51</v>
      </c>
      <c r="L28" s="9">
        <v>40</v>
      </c>
      <c r="M28" s="9">
        <v>38</v>
      </c>
      <c r="N28" s="9">
        <v>20</v>
      </c>
      <c r="O28" s="9">
        <v>46</v>
      </c>
      <c r="P28" s="9">
        <v>48</v>
      </c>
      <c r="Q28" s="9">
        <v>41</v>
      </c>
      <c r="R28" s="9">
        <v>39</v>
      </c>
      <c r="S28" s="9">
        <v>49</v>
      </c>
      <c r="T28" s="102"/>
      <c r="U28" s="39">
        <f t="shared" si="0"/>
        <v>10</v>
      </c>
      <c r="V28" s="53">
        <f t="shared" si="1"/>
        <v>0.25641025641025639</v>
      </c>
    </row>
    <row r="29" spans="1:22" x14ac:dyDescent="0.2">
      <c r="A29" s="2" t="s">
        <v>24</v>
      </c>
      <c r="B29" s="9">
        <v>586</v>
      </c>
      <c r="C29" s="9">
        <v>653</v>
      </c>
      <c r="D29" s="9">
        <v>659</v>
      </c>
      <c r="E29" s="9">
        <v>539</v>
      </c>
      <c r="F29" s="9">
        <v>446</v>
      </c>
      <c r="G29" s="9">
        <v>398</v>
      </c>
      <c r="H29" s="9">
        <v>338</v>
      </c>
      <c r="I29" s="9">
        <v>469</v>
      </c>
      <c r="J29" s="9">
        <v>526</v>
      </c>
      <c r="K29" s="9">
        <v>496</v>
      </c>
      <c r="L29" s="9">
        <v>498</v>
      </c>
      <c r="M29" s="9">
        <v>461</v>
      </c>
      <c r="N29" s="9">
        <v>427</v>
      </c>
      <c r="O29" s="9">
        <v>525</v>
      </c>
      <c r="P29" s="9">
        <v>460</v>
      </c>
      <c r="Q29" s="9">
        <v>506</v>
      </c>
      <c r="R29" s="9">
        <v>438</v>
      </c>
      <c r="S29" s="9">
        <v>260</v>
      </c>
      <c r="T29" s="102"/>
      <c r="U29" s="39">
        <f t="shared" si="0"/>
        <v>-178</v>
      </c>
      <c r="V29" s="53">
        <f t="shared" si="1"/>
        <v>-0.40639269406392692</v>
      </c>
    </row>
    <row r="30" spans="1:22" x14ac:dyDescent="0.2">
      <c r="A30" s="2" t="s">
        <v>25</v>
      </c>
      <c r="B30" s="9">
        <v>490</v>
      </c>
      <c r="C30" s="9">
        <v>429</v>
      </c>
      <c r="D30" s="9">
        <v>444</v>
      </c>
      <c r="E30" s="9">
        <v>348</v>
      </c>
      <c r="F30" s="9">
        <v>404</v>
      </c>
      <c r="G30" s="9">
        <v>401</v>
      </c>
      <c r="H30" s="9">
        <v>443</v>
      </c>
      <c r="I30" s="9">
        <v>377</v>
      </c>
      <c r="J30" s="9">
        <v>363</v>
      </c>
      <c r="K30" s="9">
        <v>385</v>
      </c>
      <c r="L30" s="9">
        <v>272</v>
      </c>
      <c r="M30" s="9">
        <v>175</v>
      </c>
      <c r="N30" s="9">
        <v>173</v>
      </c>
      <c r="O30" s="9">
        <v>177</v>
      </c>
      <c r="P30" s="9">
        <v>165</v>
      </c>
      <c r="Q30" s="9">
        <v>242</v>
      </c>
      <c r="R30" s="9">
        <v>255</v>
      </c>
      <c r="S30" s="9">
        <v>270</v>
      </c>
      <c r="T30" s="102"/>
      <c r="U30" s="39">
        <f t="shared" si="0"/>
        <v>15</v>
      </c>
      <c r="V30" s="53">
        <f t="shared" si="1"/>
        <v>5.8823529411764705E-2</v>
      </c>
    </row>
    <row r="31" spans="1:22" x14ac:dyDescent="0.2">
      <c r="A31" s="2" t="s">
        <v>26</v>
      </c>
      <c r="B31" s="9">
        <v>246</v>
      </c>
      <c r="C31" s="9">
        <v>344</v>
      </c>
      <c r="D31" s="9">
        <v>244</v>
      </c>
      <c r="E31" s="9">
        <v>269</v>
      </c>
      <c r="F31" s="9">
        <v>340</v>
      </c>
      <c r="G31" s="9">
        <v>376</v>
      </c>
      <c r="H31" s="9">
        <v>414</v>
      </c>
      <c r="I31" s="9">
        <v>340</v>
      </c>
      <c r="J31" s="9">
        <v>347</v>
      </c>
      <c r="K31" s="9">
        <v>187</v>
      </c>
      <c r="L31" s="9">
        <v>245</v>
      </c>
      <c r="M31" s="9">
        <v>254</v>
      </c>
      <c r="N31" s="9">
        <v>296</v>
      </c>
      <c r="O31" s="9">
        <v>256</v>
      </c>
      <c r="P31" s="9">
        <v>362</v>
      </c>
      <c r="Q31" s="9">
        <v>379</v>
      </c>
      <c r="R31" s="9">
        <v>407</v>
      </c>
      <c r="S31" s="9">
        <v>374</v>
      </c>
      <c r="T31" s="102"/>
      <c r="U31" s="39">
        <f t="shared" si="0"/>
        <v>-33</v>
      </c>
      <c r="V31" s="53">
        <f t="shared" si="1"/>
        <v>-8.1081081081081086E-2</v>
      </c>
    </row>
    <row r="32" spans="1:22" x14ac:dyDescent="0.2">
      <c r="A32" s="2" t="s">
        <v>27</v>
      </c>
      <c r="B32" s="9">
        <v>67</v>
      </c>
      <c r="C32" s="9">
        <v>44</v>
      </c>
      <c r="D32" s="9">
        <v>68</v>
      </c>
      <c r="E32" s="9">
        <v>36</v>
      </c>
      <c r="F32" s="9">
        <v>94</v>
      </c>
      <c r="G32" s="9">
        <v>68</v>
      </c>
      <c r="H32" s="9">
        <v>60</v>
      </c>
      <c r="I32" s="9">
        <v>60</v>
      </c>
      <c r="J32" s="9">
        <v>28</v>
      </c>
      <c r="K32" s="9">
        <v>42</v>
      </c>
      <c r="L32" s="9">
        <v>33</v>
      </c>
      <c r="M32" s="9">
        <v>47</v>
      </c>
      <c r="N32" s="9">
        <v>35</v>
      </c>
      <c r="O32" s="9">
        <v>30</v>
      </c>
      <c r="P32" s="9">
        <v>20</v>
      </c>
      <c r="Q32" s="9">
        <v>33</v>
      </c>
      <c r="R32" s="9">
        <v>29</v>
      </c>
      <c r="S32" s="9">
        <v>12</v>
      </c>
      <c r="T32" s="102"/>
      <c r="U32" s="39">
        <f t="shared" si="0"/>
        <v>-17</v>
      </c>
      <c r="V32" s="53">
        <f t="shared" si="1"/>
        <v>-0.58620689655172409</v>
      </c>
    </row>
    <row r="33" spans="1:22" x14ac:dyDescent="0.2">
      <c r="A33" s="2" t="s">
        <v>28</v>
      </c>
      <c r="B33" s="9">
        <v>259</v>
      </c>
      <c r="C33" s="9">
        <v>269</v>
      </c>
      <c r="D33" s="9">
        <v>299</v>
      </c>
      <c r="E33" s="9">
        <v>301</v>
      </c>
      <c r="F33" s="9">
        <v>317</v>
      </c>
      <c r="G33" s="9">
        <v>317</v>
      </c>
      <c r="H33" s="9">
        <v>300</v>
      </c>
      <c r="I33" s="9">
        <v>346</v>
      </c>
      <c r="J33" s="9">
        <v>340</v>
      </c>
      <c r="K33" s="9">
        <v>330</v>
      </c>
      <c r="L33" s="9">
        <v>299</v>
      </c>
      <c r="M33" s="9">
        <v>182</v>
      </c>
      <c r="N33" s="9">
        <v>232</v>
      </c>
      <c r="O33" s="9">
        <v>283</v>
      </c>
      <c r="P33" s="9">
        <v>292</v>
      </c>
      <c r="Q33" s="9">
        <v>252</v>
      </c>
      <c r="R33" s="9">
        <v>272</v>
      </c>
      <c r="S33" s="9">
        <v>260</v>
      </c>
      <c r="T33" s="102"/>
      <c r="U33" s="39">
        <f t="shared" si="0"/>
        <v>-12</v>
      </c>
      <c r="V33" s="53">
        <f t="shared" si="1"/>
        <v>-4.4117647058823532E-2</v>
      </c>
    </row>
    <row r="34" spans="1:22" x14ac:dyDescent="0.2">
      <c r="A34" s="2" t="s">
        <v>29</v>
      </c>
      <c r="B34" s="9">
        <v>965</v>
      </c>
      <c r="C34" s="9">
        <v>948</v>
      </c>
      <c r="D34" s="9">
        <v>838</v>
      </c>
      <c r="E34" s="9">
        <v>917</v>
      </c>
      <c r="F34" s="9">
        <v>1164</v>
      </c>
      <c r="G34" s="9">
        <v>1545</v>
      </c>
      <c r="H34" s="9">
        <v>1568</v>
      </c>
      <c r="I34" s="9">
        <v>1678</v>
      </c>
      <c r="J34" s="9">
        <v>1616</v>
      </c>
      <c r="K34" s="9">
        <v>1392</v>
      </c>
      <c r="L34" s="9">
        <v>1140</v>
      </c>
      <c r="M34" s="9">
        <v>1141</v>
      </c>
      <c r="N34" s="9">
        <v>1093</v>
      </c>
      <c r="O34" s="9">
        <v>1075</v>
      </c>
      <c r="P34" s="9">
        <v>1125</v>
      </c>
      <c r="Q34" s="9">
        <v>1190</v>
      </c>
      <c r="R34" s="9">
        <v>1038</v>
      </c>
      <c r="S34" s="9">
        <v>1052</v>
      </c>
      <c r="T34" s="102"/>
      <c r="U34" s="39">
        <f t="shared" si="0"/>
        <v>14</v>
      </c>
      <c r="V34" s="53">
        <f t="shared" si="1"/>
        <v>1.348747591522158E-2</v>
      </c>
    </row>
    <row r="35" spans="1:22" x14ac:dyDescent="0.2">
      <c r="A35" s="2" t="s">
        <v>30</v>
      </c>
      <c r="B35" s="9">
        <v>323</v>
      </c>
      <c r="C35" s="9">
        <v>245</v>
      </c>
      <c r="D35" s="9">
        <v>250</v>
      </c>
      <c r="E35" s="9">
        <v>315</v>
      </c>
      <c r="F35" s="9">
        <v>264</v>
      </c>
      <c r="G35" s="9">
        <v>241</v>
      </c>
      <c r="H35" s="9">
        <v>243</v>
      </c>
      <c r="I35" s="9">
        <v>237</v>
      </c>
      <c r="J35" s="9">
        <v>192</v>
      </c>
      <c r="K35" s="9">
        <v>159</v>
      </c>
      <c r="L35" s="9">
        <v>96</v>
      </c>
      <c r="M35" s="9">
        <v>174</v>
      </c>
      <c r="N35" s="9">
        <v>200</v>
      </c>
      <c r="O35" s="9">
        <v>234</v>
      </c>
      <c r="P35" s="9">
        <v>207</v>
      </c>
      <c r="Q35" s="9">
        <v>290</v>
      </c>
      <c r="R35" s="9">
        <v>285</v>
      </c>
      <c r="S35" s="9">
        <v>344</v>
      </c>
      <c r="T35" s="102"/>
      <c r="U35" s="39">
        <f t="shared" si="0"/>
        <v>59</v>
      </c>
      <c r="V35" s="53">
        <f t="shared" si="1"/>
        <v>0.20701754385964913</v>
      </c>
    </row>
    <row r="36" spans="1:22" x14ac:dyDescent="0.2">
      <c r="A36" s="2" t="s">
        <v>31</v>
      </c>
      <c r="B36" s="9">
        <v>477</v>
      </c>
      <c r="C36" s="9">
        <v>476</v>
      </c>
      <c r="D36" s="9">
        <v>526</v>
      </c>
      <c r="E36" s="9">
        <v>545</v>
      </c>
      <c r="F36" s="9">
        <v>514</v>
      </c>
      <c r="G36" s="9">
        <v>590</v>
      </c>
      <c r="H36" s="9">
        <v>730</v>
      </c>
      <c r="I36" s="9">
        <v>756</v>
      </c>
      <c r="J36" s="9">
        <v>671</v>
      </c>
      <c r="K36" s="9">
        <v>684</v>
      </c>
      <c r="L36" s="9">
        <v>594</v>
      </c>
      <c r="M36" s="9">
        <v>461</v>
      </c>
      <c r="N36" s="9">
        <v>368</v>
      </c>
      <c r="O36" s="9">
        <v>338</v>
      </c>
      <c r="P36" s="9">
        <v>376</v>
      </c>
      <c r="Q36" s="9">
        <v>423</v>
      </c>
      <c r="R36" s="9">
        <v>441</v>
      </c>
      <c r="S36" s="9">
        <v>408</v>
      </c>
      <c r="T36" s="102"/>
      <c r="U36" s="39">
        <f>S36-R36</f>
        <v>-33</v>
      </c>
      <c r="V36" s="53">
        <f>U36/R36</f>
        <v>-7.4829931972789115E-2</v>
      </c>
    </row>
    <row r="37" spans="1:22" x14ac:dyDescent="0.2">
      <c r="A37" s="3" t="s">
        <v>32</v>
      </c>
      <c r="B37" s="11">
        <v>924</v>
      </c>
      <c r="C37" s="11">
        <v>959</v>
      </c>
      <c r="D37" s="11">
        <v>1038</v>
      </c>
      <c r="E37" s="11">
        <v>902</v>
      </c>
      <c r="F37" s="11">
        <v>915</v>
      </c>
      <c r="G37" s="11">
        <v>833</v>
      </c>
      <c r="H37" s="11">
        <v>783</v>
      </c>
      <c r="I37" s="11">
        <v>773</v>
      </c>
      <c r="J37" s="11">
        <v>858</v>
      </c>
      <c r="K37" s="11">
        <v>789</v>
      </c>
      <c r="L37" s="11">
        <v>607</v>
      </c>
      <c r="M37" s="11">
        <v>540</v>
      </c>
      <c r="N37" s="11">
        <v>534</v>
      </c>
      <c r="O37" s="11">
        <v>514</v>
      </c>
      <c r="P37" s="11">
        <v>585</v>
      </c>
      <c r="Q37" s="11">
        <v>740</v>
      </c>
      <c r="R37" s="11">
        <v>599</v>
      </c>
      <c r="S37" s="11">
        <v>635</v>
      </c>
      <c r="T37" s="102"/>
      <c r="U37" s="38">
        <f t="shared" si="0"/>
        <v>36</v>
      </c>
      <c r="V37" s="54">
        <f t="shared" si="1"/>
        <v>6.0100166944908183E-2</v>
      </c>
    </row>
  </sheetData>
  <mergeCells count="1">
    <mergeCell ref="U3:V3"/>
  </mergeCells>
  <hyperlinks>
    <hyperlink ref="A2" location="Contents!A1" display="Back to contents"/>
  </hyperlinks>
  <pageMargins left="0.7" right="0.7" top="0.75" bottom="0.75" header="0.3" footer="0.3"/>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21"/>
  <sheetViews>
    <sheetView showGridLines="0" workbookViewId="0">
      <selection activeCell="A5" sqref="A5"/>
    </sheetView>
  </sheetViews>
  <sheetFormatPr defaultRowHeight="12.75" x14ac:dyDescent="0.2"/>
  <cols>
    <col min="1" max="1" customWidth="true" style="6" width="27.140625" collapsed="false"/>
    <col min="2" max="14" customWidth="true" style="6" width="11.42578125" collapsed="false"/>
    <col min="15" max="15" customWidth="true" style="6" width="4.28515625" collapsed="false"/>
    <col min="16" max="16" style="6" width="9.140625" collapsed="false"/>
    <col min="17" max="17" customWidth="true" style="6" width="13.140625" collapsed="false"/>
    <col min="18" max="16384" style="6" width="9.140625" collapsed="false"/>
  </cols>
  <sheetData>
    <row r="1" spans="1:17" s="190" customFormat="1" x14ac:dyDescent="0.2">
      <c r="A1" s="32" t="s">
        <v>270</v>
      </c>
    </row>
    <row r="2" spans="1:17" ht="15" x14ac:dyDescent="0.25">
      <c r="A2" s="273" t="s">
        <v>315</v>
      </c>
    </row>
    <row r="3" spans="1:17" x14ac:dyDescent="0.2">
      <c r="P3" s="332" t="s">
        <v>180</v>
      </c>
      <c r="Q3" s="333"/>
    </row>
    <row r="4" spans="1:17" s="16" customFormat="1" ht="14.25" customHeight="1" x14ac:dyDescent="0.25">
      <c r="A4" s="15"/>
      <c r="B4" s="30" t="s">
        <v>164</v>
      </c>
      <c r="C4" s="30" t="s">
        <v>165</v>
      </c>
      <c r="D4" s="30" t="s">
        <v>166</v>
      </c>
      <c r="E4" s="30" t="s">
        <v>167</v>
      </c>
      <c r="F4" s="30" t="s">
        <v>168</v>
      </c>
      <c r="G4" s="30" t="s">
        <v>169</v>
      </c>
      <c r="H4" s="30" t="s">
        <v>170</v>
      </c>
      <c r="I4" s="30" t="s">
        <v>171</v>
      </c>
      <c r="J4" s="30" t="s">
        <v>172</v>
      </c>
      <c r="K4" s="30" t="s">
        <v>173</v>
      </c>
      <c r="L4" s="30" t="s">
        <v>174</v>
      </c>
      <c r="M4" s="30" t="s">
        <v>175</v>
      </c>
      <c r="N4" s="30" t="s">
        <v>176</v>
      </c>
      <c r="P4" s="13" t="s">
        <v>178</v>
      </c>
      <c r="Q4" s="13" t="s">
        <v>179</v>
      </c>
    </row>
    <row r="5" spans="1:17" x14ac:dyDescent="0.2">
      <c r="A5" s="4" t="s">
        <v>268</v>
      </c>
      <c r="B5" s="7">
        <v>41135</v>
      </c>
      <c r="C5" s="7">
        <v>42065</v>
      </c>
      <c r="D5" s="7">
        <v>43564</v>
      </c>
      <c r="E5" s="7">
        <v>41951</v>
      </c>
      <c r="F5" s="7">
        <v>35706</v>
      </c>
      <c r="G5" s="7">
        <v>32165</v>
      </c>
      <c r="H5" s="7">
        <v>29810</v>
      </c>
      <c r="I5" s="7">
        <v>29852</v>
      </c>
      <c r="J5" s="7">
        <v>28609</v>
      </c>
      <c r="K5" s="7">
        <v>28774</v>
      </c>
      <c r="L5" s="7">
        <v>29382</v>
      </c>
      <c r="M5" s="7">
        <v>30236</v>
      </c>
      <c r="N5" s="7">
        <v>31333</v>
      </c>
      <c r="P5" s="37">
        <f>N5-M5</f>
        <v>1097</v>
      </c>
      <c r="Q5" s="96">
        <f>P5/M5</f>
        <v>3.6281254134144729E-2</v>
      </c>
    </row>
    <row r="6" spans="1:17" x14ac:dyDescent="0.2">
      <c r="A6" s="2" t="s">
        <v>269</v>
      </c>
      <c r="B6" s="31"/>
      <c r="C6" s="31"/>
      <c r="D6" s="31"/>
      <c r="E6" s="31"/>
      <c r="F6" s="31"/>
      <c r="G6" s="31"/>
      <c r="H6" s="31"/>
      <c r="I6" s="31"/>
      <c r="J6" s="31"/>
      <c r="K6" s="31"/>
      <c r="L6" s="31"/>
      <c r="M6" s="31"/>
      <c r="N6" s="31"/>
      <c r="P6" s="107"/>
      <c r="Q6" s="214"/>
    </row>
    <row r="7" spans="1:17" x14ac:dyDescent="0.2">
      <c r="A7" s="109" t="s">
        <v>186</v>
      </c>
      <c r="B7" s="9">
        <v>2897</v>
      </c>
      <c r="C7" s="9">
        <v>2779</v>
      </c>
      <c r="D7" s="9">
        <v>2704</v>
      </c>
      <c r="E7" s="9">
        <v>2357</v>
      </c>
      <c r="F7" s="9">
        <v>2039</v>
      </c>
      <c r="G7" s="9">
        <v>1799</v>
      </c>
      <c r="H7" s="9">
        <v>1856</v>
      </c>
      <c r="I7" s="9">
        <v>2091</v>
      </c>
      <c r="J7" s="9">
        <v>1786</v>
      </c>
      <c r="K7" s="9">
        <v>1803</v>
      </c>
      <c r="L7" s="9">
        <v>1723</v>
      </c>
      <c r="M7" s="9">
        <v>1653</v>
      </c>
      <c r="N7" s="9">
        <v>1774</v>
      </c>
      <c r="P7" s="39">
        <f t="shared" ref="P7:P11" si="0">N7-M7</f>
        <v>121</v>
      </c>
      <c r="Q7" s="53">
        <f t="shared" ref="Q7:Q11" si="1">P7/M7</f>
        <v>7.3200241984271025E-2</v>
      </c>
    </row>
    <row r="8" spans="1:17" x14ac:dyDescent="0.2">
      <c r="A8" s="109" t="s">
        <v>187</v>
      </c>
      <c r="B8" s="9">
        <v>4206</v>
      </c>
      <c r="C8" s="9">
        <v>4168</v>
      </c>
      <c r="D8" s="9">
        <v>4078</v>
      </c>
      <c r="E8" s="9">
        <v>3719</v>
      </c>
      <c r="F8" s="9">
        <v>3271</v>
      </c>
      <c r="G8" s="9">
        <v>2856</v>
      </c>
      <c r="H8" s="9">
        <v>2965</v>
      </c>
      <c r="I8" s="9">
        <v>3328</v>
      </c>
      <c r="J8" s="9">
        <v>2891</v>
      </c>
      <c r="K8" s="9">
        <v>2833</v>
      </c>
      <c r="L8" s="9">
        <v>2791</v>
      </c>
      <c r="M8" s="9">
        <v>2716</v>
      </c>
      <c r="N8" s="9">
        <v>3049</v>
      </c>
      <c r="P8" s="39">
        <f t="shared" si="0"/>
        <v>333</v>
      </c>
      <c r="Q8" s="53">
        <f t="shared" si="1"/>
        <v>0.12260677466863033</v>
      </c>
    </row>
    <row r="9" spans="1:17" x14ac:dyDescent="0.2">
      <c r="A9" s="109" t="s">
        <v>188</v>
      </c>
      <c r="B9" s="9">
        <v>4902</v>
      </c>
      <c r="C9" s="9">
        <v>4978</v>
      </c>
      <c r="D9" s="9">
        <v>4831</v>
      </c>
      <c r="E9" s="9">
        <v>4477</v>
      </c>
      <c r="F9" s="9">
        <v>4028</v>
      </c>
      <c r="G9" s="9">
        <v>3585</v>
      </c>
      <c r="H9" s="9">
        <v>3731</v>
      </c>
      <c r="I9" s="9">
        <v>4125</v>
      </c>
      <c r="J9" s="9">
        <v>3581</v>
      </c>
      <c r="K9" s="9">
        <v>3532</v>
      </c>
      <c r="L9" s="9">
        <v>3523</v>
      </c>
      <c r="M9" s="9">
        <v>3461</v>
      </c>
      <c r="N9" s="9">
        <v>3817</v>
      </c>
      <c r="P9" s="39">
        <f>N9-M9</f>
        <v>356</v>
      </c>
      <c r="Q9" s="53">
        <f>P9/M9</f>
        <v>0.10286044495810459</v>
      </c>
    </row>
    <row r="10" spans="1:17" x14ac:dyDescent="0.2">
      <c r="A10" s="109" t="s">
        <v>189</v>
      </c>
      <c r="B10" s="9">
        <v>5330</v>
      </c>
      <c r="C10" s="9">
        <v>5512</v>
      </c>
      <c r="D10" s="9">
        <v>5315</v>
      </c>
      <c r="E10" s="9">
        <v>4967</v>
      </c>
      <c r="F10" s="9">
        <v>4484</v>
      </c>
      <c r="G10" s="9">
        <v>4042</v>
      </c>
      <c r="H10" s="9">
        <v>4256</v>
      </c>
      <c r="I10" s="9">
        <v>4743</v>
      </c>
      <c r="J10" s="9">
        <v>4126</v>
      </c>
      <c r="K10" s="9">
        <v>4047</v>
      </c>
      <c r="L10" s="9">
        <v>4077</v>
      </c>
      <c r="M10" s="9">
        <v>3988</v>
      </c>
      <c r="N10" s="9">
        <v>4356</v>
      </c>
      <c r="P10" s="39">
        <f t="shared" si="0"/>
        <v>368</v>
      </c>
      <c r="Q10" s="53">
        <f t="shared" si="1"/>
        <v>9.2276830491474421E-2</v>
      </c>
    </row>
    <row r="11" spans="1:17" x14ac:dyDescent="0.2">
      <c r="A11" s="110" t="s">
        <v>190</v>
      </c>
      <c r="B11" s="11">
        <v>5577</v>
      </c>
      <c r="C11" s="11">
        <v>5842</v>
      </c>
      <c r="D11" s="11">
        <v>5643</v>
      </c>
      <c r="E11" s="11">
        <v>5321</v>
      </c>
      <c r="F11" s="11">
        <v>4800</v>
      </c>
      <c r="G11" s="11">
        <v>4375</v>
      </c>
      <c r="H11" s="11">
        <v>4613</v>
      </c>
      <c r="I11" s="11">
        <v>5193</v>
      </c>
      <c r="J11" s="11">
        <v>4571</v>
      </c>
      <c r="K11" s="11">
        <v>4498</v>
      </c>
      <c r="L11" s="11">
        <v>4458</v>
      </c>
      <c r="M11" s="11">
        <v>4408</v>
      </c>
      <c r="N11" s="11">
        <v>4780</v>
      </c>
      <c r="P11" s="38">
        <f t="shared" si="0"/>
        <v>372</v>
      </c>
      <c r="Q11" s="54">
        <f t="shared" si="1"/>
        <v>8.4392014519056258E-2</v>
      </c>
    </row>
    <row r="12" spans="1:17" x14ac:dyDescent="0.2">
      <c r="A12" s="1"/>
      <c r="B12" s="140"/>
      <c r="C12" s="140"/>
      <c r="D12" s="140"/>
      <c r="E12" s="140"/>
      <c r="F12" s="140"/>
      <c r="G12" s="140"/>
      <c r="H12" s="140"/>
      <c r="I12" s="140"/>
      <c r="J12" s="140"/>
      <c r="K12" s="140"/>
      <c r="L12" s="140"/>
      <c r="M12" s="140"/>
      <c r="N12" s="140"/>
      <c r="P12" s="179"/>
      <c r="Q12" s="189"/>
    </row>
    <row r="13" spans="1:17" s="190" customFormat="1" x14ac:dyDescent="0.2">
      <c r="A13" s="32" t="s">
        <v>433</v>
      </c>
    </row>
    <row r="14" spans="1:17" s="190" customFormat="1" x14ac:dyDescent="0.2"/>
    <row r="15" spans="1:17" s="16" customFormat="1" ht="14.25" customHeight="1" x14ac:dyDescent="0.25">
      <c r="A15" s="15"/>
      <c r="B15" s="12" t="s">
        <v>164</v>
      </c>
      <c r="C15" s="30" t="s">
        <v>165</v>
      </c>
      <c r="D15" s="30" t="s">
        <v>166</v>
      </c>
      <c r="E15" s="30" t="s">
        <v>167</v>
      </c>
      <c r="F15" s="30" t="s">
        <v>168</v>
      </c>
      <c r="G15" s="30" t="s">
        <v>169</v>
      </c>
      <c r="H15" s="30" t="s">
        <v>170</v>
      </c>
      <c r="I15" s="30" t="s">
        <v>171</v>
      </c>
      <c r="J15" s="30" t="s">
        <v>172</v>
      </c>
      <c r="K15" s="30" t="s">
        <v>173</v>
      </c>
      <c r="L15" s="30" t="s">
        <v>174</v>
      </c>
      <c r="M15" s="30" t="s">
        <v>175</v>
      </c>
      <c r="N15" s="30" t="s">
        <v>176</v>
      </c>
    </row>
    <row r="16" spans="1:17" s="16" customFormat="1" x14ac:dyDescent="0.25">
      <c r="A16" s="234" t="s">
        <v>269</v>
      </c>
      <c r="B16" s="233"/>
      <c r="C16" s="233"/>
      <c r="D16" s="233"/>
      <c r="E16" s="233"/>
      <c r="F16" s="233"/>
      <c r="G16" s="233"/>
      <c r="H16" s="233"/>
      <c r="I16" s="233"/>
      <c r="J16" s="233"/>
      <c r="K16" s="233"/>
      <c r="L16" s="233"/>
      <c r="M16" s="233"/>
      <c r="N16" s="233"/>
    </row>
    <row r="17" spans="1:14" x14ac:dyDescent="0.2">
      <c r="A17" s="235" t="s">
        <v>186</v>
      </c>
      <c r="B17" s="76">
        <f>B7/B$5</f>
        <v>7.0426643977148415E-2</v>
      </c>
      <c r="C17" s="76">
        <f t="shared" ref="B17:N21" si="2">C7/C$5</f>
        <v>6.606442410555094E-2</v>
      </c>
      <c r="D17" s="76">
        <f t="shared" si="2"/>
        <v>6.2069598751262507E-2</v>
      </c>
      <c r="E17" s="76">
        <f t="shared" si="2"/>
        <v>5.6184596314748161E-2</v>
      </c>
      <c r="F17" s="76">
        <f t="shared" si="2"/>
        <v>5.7105248417632891E-2</v>
      </c>
      <c r="G17" s="76">
        <f t="shared" si="2"/>
        <v>5.5930359085963006E-2</v>
      </c>
      <c r="H17" s="76">
        <f t="shared" si="2"/>
        <v>6.2260986246226099E-2</v>
      </c>
      <c r="I17" s="76">
        <f t="shared" si="2"/>
        <v>7.0045558086560364E-2</v>
      </c>
      <c r="J17" s="76">
        <f t="shared" si="2"/>
        <v>6.2427907301898004E-2</v>
      </c>
      <c r="K17" s="76">
        <f t="shared" si="2"/>
        <v>6.2660735386112457E-2</v>
      </c>
      <c r="L17" s="76">
        <f t="shared" si="2"/>
        <v>5.8641345041181674E-2</v>
      </c>
      <c r="M17" s="76">
        <f t="shared" si="2"/>
        <v>5.4669929884905412E-2</v>
      </c>
      <c r="N17" s="76">
        <f t="shared" si="2"/>
        <v>5.6617623591740336E-2</v>
      </c>
    </row>
    <row r="18" spans="1:14" x14ac:dyDescent="0.2">
      <c r="A18" s="235" t="s">
        <v>187</v>
      </c>
      <c r="B18" s="76">
        <f>B8/B$5</f>
        <v>0.10224869332685062</v>
      </c>
      <c r="C18" s="76">
        <f t="shared" si="2"/>
        <v>9.9084749791988586E-2</v>
      </c>
      <c r="D18" s="76">
        <f t="shared" si="2"/>
        <v>9.3609402258745755E-2</v>
      </c>
      <c r="E18" s="76">
        <f t="shared" si="2"/>
        <v>8.8651045267097328E-2</v>
      </c>
      <c r="F18" s="76">
        <f t="shared" si="2"/>
        <v>9.1609253346776456E-2</v>
      </c>
      <c r="G18" s="76">
        <f t="shared" si="2"/>
        <v>8.8792165397170844E-2</v>
      </c>
      <c r="H18" s="76">
        <f t="shared" si="2"/>
        <v>9.9463267359946331E-2</v>
      </c>
      <c r="I18" s="76">
        <f t="shared" si="2"/>
        <v>0.11148331770065657</v>
      </c>
      <c r="J18" s="76">
        <f t="shared" si="2"/>
        <v>0.1010521164668461</v>
      </c>
      <c r="K18" s="76">
        <f t="shared" si="2"/>
        <v>9.8456940293320361E-2</v>
      </c>
      <c r="L18" s="76">
        <f t="shared" si="2"/>
        <v>9.4990130011571708E-2</v>
      </c>
      <c r="M18" s="76">
        <f t="shared" si="2"/>
        <v>8.9826696652996432E-2</v>
      </c>
      <c r="N18" s="76">
        <f t="shared" si="2"/>
        <v>9.7309545846232401E-2</v>
      </c>
    </row>
    <row r="19" spans="1:14" x14ac:dyDescent="0.2">
      <c r="A19" s="235" t="s">
        <v>188</v>
      </c>
      <c r="B19" s="76">
        <f t="shared" si="2"/>
        <v>0.11916859122401847</v>
      </c>
      <c r="C19" s="76">
        <f t="shared" si="2"/>
        <v>0.11834066325924165</v>
      </c>
      <c r="D19" s="76">
        <f t="shared" si="2"/>
        <v>0.11089431640804334</v>
      </c>
      <c r="E19" s="76">
        <f t="shared" si="2"/>
        <v>0.10671974446377917</v>
      </c>
      <c r="F19" s="76">
        <f t="shared" si="2"/>
        <v>0.11281017195989469</v>
      </c>
      <c r="G19" s="76">
        <f t="shared" si="2"/>
        <v>0.1114565521529613</v>
      </c>
      <c r="H19" s="76">
        <f t="shared" si="2"/>
        <v>0.12515934250251592</v>
      </c>
      <c r="I19" s="76">
        <f>I9/I$5</f>
        <v>0.13818169636875252</v>
      </c>
      <c r="J19" s="76">
        <f t="shared" si="2"/>
        <v>0.12517040092278653</v>
      </c>
      <c r="K19" s="76">
        <f t="shared" si="2"/>
        <v>0.12274970459442552</v>
      </c>
      <c r="L19" s="76">
        <f t="shared" si="2"/>
        <v>0.11990334218228847</v>
      </c>
      <c r="M19" s="76">
        <f t="shared" si="2"/>
        <v>0.11446619923270274</v>
      </c>
      <c r="N19" s="76">
        <f t="shared" si="2"/>
        <v>0.12182044489834998</v>
      </c>
    </row>
    <row r="20" spans="1:14" x14ac:dyDescent="0.2">
      <c r="A20" s="235" t="s">
        <v>189</v>
      </c>
      <c r="B20" s="76">
        <f t="shared" si="2"/>
        <v>0.12957335602285158</v>
      </c>
      <c r="C20" s="76">
        <f t="shared" si="2"/>
        <v>0.13103530250802331</v>
      </c>
      <c r="D20" s="76">
        <f t="shared" si="2"/>
        <v>0.12200440730878707</v>
      </c>
      <c r="E20" s="76">
        <f>E10/E$5</f>
        <v>0.11840003813973445</v>
      </c>
      <c r="F20" s="76">
        <f t="shared" si="2"/>
        <v>0.12558113482327901</v>
      </c>
      <c r="G20" s="76">
        <f t="shared" si="2"/>
        <v>0.12566454220425929</v>
      </c>
      <c r="H20" s="76">
        <f t="shared" si="2"/>
        <v>0.14277088225427709</v>
      </c>
      <c r="I20" s="76">
        <f t="shared" si="2"/>
        <v>0.15888382687927108</v>
      </c>
      <c r="J20" s="76">
        <f t="shared" si="2"/>
        <v>0.14422035023943514</v>
      </c>
      <c r="K20" s="76">
        <f t="shared" si="2"/>
        <v>0.14064780704802948</v>
      </c>
      <c r="L20" s="76">
        <f t="shared" si="2"/>
        <v>0.13875842352460691</v>
      </c>
      <c r="M20" s="76">
        <f t="shared" si="2"/>
        <v>0.13189575340653525</v>
      </c>
      <c r="N20" s="76">
        <f t="shared" si="2"/>
        <v>0.13902275556122937</v>
      </c>
    </row>
    <row r="21" spans="1:14" x14ac:dyDescent="0.2">
      <c r="A21" s="236" t="s">
        <v>190</v>
      </c>
      <c r="B21" s="77">
        <f t="shared" si="2"/>
        <v>0.13557797496049592</v>
      </c>
      <c r="C21" s="77">
        <f t="shared" si="2"/>
        <v>0.13888030429097825</v>
      </c>
      <c r="D21" s="77">
        <f t="shared" si="2"/>
        <v>0.12953355982003489</v>
      </c>
      <c r="E21" s="77">
        <f t="shared" si="2"/>
        <v>0.12683845438726132</v>
      </c>
      <c r="F21" s="77">
        <f t="shared" si="2"/>
        <v>0.13443118803562426</v>
      </c>
      <c r="G21" s="77">
        <f>G11/G$5</f>
        <v>0.13601741022850924</v>
      </c>
      <c r="H21" s="77">
        <f t="shared" si="2"/>
        <v>0.15474672928547467</v>
      </c>
      <c r="I21" s="77">
        <f t="shared" si="2"/>
        <v>0.17395819375586224</v>
      </c>
      <c r="J21" s="77">
        <f t="shared" si="2"/>
        <v>0.15977489601174455</v>
      </c>
      <c r="K21" s="77">
        <f t="shared" si="2"/>
        <v>0.15632167929380691</v>
      </c>
      <c r="L21" s="77">
        <f t="shared" si="2"/>
        <v>0.15172554625280785</v>
      </c>
      <c r="M21" s="77">
        <f t="shared" si="2"/>
        <v>0.14578647969308109</v>
      </c>
      <c r="N21" s="77">
        <f t="shared" si="2"/>
        <v>0.15255481441291929</v>
      </c>
    </row>
  </sheetData>
  <mergeCells count="1">
    <mergeCell ref="P3:Q3"/>
  </mergeCells>
  <hyperlinks>
    <hyperlink ref="A2" location="Contents!A1" display="Back to contents"/>
  </hyperlinks>
  <pageMargins left="0.7" right="0.7" top="0.75" bottom="0.75" header="0.3" footer="0.3"/>
  <pageSetup paperSize="9"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75"/>
  <sheetViews>
    <sheetView showGridLines="0" topLeftCell="A33" workbookViewId="0">
      <selection activeCell="A40" sqref="A40"/>
    </sheetView>
  </sheetViews>
  <sheetFormatPr defaultRowHeight="12.75" x14ac:dyDescent="0.2"/>
  <cols>
    <col min="1" max="1" customWidth="true" style="6" width="20.85546875" collapsed="false"/>
    <col min="2" max="14" customWidth="true" style="6" width="11.42578125" collapsed="false"/>
    <col min="15" max="15" customWidth="true" style="6" width="5.5703125" collapsed="false"/>
    <col min="16" max="16" style="6" width="9.140625" collapsed="false"/>
    <col min="17" max="17" customWidth="true" style="6" width="14.5703125" collapsed="false"/>
    <col min="18" max="16384" style="6" width="9.140625" collapsed="false"/>
  </cols>
  <sheetData>
    <row r="1" spans="1:17" x14ac:dyDescent="0.2">
      <c r="A1" s="32" t="s">
        <v>379</v>
      </c>
    </row>
    <row r="2" spans="1:17" ht="15" x14ac:dyDescent="0.25">
      <c r="A2" s="273" t="s">
        <v>315</v>
      </c>
      <c r="P2" s="332" t="s">
        <v>180</v>
      </c>
      <c r="Q2" s="333"/>
    </row>
    <row r="3" spans="1:17" s="16" customFormat="1" x14ac:dyDescent="0.25">
      <c r="A3" s="15"/>
      <c r="B3" s="30" t="s">
        <v>164</v>
      </c>
      <c r="C3" s="30" t="s">
        <v>165</v>
      </c>
      <c r="D3" s="30" t="s">
        <v>166</v>
      </c>
      <c r="E3" s="30" t="s">
        <v>167</v>
      </c>
      <c r="F3" s="30" t="s">
        <v>168</v>
      </c>
      <c r="G3" s="30" t="s">
        <v>169</v>
      </c>
      <c r="H3" s="30" t="s">
        <v>170</v>
      </c>
      <c r="I3" s="30" t="s">
        <v>171</v>
      </c>
      <c r="J3" s="30" t="s">
        <v>172</v>
      </c>
      <c r="K3" s="30" t="s">
        <v>173</v>
      </c>
      <c r="L3" s="30" t="s">
        <v>174</v>
      </c>
      <c r="M3" s="30" t="s">
        <v>175</v>
      </c>
      <c r="N3" s="30" t="s">
        <v>176</v>
      </c>
      <c r="P3" s="13" t="s">
        <v>178</v>
      </c>
      <c r="Q3" s="13" t="s">
        <v>179</v>
      </c>
    </row>
    <row r="4" spans="1:17" x14ac:dyDescent="0.2">
      <c r="A4" s="4" t="s">
        <v>0</v>
      </c>
      <c r="B4" s="7">
        <v>2895</v>
      </c>
      <c r="C4" s="7">
        <v>2780</v>
      </c>
      <c r="D4" s="7">
        <v>2705</v>
      </c>
      <c r="E4" s="7">
        <v>2355</v>
      </c>
      <c r="F4" s="7">
        <v>2040</v>
      </c>
      <c r="G4" s="7">
        <v>1800</v>
      </c>
      <c r="H4" s="7">
        <v>1855</v>
      </c>
      <c r="I4" s="7">
        <v>2090</v>
      </c>
      <c r="J4" s="7">
        <v>1785</v>
      </c>
      <c r="K4" s="7">
        <v>1805</v>
      </c>
      <c r="L4" s="7">
        <v>1725</v>
      </c>
      <c r="M4" s="7">
        <v>1655</v>
      </c>
      <c r="N4" s="7">
        <v>1775</v>
      </c>
      <c r="O4" s="125"/>
      <c r="P4" s="37">
        <f>N4-M4</f>
        <v>120</v>
      </c>
      <c r="Q4" s="96">
        <f>P4/M4</f>
        <v>7.2507552870090641E-2</v>
      </c>
    </row>
    <row r="5" spans="1:17" x14ac:dyDescent="0.2">
      <c r="A5" s="2" t="s">
        <v>1</v>
      </c>
      <c r="B5" s="9">
        <v>55</v>
      </c>
      <c r="C5" s="9">
        <v>70</v>
      </c>
      <c r="D5" s="9">
        <v>115</v>
      </c>
      <c r="E5" s="9">
        <v>85</v>
      </c>
      <c r="F5" s="9">
        <v>70</v>
      </c>
      <c r="G5" s="9">
        <v>55</v>
      </c>
      <c r="H5" s="9">
        <v>25</v>
      </c>
      <c r="I5" s="9">
        <v>35</v>
      </c>
      <c r="J5" s="9">
        <v>65</v>
      </c>
      <c r="K5" s="9">
        <v>65</v>
      </c>
      <c r="L5" s="9">
        <v>85</v>
      </c>
      <c r="M5" s="9">
        <v>80</v>
      </c>
      <c r="N5" s="9">
        <v>65</v>
      </c>
      <c r="O5" s="125"/>
      <c r="P5" s="39">
        <f t="shared" ref="P5:P36" si="0">N5-M5</f>
        <v>-15</v>
      </c>
      <c r="Q5" s="53">
        <f t="shared" ref="Q5:Q36" si="1">P5/M5</f>
        <v>-0.1875</v>
      </c>
    </row>
    <row r="6" spans="1:17" x14ac:dyDescent="0.2">
      <c r="A6" s="2" t="s">
        <v>2</v>
      </c>
      <c r="B6" s="9">
        <v>70</v>
      </c>
      <c r="C6" s="9">
        <v>85</v>
      </c>
      <c r="D6" s="9">
        <v>105</v>
      </c>
      <c r="E6" s="9">
        <v>75</v>
      </c>
      <c r="F6" s="9">
        <v>90</v>
      </c>
      <c r="G6" s="9">
        <v>50</v>
      </c>
      <c r="H6" s="9">
        <v>55</v>
      </c>
      <c r="I6" s="9">
        <v>40</v>
      </c>
      <c r="J6" s="9">
        <v>45</v>
      </c>
      <c r="K6" s="9">
        <v>55</v>
      </c>
      <c r="L6" s="9">
        <v>55</v>
      </c>
      <c r="M6" s="9">
        <v>50</v>
      </c>
      <c r="N6" s="9">
        <v>55</v>
      </c>
      <c r="O6" s="125"/>
      <c r="P6" s="39">
        <f t="shared" si="0"/>
        <v>5</v>
      </c>
      <c r="Q6" s="53">
        <f t="shared" si="1"/>
        <v>0.1</v>
      </c>
    </row>
    <row r="7" spans="1:17" x14ac:dyDescent="0.2">
      <c r="A7" s="2" t="s">
        <v>3</v>
      </c>
      <c r="B7" s="9">
        <v>10</v>
      </c>
      <c r="C7" s="9">
        <v>30</v>
      </c>
      <c r="D7" s="9">
        <v>25</v>
      </c>
      <c r="E7" s="9">
        <v>40</v>
      </c>
      <c r="F7" s="9">
        <v>30</v>
      </c>
      <c r="G7" s="9">
        <v>30</v>
      </c>
      <c r="H7" s="9">
        <v>20</v>
      </c>
      <c r="I7" s="9">
        <v>20</v>
      </c>
      <c r="J7" s="9">
        <v>25</v>
      </c>
      <c r="K7" s="9">
        <v>15</v>
      </c>
      <c r="L7" s="9">
        <v>25</v>
      </c>
      <c r="M7" s="9">
        <v>15</v>
      </c>
      <c r="N7" s="9">
        <v>20</v>
      </c>
      <c r="O7" s="125"/>
      <c r="P7" s="39">
        <f t="shared" si="0"/>
        <v>5</v>
      </c>
      <c r="Q7" s="53">
        <f t="shared" si="1"/>
        <v>0.33333333333333331</v>
      </c>
    </row>
    <row r="8" spans="1:17" x14ac:dyDescent="0.2">
      <c r="A8" s="2" t="s">
        <v>4</v>
      </c>
      <c r="B8" s="9">
        <v>25</v>
      </c>
      <c r="C8" s="9">
        <v>25</v>
      </c>
      <c r="D8" s="9">
        <v>30</v>
      </c>
      <c r="E8" s="9">
        <v>20</v>
      </c>
      <c r="F8" s="9">
        <v>20</v>
      </c>
      <c r="G8" s="9">
        <v>5</v>
      </c>
      <c r="H8" s="9">
        <v>5</v>
      </c>
      <c r="I8" s="9">
        <v>10</v>
      </c>
      <c r="J8" s="9">
        <v>15</v>
      </c>
      <c r="K8" s="9">
        <v>15</v>
      </c>
      <c r="L8" s="9">
        <v>20</v>
      </c>
      <c r="M8" s="9">
        <v>15</v>
      </c>
      <c r="N8" s="9">
        <v>20</v>
      </c>
      <c r="O8" s="125"/>
      <c r="P8" s="39">
        <f t="shared" si="0"/>
        <v>5</v>
      </c>
      <c r="Q8" s="53">
        <f t="shared" si="1"/>
        <v>0.33333333333333331</v>
      </c>
    </row>
    <row r="9" spans="1:17" x14ac:dyDescent="0.2">
      <c r="A9" s="2" t="s">
        <v>5</v>
      </c>
      <c r="B9" s="9">
        <v>30</v>
      </c>
      <c r="C9" s="9">
        <v>40</v>
      </c>
      <c r="D9" s="9">
        <v>30</v>
      </c>
      <c r="E9" s="9">
        <v>40</v>
      </c>
      <c r="F9" s="9">
        <v>25</v>
      </c>
      <c r="G9" s="9">
        <v>25</v>
      </c>
      <c r="H9" s="9">
        <v>15</v>
      </c>
      <c r="I9" s="9">
        <v>20</v>
      </c>
      <c r="J9" s="9">
        <v>10</v>
      </c>
      <c r="K9" s="9">
        <v>0</v>
      </c>
      <c r="L9" s="9">
        <v>0</v>
      </c>
      <c r="M9" s="9">
        <v>5</v>
      </c>
      <c r="N9" s="9">
        <v>25</v>
      </c>
      <c r="O9" s="125"/>
      <c r="P9" s="39">
        <f t="shared" si="0"/>
        <v>20</v>
      </c>
      <c r="Q9" s="53">
        <f t="shared" si="1"/>
        <v>4</v>
      </c>
    </row>
    <row r="10" spans="1:17" x14ac:dyDescent="0.2">
      <c r="A10" s="2" t="s">
        <v>6</v>
      </c>
      <c r="B10" s="9">
        <v>90</v>
      </c>
      <c r="C10" s="9">
        <v>100</v>
      </c>
      <c r="D10" s="9">
        <v>90</v>
      </c>
      <c r="E10" s="9">
        <v>80</v>
      </c>
      <c r="F10" s="9">
        <v>60</v>
      </c>
      <c r="G10" s="9">
        <v>85</v>
      </c>
      <c r="H10" s="9">
        <v>55</v>
      </c>
      <c r="I10" s="9">
        <v>30</v>
      </c>
      <c r="J10" s="9">
        <v>35</v>
      </c>
      <c r="K10" s="9">
        <v>70</v>
      </c>
      <c r="L10" s="9">
        <v>70</v>
      </c>
      <c r="M10" s="9">
        <v>85</v>
      </c>
      <c r="N10" s="9">
        <v>55</v>
      </c>
      <c r="O10" s="125"/>
      <c r="P10" s="39">
        <f t="shared" si="0"/>
        <v>-30</v>
      </c>
      <c r="Q10" s="53">
        <f t="shared" si="1"/>
        <v>-0.35294117647058826</v>
      </c>
    </row>
    <row r="11" spans="1:17" x14ac:dyDescent="0.2">
      <c r="A11" s="2" t="s">
        <v>7</v>
      </c>
      <c r="B11" s="9">
        <v>45</v>
      </c>
      <c r="C11" s="9">
        <v>55</v>
      </c>
      <c r="D11" s="9">
        <v>70</v>
      </c>
      <c r="E11" s="9">
        <v>65</v>
      </c>
      <c r="F11" s="9">
        <v>50</v>
      </c>
      <c r="G11" s="9">
        <v>25</v>
      </c>
      <c r="H11" s="9">
        <v>45</v>
      </c>
      <c r="I11" s="9">
        <v>50</v>
      </c>
      <c r="J11" s="9">
        <v>35</v>
      </c>
      <c r="K11" s="9">
        <v>25</v>
      </c>
      <c r="L11" s="9">
        <v>25</v>
      </c>
      <c r="M11" s="9">
        <v>35</v>
      </c>
      <c r="N11" s="9">
        <v>50</v>
      </c>
      <c r="O11" s="125"/>
      <c r="P11" s="39">
        <f t="shared" si="0"/>
        <v>15</v>
      </c>
      <c r="Q11" s="53">
        <f t="shared" si="1"/>
        <v>0.42857142857142855</v>
      </c>
    </row>
    <row r="12" spans="1:17" x14ac:dyDescent="0.2">
      <c r="A12" s="2" t="s">
        <v>8</v>
      </c>
      <c r="B12" s="9">
        <v>85</v>
      </c>
      <c r="C12" s="9">
        <v>60</v>
      </c>
      <c r="D12" s="9">
        <v>60</v>
      </c>
      <c r="E12" s="9">
        <v>45</v>
      </c>
      <c r="F12" s="9">
        <v>35</v>
      </c>
      <c r="G12" s="9">
        <v>20</v>
      </c>
      <c r="H12" s="9">
        <v>15</v>
      </c>
      <c r="I12" s="9">
        <v>15</v>
      </c>
      <c r="J12" s="9">
        <v>30</v>
      </c>
      <c r="K12" s="9">
        <v>20</v>
      </c>
      <c r="L12" s="9">
        <v>15</v>
      </c>
      <c r="M12" s="9">
        <v>35</v>
      </c>
      <c r="N12" s="9">
        <v>45</v>
      </c>
      <c r="O12" s="125"/>
      <c r="P12" s="39">
        <f t="shared" si="0"/>
        <v>10</v>
      </c>
      <c r="Q12" s="53">
        <f t="shared" si="1"/>
        <v>0.2857142857142857</v>
      </c>
    </row>
    <row r="13" spans="1:17" x14ac:dyDescent="0.2">
      <c r="A13" s="2" t="s">
        <v>9</v>
      </c>
      <c r="B13" s="9">
        <v>25</v>
      </c>
      <c r="C13" s="9">
        <v>15</v>
      </c>
      <c r="D13" s="9">
        <v>10</v>
      </c>
      <c r="E13" s="9">
        <v>10</v>
      </c>
      <c r="F13" s="9">
        <v>15</v>
      </c>
      <c r="G13" s="9">
        <v>10</v>
      </c>
      <c r="H13" s="9">
        <v>15</v>
      </c>
      <c r="I13" s="9">
        <v>15</v>
      </c>
      <c r="J13" s="9">
        <v>10</v>
      </c>
      <c r="K13" s="9">
        <v>5</v>
      </c>
      <c r="L13" s="9">
        <v>5</v>
      </c>
      <c r="M13" s="9">
        <v>5</v>
      </c>
      <c r="N13" s="9">
        <v>10</v>
      </c>
      <c r="O13" s="125"/>
      <c r="P13" s="39">
        <f t="shared" si="0"/>
        <v>5</v>
      </c>
      <c r="Q13" s="53">
        <f t="shared" si="1"/>
        <v>1</v>
      </c>
    </row>
    <row r="14" spans="1:17" x14ac:dyDescent="0.2">
      <c r="A14" s="2" t="s">
        <v>10</v>
      </c>
      <c r="B14" s="9">
        <v>35</v>
      </c>
      <c r="C14" s="9">
        <v>55</v>
      </c>
      <c r="D14" s="9">
        <v>75</v>
      </c>
      <c r="E14" s="9">
        <v>80</v>
      </c>
      <c r="F14" s="9">
        <v>55</v>
      </c>
      <c r="G14" s="9">
        <v>35</v>
      </c>
      <c r="H14" s="9">
        <v>35</v>
      </c>
      <c r="I14" s="9">
        <v>15</v>
      </c>
      <c r="J14" s="9">
        <v>35</v>
      </c>
      <c r="K14" s="9">
        <v>30</v>
      </c>
      <c r="L14" s="9">
        <v>20</v>
      </c>
      <c r="M14" s="9">
        <v>30</v>
      </c>
      <c r="N14" s="9">
        <v>35</v>
      </c>
      <c r="O14" s="125"/>
      <c r="P14" s="39">
        <f t="shared" si="0"/>
        <v>5</v>
      </c>
      <c r="Q14" s="53">
        <f t="shared" si="1"/>
        <v>0.16666666666666666</v>
      </c>
    </row>
    <row r="15" spans="1:17" x14ac:dyDescent="0.2">
      <c r="A15" s="2" t="s">
        <v>11</v>
      </c>
      <c r="B15" s="9">
        <v>10</v>
      </c>
      <c r="C15" s="9">
        <v>15</v>
      </c>
      <c r="D15" s="9">
        <v>20</v>
      </c>
      <c r="E15" s="9">
        <v>15</v>
      </c>
      <c r="F15" s="9">
        <v>20</v>
      </c>
      <c r="G15" s="9">
        <v>5</v>
      </c>
      <c r="H15" s="9">
        <v>10</v>
      </c>
      <c r="I15" s="9">
        <v>15</v>
      </c>
      <c r="J15" s="9">
        <v>20</v>
      </c>
      <c r="K15" s="9">
        <v>10</v>
      </c>
      <c r="L15" s="9">
        <v>15</v>
      </c>
      <c r="M15" s="9">
        <v>10</v>
      </c>
      <c r="N15" s="9">
        <v>10</v>
      </c>
      <c r="O15" s="125"/>
      <c r="P15" s="39">
        <f t="shared" si="0"/>
        <v>0</v>
      </c>
      <c r="Q15" s="53">
        <f t="shared" si="1"/>
        <v>0</v>
      </c>
    </row>
    <row r="16" spans="1:17" x14ac:dyDescent="0.2">
      <c r="A16" s="2" t="s">
        <v>12</v>
      </c>
      <c r="B16" s="9">
        <v>475</v>
      </c>
      <c r="C16" s="9">
        <v>420</v>
      </c>
      <c r="D16" s="9">
        <v>425</v>
      </c>
      <c r="E16" s="9">
        <v>385</v>
      </c>
      <c r="F16" s="9">
        <v>350</v>
      </c>
      <c r="G16" s="9">
        <v>450</v>
      </c>
      <c r="H16" s="9">
        <v>435</v>
      </c>
      <c r="I16" s="9">
        <v>400</v>
      </c>
      <c r="J16" s="9">
        <v>375</v>
      </c>
      <c r="K16" s="9">
        <v>330</v>
      </c>
      <c r="L16" s="9">
        <v>275</v>
      </c>
      <c r="M16" s="9">
        <v>215</v>
      </c>
      <c r="N16" s="9">
        <v>195</v>
      </c>
      <c r="O16" s="125"/>
      <c r="P16" s="39">
        <f t="shared" si="0"/>
        <v>-20</v>
      </c>
      <c r="Q16" s="53">
        <f t="shared" si="1"/>
        <v>-9.3023255813953487E-2</v>
      </c>
    </row>
    <row r="17" spans="1:17" x14ac:dyDescent="0.2">
      <c r="A17" s="2" t="s">
        <v>13</v>
      </c>
      <c r="B17" s="9">
        <v>0</v>
      </c>
      <c r="C17" s="9">
        <v>10</v>
      </c>
      <c r="D17" s="9">
        <v>5</v>
      </c>
      <c r="E17" s="9">
        <v>5</v>
      </c>
      <c r="F17" s="9">
        <v>5</v>
      </c>
      <c r="G17" s="9">
        <v>10</v>
      </c>
      <c r="H17" s="9">
        <v>5</v>
      </c>
      <c r="I17" s="9">
        <v>0</v>
      </c>
      <c r="J17" s="9">
        <v>5</v>
      </c>
      <c r="K17" s="9">
        <v>0</v>
      </c>
      <c r="L17" s="9">
        <v>5</v>
      </c>
      <c r="M17" s="9">
        <v>5</v>
      </c>
      <c r="N17" s="9">
        <v>5</v>
      </c>
      <c r="O17" s="125"/>
      <c r="P17" s="39">
        <f t="shared" si="0"/>
        <v>0</v>
      </c>
      <c r="Q17" s="53">
        <f t="shared" si="1"/>
        <v>0</v>
      </c>
    </row>
    <row r="18" spans="1:17" x14ac:dyDescent="0.2">
      <c r="A18" s="2" t="s">
        <v>14</v>
      </c>
      <c r="B18" s="9">
        <v>10</v>
      </c>
      <c r="C18" s="9">
        <v>25</v>
      </c>
      <c r="D18" s="9">
        <v>25</v>
      </c>
      <c r="E18" s="9">
        <v>60</v>
      </c>
      <c r="F18" s="9">
        <v>40</v>
      </c>
      <c r="G18" s="9">
        <v>55</v>
      </c>
      <c r="H18" s="9">
        <v>30</v>
      </c>
      <c r="I18" s="9">
        <v>40</v>
      </c>
      <c r="J18" s="9">
        <v>30</v>
      </c>
      <c r="K18" s="9">
        <v>25</v>
      </c>
      <c r="L18" s="9">
        <v>40</v>
      </c>
      <c r="M18" s="9">
        <v>40</v>
      </c>
      <c r="N18" s="9">
        <v>50</v>
      </c>
      <c r="O18" s="125"/>
      <c r="P18" s="39">
        <f t="shared" si="0"/>
        <v>10</v>
      </c>
      <c r="Q18" s="53">
        <f t="shared" si="1"/>
        <v>0.25</v>
      </c>
    </row>
    <row r="19" spans="1:17" x14ac:dyDescent="0.2">
      <c r="A19" s="2" t="s">
        <v>15</v>
      </c>
      <c r="B19" s="9">
        <v>215</v>
      </c>
      <c r="C19" s="9">
        <v>130</v>
      </c>
      <c r="D19" s="9">
        <v>105</v>
      </c>
      <c r="E19" s="9">
        <v>105</v>
      </c>
      <c r="F19" s="9">
        <v>160</v>
      </c>
      <c r="G19" s="9">
        <v>145</v>
      </c>
      <c r="H19" s="9">
        <v>135</v>
      </c>
      <c r="I19" s="9">
        <v>140</v>
      </c>
      <c r="J19" s="9">
        <v>120</v>
      </c>
      <c r="K19" s="9">
        <v>100</v>
      </c>
      <c r="L19" s="9">
        <v>90</v>
      </c>
      <c r="M19" s="9">
        <v>95</v>
      </c>
      <c r="N19" s="9">
        <v>105</v>
      </c>
      <c r="O19" s="125"/>
      <c r="P19" s="39">
        <f t="shared" si="0"/>
        <v>10</v>
      </c>
      <c r="Q19" s="53">
        <f t="shared" si="1"/>
        <v>0.10526315789473684</v>
      </c>
    </row>
    <row r="20" spans="1:17" x14ac:dyDescent="0.2">
      <c r="A20" s="2" t="s">
        <v>16</v>
      </c>
      <c r="B20" s="9">
        <v>825</v>
      </c>
      <c r="C20" s="9">
        <v>600</v>
      </c>
      <c r="D20" s="9">
        <v>460</v>
      </c>
      <c r="E20" s="9">
        <v>365</v>
      </c>
      <c r="F20" s="9">
        <v>255</v>
      </c>
      <c r="G20" s="9">
        <v>165</v>
      </c>
      <c r="H20" s="9">
        <v>380</v>
      </c>
      <c r="I20" s="9">
        <v>630</v>
      </c>
      <c r="J20" s="9">
        <v>355</v>
      </c>
      <c r="K20" s="9">
        <v>455</v>
      </c>
      <c r="L20" s="9">
        <v>405</v>
      </c>
      <c r="M20" s="9">
        <v>380</v>
      </c>
      <c r="N20" s="9">
        <v>445</v>
      </c>
      <c r="O20" s="125"/>
      <c r="P20" s="39">
        <f t="shared" si="0"/>
        <v>65</v>
      </c>
      <c r="Q20" s="53">
        <f t="shared" si="1"/>
        <v>0.17105263157894737</v>
      </c>
    </row>
    <row r="21" spans="1:17" x14ac:dyDescent="0.2">
      <c r="A21" s="2" t="s">
        <v>17</v>
      </c>
      <c r="B21" s="9">
        <v>95</v>
      </c>
      <c r="C21" s="9">
        <v>100</v>
      </c>
      <c r="D21" s="9">
        <v>105</v>
      </c>
      <c r="E21" s="9">
        <v>75</v>
      </c>
      <c r="F21" s="9">
        <v>40</v>
      </c>
      <c r="G21" s="9">
        <v>35</v>
      </c>
      <c r="H21" s="9">
        <v>35</v>
      </c>
      <c r="I21" s="9">
        <v>35</v>
      </c>
      <c r="J21" s="9">
        <v>25</v>
      </c>
      <c r="K21" s="9">
        <v>50</v>
      </c>
      <c r="L21" s="9">
        <v>30</v>
      </c>
      <c r="M21" s="9">
        <v>30</v>
      </c>
      <c r="N21" s="9">
        <v>45</v>
      </c>
      <c r="O21" s="125"/>
      <c r="P21" s="39">
        <f t="shared" si="0"/>
        <v>15</v>
      </c>
      <c r="Q21" s="53">
        <f t="shared" si="1"/>
        <v>0.5</v>
      </c>
    </row>
    <row r="22" spans="1:17" x14ac:dyDescent="0.2">
      <c r="A22" s="2" t="s">
        <v>18</v>
      </c>
      <c r="B22" s="9">
        <v>45</v>
      </c>
      <c r="C22" s="9">
        <v>50</v>
      </c>
      <c r="D22" s="9">
        <v>40</v>
      </c>
      <c r="E22" s="9">
        <v>35</v>
      </c>
      <c r="F22" s="9">
        <v>30</v>
      </c>
      <c r="G22" s="9">
        <v>25</v>
      </c>
      <c r="H22" s="9">
        <v>20</v>
      </c>
      <c r="I22" s="9">
        <v>20</v>
      </c>
      <c r="J22" s="9">
        <v>20</v>
      </c>
      <c r="K22" s="9">
        <v>20</v>
      </c>
      <c r="L22" s="9">
        <v>20</v>
      </c>
      <c r="M22" s="9">
        <v>10</v>
      </c>
      <c r="N22" s="9">
        <v>20</v>
      </c>
      <c r="O22" s="125"/>
      <c r="P22" s="39">
        <f>N22-M22</f>
        <v>10</v>
      </c>
      <c r="Q22" s="53">
        <f t="shared" si="1"/>
        <v>1</v>
      </c>
    </row>
    <row r="23" spans="1:17" x14ac:dyDescent="0.2">
      <c r="A23" s="2" t="s">
        <v>19</v>
      </c>
      <c r="B23" s="9">
        <v>20</v>
      </c>
      <c r="C23" s="9">
        <v>20</v>
      </c>
      <c r="D23" s="9">
        <v>25</v>
      </c>
      <c r="E23" s="9">
        <v>10</v>
      </c>
      <c r="F23" s="9">
        <v>15</v>
      </c>
      <c r="G23" s="9">
        <v>15</v>
      </c>
      <c r="H23" s="9">
        <v>5</v>
      </c>
      <c r="I23" s="9">
        <v>15</v>
      </c>
      <c r="J23" s="9">
        <v>25</v>
      </c>
      <c r="K23" s="9">
        <v>10</v>
      </c>
      <c r="L23" s="9">
        <v>10</v>
      </c>
      <c r="M23" s="9">
        <v>15</v>
      </c>
      <c r="N23" s="9">
        <v>15</v>
      </c>
      <c r="O23" s="125"/>
      <c r="P23" s="39">
        <f t="shared" si="0"/>
        <v>0</v>
      </c>
      <c r="Q23" s="53">
        <f t="shared" si="1"/>
        <v>0</v>
      </c>
    </row>
    <row r="24" spans="1:17" x14ac:dyDescent="0.2">
      <c r="A24" s="2" t="s">
        <v>20</v>
      </c>
      <c r="B24" s="9">
        <v>20</v>
      </c>
      <c r="C24" s="9">
        <v>20</v>
      </c>
      <c r="D24" s="9">
        <v>40</v>
      </c>
      <c r="E24" s="9">
        <v>40</v>
      </c>
      <c r="F24" s="9">
        <v>35</v>
      </c>
      <c r="G24" s="9">
        <v>25</v>
      </c>
      <c r="H24" s="9">
        <v>15</v>
      </c>
      <c r="I24" s="9">
        <v>15</v>
      </c>
      <c r="J24" s="9">
        <v>20</v>
      </c>
      <c r="K24" s="9">
        <v>25</v>
      </c>
      <c r="L24" s="9">
        <v>15</v>
      </c>
      <c r="M24" s="9">
        <v>30</v>
      </c>
      <c r="N24" s="9">
        <v>25</v>
      </c>
      <c r="O24" s="125"/>
      <c r="P24" s="39">
        <f t="shared" si="0"/>
        <v>-5</v>
      </c>
      <c r="Q24" s="53">
        <f t="shared" si="1"/>
        <v>-0.16666666666666666</v>
      </c>
    </row>
    <row r="25" spans="1:17" x14ac:dyDescent="0.2">
      <c r="A25" s="2" t="s">
        <v>21</v>
      </c>
      <c r="B25" s="9">
        <v>80</v>
      </c>
      <c r="C25" s="9">
        <v>95</v>
      </c>
      <c r="D25" s="9">
        <v>95</v>
      </c>
      <c r="E25" s="9">
        <v>50</v>
      </c>
      <c r="F25" s="9">
        <v>60</v>
      </c>
      <c r="G25" s="9">
        <v>45</v>
      </c>
      <c r="H25" s="9">
        <v>15</v>
      </c>
      <c r="I25" s="9">
        <v>35</v>
      </c>
      <c r="J25" s="9">
        <v>60</v>
      </c>
      <c r="K25" s="9">
        <v>65</v>
      </c>
      <c r="L25" s="9">
        <v>35</v>
      </c>
      <c r="M25" s="9">
        <v>25</v>
      </c>
      <c r="N25" s="9">
        <v>30</v>
      </c>
      <c r="O25" s="125"/>
      <c r="P25" s="39">
        <f t="shared" si="0"/>
        <v>5</v>
      </c>
      <c r="Q25" s="53">
        <f t="shared" si="1"/>
        <v>0.2</v>
      </c>
    </row>
    <row r="26" spans="1:17" x14ac:dyDescent="0.2">
      <c r="A26" s="2" t="s">
        <v>22</v>
      </c>
      <c r="B26" s="9">
        <v>170</v>
      </c>
      <c r="C26" s="9">
        <v>120</v>
      </c>
      <c r="D26" s="9">
        <v>130</v>
      </c>
      <c r="E26" s="9">
        <v>105</v>
      </c>
      <c r="F26" s="9">
        <v>105</v>
      </c>
      <c r="G26" s="9">
        <v>70</v>
      </c>
      <c r="H26" s="9">
        <v>70</v>
      </c>
      <c r="I26" s="9">
        <v>70</v>
      </c>
      <c r="J26" s="9">
        <v>65</v>
      </c>
      <c r="K26" s="9">
        <v>70</v>
      </c>
      <c r="L26" s="9">
        <v>100</v>
      </c>
      <c r="M26" s="9">
        <v>115</v>
      </c>
      <c r="N26" s="9">
        <v>120</v>
      </c>
      <c r="O26" s="125"/>
      <c r="P26" s="39">
        <f t="shared" si="0"/>
        <v>5</v>
      </c>
      <c r="Q26" s="53">
        <f t="shared" si="1"/>
        <v>4.3478260869565216E-2</v>
      </c>
    </row>
    <row r="27" spans="1:17" x14ac:dyDescent="0.2">
      <c r="A27" s="2" t="s">
        <v>23</v>
      </c>
      <c r="B27" s="9">
        <v>5</v>
      </c>
      <c r="C27" s="9">
        <v>0</v>
      </c>
      <c r="D27" s="9">
        <v>0</v>
      </c>
      <c r="E27" s="9">
        <v>0</v>
      </c>
      <c r="F27" s="9">
        <v>5</v>
      </c>
      <c r="G27" s="9">
        <v>5</v>
      </c>
      <c r="H27" s="9">
        <v>5</v>
      </c>
      <c r="I27" s="9">
        <v>0</v>
      </c>
      <c r="J27" s="9">
        <v>0</v>
      </c>
      <c r="K27" s="9">
        <v>0</v>
      </c>
      <c r="L27" s="9">
        <v>0</v>
      </c>
      <c r="M27" s="9">
        <v>0</v>
      </c>
      <c r="N27" s="9">
        <v>0</v>
      </c>
      <c r="O27" s="125"/>
      <c r="P27" s="39">
        <f t="shared" si="0"/>
        <v>0</v>
      </c>
      <c r="Q27" s="103" t="s">
        <v>222</v>
      </c>
    </row>
    <row r="28" spans="1:17" x14ac:dyDescent="0.2">
      <c r="A28" s="2" t="s">
        <v>24</v>
      </c>
      <c r="B28" s="9">
        <v>35</v>
      </c>
      <c r="C28" s="9">
        <v>50</v>
      </c>
      <c r="D28" s="9">
        <v>35</v>
      </c>
      <c r="E28" s="9">
        <v>35</v>
      </c>
      <c r="F28" s="9">
        <v>20</v>
      </c>
      <c r="G28" s="9">
        <v>15</v>
      </c>
      <c r="H28" s="9">
        <v>20</v>
      </c>
      <c r="I28" s="9">
        <v>40</v>
      </c>
      <c r="J28" s="9">
        <v>20</v>
      </c>
      <c r="K28" s="9">
        <v>45</v>
      </c>
      <c r="L28" s="9">
        <v>40</v>
      </c>
      <c r="M28" s="9">
        <v>25</v>
      </c>
      <c r="N28" s="9">
        <v>25</v>
      </c>
      <c r="O28" s="125"/>
      <c r="P28" s="39">
        <f t="shared" si="0"/>
        <v>0</v>
      </c>
      <c r="Q28" s="53">
        <f t="shared" si="1"/>
        <v>0</v>
      </c>
    </row>
    <row r="29" spans="1:17" x14ac:dyDescent="0.2">
      <c r="A29" s="2" t="s">
        <v>25</v>
      </c>
      <c r="B29" s="9">
        <v>55</v>
      </c>
      <c r="C29" s="9">
        <v>80</v>
      </c>
      <c r="D29" s="9">
        <v>85</v>
      </c>
      <c r="E29" s="9">
        <v>75</v>
      </c>
      <c r="F29" s="9">
        <v>55</v>
      </c>
      <c r="G29" s="9">
        <v>70</v>
      </c>
      <c r="H29" s="9">
        <v>80</v>
      </c>
      <c r="I29" s="9">
        <v>70</v>
      </c>
      <c r="J29" s="9">
        <v>75</v>
      </c>
      <c r="K29" s="9">
        <v>50</v>
      </c>
      <c r="L29" s="9">
        <v>50</v>
      </c>
      <c r="M29" s="9">
        <v>50</v>
      </c>
      <c r="N29" s="9">
        <v>70</v>
      </c>
      <c r="O29" s="125"/>
      <c r="P29" s="39">
        <f t="shared" si="0"/>
        <v>20</v>
      </c>
      <c r="Q29" s="53">
        <f t="shared" si="1"/>
        <v>0.4</v>
      </c>
    </row>
    <row r="30" spans="1:17" x14ac:dyDescent="0.2">
      <c r="A30" s="2" t="s">
        <v>26</v>
      </c>
      <c r="B30" s="9">
        <v>30</v>
      </c>
      <c r="C30" s="9">
        <v>45</v>
      </c>
      <c r="D30" s="9">
        <v>65</v>
      </c>
      <c r="E30" s="9">
        <v>40</v>
      </c>
      <c r="F30" s="9">
        <v>15</v>
      </c>
      <c r="G30" s="9">
        <v>20</v>
      </c>
      <c r="H30" s="9">
        <v>25</v>
      </c>
      <c r="I30" s="9">
        <v>25</v>
      </c>
      <c r="J30" s="9">
        <v>20</v>
      </c>
      <c r="K30" s="9">
        <v>25</v>
      </c>
      <c r="L30" s="9">
        <v>30</v>
      </c>
      <c r="M30" s="9">
        <v>30</v>
      </c>
      <c r="N30" s="9">
        <v>25</v>
      </c>
      <c r="O30" s="125"/>
      <c r="P30" s="39">
        <f>N30-M30</f>
        <v>-5</v>
      </c>
      <c r="Q30" s="53">
        <f>P30/M30</f>
        <v>-0.16666666666666666</v>
      </c>
    </row>
    <row r="31" spans="1:17" x14ac:dyDescent="0.2">
      <c r="A31" s="2" t="s">
        <v>27</v>
      </c>
      <c r="B31" s="9">
        <v>10</v>
      </c>
      <c r="C31" s="9">
        <v>10</v>
      </c>
      <c r="D31" s="9">
        <v>5</v>
      </c>
      <c r="E31" s="9">
        <v>10</v>
      </c>
      <c r="F31" s="9">
        <v>5</v>
      </c>
      <c r="G31" s="9">
        <v>5</v>
      </c>
      <c r="H31" s="9">
        <v>0</v>
      </c>
      <c r="I31" s="9">
        <v>5</v>
      </c>
      <c r="J31" s="9">
        <v>5</v>
      </c>
      <c r="K31" s="9">
        <v>0</v>
      </c>
      <c r="L31" s="9">
        <v>0</v>
      </c>
      <c r="M31" s="9">
        <v>5</v>
      </c>
      <c r="N31" s="9">
        <v>0</v>
      </c>
      <c r="O31" s="125"/>
      <c r="P31" s="39">
        <f t="shared" si="0"/>
        <v>-5</v>
      </c>
      <c r="Q31" s="53">
        <f t="shared" si="1"/>
        <v>-1</v>
      </c>
    </row>
    <row r="32" spans="1:17" x14ac:dyDescent="0.2">
      <c r="A32" s="2" t="s">
        <v>28</v>
      </c>
      <c r="B32" s="9">
        <v>35</v>
      </c>
      <c r="C32" s="9">
        <v>55</v>
      </c>
      <c r="D32" s="9">
        <v>60</v>
      </c>
      <c r="E32" s="9">
        <v>50</v>
      </c>
      <c r="F32" s="9">
        <v>45</v>
      </c>
      <c r="G32" s="9">
        <v>50</v>
      </c>
      <c r="H32" s="9">
        <v>60</v>
      </c>
      <c r="I32" s="9">
        <v>60</v>
      </c>
      <c r="J32" s="9">
        <v>70</v>
      </c>
      <c r="K32" s="9">
        <v>65</v>
      </c>
      <c r="L32" s="9">
        <v>50</v>
      </c>
      <c r="M32" s="9">
        <v>40</v>
      </c>
      <c r="N32" s="9">
        <v>35</v>
      </c>
      <c r="O32" s="125"/>
      <c r="P32" s="39">
        <f t="shared" si="0"/>
        <v>-5</v>
      </c>
      <c r="Q32" s="53">
        <f t="shared" si="1"/>
        <v>-0.125</v>
      </c>
    </row>
    <row r="33" spans="1:17" x14ac:dyDescent="0.2">
      <c r="A33" s="2" t="s">
        <v>29</v>
      </c>
      <c r="B33" s="9">
        <v>140</v>
      </c>
      <c r="C33" s="9">
        <v>160</v>
      </c>
      <c r="D33" s="9">
        <v>155</v>
      </c>
      <c r="E33" s="9">
        <v>145</v>
      </c>
      <c r="F33" s="9">
        <v>130</v>
      </c>
      <c r="G33" s="9">
        <v>135</v>
      </c>
      <c r="H33" s="9">
        <v>115</v>
      </c>
      <c r="I33" s="9">
        <v>85</v>
      </c>
      <c r="J33" s="9">
        <v>65</v>
      </c>
      <c r="K33" s="9">
        <v>70</v>
      </c>
      <c r="L33" s="9">
        <v>95</v>
      </c>
      <c r="M33" s="9">
        <v>80</v>
      </c>
      <c r="N33" s="9">
        <v>90</v>
      </c>
      <c r="O33" s="125"/>
      <c r="P33" s="39">
        <f t="shared" si="0"/>
        <v>10</v>
      </c>
      <c r="Q33" s="53">
        <f t="shared" si="1"/>
        <v>0.125</v>
      </c>
    </row>
    <row r="34" spans="1:17" x14ac:dyDescent="0.2">
      <c r="A34" s="2" t="s">
        <v>30</v>
      </c>
      <c r="B34" s="9">
        <v>40</v>
      </c>
      <c r="C34" s="9">
        <v>60</v>
      </c>
      <c r="D34" s="9">
        <v>55</v>
      </c>
      <c r="E34" s="9">
        <v>45</v>
      </c>
      <c r="F34" s="9">
        <v>35</v>
      </c>
      <c r="G34" s="9">
        <v>20</v>
      </c>
      <c r="H34" s="9">
        <v>10</v>
      </c>
      <c r="I34" s="9">
        <v>15</v>
      </c>
      <c r="J34" s="9">
        <v>15</v>
      </c>
      <c r="K34" s="9">
        <v>25</v>
      </c>
      <c r="L34" s="9">
        <v>40</v>
      </c>
      <c r="M34" s="9">
        <v>45</v>
      </c>
      <c r="N34" s="9">
        <v>35</v>
      </c>
      <c r="O34" s="125"/>
      <c r="P34" s="39">
        <f t="shared" si="0"/>
        <v>-10</v>
      </c>
      <c r="Q34" s="53">
        <f t="shared" si="1"/>
        <v>-0.22222222222222221</v>
      </c>
    </row>
    <row r="35" spans="1:17" x14ac:dyDescent="0.2">
      <c r="A35" s="2" t="s">
        <v>31</v>
      </c>
      <c r="B35" s="9">
        <v>25</v>
      </c>
      <c r="C35" s="9">
        <v>95</v>
      </c>
      <c r="D35" s="9">
        <v>85</v>
      </c>
      <c r="E35" s="9">
        <v>100</v>
      </c>
      <c r="F35" s="9">
        <v>85</v>
      </c>
      <c r="G35" s="9">
        <v>80</v>
      </c>
      <c r="H35" s="9">
        <v>105</v>
      </c>
      <c r="I35" s="9">
        <v>100</v>
      </c>
      <c r="J35" s="9">
        <v>95</v>
      </c>
      <c r="K35" s="9">
        <v>55</v>
      </c>
      <c r="L35" s="9">
        <v>45</v>
      </c>
      <c r="M35" s="9">
        <v>45</v>
      </c>
      <c r="N35" s="9">
        <v>40</v>
      </c>
      <c r="O35" s="125"/>
      <c r="P35" s="39">
        <f t="shared" si="0"/>
        <v>-5</v>
      </c>
      <c r="Q35" s="53">
        <f t="shared" si="1"/>
        <v>-0.1111111111111111</v>
      </c>
    </row>
    <row r="36" spans="1:17" x14ac:dyDescent="0.2">
      <c r="A36" s="3" t="s">
        <v>32</v>
      </c>
      <c r="B36" s="11">
        <v>75</v>
      </c>
      <c r="C36" s="11">
        <v>80</v>
      </c>
      <c r="D36" s="11">
        <v>70</v>
      </c>
      <c r="E36" s="11">
        <v>70</v>
      </c>
      <c r="F36" s="11">
        <v>80</v>
      </c>
      <c r="G36" s="11">
        <v>20</v>
      </c>
      <c r="H36" s="11">
        <v>0</v>
      </c>
      <c r="I36" s="11">
        <v>5</v>
      </c>
      <c r="J36" s="11">
        <v>0</v>
      </c>
      <c r="K36" s="11">
        <v>10</v>
      </c>
      <c r="L36" s="11">
        <v>5</v>
      </c>
      <c r="M36" s="11">
        <v>5</v>
      </c>
      <c r="N36" s="11">
        <v>25</v>
      </c>
      <c r="O36" s="125"/>
      <c r="P36" s="38">
        <f t="shared" si="0"/>
        <v>20</v>
      </c>
      <c r="Q36" s="54">
        <f t="shared" si="1"/>
        <v>4</v>
      </c>
    </row>
    <row r="37" spans="1:17" x14ac:dyDescent="0.2">
      <c r="A37" s="1"/>
      <c r="B37" s="140"/>
      <c r="C37" s="140"/>
      <c r="D37" s="140"/>
      <c r="E37" s="140"/>
      <c r="F37" s="140"/>
      <c r="G37" s="140"/>
      <c r="H37" s="140"/>
      <c r="I37" s="140"/>
      <c r="J37" s="140"/>
      <c r="K37" s="140"/>
      <c r="L37" s="140"/>
      <c r="M37" s="140"/>
      <c r="N37" s="140"/>
      <c r="O37" s="125"/>
      <c r="P37" s="179"/>
      <c r="Q37" s="189"/>
    </row>
    <row r="38" spans="1:17" x14ac:dyDescent="0.2">
      <c r="A38" s="266" t="s">
        <v>294</v>
      </c>
    </row>
    <row r="39" spans="1:17" x14ac:dyDescent="0.2">
      <c r="A39" s="266"/>
    </row>
    <row r="40" spans="1:17" x14ac:dyDescent="0.2">
      <c r="A40" s="32" t="s">
        <v>435</v>
      </c>
    </row>
    <row r="41" spans="1:17" x14ac:dyDescent="0.2">
      <c r="A41" s="190"/>
    </row>
    <row r="42" spans="1:17" x14ac:dyDescent="0.2">
      <c r="A42" s="15"/>
      <c r="B42" s="30" t="s">
        <v>164</v>
      </c>
      <c r="C42" s="30" t="s">
        <v>165</v>
      </c>
      <c r="D42" s="30" t="s">
        <v>166</v>
      </c>
      <c r="E42" s="30" t="s">
        <v>167</v>
      </c>
      <c r="F42" s="30" t="s">
        <v>168</v>
      </c>
      <c r="G42" s="30" t="s">
        <v>169</v>
      </c>
      <c r="H42" s="30" t="s">
        <v>170</v>
      </c>
      <c r="I42" s="30" t="s">
        <v>171</v>
      </c>
      <c r="J42" s="30" t="s">
        <v>172</v>
      </c>
      <c r="K42" s="30" t="s">
        <v>173</v>
      </c>
      <c r="L42" s="30" t="s">
        <v>174</v>
      </c>
      <c r="M42" s="30" t="s">
        <v>175</v>
      </c>
      <c r="N42" s="30" t="s">
        <v>176</v>
      </c>
    </row>
    <row r="43" spans="1:17" x14ac:dyDescent="0.2">
      <c r="A43" s="4" t="s">
        <v>0</v>
      </c>
      <c r="B43" s="74">
        <f>B4/'Tables 10a &amp; b'!G5</f>
        <v>7.0378023580892179E-2</v>
      </c>
      <c r="C43" s="74">
        <f>C4/'Tables 10a &amp; b'!H5</f>
        <v>6.6088196838226559E-2</v>
      </c>
      <c r="D43" s="74">
        <f>D4/'Tables 10a &amp; b'!I5</f>
        <v>6.2092553484528509E-2</v>
      </c>
      <c r="E43" s="74">
        <f>E4/'Tables 10a &amp; b'!J5</f>
        <v>5.6136921646683033E-2</v>
      </c>
      <c r="F43" s="74">
        <f>F4/'Tables 10a &amp; b'!K5</f>
        <v>5.7133254915140312E-2</v>
      </c>
      <c r="G43" s="74">
        <f>G4/'Tables 10a &amp; b'!L5</f>
        <v>5.5961448779729521E-2</v>
      </c>
      <c r="H43" s="74">
        <f>H4/'Tables 10a &amp; b'!M5</f>
        <v>6.2227440456222742E-2</v>
      </c>
      <c r="I43" s="74">
        <f>I4/'Tables 10a &amp; b'!N5</f>
        <v>7.0012059493501269E-2</v>
      </c>
      <c r="J43" s="74">
        <f>J4/'Tables 10a &amp; b'!O5</f>
        <v>6.2392953266454609E-2</v>
      </c>
      <c r="K43" s="74">
        <f>K4/'Tables 10a &amp; b'!P5</f>
        <v>6.2730242580107037E-2</v>
      </c>
      <c r="L43" s="74">
        <f>L4/'Tables 10a &amp; b'!Q5</f>
        <v>5.8709413926894015E-2</v>
      </c>
      <c r="M43" s="74">
        <f>M4/'Tables 10a &amp; b'!R5</f>
        <v>5.4736076200555629E-2</v>
      </c>
      <c r="N43" s="74">
        <f>N4/'Tables 10a &amp; b'!S5</f>
        <v>5.6649538824881114E-2</v>
      </c>
    </row>
    <row r="44" spans="1:17" x14ac:dyDescent="0.2">
      <c r="A44" s="2" t="s">
        <v>1</v>
      </c>
      <c r="B44" s="76">
        <f>B5/'Tables 10a &amp; b'!G6</f>
        <v>4.041146216017634E-2</v>
      </c>
      <c r="C44" s="76">
        <f>C5/'Tables 10a &amp; b'!H6</f>
        <v>3.5140562248995984E-2</v>
      </c>
      <c r="D44" s="76">
        <f>D5/'Tables 10a &amp; b'!I6</f>
        <v>6.1994609164420483E-2</v>
      </c>
      <c r="E44" s="76">
        <f>E5/'Tables 10a &amp; b'!J6</f>
        <v>4.1810132808657155E-2</v>
      </c>
      <c r="F44" s="76">
        <f>F5/'Tables 10a &amp; b'!K6</f>
        <v>5.7142857142857141E-2</v>
      </c>
      <c r="G44" s="76">
        <f>G5/'Tables 10a &amp; b'!L6</f>
        <v>4.5795170691090757E-2</v>
      </c>
      <c r="H44" s="76">
        <f>H5/'Tables 10a &amp; b'!M6</f>
        <v>3.0712530712530713E-2</v>
      </c>
      <c r="I44" s="76">
        <f>I5/'Tables 10a &amp; b'!N6</f>
        <v>2.8000000000000001E-2</v>
      </c>
      <c r="J44" s="76">
        <f>J5/'Tables 10a &amp; b'!O6</f>
        <v>5.6034482758620691E-2</v>
      </c>
      <c r="K44" s="76">
        <f>K5/'Tables 10a &amp; b'!P6</f>
        <v>5.2759740259740256E-2</v>
      </c>
      <c r="L44" s="76">
        <f>L5/'Tables 10a &amp; b'!Q6</f>
        <v>6.1549601737871107E-2</v>
      </c>
      <c r="M44" s="76">
        <f>M5/'Tables 10a &amp; b'!R6</f>
        <v>6.1022120518688022E-2</v>
      </c>
      <c r="N44" s="76">
        <f>N5/'Tables 10a &amp; b'!S6</f>
        <v>5.2208835341365459E-2</v>
      </c>
    </row>
    <row r="45" spans="1:17" x14ac:dyDescent="0.2">
      <c r="A45" s="2" t="s">
        <v>2</v>
      </c>
      <c r="B45" s="76">
        <f>B6/'Tables 10a &amp; b'!G7</f>
        <v>6.8226120857699801E-2</v>
      </c>
      <c r="C45" s="76">
        <f>C6/'Tables 10a &amp; b'!H7</f>
        <v>7.9217148182665426E-2</v>
      </c>
      <c r="D45" s="76">
        <f>D6/'Tables 10a &amp; b'!I7</f>
        <v>8.2417582417582416E-2</v>
      </c>
      <c r="E45" s="76">
        <f>E6/'Tables 10a &amp; b'!J7</f>
        <v>5.3840631730078969E-2</v>
      </c>
      <c r="F45" s="76">
        <f>F6/'Tables 10a &amp; b'!K7</f>
        <v>7.2463768115942032E-2</v>
      </c>
      <c r="G45" s="76">
        <f>G6/'Tables 10a &amp; b'!L7</f>
        <v>4.6382189239332093E-2</v>
      </c>
      <c r="H45" s="76">
        <f>H6/'Tables 10a &amp; b'!M7</f>
        <v>5.3816046966731895E-2</v>
      </c>
      <c r="I45" s="76">
        <f>I6/'Tables 10a &amp; b'!N7</f>
        <v>3.9254170755642789E-2</v>
      </c>
      <c r="J45" s="76">
        <f>J6/'Tables 10a &amp; b'!O7</f>
        <v>4.6487603305785122E-2</v>
      </c>
      <c r="K45" s="76">
        <f>K6/'Tables 10a &amp; b'!P7</f>
        <v>5.9847660500544068E-2</v>
      </c>
      <c r="L45" s="76">
        <f>L6/'Tables 10a &amp; b'!Q7</f>
        <v>6.0175054704595186E-2</v>
      </c>
      <c r="M45" s="76">
        <f>M6/'Tables 10a &amp; b'!R7</f>
        <v>5.1440329218106998E-2</v>
      </c>
      <c r="N45" s="76">
        <f>N6/'Tables 10a &amp; b'!S7</f>
        <v>5.2083333333333336E-2</v>
      </c>
    </row>
    <row r="46" spans="1:17" x14ac:dyDescent="0.2">
      <c r="A46" s="2" t="s">
        <v>3</v>
      </c>
      <c r="B46" s="76">
        <f>B7/'Tables 10a &amp; b'!G8</f>
        <v>1.0362694300518135E-2</v>
      </c>
      <c r="C46" s="76">
        <f>C7/'Tables 10a &amp; b'!H8</f>
        <v>3.2432432432432434E-2</v>
      </c>
      <c r="D46" s="76">
        <f>D7/'Tables 10a &amp; b'!I8</f>
        <v>2.6455026455026454E-2</v>
      </c>
      <c r="E46" s="76">
        <f>E7/'Tables 10a &amp; b'!J8</f>
        <v>4.0160642570281124E-2</v>
      </c>
      <c r="F46" s="76">
        <f>F7/'Tables 10a &amp; b'!K8</f>
        <v>3.0895983522142123E-2</v>
      </c>
      <c r="G46" s="76">
        <f>G7/'Tables 10a &amp; b'!L8</f>
        <v>4.2796005706134094E-2</v>
      </c>
      <c r="H46" s="76">
        <f>H7/'Tables 10a &amp; b'!M8</f>
        <v>3.2362459546925564E-2</v>
      </c>
      <c r="I46" s="76">
        <f>I7/'Tables 10a &amp; b'!N8</f>
        <v>3.3333333333333333E-2</v>
      </c>
      <c r="J46" s="76">
        <f>J7/'Tables 10a &amp; b'!O8</f>
        <v>3.3692722371967652E-2</v>
      </c>
      <c r="K46" s="76">
        <f>K7/'Tables 10a &amp; b'!P8</f>
        <v>2.4115755627009645E-2</v>
      </c>
      <c r="L46" s="76">
        <f>L7/'Tables 10a &amp; b'!Q8</f>
        <v>4.1254125412541254E-2</v>
      </c>
      <c r="M46" s="76">
        <f>M7/'Tables 10a &amp; b'!R8</f>
        <v>2.5210084033613446E-2</v>
      </c>
      <c r="N46" s="76">
        <f>N7/'Tables 10a &amp; b'!S8</f>
        <v>3.968253968253968E-2</v>
      </c>
    </row>
    <row r="47" spans="1:17" x14ac:dyDescent="0.2">
      <c r="A47" s="2" t="s">
        <v>4</v>
      </c>
      <c r="B47" s="76">
        <f>B8/'Tables 10a &amp; b'!G9</f>
        <v>3.4722222222222224E-2</v>
      </c>
      <c r="C47" s="76">
        <f>C8/'Tables 10a &amp; b'!H9</f>
        <v>4.0584415584415584E-2</v>
      </c>
      <c r="D47" s="76">
        <f>D8/'Tables 10a &amp; b'!I9</f>
        <v>4.398826979472141E-2</v>
      </c>
      <c r="E47" s="76">
        <f>E8/'Tables 10a &amp; b'!J9</f>
        <v>3.1948881789137379E-2</v>
      </c>
      <c r="F47" s="76">
        <f>F8/'Tables 10a &amp; b'!K9</f>
        <v>4.3763676148796497E-2</v>
      </c>
      <c r="G47" s="76">
        <f>G8/'Tables 10a &amp; b'!L9</f>
        <v>1.358695652173913E-2</v>
      </c>
      <c r="H47" s="76">
        <f>H8/'Tables 10a &amp; b'!M9</f>
        <v>1.4245014245014245E-2</v>
      </c>
      <c r="I47" s="76">
        <f>I8/'Tables 10a &amp; b'!N9</f>
        <v>3.0120481927710843E-2</v>
      </c>
      <c r="J47" s="76">
        <f>J8/'Tables 10a &amp; b'!O9</f>
        <v>4.6012269938650305E-2</v>
      </c>
      <c r="K47" s="76">
        <f>K8/'Tables 10a &amp; b'!P9</f>
        <v>3.7406483790523692E-2</v>
      </c>
      <c r="L47" s="76">
        <f>L8/'Tables 10a &amp; b'!Q9</f>
        <v>4.716981132075472E-2</v>
      </c>
      <c r="M47" s="76">
        <f>M8/'Tables 10a &amp; b'!R9</f>
        <v>4.2735042735042736E-2</v>
      </c>
      <c r="N47" s="76">
        <f>N8/'Tables 10a &amp; b'!S9</f>
        <v>5.8997050147492625E-2</v>
      </c>
    </row>
    <row r="48" spans="1:17" x14ac:dyDescent="0.2">
      <c r="A48" s="2" t="s">
        <v>5</v>
      </c>
      <c r="B48" s="76">
        <f>B9/'Tables 10a &amp; b'!G10</f>
        <v>5.9288537549407112E-2</v>
      </c>
      <c r="C48" s="76">
        <f>C9/'Tables 10a &amp; b'!H10</f>
        <v>8.7527352297592995E-2</v>
      </c>
      <c r="D48" s="76">
        <f>D9/'Tables 10a &amp; b'!I10</f>
        <v>5.3191489361702128E-2</v>
      </c>
      <c r="E48" s="76">
        <f>E9/'Tables 10a &amp; b'!J10</f>
        <v>6.8376068376068383E-2</v>
      </c>
      <c r="F48" s="76">
        <f>F9/'Tables 10a &amp; b'!K10</f>
        <v>4.6554934823091247E-2</v>
      </c>
      <c r="G48" s="76">
        <f>G9/'Tables 10a &amp; b'!L10</f>
        <v>6.8493150684931503E-2</v>
      </c>
      <c r="H48" s="76">
        <f>H9/'Tables 10a &amp; b'!M10</f>
        <v>4.1436464088397788E-2</v>
      </c>
      <c r="I48" s="76">
        <f>I9/'Tables 10a &amp; b'!N10</f>
        <v>5.4794520547945202E-2</v>
      </c>
      <c r="J48" s="76">
        <f>J9/'Tables 10a &amp; b'!O10</f>
        <v>2.7855153203342618E-2</v>
      </c>
      <c r="K48" s="76">
        <f>K9/'Tables 10a &amp; b'!P10</f>
        <v>0</v>
      </c>
      <c r="L48" s="76">
        <f>L9/'Tables 10a &amp; b'!Q10</f>
        <v>0</v>
      </c>
      <c r="M48" s="76">
        <f>M9/'Tables 10a &amp; b'!R10</f>
        <v>1.0660980810234541E-2</v>
      </c>
      <c r="N48" s="76">
        <f>N9/'Tables 10a &amp; b'!S10</f>
        <v>5.8962264150943397E-2</v>
      </c>
    </row>
    <row r="49" spans="1:14" x14ac:dyDescent="0.2">
      <c r="A49" s="2" t="s">
        <v>6</v>
      </c>
      <c r="B49" s="76">
        <f>B10/'Tables 10a &amp; b'!G11</f>
        <v>8.2568807339449546E-2</v>
      </c>
      <c r="C49" s="76">
        <f>C10/'Tables 10a &amp; b'!H11</f>
        <v>9.6805421103581799E-2</v>
      </c>
      <c r="D49" s="76">
        <f>D10/'Tables 10a &amp; b'!I11</f>
        <v>9.4240837696335081E-2</v>
      </c>
      <c r="E49" s="76">
        <f>E10/'Tables 10a &amp; b'!J11</f>
        <v>8.7912087912087919E-2</v>
      </c>
      <c r="F49" s="76">
        <f>F10/'Tables 10a &amp; b'!K11</f>
        <v>7.662835249042145E-2</v>
      </c>
      <c r="G49" s="76">
        <f>G10/'Tables 10a &amp; b'!L11</f>
        <v>0.11258278145695365</v>
      </c>
      <c r="H49" s="76">
        <f>H10/'Tables 10a &amp; b'!M11</f>
        <v>7.9250720461095103E-2</v>
      </c>
      <c r="I49" s="76">
        <f>I10/'Tables 10a &amp; b'!N11</f>
        <v>6.4377682403433473E-2</v>
      </c>
      <c r="J49" s="76">
        <f>J10/'Tables 10a &amp; b'!O11</f>
        <v>7.2314049586776855E-2</v>
      </c>
      <c r="K49" s="76">
        <f>K10/'Tables 10a &amp; b'!P11</f>
        <v>0.11382113821138211</v>
      </c>
      <c r="L49" s="76">
        <f>L10/'Tables 10a &amp; b'!Q11</f>
        <v>0.10920436817472699</v>
      </c>
      <c r="M49" s="76">
        <f>M10/'Tables 10a &amp; b'!R11</f>
        <v>0.11871508379888268</v>
      </c>
      <c r="N49" s="76">
        <f>N10/'Tables 10a &amp; b'!S11</f>
        <v>7.575757575757576E-2</v>
      </c>
    </row>
    <row r="50" spans="1:14" x14ac:dyDescent="0.2">
      <c r="A50" s="2" t="s">
        <v>7</v>
      </c>
      <c r="B50" s="76">
        <f>B11/'Tables 10a &amp; b'!G12</f>
        <v>2.8072364316905803E-2</v>
      </c>
      <c r="C50" s="76">
        <f>C11/'Tables 10a &amp; b'!H12</f>
        <v>3.7187288708586883E-2</v>
      </c>
      <c r="D50" s="76">
        <f>D11/'Tables 10a &amp; b'!I12</f>
        <v>4.1079812206572773E-2</v>
      </c>
      <c r="E50" s="76">
        <f>E11/'Tables 10a &amp; b'!J12</f>
        <v>4.8689138576779027E-2</v>
      </c>
      <c r="F50" s="76">
        <f>F11/'Tables 10a &amp; b'!K12</f>
        <v>3.9904229848363927E-2</v>
      </c>
      <c r="G50" s="76">
        <f>G11/'Tables 10a &amp; b'!L12</f>
        <v>2.1349274124679761E-2</v>
      </c>
      <c r="H50" s="76">
        <f>H11/'Tables 10a &amp; b'!M12</f>
        <v>4.0760869565217392E-2</v>
      </c>
      <c r="I50" s="76">
        <f>I11/'Tables 10a &amp; b'!N12</f>
        <v>4.4802867383512544E-2</v>
      </c>
      <c r="J50" s="76">
        <f>J11/'Tables 10a &amp; b'!O12</f>
        <v>3.2228360957642727E-2</v>
      </c>
      <c r="K50" s="76">
        <f>K11/'Tables 10a &amp; b'!P12</f>
        <v>2.6539278131634821E-2</v>
      </c>
      <c r="L50" s="76">
        <f>L11/'Tables 10a &amp; b'!Q12</f>
        <v>2.44140625E-2</v>
      </c>
      <c r="M50" s="76">
        <f>M11/'Tables 10a &amp; b'!R12</f>
        <v>3.4381139489194502E-2</v>
      </c>
      <c r="N50" s="76">
        <f>N11/'Tables 10a &amp; b'!S12</f>
        <v>4.8923679060665359E-2</v>
      </c>
    </row>
    <row r="51" spans="1:14" x14ac:dyDescent="0.2">
      <c r="A51" s="2" t="s">
        <v>8</v>
      </c>
      <c r="B51" s="76">
        <f>B12/'Tables 10a &amp; b'!G13</f>
        <v>0.12108262108262108</v>
      </c>
      <c r="C51" s="76">
        <f>C12/'Tables 10a &amp; b'!H13</f>
        <v>8.2530949105914714E-2</v>
      </c>
      <c r="D51" s="76">
        <f>D12/'Tables 10a &amp; b'!I13</f>
        <v>8.9552238805970144E-2</v>
      </c>
      <c r="E51" s="76">
        <f>E12/'Tables 10a &amp; b'!J13</f>
        <v>6.7466266866566718E-2</v>
      </c>
      <c r="F51" s="76">
        <f>F12/'Tables 10a &amp; b'!K13</f>
        <v>6.3176895306859202E-2</v>
      </c>
      <c r="G51" s="76">
        <f>G12/'Tables 10a &amp; b'!L13</f>
        <v>4.8899755501222497E-2</v>
      </c>
      <c r="H51" s="76">
        <f>H12/'Tables 10a &amp; b'!M13</f>
        <v>5.7692307692307696E-2</v>
      </c>
      <c r="I51" s="76">
        <f>I12/'Tables 10a &amp; b'!N13</f>
        <v>3.7313432835820892E-2</v>
      </c>
      <c r="J51" s="76">
        <f>J12/'Tables 10a &amp; b'!O13</f>
        <v>6.9124423963133647E-2</v>
      </c>
      <c r="K51" s="76">
        <f>K12/'Tables 10a &amp; b'!P13</f>
        <v>4.2283298097251586E-2</v>
      </c>
      <c r="L51" s="76">
        <f>L12/'Tables 10a &amp; b'!Q13</f>
        <v>3.0364372469635626E-2</v>
      </c>
      <c r="M51" s="76">
        <f>M12/'Tables 10a &amp; b'!R13</f>
        <v>5.6179775280898875E-2</v>
      </c>
      <c r="N51" s="76">
        <f>N12/'Tables 10a &amp; b'!S13</f>
        <v>6.2849162011173187E-2</v>
      </c>
    </row>
    <row r="52" spans="1:14" x14ac:dyDescent="0.2">
      <c r="A52" s="2" t="s">
        <v>9</v>
      </c>
      <c r="B52" s="76">
        <f>B13/'Tables 10a &amp; b'!G14</f>
        <v>4.9900199600798403E-2</v>
      </c>
      <c r="C52" s="76">
        <f>C13/'Tables 10a &amp; b'!H14</f>
        <v>3.3482142857142856E-2</v>
      </c>
      <c r="D52" s="76">
        <f>D13/'Tables 10a &amp; b'!I14</f>
        <v>2.0449897750511249E-2</v>
      </c>
      <c r="E52" s="76">
        <f>E13/'Tables 10a &amp; b'!J14</f>
        <v>2.1505376344086023E-2</v>
      </c>
      <c r="F52" s="76">
        <f>F13/'Tables 10a &amp; b'!K14</f>
        <v>3.325942350332594E-2</v>
      </c>
      <c r="G52" s="76">
        <f>G13/'Tables 10a &amp; b'!L14</f>
        <v>2.6595744680851064E-2</v>
      </c>
      <c r="H52" s="76">
        <f>H13/'Tables 10a &amp; b'!M14</f>
        <v>3.1185031185031187E-2</v>
      </c>
      <c r="I52" s="76">
        <f>I13/'Tables 10a &amp; b'!N14</f>
        <v>3.1120331950207469E-2</v>
      </c>
      <c r="J52" s="76">
        <f>J13/'Tables 10a &amp; b'!O14</f>
        <v>2.3094688221709007E-2</v>
      </c>
      <c r="K52" s="76">
        <f>K13/'Tables 10a &amp; b'!P14</f>
        <v>1.2437810945273632E-2</v>
      </c>
      <c r="L52" s="76">
        <f>L13/'Tables 10a &amp; b'!Q14</f>
        <v>1.3888888888888888E-2</v>
      </c>
      <c r="M52" s="76">
        <f>M13/'Tables 10a &amp; b'!R14</f>
        <v>1.524390243902439E-2</v>
      </c>
      <c r="N52" s="76">
        <f>N13/'Tables 10a &amp; b'!S14</f>
        <v>2.8985507246376812E-2</v>
      </c>
    </row>
    <row r="53" spans="1:14" x14ac:dyDescent="0.2">
      <c r="A53" s="2" t="s">
        <v>10</v>
      </c>
      <c r="B53" s="76">
        <f>B14/'Tables 10a &amp; b'!G15</f>
        <v>4.7489823609226593E-2</v>
      </c>
      <c r="C53" s="76">
        <f>C14/'Tables 10a &amp; b'!H15</f>
        <v>6.6265060240963861E-2</v>
      </c>
      <c r="D53" s="76">
        <f>D14/'Tables 10a &amp; b'!I15</f>
        <v>7.9030558482613283E-2</v>
      </c>
      <c r="E53" s="76">
        <f>E14/'Tables 10a &amp; b'!J15</f>
        <v>8.5561497326203204E-2</v>
      </c>
      <c r="F53" s="76">
        <f>F14/'Tables 10a &amp; b'!K15</f>
        <v>8.0645161290322578E-2</v>
      </c>
      <c r="G53" s="76">
        <f>G14/'Tables 10a &amp; b'!L15</f>
        <v>5.9322033898305086E-2</v>
      </c>
      <c r="H53" s="76">
        <f>H14/'Tables 10a &amp; b'!M15</f>
        <v>5.8430717863105178E-2</v>
      </c>
      <c r="I53" s="76">
        <f>I14/'Tables 10a &amp; b'!N15</f>
        <v>2.4154589371980676E-2</v>
      </c>
      <c r="J53" s="76">
        <f>J14/'Tables 10a &amp; b'!O15</f>
        <v>5.9726962457337884E-2</v>
      </c>
      <c r="K53" s="76">
        <f>K14/'Tables 10a &amp; b'!P15</f>
        <v>4.5801526717557252E-2</v>
      </c>
      <c r="L53" s="76">
        <f>L14/'Tables 10a &amp; b'!Q15</f>
        <v>3.048780487804878E-2</v>
      </c>
      <c r="M53" s="76">
        <f>M14/'Tables 10a &amp; b'!R15</f>
        <v>4.5454545454545456E-2</v>
      </c>
      <c r="N53" s="76">
        <f>N14/'Tables 10a &amp; b'!S15</f>
        <v>5.5467511885895403E-2</v>
      </c>
    </row>
    <row r="54" spans="1:14" x14ac:dyDescent="0.2">
      <c r="A54" s="2" t="s">
        <v>11</v>
      </c>
      <c r="B54" s="76">
        <f>B15/'Tables 10a &amp; b'!G16</f>
        <v>3.8314176245210725E-2</v>
      </c>
      <c r="C54" s="76">
        <f>C15/'Tables 10a &amp; b'!H16</f>
        <v>5.6818181818181816E-2</v>
      </c>
      <c r="D54" s="76">
        <f>D15/'Tables 10a &amp; b'!I16</f>
        <v>7.5471698113207544E-2</v>
      </c>
      <c r="E54" s="76">
        <f>E15/'Tables 10a &amp; b'!J16</f>
        <v>6.1983471074380167E-2</v>
      </c>
      <c r="F54" s="76">
        <f>F15/'Tables 10a &amp; b'!K16</f>
        <v>9.950248756218906E-2</v>
      </c>
      <c r="G54" s="76">
        <f>G15/'Tables 10a &amp; b'!L16</f>
        <v>2.1551724137931036E-2</v>
      </c>
      <c r="H54" s="76">
        <f>H15/'Tables 10a &amp; b'!M16</f>
        <v>3.3222591362126248E-2</v>
      </c>
      <c r="I54" s="76">
        <f>I15/'Tables 10a &amp; b'!N16</f>
        <v>4.9504950495049507E-2</v>
      </c>
      <c r="J54" s="76">
        <f>J15/'Tables 10a &amp; b'!O16</f>
        <v>7.2463768115942032E-2</v>
      </c>
      <c r="K54" s="76">
        <f>K15/'Tables 10a &amp; b'!P16</f>
        <v>3.7037037037037035E-2</v>
      </c>
      <c r="L54" s="76">
        <f>L15/'Tables 10a &amp; b'!Q16</f>
        <v>5.4744525547445258E-2</v>
      </c>
      <c r="M54" s="76">
        <f>M15/'Tables 10a &amp; b'!R16</f>
        <v>3.7313432835820892E-2</v>
      </c>
      <c r="N54" s="76">
        <f>N15/'Tables 10a &amp; b'!S16</f>
        <v>3.3222591362126248E-2</v>
      </c>
    </row>
    <row r="55" spans="1:14" x14ac:dyDescent="0.2">
      <c r="A55" s="2" t="s">
        <v>12</v>
      </c>
      <c r="B55" s="76">
        <f>B16/'Tables 10a &amp; b'!G17</f>
        <v>9.767633148262389E-2</v>
      </c>
      <c r="C55" s="76">
        <f>C16/'Tables 10a &amp; b'!H17</f>
        <v>8.9190911021448285E-2</v>
      </c>
      <c r="D55" s="76">
        <f>D16/'Tables 10a &amp; b'!I17</f>
        <v>9.1496232508073191E-2</v>
      </c>
      <c r="E55" s="76">
        <f>E16/'Tables 10a &amp; b'!J17</f>
        <v>8.4820445031945357E-2</v>
      </c>
      <c r="F55" s="76">
        <f>F16/'Tables 10a &amp; b'!K17</f>
        <v>8.0293645331498048E-2</v>
      </c>
      <c r="G55" s="76">
        <f>G16/'Tables 10a &amp; b'!L17</f>
        <v>0.1066350710900474</v>
      </c>
      <c r="H55" s="76">
        <f>H16/'Tables 10a &amp; b'!M17</f>
        <v>0.10883162371778834</v>
      </c>
      <c r="I55" s="76">
        <f>I16/'Tables 10a &amp; b'!N17</f>
        <v>0.10314595152140278</v>
      </c>
      <c r="J55" s="76">
        <f>J16/'Tables 10a &amp; b'!O17</f>
        <v>0.10726544622425629</v>
      </c>
      <c r="K55" s="76">
        <f>K16/'Tables 10a &amp; b'!P17</f>
        <v>9.9248120300751877E-2</v>
      </c>
      <c r="L55" s="76">
        <f>L16/'Tables 10a &amp; b'!Q17</f>
        <v>8.7468193384223916E-2</v>
      </c>
      <c r="M55" s="76">
        <f>M16/'Tables 10a &amp; b'!R17</f>
        <v>6.7040848144683501E-2</v>
      </c>
      <c r="N55" s="76">
        <f>N16/'Tables 10a &amp; b'!S17</f>
        <v>5.8122205663189271E-2</v>
      </c>
    </row>
    <row r="56" spans="1:14" x14ac:dyDescent="0.2">
      <c r="A56" s="2" t="s">
        <v>13</v>
      </c>
      <c r="B56" s="76">
        <f>B17/'Tables 10a &amp; b'!G18</f>
        <v>0</v>
      </c>
      <c r="C56" s="76">
        <f>C17/'Tables 10a &amp; b'!H18</f>
        <v>5.434782608695652E-2</v>
      </c>
      <c r="D56" s="76">
        <f>D17/'Tables 10a &amp; b'!I18</f>
        <v>3.1645569620253167E-2</v>
      </c>
      <c r="E56" s="76">
        <f>E17/'Tables 10a &amp; b'!J18</f>
        <v>3.1645569620253167E-2</v>
      </c>
      <c r="F56" s="76">
        <f>F17/'Tables 10a &amp; b'!K18</f>
        <v>3.6231884057971016E-2</v>
      </c>
      <c r="G56" s="76">
        <f>G17/'Tables 10a &amp; b'!L18</f>
        <v>8.2644628099173556E-2</v>
      </c>
      <c r="H56" s="76">
        <f>H17/'Tables 10a &amp; b'!M18</f>
        <v>4.5045045045045043E-2</v>
      </c>
      <c r="I56" s="76">
        <f>I17/'Tables 10a &amp; b'!N18</f>
        <v>0</v>
      </c>
      <c r="J56" s="76">
        <f>J17/'Tables 10a &amp; b'!O18</f>
        <v>4.065040650406504E-2</v>
      </c>
      <c r="K56" s="76">
        <f>K17/'Tables 10a &amp; b'!P18</f>
        <v>0</v>
      </c>
      <c r="L56" s="76">
        <f>L17/'Tables 10a &amp; b'!Q18</f>
        <v>4.9504950495049507E-2</v>
      </c>
      <c r="M56" s="76">
        <f>M17/'Tables 10a &amp; b'!R18</f>
        <v>4.4247787610619468E-2</v>
      </c>
      <c r="N56" s="76">
        <f>N17/'Tables 10a &amp; b'!S18</f>
        <v>4.0983606557377046E-2</v>
      </c>
    </row>
    <row r="57" spans="1:14" x14ac:dyDescent="0.2">
      <c r="A57" s="2" t="s">
        <v>14</v>
      </c>
      <c r="B57" s="76">
        <f>B18/'Tables 10a &amp; b'!G19</f>
        <v>5.4171180931744311E-3</v>
      </c>
      <c r="C57" s="76">
        <f>C18/'Tables 10a &amp; b'!H19</f>
        <v>1.2083131947800869E-2</v>
      </c>
      <c r="D57" s="76">
        <f>D18/'Tables 10a &amp; b'!I19</f>
        <v>1.3326226012793176E-2</v>
      </c>
      <c r="E57" s="76">
        <f>E18/'Tables 10a &amp; b'!J19</f>
        <v>3.3670033670033669E-2</v>
      </c>
      <c r="F57" s="76">
        <f>F18/'Tables 10a &amp; b'!K19</f>
        <v>3.8610038610038609E-2</v>
      </c>
      <c r="G57" s="76">
        <f>G18/'Tables 10a &amp; b'!L19</f>
        <v>6.6909975669099758E-2</v>
      </c>
      <c r="H57" s="76">
        <f>H18/'Tables 10a &amp; b'!M19</f>
        <v>3.6719706242350061E-2</v>
      </c>
      <c r="I57" s="76">
        <f>I18/'Tables 10a &amp; b'!N19</f>
        <v>4.2872454448017148E-2</v>
      </c>
      <c r="J57" s="76">
        <f>J18/'Tables 10a &amp; b'!O19</f>
        <v>3.8022813688212927E-2</v>
      </c>
      <c r="K57" s="76">
        <f>K18/'Tables 10a &amp; b'!P19</f>
        <v>2.7412280701754384E-2</v>
      </c>
      <c r="L57" s="76">
        <f>L18/'Tables 10a &amp; b'!Q19</f>
        <v>4.6189376443418015E-2</v>
      </c>
      <c r="M57" s="76">
        <f>M18/'Tables 10a &amp; b'!R19</f>
        <v>4.8959608323133418E-2</v>
      </c>
      <c r="N57" s="76">
        <f>N18/'Tables 10a &amp; b'!S19</f>
        <v>5.159958720330237E-2</v>
      </c>
    </row>
    <row r="58" spans="1:14" x14ac:dyDescent="0.2">
      <c r="A58" s="2" t="s">
        <v>15</v>
      </c>
      <c r="B58" s="76">
        <f>B19/'Tables 10a &amp; b'!G20</f>
        <v>8.9995814148179157E-2</v>
      </c>
      <c r="C58" s="76">
        <f>C19/'Tables 10a &amp; b'!H20</f>
        <v>6.1407652338214457E-2</v>
      </c>
      <c r="D58" s="76">
        <f>D19/'Tables 10a &amp; b'!I20</f>
        <v>3.8574577516531962E-2</v>
      </c>
      <c r="E58" s="76">
        <f>E19/'Tables 10a &amp; b'!J20</f>
        <v>3.3185840707964605E-2</v>
      </c>
      <c r="F58" s="76">
        <f>F19/'Tables 10a &amp; b'!K20</f>
        <v>5.8866813833701251E-2</v>
      </c>
      <c r="G58" s="76">
        <f>G19/'Tables 10a &amp; b'!L20</f>
        <v>6.3904803878360505E-2</v>
      </c>
      <c r="H58" s="76">
        <f>H19/'Tables 10a &amp; b'!M20</f>
        <v>6.4655172413793108E-2</v>
      </c>
      <c r="I58" s="76">
        <f>I19/'Tables 10a &amp; b'!N20</f>
        <v>7.5471698113207544E-2</v>
      </c>
      <c r="J58" s="76">
        <f>J19/'Tables 10a &amp; b'!O20</f>
        <v>6.1983471074380167E-2</v>
      </c>
      <c r="K58" s="76">
        <f>K19/'Tables 10a &amp; b'!P20</f>
        <v>5.09683995922528E-2</v>
      </c>
      <c r="L58" s="76">
        <f>L19/'Tables 10a &amp; b'!Q20</f>
        <v>4.6035805626598467E-2</v>
      </c>
      <c r="M58" s="76">
        <f>M19/'Tables 10a &amp; b'!R20</f>
        <v>4.5109211775878441E-2</v>
      </c>
      <c r="N58" s="76">
        <f>N19/'Tables 10a &amp; b'!S20</f>
        <v>4.9904942965779471E-2</v>
      </c>
    </row>
    <row r="59" spans="1:14" x14ac:dyDescent="0.2">
      <c r="A59" s="2" t="s">
        <v>16</v>
      </c>
      <c r="B59" s="76">
        <f>B20/'Tables 10a &amp; b'!G21</f>
        <v>0.11368334022323275</v>
      </c>
      <c r="C59" s="76">
        <f>C20/'Tables 10a &amp; b'!H21</f>
        <v>8.347245409015025E-2</v>
      </c>
      <c r="D59" s="76">
        <f>D20/'Tables 10a &amp; b'!I21</f>
        <v>5.6980056980056981E-2</v>
      </c>
      <c r="E59" s="76">
        <f>E20/'Tables 10a &amp; b'!J21</f>
        <v>4.9391069012178622E-2</v>
      </c>
      <c r="F59" s="76">
        <f>F20/'Tables 10a &amp; b'!K21</f>
        <v>4.0341718082581871E-2</v>
      </c>
      <c r="G59" s="76">
        <f>G20/'Tables 10a &amp; b'!L21</f>
        <v>2.7717117419788342E-2</v>
      </c>
      <c r="H59" s="76">
        <f>H20/'Tables 10a &amp; b'!M21</f>
        <v>7.6259281557294806E-2</v>
      </c>
      <c r="I59" s="76">
        <f>I20/'Tables 10a &amp; b'!N21</f>
        <v>0.12567324955116696</v>
      </c>
      <c r="J59" s="76">
        <f>J20/'Tables 10a &amp; b'!O21</f>
        <v>7.7936333699231614E-2</v>
      </c>
      <c r="K59" s="76">
        <f>K20/'Tables 10a &amp; b'!P21</f>
        <v>0.10409517272935255</v>
      </c>
      <c r="L59" s="76">
        <f>L20/'Tables 10a &amp; b'!Q21</f>
        <v>9.5994311448210481E-2</v>
      </c>
      <c r="M59" s="76">
        <f>M20/'Tables 10a &amp; b'!R21</f>
        <v>8.1144565449498191E-2</v>
      </c>
      <c r="N59" s="76">
        <f>N20/'Tables 10a &amp; b'!S21</f>
        <v>8.4568605093120489E-2</v>
      </c>
    </row>
    <row r="60" spans="1:14" x14ac:dyDescent="0.2">
      <c r="A60" s="2" t="s">
        <v>17</v>
      </c>
      <c r="B60" s="76">
        <f>B21/'Tables 10a &amp; b'!G22</f>
        <v>5.9673366834170856E-2</v>
      </c>
      <c r="C60" s="76">
        <f>C21/'Tables 10a &amp; b'!H22</f>
        <v>5.3304904051172705E-2</v>
      </c>
      <c r="D60" s="76">
        <f>D21/'Tables 10a &amp; b'!I22</f>
        <v>5.6542810985460421E-2</v>
      </c>
      <c r="E60" s="76">
        <f>E21/'Tables 10a &amp; b'!J22</f>
        <v>4.3377674956622328E-2</v>
      </c>
      <c r="F60" s="76">
        <f>F21/'Tables 10a &amp; b'!K22</f>
        <v>3.5874439461883408E-2</v>
      </c>
      <c r="G60" s="76">
        <f>G21/'Tables 10a &amp; b'!L22</f>
        <v>3.9325842696629212E-2</v>
      </c>
      <c r="H60" s="76">
        <f>H21/'Tables 10a &amp; b'!M22</f>
        <v>3.6382536382536385E-2</v>
      </c>
      <c r="I60" s="76">
        <f>I21/'Tables 10a &amp; b'!N22</f>
        <v>3.611971104231166E-2</v>
      </c>
      <c r="J60" s="76">
        <f>J21/'Tables 10a &amp; b'!O22</f>
        <v>2.6014568158168574E-2</v>
      </c>
      <c r="K60" s="76">
        <f>K21/'Tables 10a &amp; b'!P22</f>
        <v>4.5998160073597055E-2</v>
      </c>
      <c r="L60" s="76">
        <f>L21/'Tables 10a &amp; b'!Q22</f>
        <v>2.9296875E-2</v>
      </c>
      <c r="M60" s="76">
        <f>M21/'Tables 10a &amp; b'!R22</f>
        <v>2.6572187776793623E-2</v>
      </c>
      <c r="N60" s="76">
        <f>N21/'Tables 10a &amp; b'!S22</f>
        <v>3.9893617021276598E-2</v>
      </c>
    </row>
    <row r="61" spans="1:14" x14ac:dyDescent="0.2">
      <c r="A61" s="2" t="s">
        <v>18</v>
      </c>
      <c r="B61" s="76">
        <f>B22/'Tables 10a &amp; b'!G23</f>
        <v>0.13119533527696792</v>
      </c>
      <c r="C61" s="76">
        <f>C22/'Tables 10a &amp; b'!H23</f>
        <v>0.12853470437017994</v>
      </c>
      <c r="D61" s="76">
        <f>D22/'Tables 10a &amp; b'!I23</f>
        <v>0.10638297872340426</v>
      </c>
      <c r="E61" s="76">
        <f>E22/'Tables 10a &amp; b'!J23</f>
        <v>9.1863517060367453E-2</v>
      </c>
      <c r="F61" s="76">
        <f>F22/'Tables 10a &amp; b'!K23</f>
        <v>9.2879256965944276E-2</v>
      </c>
      <c r="G61" s="76">
        <f>G22/'Tables 10a &amp; b'!L23</f>
        <v>9.5419847328244281E-2</v>
      </c>
      <c r="H61" s="76">
        <f>H22/'Tables 10a &amp; b'!M23</f>
        <v>8.0321285140562249E-2</v>
      </c>
      <c r="I61" s="76">
        <f>I22/'Tables 10a &amp; b'!N23</f>
        <v>9.6153846153846159E-2</v>
      </c>
      <c r="J61" s="76">
        <f>J22/'Tables 10a &amp; b'!O23</f>
        <v>0.1111111111111111</v>
      </c>
      <c r="K61" s="76">
        <f>K22/'Tables 10a &amp; b'!P23</f>
        <v>0.10152284263959391</v>
      </c>
      <c r="L61" s="76">
        <f>L22/'Tables 10a &amp; b'!Q23</f>
        <v>0.125</v>
      </c>
      <c r="M61" s="76">
        <f>M22/'Tables 10a &amp; b'!R23</f>
        <v>6.7114093959731544E-2</v>
      </c>
      <c r="N61" s="76">
        <f>N22/'Tables 10a &amp; b'!S23</f>
        <v>0.11627906976744186</v>
      </c>
    </row>
    <row r="62" spans="1:14" x14ac:dyDescent="0.2">
      <c r="A62" s="2" t="s">
        <v>19</v>
      </c>
      <c r="B62" s="76">
        <f>B23/'Tables 10a &amp; b'!G24</f>
        <v>3.2573289902280131E-2</v>
      </c>
      <c r="C62" s="76">
        <f>C23/'Tables 10a &amp; b'!H24</f>
        <v>3.2000000000000001E-2</v>
      </c>
      <c r="D62" s="76">
        <f>D23/'Tables 10a &amp; b'!I24</f>
        <v>4.5454545454545456E-2</v>
      </c>
      <c r="E62" s="76">
        <f>E23/'Tables 10a &amp; b'!J24</f>
        <v>1.9267822736030827E-2</v>
      </c>
      <c r="F62" s="76">
        <f>F23/'Tables 10a &amp; b'!K24</f>
        <v>2.3696682464454975E-2</v>
      </c>
      <c r="G62" s="76">
        <f>G23/'Tables 10a &amp; b'!L24</f>
        <v>2.5862068965517241E-2</v>
      </c>
      <c r="H62" s="76">
        <f>H23/'Tables 10a &amp; b'!M24</f>
        <v>8.9605734767025085E-3</v>
      </c>
      <c r="I62" s="76">
        <f>I23/'Tables 10a &amp; b'!N24</f>
        <v>2.8301886792452831E-2</v>
      </c>
      <c r="J62" s="76">
        <f>J23/'Tables 10a &amp; b'!O24</f>
        <v>5.2742616033755275E-2</v>
      </c>
      <c r="K62" s="76">
        <f>K23/'Tables 10a &amp; b'!P24</f>
        <v>2.0661157024793389E-2</v>
      </c>
      <c r="L62" s="76">
        <f>L23/'Tables 10a &amp; b'!Q24</f>
        <v>1.9083969465648856E-2</v>
      </c>
      <c r="M62" s="76">
        <f>M23/'Tables 10a &amp; b'!R24</f>
        <v>3.2119914346895075E-2</v>
      </c>
      <c r="N62" s="76">
        <f>N23/'Tables 10a &amp; b'!S24</f>
        <v>3.3185840707964605E-2</v>
      </c>
    </row>
    <row r="63" spans="1:14" x14ac:dyDescent="0.2">
      <c r="A63" s="2" t="s">
        <v>20</v>
      </c>
      <c r="B63" s="76">
        <f>B24/'Tables 10a &amp; b'!G25</f>
        <v>3.3557046979865772E-2</v>
      </c>
      <c r="C63" s="76">
        <f>C24/'Tables 10a &amp; b'!H25</f>
        <v>3.7383177570093455E-2</v>
      </c>
      <c r="D63" s="76">
        <f>D24/'Tables 10a &amp; b'!I25</f>
        <v>6.0240963855421686E-2</v>
      </c>
      <c r="E63" s="76">
        <f>E24/'Tables 10a &amp; b'!J25</f>
        <v>7.9522862823061632E-2</v>
      </c>
      <c r="F63" s="76">
        <f>F24/'Tables 10a &amp; b'!K25</f>
        <v>9.3833780160857902E-2</v>
      </c>
      <c r="G63" s="76">
        <f>G24/'Tables 10a &amp; b'!L25</f>
        <v>6.2814070351758788E-2</v>
      </c>
      <c r="H63" s="76">
        <f>H24/'Tables 10a &amp; b'!M25</f>
        <v>4.0540540540540543E-2</v>
      </c>
      <c r="I63" s="76">
        <f>I24/'Tables 10a &amp; b'!N25</f>
        <v>3.90625E-2</v>
      </c>
      <c r="J63" s="76">
        <f>J24/'Tables 10a &amp; b'!O25</f>
        <v>5.0377833753148617E-2</v>
      </c>
      <c r="K63" s="76">
        <f>K24/'Tables 10a &amp; b'!P25</f>
        <v>6.7750677506775062E-2</v>
      </c>
      <c r="L63" s="76">
        <f>L24/'Tables 10a &amp; b'!Q25</f>
        <v>4.1208791208791208E-2</v>
      </c>
      <c r="M63" s="76">
        <f>M24/'Tables 10a &amp; b'!R25</f>
        <v>7.8534031413612565E-2</v>
      </c>
      <c r="N63" s="76">
        <f>N24/'Tables 10a &amp; b'!S25</f>
        <v>6.5445026178010471E-2</v>
      </c>
    </row>
    <row r="64" spans="1:14" x14ac:dyDescent="0.2">
      <c r="A64" s="2" t="s">
        <v>21</v>
      </c>
      <c r="B64" s="76">
        <f>B25/'Tables 10a &amp; b'!G26</f>
        <v>7.7145612343297976E-2</v>
      </c>
      <c r="C64" s="76">
        <f>C25/'Tables 10a &amp; b'!H26</f>
        <v>9.3228655544651623E-2</v>
      </c>
      <c r="D64" s="76">
        <f>D25/'Tables 10a &amp; b'!I26</f>
        <v>0.10832383124287344</v>
      </c>
      <c r="E64" s="76">
        <f>E25/'Tables 10a &amp; b'!J26</f>
        <v>7.4404761904761904E-2</v>
      </c>
      <c r="F64" s="76">
        <f>F25/'Tables 10a &amp; b'!K26</f>
        <v>9.5389507154213043E-2</v>
      </c>
      <c r="G64" s="76">
        <f>G25/'Tables 10a &amp; b'!L26</f>
        <v>7.7720207253886009E-2</v>
      </c>
      <c r="H64" s="76">
        <f>H25/'Tables 10a &amp; b'!M26</f>
        <v>2.365930599369085E-2</v>
      </c>
      <c r="I64" s="76">
        <f>I25/'Tables 10a &amp; b'!N26</f>
        <v>5.1470588235294115E-2</v>
      </c>
      <c r="J64" s="76">
        <f>J25/'Tables 10a &amp; b'!O26</f>
        <v>8.6206896551724144E-2</v>
      </c>
      <c r="K64" s="76">
        <f>K25/'Tables 10a &amp; b'!P26</f>
        <v>9.658246656760773E-2</v>
      </c>
      <c r="L64" s="76">
        <f>L25/'Tables 10a &amp; b'!Q26</f>
        <v>4.2372881355932202E-2</v>
      </c>
      <c r="M64" s="76">
        <f>M25/'Tables 10a &amp; b'!R26</f>
        <v>3.1725888324873094E-2</v>
      </c>
      <c r="N64" s="76">
        <f>N25/'Tables 10a &amp; b'!S26</f>
        <v>3.2397408207343416E-2</v>
      </c>
    </row>
    <row r="65" spans="1:14" x14ac:dyDescent="0.2">
      <c r="A65" s="2" t="s">
        <v>22</v>
      </c>
      <c r="B65" s="76">
        <f>B26/'Tables 10a &amp; b'!G27</f>
        <v>6.3813813813813819E-2</v>
      </c>
      <c r="C65" s="76">
        <f>C26/'Tables 10a &amp; b'!H27</f>
        <v>4.6153846153846156E-2</v>
      </c>
      <c r="D65" s="76">
        <f>D26/'Tables 10a &amp; b'!I27</f>
        <v>5.6131260794473233E-2</v>
      </c>
      <c r="E65" s="76">
        <f>E26/'Tables 10a &amp; b'!J27</f>
        <v>5.4630593132154008E-2</v>
      </c>
      <c r="F65" s="76">
        <f>F26/'Tables 10a &amp; b'!K27</f>
        <v>6.2056737588652482E-2</v>
      </c>
      <c r="G65" s="76">
        <f>G26/'Tables 10a &amp; b'!L27</f>
        <v>4.0983606557377046E-2</v>
      </c>
      <c r="H65" s="76">
        <f>H26/'Tables 10a &amp; b'!M27</f>
        <v>4.8209366391184574E-2</v>
      </c>
      <c r="I65" s="76">
        <f>I26/'Tables 10a &amp; b'!N27</f>
        <v>4.7011417058428477E-2</v>
      </c>
      <c r="J65" s="76">
        <f>J26/'Tables 10a &amp; b'!O27</f>
        <v>4.5045045045045043E-2</v>
      </c>
      <c r="K65" s="76">
        <f>K26/'Tables 10a &amp; b'!P27</f>
        <v>4.5961917268548917E-2</v>
      </c>
      <c r="L65" s="76">
        <f>L26/'Tables 10a &amp; b'!Q27</f>
        <v>5.5897149245388487E-2</v>
      </c>
      <c r="M65" s="76">
        <f>M26/'Tables 10a &amp; b'!R27</f>
        <v>5.698711595639247E-2</v>
      </c>
      <c r="N65" s="76">
        <f>N26/'Tables 10a &amp; b'!S27</f>
        <v>6.7453625632377737E-2</v>
      </c>
    </row>
    <row r="66" spans="1:14" x14ac:dyDescent="0.2">
      <c r="A66" s="2" t="s">
        <v>23</v>
      </c>
      <c r="B66" s="76">
        <f>B27/'Tables 10a &amp; b'!G28</f>
        <v>5.6179775280898875E-2</v>
      </c>
      <c r="C66" s="76">
        <f>C27/'Tables 10a &amp; b'!H28</f>
        <v>0</v>
      </c>
      <c r="D66" s="76">
        <f>D27/'Tables 10a &amp; b'!I28</f>
        <v>0</v>
      </c>
      <c r="E66" s="76">
        <f>E27/'Tables 10a &amp; b'!J28</f>
        <v>0</v>
      </c>
      <c r="F66" s="76">
        <f>F27/'Tables 10a &amp; b'!K28</f>
        <v>4.4247787610619468E-2</v>
      </c>
      <c r="G66" s="76">
        <f>G27/'Tables 10a &amp; b'!L28</f>
        <v>5.7471264367816091E-2</v>
      </c>
      <c r="H66" s="76">
        <f>H27/'Tables 10a &amp; b'!M28</f>
        <v>6.097560975609756E-2</v>
      </c>
      <c r="I66" s="76">
        <f>I27/'Tables 10a &amp; b'!N28</f>
        <v>0</v>
      </c>
      <c r="J66" s="76">
        <f>J27/'Tables 10a &amp; b'!O28</f>
        <v>0</v>
      </c>
      <c r="K66" s="76">
        <f>K27/'Tables 10a &amp; b'!P28</f>
        <v>0</v>
      </c>
      <c r="L66" s="76">
        <f>L27/'Tables 10a &amp; b'!Q28</f>
        <v>0</v>
      </c>
      <c r="M66" s="76">
        <f>M27/'Tables 10a &amp; b'!R28</f>
        <v>0</v>
      </c>
      <c r="N66" s="76">
        <f>N27/'Tables 10a &amp; b'!S28</f>
        <v>0</v>
      </c>
    </row>
    <row r="67" spans="1:14" x14ac:dyDescent="0.2">
      <c r="A67" s="2" t="s">
        <v>24</v>
      </c>
      <c r="B67" s="76">
        <f>B28/'Tables 10a &amp; b'!G29</f>
        <v>4.1273584905660375E-2</v>
      </c>
      <c r="C67" s="76">
        <f>C28/'Tables 10a &amp; b'!H29</f>
        <v>6.9060773480662987E-2</v>
      </c>
      <c r="D67" s="76">
        <f>D28/'Tables 10a &amp; b'!I29</f>
        <v>4.4080604534005037E-2</v>
      </c>
      <c r="E67" s="76">
        <f>E28/'Tables 10a &amp; b'!J29</f>
        <v>3.611971104231166E-2</v>
      </c>
      <c r="F67" s="76">
        <f>F28/'Tables 10a &amp; b'!K29</f>
        <v>2.5348542458808618E-2</v>
      </c>
      <c r="G67" s="76">
        <f>G28/'Tables 10a &amp; b'!L29</f>
        <v>1.9973368841544607E-2</v>
      </c>
      <c r="H67" s="76">
        <f>H28/'Tables 10a &amp; b'!M29</f>
        <v>2.8129395218002812E-2</v>
      </c>
      <c r="I67" s="76">
        <f>I28/'Tables 10a &amp; b'!N29</f>
        <v>5.8309037900874633E-2</v>
      </c>
      <c r="J67" s="76">
        <f>J28/'Tables 10a &amp; b'!O29</f>
        <v>2.6845637583892617E-2</v>
      </c>
      <c r="K67" s="76">
        <f>K28/'Tables 10a &amp; b'!P29</f>
        <v>6.3739376770538245E-2</v>
      </c>
      <c r="L67" s="76">
        <f>L28/'Tables 10a &amp; b'!Q29</f>
        <v>4.8019207683073231E-2</v>
      </c>
      <c r="M67" s="76">
        <f>M28/'Tables 10a &amp; b'!R29</f>
        <v>3.1289111389236547E-2</v>
      </c>
      <c r="N67" s="76">
        <f>N28/'Tables 10a &amp; b'!S29</f>
        <v>3.9001560062402497E-2</v>
      </c>
    </row>
    <row r="68" spans="1:14" x14ac:dyDescent="0.2">
      <c r="A68" s="2" t="s">
        <v>25</v>
      </c>
      <c r="B68" s="76">
        <f>B29/'Tables 10a &amp; b'!G30</f>
        <v>6.3510392609699776E-2</v>
      </c>
      <c r="C68" s="76">
        <f>C29/'Tables 10a &amp; b'!H30</f>
        <v>7.992007992007992E-2</v>
      </c>
      <c r="D68" s="76">
        <f>D29/'Tables 10a &amp; b'!I30</f>
        <v>8.4158415841584164E-2</v>
      </c>
      <c r="E68" s="76">
        <f>E29/'Tables 10a &amp; b'!J30</f>
        <v>7.7002053388090352E-2</v>
      </c>
      <c r="F68" s="76">
        <f>F29/'Tables 10a &amp; b'!K30</f>
        <v>5.7172557172557176E-2</v>
      </c>
      <c r="G68" s="76">
        <f>G29/'Tables 10a &amp; b'!L30</f>
        <v>8.3432657926102508E-2</v>
      </c>
      <c r="H68" s="76">
        <f>H29/'Tables 10a &amp; b'!M30</f>
        <v>0.10914051841746249</v>
      </c>
      <c r="I68" s="76">
        <f>I29/'Tables 10a &amp; b'!N30</f>
        <v>0.1023391812865497</v>
      </c>
      <c r="J68" s="76">
        <f>J29/'Tables 10a &amp; b'!O30</f>
        <v>0.10885341074020319</v>
      </c>
      <c r="K68" s="76">
        <f>K29/'Tables 10a &amp; b'!P30</f>
        <v>8.143322475570032E-2</v>
      </c>
      <c r="L68" s="76">
        <f>L29/'Tables 10a &amp; b'!Q30</f>
        <v>7.2463768115942032E-2</v>
      </c>
      <c r="M68" s="76">
        <f>M29/'Tables 10a &amp; b'!R30</f>
        <v>7.1022727272727279E-2</v>
      </c>
      <c r="N68" s="76">
        <f>N29/'Tables 10a &amp; b'!S30</f>
        <v>9.575923392612859E-2</v>
      </c>
    </row>
    <row r="69" spans="1:14" x14ac:dyDescent="0.2">
      <c r="A69" s="2" t="s">
        <v>26</v>
      </c>
      <c r="B69" s="76">
        <f>B30/'Tables 10a &amp; b'!G31</f>
        <v>3.7037037037037035E-2</v>
      </c>
      <c r="C69" s="76">
        <f>C30/'Tables 10a &amp; b'!H31</f>
        <v>5.6890012642225034E-2</v>
      </c>
      <c r="D69" s="76">
        <f>D30/'Tables 10a &amp; b'!I31</f>
        <v>9.3930635838150284E-2</v>
      </c>
      <c r="E69" s="76">
        <f>E30/'Tables 10a &amp; b'!J31</f>
        <v>6.0698027314112293E-2</v>
      </c>
      <c r="F69" s="76">
        <f>F30/'Tables 10a &amp; b'!K31</f>
        <v>3.7313432835820892E-2</v>
      </c>
      <c r="G69" s="76">
        <f>G30/'Tables 10a &amp; b'!L31</f>
        <v>4.0404040404040407E-2</v>
      </c>
      <c r="H69" s="76">
        <f>H30/'Tables 10a &amp; b'!M31</f>
        <v>4.4247787610619468E-2</v>
      </c>
      <c r="I69" s="76">
        <f>I30/'Tables 10a &amp; b'!N31</f>
        <v>4.6728971962616821E-2</v>
      </c>
      <c r="J69" s="76">
        <f>J30/'Tables 10a &amp; b'!O31</f>
        <v>4.0733197556008148E-2</v>
      </c>
      <c r="K69" s="76">
        <f>K30/'Tables 10a &amp; b'!P31</f>
        <v>4.3402777777777776E-2</v>
      </c>
      <c r="L69" s="76">
        <f>L30/'Tables 10a &amp; b'!Q31</f>
        <v>5.0933786078098474E-2</v>
      </c>
      <c r="M69" s="76">
        <f>M30/'Tables 10a &amp; b'!R31</f>
        <v>4.7770700636942678E-2</v>
      </c>
      <c r="N69" s="76">
        <f>N30/'Tables 10a &amp; b'!S31</f>
        <v>3.918495297805643E-2</v>
      </c>
    </row>
    <row r="70" spans="1:14" x14ac:dyDescent="0.2">
      <c r="A70" s="2" t="s">
        <v>27</v>
      </c>
      <c r="B70" s="76">
        <f>B31/'Tables 10a &amp; b'!G32</f>
        <v>7.2992700729927001E-2</v>
      </c>
      <c r="C70" s="76">
        <f>C31/'Tables 10a &amp; b'!H32</f>
        <v>6.1349693251533742E-2</v>
      </c>
      <c r="D70" s="76">
        <f>D31/'Tables 10a &amp; b'!I32</f>
        <v>3.2051282051282048E-2</v>
      </c>
      <c r="E70" s="76">
        <f>E31/'Tables 10a &amp; b'!J32</f>
        <v>6.8027210884353748E-2</v>
      </c>
      <c r="F70" s="76">
        <f>F31/'Tables 10a &amp; b'!K32</f>
        <v>3.1847133757961783E-2</v>
      </c>
      <c r="G70" s="76">
        <f>G31/'Tables 10a &amp; b'!L32</f>
        <v>4.2735042735042736E-2</v>
      </c>
      <c r="H70" s="76">
        <f>H31/'Tables 10a &amp; b'!M32</f>
        <v>0</v>
      </c>
      <c r="I70" s="76">
        <f>I31/'Tables 10a &amp; b'!N32</f>
        <v>3.937007874015748E-2</v>
      </c>
      <c r="J70" s="76">
        <f>J31/'Tables 10a &amp; b'!O32</f>
        <v>4.6296296296296294E-2</v>
      </c>
      <c r="K70" s="76">
        <f>K31/'Tables 10a &amp; b'!P32</f>
        <v>0</v>
      </c>
      <c r="L70" s="76">
        <f>L31/'Tables 10a &amp; b'!Q32</f>
        <v>0</v>
      </c>
      <c r="M70" s="76">
        <f>M31/'Tables 10a &amp; b'!R32</f>
        <v>5.2083333333333336E-2</v>
      </c>
      <c r="N70" s="76">
        <f>N31/'Tables 10a &amp; b'!S32</f>
        <v>0</v>
      </c>
    </row>
    <row r="71" spans="1:14" x14ac:dyDescent="0.2">
      <c r="A71" s="2" t="s">
        <v>28</v>
      </c>
      <c r="B71" s="76">
        <f>B32/'Tables 10a &amp; b'!G33</f>
        <v>5.7003257328990226E-2</v>
      </c>
      <c r="C71" s="76">
        <f>C32/'Tables 10a &amp; b'!H33</f>
        <v>8.553654743390357E-2</v>
      </c>
      <c r="D71" s="76">
        <f>D32/'Tables 10a &amp; b'!I33</f>
        <v>8.8365243004418267E-2</v>
      </c>
      <c r="E71" s="76">
        <f>E32/'Tables 10a &amp; b'!J33</f>
        <v>7.407407407407407E-2</v>
      </c>
      <c r="F71" s="76">
        <f>F32/'Tables 10a &amp; b'!K33</f>
        <v>6.4655172413793108E-2</v>
      </c>
      <c r="G71" s="76">
        <f>G32/'Tables 10a &amp; b'!L33</f>
        <v>7.6687116564417179E-2</v>
      </c>
      <c r="H71" s="76">
        <f>H32/'Tables 10a &amp; b'!M33</f>
        <v>0.10398613518197573</v>
      </c>
      <c r="I71" s="76">
        <f>I32/'Tables 10a &amp; b'!N33</f>
        <v>0.10050251256281408</v>
      </c>
      <c r="J71" s="76">
        <f>J32/'Tables 10a &amp; b'!O33</f>
        <v>0.11308562197092084</v>
      </c>
      <c r="K71" s="76">
        <f>K32/'Tables 10a &amp; b'!P33</f>
        <v>0.10366826156299841</v>
      </c>
      <c r="L71" s="76">
        <f>L32/'Tables 10a &amp; b'!Q33</f>
        <v>7.9744816586921854E-2</v>
      </c>
      <c r="M71" s="76">
        <f>M32/'Tables 10a &amp; b'!R33</f>
        <v>6.2893081761006289E-2</v>
      </c>
      <c r="N71" s="76">
        <f>N32/'Tables 10a &amp; b'!S33</f>
        <v>4.8543689320388349E-2</v>
      </c>
    </row>
    <row r="72" spans="1:14" x14ac:dyDescent="0.2">
      <c r="A72" s="2" t="s">
        <v>29</v>
      </c>
      <c r="B72" s="76">
        <f>B33/'Tables 10a &amp; b'!G34</f>
        <v>6.439742410303588E-2</v>
      </c>
      <c r="C72" s="76">
        <f>C33/'Tables 10a &amp; b'!H34</f>
        <v>6.8876452862677573E-2</v>
      </c>
      <c r="D72" s="76">
        <f>D33/'Tables 10a &amp; b'!I34</f>
        <v>6.3265306122448975E-2</v>
      </c>
      <c r="E72" s="76">
        <f>E33/'Tables 10a &amp; b'!J34</f>
        <v>6.2419285406801549E-2</v>
      </c>
      <c r="F72" s="76">
        <f>F33/'Tables 10a &amp; b'!K34</f>
        <v>6.6258919469928651E-2</v>
      </c>
      <c r="G72" s="76">
        <f>G33/'Tables 10a &amp; b'!L34</f>
        <v>7.6400679117147707E-2</v>
      </c>
      <c r="H72" s="76">
        <f>H33/'Tables 10a &amp; b'!M34</f>
        <v>6.3291139240506333E-2</v>
      </c>
      <c r="I72" s="76">
        <f>I33/'Tables 10a &amp; b'!N34</f>
        <v>5.2307692307692305E-2</v>
      </c>
      <c r="J72" s="76">
        <f>J33/'Tables 10a &amp; b'!O34</f>
        <v>4.0880503144654086E-2</v>
      </c>
      <c r="K72" s="76">
        <f>K33/'Tables 10a &amp; b'!P34</f>
        <v>4.3183220234423197E-2</v>
      </c>
      <c r="L72" s="76">
        <f>L33/'Tables 10a &amp; b'!Q34</f>
        <v>5.7471264367816091E-2</v>
      </c>
      <c r="M72" s="76">
        <f>M33/'Tables 10a &amp; b'!R34</f>
        <v>5.0890585241730277E-2</v>
      </c>
      <c r="N72" s="76">
        <f>N33/'Tables 10a &amp; b'!S34</f>
        <v>5.1369863013698627E-2</v>
      </c>
    </row>
    <row r="73" spans="1:14" x14ac:dyDescent="0.2">
      <c r="A73" s="2" t="s">
        <v>30</v>
      </c>
      <c r="B73" s="76">
        <f>B34/'Tables 10a &amp; b'!G35</f>
        <v>7.9522862823061632E-2</v>
      </c>
      <c r="C73" s="76">
        <f>C34/'Tables 10a &amp; b'!H35</f>
        <v>9.5846645367412137E-2</v>
      </c>
      <c r="D73" s="76">
        <f>D34/'Tables 10a &amp; b'!I35</f>
        <v>8.8996763754045305E-2</v>
      </c>
      <c r="E73" s="76">
        <f>E34/'Tables 10a &amp; b'!J35</f>
        <v>9.4736842105263161E-2</v>
      </c>
      <c r="F73" s="76">
        <f>F34/'Tables 10a &amp; b'!K35</f>
        <v>8.7939698492462318E-2</v>
      </c>
      <c r="G73" s="76">
        <f>G34/'Tables 10a &amp; b'!L35</f>
        <v>6.2305295950155763E-2</v>
      </c>
      <c r="H73" s="76">
        <f>H34/'Tables 10a &amp; b'!M35</f>
        <v>3.2679738562091505E-2</v>
      </c>
      <c r="I73" s="76">
        <f>I34/'Tables 10a &amp; b'!N35</f>
        <v>4.0431266846361183E-2</v>
      </c>
      <c r="J73" s="76">
        <f>J34/'Tables 10a &amp; b'!O35</f>
        <v>3.8071065989847719E-2</v>
      </c>
      <c r="K73" s="76">
        <f>K34/'Tables 10a &amp; b'!P35</f>
        <v>5.9382422802850353E-2</v>
      </c>
      <c r="L73" s="76">
        <f>L34/'Tables 10a &amp; b'!Q35</f>
        <v>9.4339622641509441E-2</v>
      </c>
      <c r="M73" s="76">
        <f>M34/'Tables 10a &amp; b'!R35</f>
        <v>9.719222462203024E-2</v>
      </c>
      <c r="N73" s="76">
        <f>N34/'Tables 10a &amp; b'!S35</f>
        <v>5.9322033898305086E-2</v>
      </c>
    </row>
    <row r="74" spans="1:14" x14ac:dyDescent="0.2">
      <c r="A74" s="2" t="s">
        <v>31</v>
      </c>
      <c r="B74" s="76">
        <f>B35/'Tables 10a &amp; b'!G36</f>
        <v>2.4582104228121928E-2</v>
      </c>
      <c r="C74" s="76">
        <f>C35/'Tables 10a &amp; b'!H36</f>
        <v>7.5158227848101264E-2</v>
      </c>
      <c r="D74" s="76">
        <f>D35/'Tables 10a &amp; b'!I36</f>
        <v>6.7300079176563735E-2</v>
      </c>
      <c r="E74" s="76">
        <f>E35/'Tables 10a &amp; b'!J36</f>
        <v>8.4245998315080034E-2</v>
      </c>
      <c r="F74" s="76">
        <f>F35/'Tables 10a &amp; b'!K36</f>
        <v>7.2711719418306245E-2</v>
      </c>
      <c r="G74" s="76">
        <f>G35/'Tables 10a &amp; b'!L36</f>
        <v>7.9207920792079209E-2</v>
      </c>
      <c r="H74" s="76">
        <f>H35/'Tables 10a &amp; b'!M36</f>
        <v>0.10334645669291338</v>
      </c>
      <c r="I74" s="76">
        <f>I35/'Tables 10a &amp; b'!N36</f>
        <v>9.6525096525096526E-2</v>
      </c>
      <c r="J74" s="76">
        <f>J35/'Tables 10a &amp; b'!O36</f>
        <v>0.10662177328843996</v>
      </c>
      <c r="K74" s="76">
        <f>K35/'Tables 10a &amp; b'!P36</f>
        <v>5.6352459016393443E-2</v>
      </c>
      <c r="L74" s="76">
        <f>L35/'Tables 10a &amp; b'!Q36</f>
        <v>4.923413566739606E-2</v>
      </c>
      <c r="M74" s="76">
        <f>M35/'Tables 10a &amp; b'!R36</f>
        <v>4.8335123523093451E-2</v>
      </c>
      <c r="N74" s="76">
        <f>N35/'Tables 10a &amp; b'!S36</f>
        <v>4.5045045045045043E-2</v>
      </c>
    </row>
    <row r="75" spans="1:14" x14ac:dyDescent="0.2">
      <c r="A75" s="3" t="s">
        <v>32</v>
      </c>
      <c r="B75" s="77">
        <f>B36/'Tables 10a &amp; b'!G37</f>
        <v>5.9429477020602216E-2</v>
      </c>
      <c r="C75" s="77">
        <f>C36/'Tables 10a &amp; b'!H37</f>
        <v>6.0652009097801364E-2</v>
      </c>
      <c r="D75" s="77">
        <f>D36/'Tables 10a &amp; b'!I37</f>
        <v>5.181347150259067E-2</v>
      </c>
      <c r="E75" s="77">
        <f>E36/'Tables 10a &amp; b'!J37</f>
        <v>4.6728971962616821E-2</v>
      </c>
      <c r="F75" s="77">
        <f>F36/'Tables 10a &amp; b'!K37</f>
        <v>5.8608058608058608E-2</v>
      </c>
      <c r="G75" s="77">
        <f>G36/'Tables 10a &amp; b'!L37</f>
        <v>1.8552875695732839E-2</v>
      </c>
      <c r="H75" s="77">
        <f>H36/'Tables 10a &amp; b'!M37</f>
        <v>0</v>
      </c>
      <c r="I75" s="77">
        <f>I36/'Tables 10a &amp; b'!N37</f>
        <v>4.5620437956204376E-3</v>
      </c>
      <c r="J75" s="77">
        <f>J36/'Tables 10a &amp; b'!O37</f>
        <v>0</v>
      </c>
      <c r="K75" s="77">
        <f>K36/'Tables 10a &amp; b'!P37</f>
        <v>9.1491308325709064E-3</v>
      </c>
      <c r="L75" s="77">
        <f>L36/'Tables 10a &amp; b'!Q37</f>
        <v>4.0160642570281121E-3</v>
      </c>
      <c r="M75" s="77">
        <f>M36/'Tables 10a &amp; b'!R37</f>
        <v>4.4247787610619468E-3</v>
      </c>
      <c r="N75" s="77">
        <f>N36/'Tables 10a &amp; b'!S37</f>
        <v>2.034174125305126E-2</v>
      </c>
    </row>
  </sheetData>
  <mergeCells count="1">
    <mergeCell ref="P2:Q2"/>
  </mergeCells>
  <hyperlinks>
    <hyperlink ref="A2"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39"/>
  <sheetViews>
    <sheetView showGridLines="0" workbookViewId="0">
      <selection activeCell="A2" sqref="A2"/>
    </sheetView>
  </sheetViews>
  <sheetFormatPr defaultRowHeight="12.75" x14ac:dyDescent="0.2"/>
  <cols>
    <col min="1" max="1" customWidth="true" style="6" width="26.85546875" collapsed="false"/>
    <col min="2" max="3" style="6" width="9.140625" collapsed="false"/>
    <col min="4" max="4" customWidth="true" style="6" width="10.5703125" collapsed="false"/>
    <col min="5" max="5" customWidth="true" style="6" width="11.42578125" collapsed="false"/>
    <col min="6" max="6" customWidth="true" style="6" width="7.0" collapsed="false"/>
    <col min="7" max="7" bestFit="true" customWidth="true" style="6" width="19.0" collapsed="false"/>
    <col min="8" max="8" customWidth="true" style="6" width="10.5703125" collapsed="false"/>
    <col min="9" max="9" customWidth="true" style="6" width="11.28515625" collapsed="false"/>
    <col min="10" max="16384" style="6" width="9.140625" collapsed="false"/>
  </cols>
  <sheetData>
    <row r="1" spans="1:13" x14ac:dyDescent="0.2">
      <c r="A1" s="8" t="s">
        <v>287</v>
      </c>
    </row>
    <row r="2" spans="1:13" ht="15" x14ac:dyDescent="0.25">
      <c r="A2" s="273" t="s">
        <v>315</v>
      </c>
    </row>
    <row r="3" spans="1:13" x14ac:dyDescent="0.2">
      <c r="A3" s="6" t="s">
        <v>291</v>
      </c>
    </row>
    <row r="4" spans="1:13" x14ac:dyDescent="0.2">
      <c r="A4" s="6" t="s">
        <v>305</v>
      </c>
    </row>
    <row r="6" spans="1:13" x14ac:dyDescent="0.2">
      <c r="A6" s="2"/>
      <c r="B6" s="30" t="s">
        <v>181</v>
      </c>
      <c r="C6" s="30" t="s">
        <v>182</v>
      </c>
      <c r="D6" s="46" t="s">
        <v>183</v>
      </c>
      <c r="E6" s="30" t="s">
        <v>179</v>
      </c>
      <c r="G6" s="30" t="s">
        <v>184</v>
      </c>
      <c r="H6" s="30" t="s">
        <v>183</v>
      </c>
      <c r="I6" s="30" t="s">
        <v>179</v>
      </c>
    </row>
    <row r="7" spans="1:13" s="8" customFormat="1" x14ac:dyDescent="0.2">
      <c r="A7" s="4" t="s">
        <v>0</v>
      </c>
      <c r="B7" s="31">
        <v>11665</v>
      </c>
      <c r="C7" s="31">
        <v>12074</v>
      </c>
      <c r="D7" s="7">
        <f t="shared" ref="D7:D39" si="0">C7-B7</f>
        <v>409</v>
      </c>
      <c r="E7" s="96">
        <f t="shared" ref="E7:E39" si="1">D7/B7</f>
        <v>3.5062151735962277E-2</v>
      </c>
      <c r="G7" s="136">
        <v>12004</v>
      </c>
      <c r="H7" s="95">
        <f>G7-C7</f>
        <v>-70</v>
      </c>
      <c r="I7" s="133">
        <f>H7/C7</f>
        <v>-5.7975815802550935E-3</v>
      </c>
      <c r="M7" s="149"/>
    </row>
    <row r="8" spans="1:13" x14ac:dyDescent="0.2">
      <c r="A8" s="2" t="s">
        <v>1</v>
      </c>
      <c r="B8" s="10">
        <v>298</v>
      </c>
      <c r="C8" s="10">
        <v>281</v>
      </c>
      <c r="D8" s="9">
        <f t="shared" si="0"/>
        <v>-17</v>
      </c>
      <c r="E8" s="53">
        <f t="shared" si="1"/>
        <v>-5.7046979865771813E-2</v>
      </c>
      <c r="G8" s="139">
        <v>281</v>
      </c>
      <c r="H8" s="80">
        <f t="shared" ref="H8:H39" si="2">G8-C8</f>
        <v>0</v>
      </c>
      <c r="I8" s="131">
        <f t="shared" ref="I8:I39" si="3">H8/C8</f>
        <v>0</v>
      </c>
    </row>
    <row r="9" spans="1:13" x14ac:dyDescent="0.2">
      <c r="A9" s="2" t="s">
        <v>2</v>
      </c>
      <c r="B9" s="10">
        <v>286</v>
      </c>
      <c r="C9" s="10">
        <v>355</v>
      </c>
      <c r="D9" s="9">
        <f t="shared" si="0"/>
        <v>69</v>
      </c>
      <c r="E9" s="53">
        <f t="shared" si="1"/>
        <v>0.24125874125874125</v>
      </c>
      <c r="G9" s="139">
        <v>352</v>
      </c>
      <c r="H9" s="80">
        <f t="shared" si="2"/>
        <v>-3</v>
      </c>
      <c r="I9" s="131">
        <f t="shared" si="3"/>
        <v>-8.4507042253521118E-3</v>
      </c>
    </row>
    <row r="10" spans="1:13" x14ac:dyDescent="0.2">
      <c r="A10" s="2" t="s">
        <v>3</v>
      </c>
      <c r="B10" s="10">
        <v>119</v>
      </c>
      <c r="C10" s="10">
        <v>125</v>
      </c>
      <c r="D10" s="9">
        <f t="shared" si="0"/>
        <v>6</v>
      </c>
      <c r="E10" s="53">
        <f t="shared" si="1"/>
        <v>5.0420168067226892E-2</v>
      </c>
      <c r="G10" s="139">
        <v>117</v>
      </c>
      <c r="H10" s="80">
        <f t="shared" si="2"/>
        <v>-8</v>
      </c>
      <c r="I10" s="131">
        <f t="shared" si="3"/>
        <v>-6.4000000000000001E-2</v>
      </c>
    </row>
    <row r="11" spans="1:13" x14ac:dyDescent="0.2">
      <c r="A11" s="2" t="s">
        <v>4</v>
      </c>
      <c r="B11" s="10">
        <v>117</v>
      </c>
      <c r="C11" s="10">
        <v>138</v>
      </c>
      <c r="D11" s="9">
        <f t="shared" si="0"/>
        <v>21</v>
      </c>
      <c r="E11" s="53">
        <f t="shared" si="1"/>
        <v>0.17948717948717949</v>
      </c>
      <c r="G11" s="139">
        <v>138</v>
      </c>
      <c r="H11" s="80">
        <f t="shared" si="2"/>
        <v>0</v>
      </c>
      <c r="I11" s="131">
        <f t="shared" si="3"/>
        <v>0</v>
      </c>
    </row>
    <row r="12" spans="1:13" x14ac:dyDescent="0.2">
      <c r="A12" s="2" t="s">
        <v>5</v>
      </c>
      <c r="B12" s="10">
        <v>108</v>
      </c>
      <c r="C12" s="10">
        <v>107</v>
      </c>
      <c r="D12" s="9">
        <f t="shared" si="0"/>
        <v>-1</v>
      </c>
      <c r="E12" s="53">
        <f t="shared" si="1"/>
        <v>-9.2592592592592587E-3</v>
      </c>
      <c r="G12" s="139">
        <v>107</v>
      </c>
      <c r="H12" s="80">
        <f t="shared" si="2"/>
        <v>0</v>
      </c>
      <c r="I12" s="131">
        <f t="shared" si="3"/>
        <v>0</v>
      </c>
    </row>
    <row r="13" spans="1:13" x14ac:dyDescent="0.2">
      <c r="A13" s="2" t="s">
        <v>6</v>
      </c>
      <c r="B13" s="10">
        <v>181</v>
      </c>
      <c r="C13" s="10">
        <v>180</v>
      </c>
      <c r="D13" s="9">
        <f t="shared" si="0"/>
        <v>-1</v>
      </c>
      <c r="E13" s="53">
        <f t="shared" si="1"/>
        <v>-5.5248618784530384E-3</v>
      </c>
      <c r="G13" s="139">
        <v>179</v>
      </c>
      <c r="H13" s="80">
        <f t="shared" si="2"/>
        <v>-1</v>
      </c>
      <c r="I13" s="131">
        <f t="shared" si="3"/>
        <v>-5.5555555555555558E-3</v>
      </c>
    </row>
    <row r="14" spans="1:13" x14ac:dyDescent="0.2">
      <c r="A14" s="2" t="s">
        <v>7</v>
      </c>
      <c r="B14" s="10">
        <v>245</v>
      </c>
      <c r="C14" s="10">
        <v>256</v>
      </c>
      <c r="D14" s="9">
        <f t="shared" si="0"/>
        <v>11</v>
      </c>
      <c r="E14" s="53">
        <f t="shared" si="1"/>
        <v>4.4897959183673466E-2</v>
      </c>
      <c r="G14" s="139">
        <v>256</v>
      </c>
      <c r="H14" s="80">
        <f t="shared" si="2"/>
        <v>0</v>
      </c>
      <c r="I14" s="131">
        <f t="shared" si="3"/>
        <v>0</v>
      </c>
    </row>
    <row r="15" spans="1:13" x14ac:dyDescent="0.2">
      <c r="A15" s="2" t="s">
        <v>8</v>
      </c>
      <c r="B15" s="10">
        <v>109</v>
      </c>
      <c r="C15" s="10">
        <v>112</v>
      </c>
      <c r="D15" s="9">
        <f t="shared" si="0"/>
        <v>3</v>
      </c>
      <c r="E15" s="53">
        <f t="shared" si="1"/>
        <v>2.7522935779816515E-2</v>
      </c>
      <c r="G15" s="139">
        <v>110</v>
      </c>
      <c r="H15" s="80">
        <f t="shared" si="2"/>
        <v>-2</v>
      </c>
      <c r="I15" s="131">
        <f t="shared" si="3"/>
        <v>-1.7857142857142856E-2</v>
      </c>
    </row>
    <row r="16" spans="1:13" x14ac:dyDescent="0.2">
      <c r="A16" s="2" t="s">
        <v>9</v>
      </c>
      <c r="B16" s="10">
        <v>185</v>
      </c>
      <c r="C16" s="10">
        <v>187</v>
      </c>
      <c r="D16" s="9">
        <f t="shared" si="0"/>
        <v>2</v>
      </c>
      <c r="E16" s="53">
        <f t="shared" si="1"/>
        <v>1.0810810810810811E-2</v>
      </c>
      <c r="G16" s="139">
        <v>187</v>
      </c>
      <c r="H16" s="80">
        <f t="shared" si="2"/>
        <v>0</v>
      </c>
      <c r="I16" s="131">
        <f t="shared" si="3"/>
        <v>0</v>
      </c>
    </row>
    <row r="17" spans="1:13" x14ac:dyDescent="0.2">
      <c r="A17" s="2" t="s">
        <v>10</v>
      </c>
      <c r="B17" s="10">
        <v>422</v>
      </c>
      <c r="C17" s="10">
        <v>408</v>
      </c>
      <c r="D17" s="9">
        <f t="shared" si="0"/>
        <v>-14</v>
      </c>
      <c r="E17" s="53">
        <f t="shared" si="1"/>
        <v>-3.3175355450236969E-2</v>
      </c>
      <c r="G17" s="139">
        <v>406</v>
      </c>
      <c r="H17" s="80">
        <f t="shared" si="2"/>
        <v>-2</v>
      </c>
      <c r="I17" s="131">
        <f t="shared" si="3"/>
        <v>-4.9019607843137254E-3</v>
      </c>
    </row>
    <row r="18" spans="1:13" x14ac:dyDescent="0.2">
      <c r="A18" s="2" t="s">
        <v>11</v>
      </c>
      <c r="B18" s="10">
        <v>59</v>
      </c>
      <c r="C18" s="10">
        <v>65</v>
      </c>
      <c r="D18" s="9">
        <f t="shared" si="0"/>
        <v>6</v>
      </c>
      <c r="E18" s="53">
        <f t="shared" si="1"/>
        <v>0.10169491525423729</v>
      </c>
      <c r="G18" s="139">
        <v>65</v>
      </c>
      <c r="H18" s="80">
        <f t="shared" si="2"/>
        <v>0</v>
      </c>
      <c r="I18" s="131">
        <f t="shared" si="3"/>
        <v>0</v>
      </c>
    </row>
    <row r="19" spans="1:13" x14ac:dyDescent="0.2">
      <c r="A19" s="2" t="s">
        <v>12</v>
      </c>
      <c r="B19" s="9">
        <v>1868</v>
      </c>
      <c r="C19" s="9">
        <v>1875</v>
      </c>
      <c r="D19" s="9">
        <f t="shared" si="0"/>
        <v>7</v>
      </c>
      <c r="E19" s="53">
        <f t="shared" si="1"/>
        <v>3.7473233404710922E-3</v>
      </c>
      <c r="G19" s="139">
        <v>1873</v>
      </c>
      <c r="H19" s="80">
        <f t="shared" si="2"/>
        <v>-2</v>
      </c>
      <c r="I19" s="131">
        <f t="shared" si="3"/>
        <v>-1.0666666666666667E-3</v>
      </c>
      <c r="M19" s="125"/>
    </row>
    <row r="20" spans="1:13" x14ac:dyDescent="0.2">
      <c r="A20" s="2" t="s">
        <v>13</v>
      </c>
      <c r="B20" s="10">
        <v>59</v>
      </c>
      <c r="C20" s="10">
        <v>61</v>
      </c>
      <c r="D20" s="9">
        <f t="shared" si="0"/>
        <v>2</v>
      </c>
      <c r="E20" s="53">
        <f t="shared" si="1"/>
        <v>3.3898305084745763E-2</v>
      </c>
      <c r="G20" s="139">
        <v>60</v>
      </c>
      <c r="H20" s="80">
        <f t="shared" si="2"/>
        <v>-1</v>
      </c>
      <c r="I20" s="131">
        <f t="shared" si="3"/>
        <v>-1.6393442622950821E-2</v>
      </c>
    </row>
    <row r="21" spans="1:13" x14ac:dyDescent="0.2">
      <c r="A21" s="2" t="s">
        <v>14</v>
      </c>
      <c r="B21" s="10">
        <v>282</v>
      </c>
      <c r="C21" s="10">
        <v>282</v>
      </c>
      <c r="D21" s="9">
        <f t="shared" si="0"/>
        <v>0</v>
      </c>
      <c r="E21" s="53">
        <f t="shared" si="1"/>
        <v>0</v>
      </c>
      <c r="G21" s="139">
        <v>282</v>
      </c>
      <c r="H21" s="80">
        <f t="shared" si="2"/>
        <v>0</v>
      </c>
      <c r="I21" s="131">
        <f t="shared" si="3"/>
        <v>0</v>
      </c>
    </row>
    <row r="22" spans="1:13" x14ac:dyDescent="0.2">
      <c r="A22" s="2" t="s">
        <v>15</v>
      </c>
      <c r="B22" s="10">
        <v>525</v>
      </c>
      <c r="C22" s="10">
        <v>691</v>
      </c>
      <c r="D22" s="9">
        <f t="shared" si="0"/>
        <v>166</v>
      </c>
      <c r="E22" s="53">
        <f t="shared" si="1"/>
        <v>0.31619047619047619</v>
      </c>
      <c r="G22" s="139">
        <v>687</v>
      </c>
      <c r="H22" s="80">
        <f t="shared" si="2"/>
        <v>-4</v>
      </c>
      <c r="I22" s="131">
        <f t="shared" si="3"/>
        <v>-5.7887120115774236E-3</v>
      </c>
    </row>
    <row r="23" spans="1:13" x14ac:dyDescent="0.2">
      <c r="A23" s="2" t="s">
        <v>16</v>
      </c>
      <c r="B23" s="9">
        <v>2557</v>
      </c>
      <c r="C23" s="9">
        <v>2606</v>
      </c>
      <c r="D23" s="9">
        <f t="shared" si="0"/>
        <v>49</v>
      </c>
      <c r="E23" s="53">
        <f t="shared" si="1"/>
        <v>1.9163081736409855E-2</v>
      </c>
      <c r="G23" s="139">
        <v>2602</v>
      </c>
      <c r="H23" s="80">
        <f t="shared" si="2"/>
        <v>-4</v>
      </c>
      <c r="I23" s="131">
        <f t="shared" si="3"/>
        <v>-1.5349194167306216E-3</v>
      </c>
      <c r="M23" s="125"/>
    </row>
    <row r="24" spans="1:13" x14ac:dyDescent="0.2">
      <c r="A24" s="2" t="s">
        <v>17</v>
      </c>
      <c r="B24" s="10">
        <v>625</v>
      </c>
      <c r="C24" s="10">
        <v>717</v>
      </c>
      <c r="D24" s="9">
        <f t="shared" si="0"/>
        <v>92</v>
      </c>
      <c r="E24" s="53">
        <f t="shared" si="1"/>
        <v>0.1472</v>
      </c>
      <c r="G24" s="139">
        <v>710</v>
      </c>
      <c r="H24" s="80">
        <f t="shared" si="2"/>
        <v>-7</v>
      </c>
      <c r="I24" s="131">
        <f t="shared" si="3"/>
        <v>-9.7629009762900971E-3</v>
      </c>
    </row>
    <row r="25" spans="1:13" x14ac:dyDescent="0.2">
      <c r="A25" s="2" t="s">
        <v>18</v>
      </c>
      <c r="B25" s="10">
        <v>49</v>
      </c>
      <c r="C25" s="10">
        <v>44</v>
      </c>
      <c r="D25" s="9">
        <f t="shared" si="0"/>
        <v>-5</v>
      </c>
      <c r="E25" s="53">
        <f t="shared" si="1"/>
        <v>-0.10204081632653061</v>
      </c>
      <c r="G25" s="139">
        <v>44</v>
      </c>
      <c r="H25" s="80">
        <f t="shared" si="2"/>
        <v>0</v>
      </c>
      <c r="I25" s="131">
        <f t="shared" si="3"/>
        <v>0</v>
      </c>
    </row>
    <row r="26" spans="1:13" x14ac:dyDescent="0.2">
      <c r="A26" s="2" t="s">
        <v>19</v>
      </c>
      <c r="B26" s="10">
        <v>418</v>
      </c>
      <c r="C26" s="10">
        <v>450</v>
      </c>
      <c r="D26" s="9">
        <f t="shared" si="0"/>
        <v>32</v>
      </c>
      <c r="E26" s="53">
        <f t="shared" si="1"/>
        <v>7.6555023923444973E-2</v>
      </c>
      <c r="G26" s="139">
        <v>448</v>
      </c>
      <c r="H26" s="80">
        <f t="shared" si="2"/>
        <v>-2</v>
      </c>
      <c r="I26" s="131">
        <f t="shared" si="3"/>
        <v>-4.4444444444444444E-3</v>
      </c>
    </row>
    <row r="27" spans="1:13" x14ac:dyDescent="0.2">
      <c r="A27" s="2" t="s">
        <v>20</v>
      </c>
      <c r="B27" s="10">
        <v>128</v>
      </c>
      <c r="C27" s="10">
        <v>129</v>
      </c>
      <c r="D27" s="9">
        <f t="shared" si="0"/>
        <v>1</v>
      </c>
      <c r="E27" s="53">
        <f t="shared" si="1"/>
        <v>7.8125E-3</v>
      </c>
      <c r="G27" s="139">
        <v>129</v>
      </c>
      <c r="H27" s="80">
        <f t="shared" si="2"/>
        <v>0</v>
      </c>
      <c r="I27" s="131">
        <f t="shared" si="3"/>
        <v>0</v>
      </c>
    </row>
    <row r="28" spans="1:13" x14ac:dyDescent="0.2">
      <c r="A28" s="2" t="s">
        <v>21</v>
      </c>
      <c r="B28" s="10">
        <v>238</v>
      </c>
      <c r="C28" s="10">
        <v>257</v>
      </c>
      <c r="D28" s="9">
        <f t="shared" si="0"/>
        <v>19</v>
      </c>
      <c r="E28" s="53">
        <f t="shared" si="1"/>
        <v>7.9831932773109238E-2</v>
      </c>
      <c r="G28" s="139">
        <v>253</v>
      </c>
      <c r="H28" s="80">
        <f t="shared" si="2"/>
        <v>-4</v>
      </c>
      <c r="I28" s="131">
        <f t="shared" si="3"/>
        <v>-1.556420233463035E-2</v>
      </c>
    </row>
    <row r="29" spans="1:13" x14ac:dyDescent="0.2">
      <c r="A29" s="2" t="s">
        <v>22</v>
      </c>
      <c r="B29" s="10">
        <v>497</v>
      </c>
      <c r="C29" s="10">
        <v>430</v>
      </c>
      <c r="D29" s="9">
        <f t="shared" si="0"/>
        <v>-67</v>
      </c>
      <c r="E29" s="53">
        <f t="shared" si="1"/>
        <v>-0.13480885311871227</v>
      </c>
      <c r="G29" s="139">
        <v>429</v>
      </c>
      <c r="H29" s="80">
        <f t="shared" si="2"/>
        <v>-1</v>
      </c>
      <c r="I29" s="131">
        <f t="shared" si="3"/>
        <v>-2.3255813953488372E-3</v>
      </c>
    </row>
    <row r="30" spans="1:13" x14ac:dyDescent="0.2">
      <c r="A30" s="2" t="s">
        <v>23</v>
      </c>
      <c r="B30" s="10">
        <v>45</v>
      </c>
      <c r="C30" s="10">
        <v>69</v>
      </c>
      <c r="D30" s="9">
        <f t="shared" si="0"/>
        <v>24</v>
      </c>
      <c r="E30" s="53">
        <f t="shared" si="1"/>
        <v>0.53333333333333333</v>
      </c>
      <c r="G30" s="139">
        <v>68</v>
      </c>
      <c r="H30" s="80">
        <f t="shared" si="2"/>
        <v>-1</v>
      </c>
      <c r="I30" s="131">
        <f t="shared" si="3"/>
        <v>-1.4492753623188406E-2</v>
      </c>
    </row>
    <row r="31" spans="1:13" x14ac:dyDescent="0.2">
      <c r="A31" s="2" t="s">
        <v>24</v>
      </c>
      <c r="B31" s="10">
        <v>60</v>
      </c>
      <c r="C31" s="10">
        <v>63</v>
      </c>
      <c r="D31" s="9">
        <f t="shared" si="0"/>
        <v>3</v>
      </c>
      <c r="E31" s="53">
        <f t="shared" si="1"/>
        <v>0.05</v>
      </c>
      <c r="G31" s="139">
        <v>60</v>
      </c>
      <c r="H31" s="80">
        <f t="shared" si="2"/>
        <v>-3</v>
      </c>
      <c r="I31" s="131">
        <f t="shared" si="3"/>
        <v>-4.7619047619047616E-2</v>
      </c>
    </row>
    <row r="32" spans="1:13" x14ac:dyDescent="0.2">
      <c r="A32" s="2" t="s">
        <v>25</v>
      </c>
      <c r="B32" s="10">
        <v>193</v>
      </c>
      <c r="C32" s="10">
        <v>202</v>
      </c>
      <c r="D32" s="9">
        <f t="shared" si="0"/>
        <v>9</v>
      </c>
      <c r="E32" s="53">
        <f t="shared" si="1"/>
        <v>4.6632124352331605E-2</v>
      </c>
      <c r="G32" s="139">
        <v>202</v>
      </c>
      <c r="H32" s="80">
        <f t="shared" si="2"/>
        <v>0</v>
      </c>
      <c r="I32" s="131">
        <f t="shared" si="3"/>
        <v>0</v>
      </c>
    </row>
    <row r="33" spans="1:9" x14ac:dyDescent="0.2">
      <c r="A33" s="2" t="s">
        <v>26</v>
      </c>
      <c r="B33" s="10">
        <v>81</v>
      </c>
      <c r="C33" s="10">
        <v>79</v>
      </c>
      <c r="D33" s="9">
        <f t="shared" si="0"/>
        <v>-2</v>
      </c>
      <c r="E33" s="53">
        <f t="shared" si="1"/>
        <v>-2.4691358024691357E-2</v>
      </c>
      <c r="G33" s="139">
        <v>71</v>
      </c>
      <c r="H33" s="80">
        <f t="shared" si="2"/>
        <v>-8</v>
      </c>
      <c r="I33" s="131">
        <f t="shared" si="3"/>
        <v>-0.10126582278481013</v>
      </c>
    </row>
    <row r="34" spans="1:9" x14ac:dyDescent="0.2">
      <c r="A34" s="2" t="s">
        <v>27</v>
      </c>
      <c r="B34" s="10">
        <v>86</v>
      </c>
      <c r="C34" s="10">
        <v>82</v>
      </c>
      <c r="D34" s="9">
        <f t="shared" si="0"/>
        <v>-4</v>
      </c>
      <c r="E34" s="53">
        <f t="shared" si="1"/>
        <v>-4.6511627906976744E-2</v>
      </c>
      <c r="G34" s="139">
        <v>81</v>
      </c>
      <c r="H34" s="80">
        <f t="shared" si="2"/>
        <v>-1</v>
      </c>
      <c r="I34" s="131">
        <f t="shared" si="3"/>
        <v>-1.2195121951219513E-2</v>
      </c>
    </row>
    <row r="35" spans="1:9" x14ac:dyDescent="0.2">
      <c r="A35" s="2" t="s">
        <v>28</v>
      </c>
      <c r="B35" s="10">
        <v>232</v>
      </c>
      <c r="C35" s="10">
        <v>238</v>
      </c>
      <c r="D35" s="9">
        <f t="shared" si="0"/>
        <v>6</v>
      </c>
      <c r="E35" s="53">
        <f t="shared" si="1"/>
        <v>2.5862068965517241E-2</v>
      </c>
      <c r="G35" s="139">
        <v>237</v>
      </c>
      <c r="H35" s="80">
        <f t="shared" si="2"/>
        <v>-1</v>
      </c>
      <c r="I35" s="131">
        <f t="shared" si="3"/>
        <v>-4.2016806722689074E-3</v>
      </c>
    </row>
    <row r="36" spans="1:9" x14ac:dyDescent="0.2">
      <c r="A36" s="2" t="s">
        <v>29</v>
      </c>
      <c r="B36" s="10">
        <v>624</v>
      </c>
      <c r="C36" s="10">
        <v>592</v>
      </c>
      <c r="D36" s="9">
        <f t="shared" si="0"/>
        <v>-32</v>
      </c>
      <c r="E36" s="53">
        <f t="shared" si="1"/>
        <v>-5.128205128205128E-2</v>
      </c>
      <c r="G36" s="139">
        <v>592</v>
      </c>
      <c r="H36" s="80">
        <f t="shared" si="2"/>
        <v>0</v>
      </c>
      <c r="I36" s="131">
        <f t="shared" si="3"/>
        <v>0</v>
      </c>
    </row>
    <row r="37" spans="1:9" x14ac:dyDescent="0.2">
      <c r="A37" s="2" t="s">
        <v>30</v>
      </c>
      <c r="B37" s="10">
        <v>261</v>
      </c>
      <c r="C37" s="10">
        <v>254</v>
      </c>
      <c r="D37" s="9">
        <f t="shared" si="0"/>
        <v>-7</v>
      </c>
      <c r="E37" s="53">
        <f t="shared" si="1"/>
        <v>-2.681992337164751E-2</v>
      </c>
      <c r="G37" s="139">
        <v>251</v>
      </c>
      <c r="H37" s="80">
        <f t="shared" si="2"/>
        <v>-3</v>
      </c>
      <c r="I37" s="131">
        <f t="shared" si="3"/>
        <v>-1.1811023622047244E-2</v>
      </c>
    </row>
    <row r="38" spans="1:9" x14ac:dyDescent="0.2">
      <c r="A38" s="2" t="s">
        <v>31</v>
      </c>
      <c r="B38" s="10">
        <v>263</v>
      </c>
      <c r="C38" s="10">
        <v>264</v>
      </c>
      <c r="D38" s="9">
        <f t="shared" si="0"/>
        <v>1</v>
      </c>
      <c r="E38" s="53">
        <f t="shared" si="1"/>
        <v>3.8022813688212928E-3</v>
      </c>
      <c r="G38" s="139">
        <v>264</v>
      </c>
      <c r="H38" s="80">
        <f t="shared" si="2"/>
        <v>0</v>
      </c>
      <c r="I38" s="131">
        <f t="shared" si="3"/>
        <v>0</v>
      </c>
    </row>
    <row r="39" spans="1:9" x14ac:dyDescent="0.2">
      <c r="A39" s="3" t="s">
        <v>32</v>
      </c>
      <c r="B39" s="26">
        <v>445</v>
      </c>
      <c r="C39" s="26">
        <v>475</v>
      </c>
      <c r="D39" s="11">
        <f t="shared" si="0"/>
        <v>30</v>
      </c>
      <c r="E39" s="54">
        <f t="shared" si="1"/>
        <v>6.741573033707865E-2</v>
      </c>
      <c r="G39" s="142">
        <v>463</v>
      </c>
      <c r="H39" s="73">
        <f t="shared" si="2"/>
        <v>-12</v>
      </c>
      <c r="I39" s="132">
        <f t="shared" si="3"/>
        <v>-2.5263157894736842E-2</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60"/>
  <sheetViews>
    <sheetView showGridLines="0" topLeftCell="A22" workbookViewId="0">
      <selection activeCell="A60" sqref="A60"/>
    </sheetView>
  </sheetViews>
  <sheetFormatPr defaultRowHeight="13.5" customHeight="1" x14ac:dyDescent="0.2"/>
  <cols>
    <col min="1" max="1" customWidth="true" style="1" width="58.85546875" collapsed="false"/>
    <col min="2" max="14" customWidth="true" style="23" width="11.28515625" collapsed="false"/>
    <col min="15" max="15" customWidth="true" style="23" width="6.5703125" collapsed="false"/>
    <col min="16" max="16" style="23" width="9.140625" collapsed="false"/>
    <col min="17" max="17" customWidth="true" style="23" width="11.28515625" collapsed="false"/>
    <col min="18" max="16384" style="23" width="9.140625" collapsed="false"/>
  </cols>
  <sheetData>
    <row r="1" spans="1:17" s="183" customFormat="1" ht="13.5" customHeight="1" x14ac:dyDescent="0.2">
      <c r="A1" s="32" t="s">
        <v>271</v>
      </c>
    </row>
    <row r="2" spans="1:17" ht="13.5" customHeight="1" x14ac:dyDescent="0.25">
      <c r="A2" s="273" t="s">
        <v>315</v>
      </c>
      <c r="B2" s="273"/>
    </row>
    <row r="3" spans="1:17" ht="13.5" customHeight="1" x14ac:dyDescent="0.2">
      <c r="P3" s="332" t="s">
        <v>180</v>
      </c>
      <c r="Q3" s="333"/>
    </row>
    <row r="4" spans="1:17" s="16" customFormat="1" ht="13.5" customHeight="1" x14ac:dyDescent="0.25">
      <c r="A4" s="15"/>
      <c r="B4" s="12" t="s">
        <v>164</v>
      </c>
      <c r="C4" s="12" t="s">
        <v>165</v>
      </c>
      <c r="D4" s="12" t="s">
        <v>166</v>
      </c>
      <c r="E4" s="12" t="s">
        <v>167</v>
      </c>
      <c r="F4" s="12" t="s">
        <v>168</v>
      </c>
      <c r="G4" s="12" t="s">
        <v>169</v>
      </c>
      <c r="H4" s="12" t="s">
        <v>170</v>
      </c>
      <c r="I4" s="12" t="s">
        <v>171</v>
      </c>
      <c r="J4" s="12" t="s">
        <v>172</v>
      </c>
      <c r="K4" s="12" t="s">
        <v>173</v>
      </c>
      <c r="L4" s="12" t="s">
        <v>174</v>
      </c>
      <c r="M4" s="12" t="s">
        <v>175</v>
      </c>
      <c r="N4" s="12" t="s">
        <v>176</v>
      </c>
      <c r="P4" s="13" t="s">
        <v>178</v>
      </c>
      <c r="Q4" s="13" t="s">
        <v>179</v>
      </c>
    </row>
    <row r="5" spans="1:17" s="25" customFormat="1" ht="13.5" customHeight="1" x14ac:dyDescent="0.2">
      <c r="A5" s="4" t="s">
        <v>268</v>
      </c>
      <c r="B5" s="7">
        <v>41135</v>
      </c>
      <c r="C5" s="7">
        <v>42065</v>
      </c>
      <c r="D5" s="7">
        <v>43564</v>
      </c>
      <c r="E5" s="7">
        <v>41951</v>
      </c>
      <c r="F5" s="7">
        <v>35706</v>
      </c>
      <c r="G5" s="7">
        <v>32165</v>
      </c>
      <c r="H5" s="7">
        <v>29810</v>
      </c>
      <c r="I5" s="7">
        <v>29852</v>
      </c>
      <c r="J5" s="7">
        <v>28609</v>
      </c>
      <c r="K5" s="7">
        <v>28774</v>
      </c>
      <c r="L5" s="7">
        <v>29382</v>
      </c>
      <c r="M5" s="7">
        <v>30236</v>
      </c>
      <c r="N5" s="7">
        <v>31333</v>
      </c>
      <c r="P5" s="37">
        <f>N5-M5</f>
        <v>1097</v>
      </c>
      <c r="Q5" s="40">
        <f>P5/M5</f>
        <v>3.6281254134144729E-2</v>
      </c>
    </row>
    <row r="6" spans="1:17" ht="13.5" customHeight="1" x14ac:dyDescent="0.2">
      <c r="A6" s="2" t="s">
        <v>34</v>
      </c>
      <c r="B6" s="9">
        <v>3573</v>
      </c>
      <c r="C6" s="9">
        <v>3609</v>
      </c>
      <c r="D6" s="9">
        <v>3644</v>
      </c>
      <c r="E6" s="9">
        <v>3319</v>
      </c>
      <c r="F6" s="9">
        <v>2840</v>
      </c>
      <c r="G6" s="9">
        <v>2406</v>
      </c>
      <c r="H6" s="9">
        <v>2337</v>
      </c>
      <c r="I6" s="9">
        <v>2214</v>
      </c>
      <c r="J6" s="9">
        <v>2230</v>
      </c>
      <c r="K6" s="9">
        <v>2362</v>
      </c>
      <c r="L6" s="9">
        <v>2575</v>
      </c>
      <c r="M6" s="9">
        <v>2833</v>
      </c>
      <c r="N6" s="9">
        <v>2830</v>
      </c>
      <c r="P6" s="39">
        <f>N6-M6</f>
        <v>-3</v>
      </c>
      <c r="Q6" s="41">
        <f t="shared" ref="Q6:Q28" si="0">P6/M6</f>
        <v>-1.0589481115425344E-3</v>
      </c>
    </row>
    <row r="7" spans="1:17" ht="13.5" customHeight="1" x14ac:dyDescent="0.2">
      <c r="A7" s="2" t="s">
        <v>35</v>
      </c>
      <c r="B7" s="9">
        <v>1552</v>
      </c>
      <c r="C7" s="9">
        <v>1672</v>
      </c>
      <c r="D7" s="9">
        <v>1702</v>
      </c>
      <c r="E7" s="9">
        <v>1481</v>
      </c>
      <c r="F7" s="9">
        <v>1361</v>
      </c>
      <c r="G7" s="9">
        <v>1236</v>
      </c>
      <c r="H7" s="9">
        <v>1197</v>
      </c>
      <c r="I7" s="9">
        <v>1193</v>
      </c>
      <c r="J7" s="9">
        <v>1199</v>
      </c>
      <c r="K7" s="9">
        <v>1235</v>
      </c>
      <c r="L7" s="9">
        <v>1370</v>
      </c>
      <c r="M7" s="9">
        <v>1429</v>
      </c>
      <c r="N7" s="9">
        <v>1532</v>
      </c>
      <c r="P7" s="39">
        <f t="shared" ref="P7:P28" si="1">N7-M7</f>
        <v>103</v>
      </c>
      <c r="Q7" s="41">
        <f t="shared" si="0"/>
        <v>7.2078376487053883E-2</v>
      </c>
    </row>
    <row r="8" spans="1:17" ht="13.5" customHeight="1" x14ac:dyDescent="0.2">
      <c r="A8" s="2" t="s">
        <v>36</v>
      </c>
      <c r="B8" s="9">
        <v>5211</v>
      </c>
      <c r="C8" s="9">
        <v>5692</v>
      </c>
      <c r="D8" s="9">
        <v>6166</v>
      </c>
      <c r="E8" s="9">
        <v>6412</v>
      </c>
      <c r="F8" s="9">
        <v>5489</v>
      </c>
      <c r="G8" s="9">
        <v>5505</v>
      </c>
      <c r="H8" s="9">
        <v>5399</v>
      </c>
      <c r="I8" s="9">
        <v>5423</v>
      </c>
      <c r="J8" s="9">
        <v>5330</v>
      </c>
      <c r="K8" s="9">
        <v>5482</v>
      </c>
      <c r="L8" s="9">
        <v>5698</v>
      </c>
      <c r="M8" s="9">
        <v>5357</v>
      </c>
      <c r="N8" s="9">
        <v>5111</v>
      </c>
      <c r="P8" s="39">
        <f t="shared" si="1"/>
        <v>-246</v>
      </c>
      <c r="Q8" s="41">
        <f t="shared" si="0"/>
        <v>-4.5921224565988426E-2</v>
      </c>
    </row>
    <row r="9" spans="1:17" ht="13.5" customHeight="1" x14ac:dyDescent="0.2">
      <c r="A9" s="2" t="s">
        <v>37</v>
      </c>
      <c r="B9" s="10">
        <v>344</v>
      </c>
      <c r="C9" s="10">
        <v>338</v>
      </c>
      <c r="D9" s="10">
        <v>361</v>
      </c>
      <c r="E9" s="10">
        <v>341</v>
      </c>
      <c r="F9" s="10">
        <v>217</v>
      </c>
      <c r="G9" s="10">
        <v>223</v>
      </c>
      <c r="H9" s="10">
        <v>221</v>
      </c>
      <c r="I9" s="10">
        <v>193</v>
      </c>
      <c r="J9" s="10">
        <v>190</v>
      </c>
      <c r="K9" s="10">
        <v>180</v>
      </c>
      <c r="L9" s="10">
        <v>199</v>
      </c>
      <c r="M9" s="10">
        <v>213</v>
      </c>
      <c r="N9" s="10">
        <v>218</v>
      </c>
      <c r="P9" s="39">
        <f t="shared" si="1"/>
        <v>5</v>
      </c>
      <c r="Q9" s="41">
        <f t="shared" si="0"/>
        <v>2.3474178403755867E-2</v>
      </c>
    </row>
    <row r="10" spans="1:17" ht="13.5" customHeight="1" x14ac:dyDescent="0.2">
      <c r="A10" s="2" t="s">
        <v>38</v>
      </c>
      <c r="B10" s="9">
        <v>2951</v>
      </c>
      <c r="C10" s="9">
        <v>2751</v>
      </c>
      <c r="D10" s="9">
        <v>2766</v>
      </c>
      <c r="E10" s="9">
        <v>2440</v>
      </c>
      <c r="F10" s="9">
        <v>1696</v>
      </c>
      <c r="G10" s="9">
        <v>1518</v>
      </c>
      <c r="H10" s="9">
        <v>1382</v>
      </c>
      <c r="I10" s="9">
        <v>1188</v>
      </c>
      <c r="J10" s="9">
        <v>935</v>
      </c>
      <c r="K10" s="9">
        <v>888</v>
      </c>
      <c r="L10" s="9">
        <v>951</v>
      </c>
      <c r="M10" s="9">
        <v>1004</v>
      </c>
      <c r="N10" s="9">
        <v>1085</v>
      </c>
      <c r="P10" s="39">
        <f t="shared" si="1"/>
        <v>81</v>
      </c>
      <c r="Q10" s="41">
        <f t="shared" si="0"/>
        <v>8.0677290836653384E-2</v>
      </c>
    </row>
    <row r="11" spans="1:17" ht="13.5" customHeight="1" x14ac:dyDescent="0.2">
      <c r="A11" s="2" t="s">
        <v>52</v>
      </c>
      <c r="B11" s="10">
        <v>0</v>
      </c>
      <c r="C11" s="10">
        <v>0</v>
      </c>
      <c r="D11" s="10">
        <v>0</v>
      </c>
      <c r="E11" s="10">
        <v>0</v>
      </c>
      <c r="F11" s="10">
        <v>0</v>
      </c>
      <c r="G11" s="10">
        <v>0</v>
      </c>
      <c r="H11" s="10">
        <v>12</v>
      </c>
      <c r="I11" s="10">
        <v>41</v>
      </c>
      <c r="J11" s="10">
        <v>40</v>
      </c>
      <c r="K11" s="10">
        <v>47</v>
      </c>
      <c r="L11" s="10">
        <v>17</v>
      </c>
      <c r="M11" s="10">
        <v>28</v>
      </c>
      <c r="N11" s="10">
        <v>26</v>
      </c>
      <c r="P11" s="39">
        <f>N11-M11</f>
        <v>-2</v>
      </c>
      <c r="Q11" s="41">
        <f>P11/M11</f>
        <v>-7.1428571428571425E-2</v>
      </c>
    </row>
    <row r="12" spans="1:17" ht="13.5" customHeight="1" x14ac:dyDescent="0.2">
      <c r="A12" s="2" t="s">
        <v>39</v>
      </c>
      <c r="B12" s="9">
        <v>10331</v>
      </c>
      <c r="C12" s="9">
        <v>11726</v>
      </c>
      <c r="D12" s="9">
        <v>12652</v>
      </c>
      <c r="E12" s="9">
        <v>11818</v>
      </c>
      <c r="F12" s="9">
        <v>9791</v>
      </c>
      <c r="G12" s="9">
        <v>8167</v>
      </c>
      <c r="H12" s="9">
        <v>7277</v>
      </c>
      <c r="I12" s="9">
        <v>7145</v>
      </c>
      <c r="J12" s="9">
        <v>6910</v>
      </c>
      <c r="K12" s="9">
        <v>6848</v>
      </c>
      <c r="L12" s="9">
        <v>6784</v>
      </c>
      <c r="M12" s="9">
        <v>7018</v>
      </c>
      <c r="N12" s="9">
        <v>7355</v>
      </c>
      <c r="P12" s="39">
        <f t="shared" si="1"/>
        <v>337</v>
      </c>
      <c r="Q12" s="41">
        <f t="shared" si="0"/>
        <v>4.8019378740381875E-2</v>
      </c>
    </row>
    <row r="13" spans="1:17" ht="13.5" customHeight="1" x14ac:dyDescent="0.2">
      <c r="A13" s="2" t="s">
        <v>40</v>
      </c>
      <c r="B13" s="9">
        <v>6964</v>
      </c>
      <c r="C13" s="9">
        <v>8106</v>
      </c>
      <c r="D13" s="9">
        <v>8275</v>
      </c>
      <c r="E13" s="9">
        <v>8208</v>
      </c>
      <c r="F13" s="9">
        <v>6825</v>
      </c>
      <c r="G13" s="9">
        <v>6163</v>
      </c>
      <c r="H13" s="9">
        <v>5533</v>
      </c>
      <c r="I13" s="9">
        <v>5285</v>
      </c>
      <c r="J13" s="9">
        <v>5059</v>
      </c>
      <c r="K13" s="9">
        <v>5184</v>
      </c>
      <c r="L13" s="9">
        <v>5413</v>
      </c>
      <c r="M13" s="9">
        <v>5509</v>
      </c>
      <c r="N13" s="9">
        <v>5783</v>
      </c>
      <c r="P13" s="39">
        <f t="shared" si="1"/>
        <v>274</v>
      </c>
      <c r="Q13" s="41">
        <f>P13/M13</f>
        <v>4.9736794336540206E-2</v>
      </c>
    </row>
    <row r="14" spans="1:17" ht="13.5" customHeight="1" x14ac:dyDescent="0.2">
      <c r="A14" s="2" t="s">
        <v>53</v>
      </c>
      <c r="B14" s="10">
        <v>0</v>
      </c>
      <c r="C14" s="10">
        <v>0</v>
      </c>
      <c r="D14" s="10">
        <v>0</v>
      </c>
      <c r="E14" s="10">
        <v>0</v>
      </c>
      <c r="F14" s="10">
        <v>0</v>
      </c>
      <c r="G14" s="10">
        <v>0</v>
      </c>
      <c r="H14" s="10">
        <v>142</v>
      </c>
      <c r="I14" s="10">
        <v>304</v>
      </c>
      <c r="J14" s="10">
        <v>246</v>
      </c>
      <c r="K14" s="10">
        <v>283</v>
      </c>
      <c r="L14" s="10">
        <v>288</v>
      </c>
      <c r="M14" s="10">
        <v>459</v>
      </c>
      <c r="N14" s="10">
        <v>407</v>
      </c>
      <c r="P14" s="39">
        <f>N14-M14</f>
        <v>-52</v>
      </c>
      <c r="Q14" s="41">
        <f>P14/M14</f>
        <v>-0.11328976034858387</v>
      </c>
    </row>
    <row r="15" spans="1:17" ht="13.5" customHeight="1" x14ac:dyDescent="0.2">
      <c r="A15" s="2" t="s">
        <v>41</v>
      </c>
      <c r="B15" s="10">
        <v>145</v>
      </c>
      <c r="C15" s="10">
        <v>158</v>
      </c>
      <c r="D15" s="10">
        <v>132</v>
      </c>
      <c r="E15" s="10">
        <v>129</v>
      </c>
      <c r="F15" s="10">
        <v>124</v>
      </c>
      <c r="G15" s="10">
        <v>105</v>
      </c>
      <c r="H15" s="10">
        <v>104</v>
      </c>
      <c r="I15" s="10">
        <v>65</v>
      </c>
      <c r="J15" s="10">
        <v>50</v>
      </c>
      <c r="K15" s="10">
        <v>43</v>
      </c>
      <c r="L15" s="10">
        <v>43</v>
      </c>
      <c r="M15" s="10">
        <v>53</v>
      </c>
      <c r="N15" s="10">
        <v>46</v>
      </c>
      <c r="P15" s="39">
        <f t="shared" si="1"/>
        <v>-7</v>
      </c>
      <c r="Q15" s="41">
        <f t="shared" si="0"/>
        <v>-0.13207547169811321</v>
      </c>
    </row>
    <row r="16" spans="1:17" ht="13.5" customHeight="1" x14ac:dyDescent="0.2">
      <c r="A16" s="2" t="s">
        <v>42</v>
      </c>
      <c r="B16" s="9">
        <v>1501</v>
      </c>
      <c r="C16" s="9">
        <v>1831</v>
      </c>
      <c r="D16" s="9">
        <v>2024</v>
      </c>
      <c r="E16" s="9">
        <v>1906</v>
      </c>
      <c r="F16" s="9">
        <v>1911</v>
      </c>
      <c r="G16" s="9">
        <v>1927</v>
      </c>
      <c r="H16" s="9">
        <v>1860</v>
      </c>
      <c r="I16" s="9">
        <v>1847</v>
      </c>
      <c r="J16" s="9">
        <v>1697</v>
      </c>
      <c r="K16" s="9">
        <v>1763</v>
      </c>
      <c r="L16" s="9">
        <v>1659</v>
      </c>
      <c r="M16" s="9">
        <v>1619</v>
      </c>
      <c r="N16" s="9">
        <v>1744</v>
      </c>
      <c r="P16" s="39">
        <f t="shared" si="1"/>
        <v>125</v>
      </c>
      <c r="Q16" s="41">
        <f t="shared" si="0"/>
        <v>7.7208153180975916E-2</v>
      </c>
    </row>
    <row r="17" spans="1:17" ht="13.5" customHeight="1" x14ac:dyDescent="0.2">
      <c r="A17" s="2" t="s">
        <v>43</v>
      </c>
      <c r="B17" s="10">
        <v>308</v>
      </c>
      <c r="C17" s="10">
        <v>331</v>
      </c>
      <c r="D17" s="10">
        <v>357</v>
      </c>
      <c r="E17" s="10">
        <v>277</v>
      </c>
      <c r="F17" s="10">
        <v>269</v>
      </c>
      <c r="G17" s="10">
        <v>230</v>
      </c>
      <c r="H17" s="10">
        <v>223</v>
      </c>
      <c r="I17" s="10">
        <v>258</v>
      </c>
      <c r="J17" s="10">
        <v>241</v>
      </c>
      <c r="K17" s="10">
        <v>243</v>
      </c>
      <c r="L17" s="10">
        <v>232</v>
      </c>
      <c r="M17" s="10">
        <v>225</v>
      </c>
      <c r="N17" s="10">
        <v>225</v>
      </c>
      <c r="P17" s="39">
        <f t="shared" si="1"/>
        <v>0</v>
      </c>
      <c r="Q17" s="41">
        <f t="shared" si="0"/>
        <v>0</v>
      </c>
    </row>
    <row r="18" spans="1:17" ht="13.5" customHeight="1" x14ac:dyDescent="0.2">
      <c r="A18" s="2" t="s">
        <v>44</v>
      </c>
      <c r="B18" s="10">
        <v>184</v>
      </c>
      <c r="C18" s="10">
        <v>145</v>
      </c>
      <c r="D18" s="10">
        <v>144</v>
      </c>
      <c r="E18" s="10">
        <v>145</v>
      </c>
      <c r="F18" s="10">
        <v>98</v>
      </c>
      <c r="G18" s="10">
        <v>64</v>
      </c>
      <c r="H18" s="10">
        <v>62</v>
      </c>
      <c r="I18" s="10">
        <v>55</v>
      </c>
      <c r="J18" s="10">
        <v>48</v>
      </c>
      <c r="K18" s="10">
        <v>35</v>
      </c>
      <c r="L18" s="10">
        <v>45</v>
      </c>
      <c r="M18" s="10">
        <v>46</v>
      </c>
      <c r="N18" s="10">
        <v>41</v>
      </c>
      <c r="P18" s="39">
        <f t="shared" si="1"/>
        <v>-5</v>
      </c>
      <c r="Q18" s="41">
        <f t="shared" si="0"/>
        <v>-0.10869565217391304</v>
      </c>
    </row>
    <row r="19" spans="1:17" ht="13.5" customHeight="1" x14ac:dyDescent="0.2">
      <c r="A19" s="2" t="s">
        <v>54</v>
      </c>
      <c r="B19" s="10">
        <v>0</v>
      </c>
      <c r="C19" s="10">
        <v>0</v>
      </c>
      <c r="D19" s="10">
        <v>0</v>
      </c>
      <c r="E19" s="10">
        <v>0</v>
      </c>
      <c r="F19" s="10">
        <v>0</v>
      </c>
      <c r="G19" s="10">
        <v>0</v>
      </c>
      <c r="H19" s="10">
        <v>61</v>
      </c>
      <c r="I19" s="10">
        <v>84</v>
      </c>
      <c r="J19" s="10">
        <v>66</v>
      </c>
      <c r="K19" s="10">
        <v>52</v>
      </c>
      <c r="L19" s="10">
        <v>100</v>
      </c>
      <c r="M19" s="10">
        <v>108</v>
      </c>
      <c r="N19" s="10">
        <v>143</v>
      </c>
      <c r="P19" s="39">
        <f>N19-M19</f>
        <v>35</v>
      </c>
      <c r="Q19" s="41">
        <f>P19/M19</f>
        <v>0.32407407407407407</v>
      </c>
    </row>
    <row r="20" spans="1:17" ht="13.5" customHeight="1" x14ac:dyDescent="0.2">
      <c r="A20" s="2" t="s">
        <v>55</v>
      </c>
      <c r="B20" s="10">
        <v>0</v>
      </c>
      <c r="C20" s="10">
        <v>0</v>
      </c>
      <c r="D20" s="10">
        <v>0</v>
      </c>
      <c r="E20" s="10">
        <v>0</v>
      </c>
      <c r="F20" s="10">
        <v>0</v>
      </c>
      <c r="G20" s="10">
        <v>0</v>
      </c>
      <c r="H20" s="10">
        <v>9</v>
      </c>
      <c r="I20" s="10">
        <v>17</v>
      </c>
      <c r="J20" s="10">
        <v>5</v>
      </c>
      <c r="K20" s="10">
        <v>21</v>
      </c>
      <c r="L20" s="10">
        <v>21</v>
      </c>
      <c r="M20" s="10">
        <v>33</v>
      </c>
      <c r="N20" s="10">
        <v>40</v>
      </c>
      <c r="P20" s="39">
        <f>N20-M20</f>
        <v>7</v>
      </c>
      <c r="Q20" s="41">
        <f>P20/M20</f>
        <v>0.21212121212121213</v>
      </c>
    </row>
    <row r="21" spans="1:17" ht="13.5" customHeight="1" x14ac:dyDescent="0.2">
      <c r="A21" s="2" t="s">
        <v>56</v>
      </c>
      <c r="B21" s="10">
        <v>0</v>
      </c>
      <c r="C21" s="10">
        <v>0</v>
      </c>
      <c r="D21" s="10">
        <v>0</v>
      </c>
      <c r="E21" s="10">
        <v>0</v>
      </c>
      <c r="F21" s="10">
        <v>0</v>
      </c>
      <c r="G21" s="10">
        <v>0</v>
      </c>
      <c r="H21" s="10">
        <v>6</v>
      </c>
      <c r="I21" s="10">
        <v>13</v>
      </c>
      <c r="J21" s="10">
        <v>9</v>
      </c>
      <c r="K21" s="10">
        <v>12</v>
      </c>
      <c r="L21" s="10">
        <v>24</v>
      </c>
      <c r="M21" s="10">
        <v>37</v>
      </c>
      <c r="N21" s="10">
        <v>47</v>
      </c>
      <c r="P21" s="39">
        <f>N21-M21</f>
        <v>10</v>
      </c>
      <c r="Q21" s="41">
        <f>P21/M21</f>
        <v>0.27027027027027029</v>
      </c>
    </row>
    <row r="22" spans="1:17" ht="13.5" customHeight="1" x14ac:dyDescent="0.2">
      <c r="A22" s="2" t="s">
        <v>45</v>
      </c>
      <c r="B22" s="9">
        <v>793</v>
      </c>
      <c r="C22" s="9">
        <v>1129</v>
      </c>
      <c r="D22" s="9">
        <v>1158</v>
      </c>
      <c r="E22" s="9">
        <v>899</v>
      </c>
      <c r="F22" s="9">
        <v>562</v>
      </c>
      <c r="G22" s="9">
        <v>618</v>
      </c>
      <c r="H22" s="9">
        <v>545</v>
      </c>
      <c r="I22" s="9">
        <v>783</v>
      </c>
      <c r="J22" s="9">
        <v>988</v>
      </c>
      <c r="K22" s="9">
        <v>984</v>
      </c>
      <c r="L22" s="9">
        <v>843</v>
      </c>
      <c r="M22" s="9">
        <v>997</v>
      </c>
      <c r="N22" s="9">
        <v>1447</v>
      </c>
      <c r="P22" s="39">
        <f t="shared" si="1"/>
        <v>450</v>
      </c>
      <c r="Q22" s="41">
        <f t="shared" si="0"/>
        <v>0.45135406218655966</v>
      </c>
    </row>
    <row r="23" spans="1:17" ht="13.5" customHeight="1" x14ac:dyDescent="0.2">
      <c r="A23" s="2" t="s">
        <v>46</v>
      </c>
      <c r="B23" s="10">
        <v>232</v>
      </c>
      <c r="C23" s="10">
        <v>204</v>
      </c>
      <c r="D23" s="10">
        <v>212</v>
      </c>
      <c r="E23" s="10">
        <v>200</v>
      </c>
      <c r="F23" s="10">
        <v>159</v>
      </c>
      <c r="G23" s="10">
        <v>179</v>
      </c>
      <c r="H23" s="10">
        <v>121</v>
      </c>
      <c r="I23" s="10">
        <v>111</v>
      </c>
      <c r="J23" s="10">
        <v>96</v>
      </c>
      <c r="K23" s="10">
        <v>105</v>
      </c>
      <c r="L23" s="10">
        <v>79</v>
      </c>
      <c r="M23" s="10">
        <v>61</v>
      </c>
      <c r="N23" s="10">
        <v>96</v>
      </c>
      <c r="P23" s="39">
        <f t="shared" si="1"/>
        <v>35</v>
      </c>
      <c r="Q23" s="41">
        <f t="shared" si="0"/>
        <v>0.57377049180327866</v>
      </c>
    </row>
    <row r="24" spans="1:17" ht="13.5" customHeight="1" x14ac:dyDescent="0.2">
      <c r="A24" s="2" t="s">
        <v>47</v>
      </c>
      <c r="B24" s="10">
        <v>124</v>
      </c>
      <c r="C24" s="10">
        <v>160</v>
      </c>
      <c r="D24" s="10">
        <v>150</v>
      </c>
      <c r="E24" s="10">
        <v>128</v>
      </c>
      <c r="F24" s="10">
        <v>104</v>
      </c>
      <c r="G24" s="10">
        <v>92</v>
      </c>
      <c r="H24" s="10">
        <v>107</v>
      </c>
      <c r="I24" s="10">
        <v>160</v>
      </c>
      <c r="J24" s="10">
        <v>94</v>
      </c>
      <c r="K24" s="10">
        <v>66</v>
      </c>
      <c r="L24" s="10">
        <v>57</v>
      </c>
      <c r="M24" s="10">
        <v>58</v>
      </c>
      <c r="N24" s="10">
        <v>41</v>
      </c>
      <c r="P24" s="39">
        <f t="shared" si="1"/>
        <v>-17</v>
      </c>
      <c r="Q24" s="41">
        <f t="shared" si="0"/>
        <v>-0.29310344827586204</v>
      </c>
    </row>
    <row r="25" spans="1:17" ht="13.5" customHeight="1" x14ac:dyDescent="0.2">
      <c r="A25" s="2" t="s">
        <v>48</v>
      </c>
      <c r="B25" s="10">
        <v>255</v>
      </c>
      <c r="C25" s="10">
        <v>278</v>
      </c>
      <c r="D25" s="10">
        <v>243</v>
      </c>
      <c r="E25" s="10">
        <v>209</v>
      </c>
      <c r="F25" s="10">
        <v>146</v>
      </c>
      <c r="G25" s="10">
        <v>141</v>
      </c>
      <c r="H25" s="10">
        <v>132</v>
      </c>
      <c r="I25" s="10">
        <v>116</v>
      </c>
      <c r="J25" s="10">
        <v>114</v>
      </c>
      <c r="K25" s="10">
        <v>98</v>
      </c>
      <c r="L25" s="10">
        <v>101</v>
      </c>
      <c r="M25" s="10">
        <v>121</v>
      </c>
      <c r="N25" s="10">
        <v>127</v>
      </c>
      <c r="P25" s="39">
        <f t="shared" si="1"/>
        <v>6</v>
      </c>
      <c r="Q25" s="41">
        <f t="shared" si="0"/>
        <v>4.9586776859504134E-2</v>
      </c>
    </row>
    <row r="26" spans="1:17" ht="13.5" customHeight="1" x14ac:dyDescent="0.2">
      <c r="A26" s="2" t="s">
        <v>49</v>
      </c>
      <c r="B26" s="10">
        <v>213</v>
      </c>
      <c r="C26" s="10">
        <v>244</v>
      </c>
      <c r="D26" s="10">
        <v>216</v>
      </c>
      <c r="E26" s="10">
        <v>171</v>
      </c>
      <c r="F26" s="10">
        <v>144</v>
      </c>
      <c r="G26" s="10">
        <v>129</v>
      </c>
      <c r="H26" s="10">
        <v>173</v>
      </c>
      <c r="I26" s="10">
        <v>158</v>
      </c>
      <c r="J26" s="10">
        <v>154</v>
      </c>
      <c r="K26" s="10">
        <v>118</v>
      </c>
      <c r="L26" s="10">
        <v>159</v>
      </c>
      <c r="M26" s="10">
        <v>185</v>
      </c>
      <c r="N26" s="10">
        <v>149</v>
      </c>
      <c r="P26" s="39">
        <f t="shared" si="1"/>
        <v>-36</v>
      </c>
      <c r="Q26" s="41">
        <f t="shared" si="0"/>
        <v>-0.19459459459459461</v>
      </c>
    </row>
    <row r="27" spans="1:17" ht="13.5" customHeight="1" x14ac:dyDescent="0.2">
      <c r="A27" s="2" t="s">
        <v>50</v>
      </c>
      <c r="B27" s="10">
        <v>467</v>
      </c>
      <c r="C27" s="10">
        <v>597</v>
      </c>
      <c r="D27" s="10">
        <v>717</v>
      </c>
      <c r="E27" s="10">
        <v>810</v>
      </c>
      <c r="F27" s="10">
        <v>670</v>
      </c>
      <c r="G27" s="10">
        <v>509</v>
      </c>
      <c r="H27" s="10">
        <v>541</v>
      </c>
      <c r="I27" s="10">
        <v>594</v>
      </c>
      <c r="J27" s="10">
        <v>597</v>
      </c>
      <c r="K27" s="10">
        <v>584</v>
      </c>
      <c r="L27" s="10">
        <v>635</v>
      </c>
      <c r="M27" s="10">
        <v>652</v>
      </c>
      <c r="N27" s="10">
        <v>736</v>
      </c>
      <c r="P27" s="39">
        <f t="shared" si="1"/>
        <v>84</v>
      </c>
      <c r="Q27" s="41">
        <f t="shared" si="0"/>
        <v>0.12883435582822086</v>
      </c>
    </row>
    <row r="28" spans="1:17" ht="13.5" customHeight="1" x14ac:dyDescent="0.2">
      <c r="A28" s="2" t="s">
        <v>51</v>
      </c>
      <c r="B28" s="9">
        <v>1741</v>
      </c>
      <c r="C28" s="9">
        <v>1583</v>
      </c>
      <c r="D28" s="9">
        <v>1413</v>
      </c>
      <c r="E28" s="9">
        <v>1618</v>
      </c>
      <c r="F28" s="9">
        <v>1464</v>
      </c>
      <c r="G28" s="9">
        <v>1315</v>
      </c>
      <c r="H28" s="9">
        <v>1031</v>
      </c>
      <c r="I28" s="9">
        <v>1304</v>
      </c>
      <c r="J28" s="9">
        <v>914</v>
      </c>
      <c r="K28" s="9">
        <v>799</v>
      </c>
      <c r="L28" s="9">
        <v>791</v>
      </c>
      <c r="M28" s="9">
        <v>1016</v>
      </c>
      <c r="N28" s="9">
        <v>849</v>
      </c>
      <c r="P28" s="39">
        <f t="shared" si="1"/>
        <v>-167</v>
      </c>
      <c r="Q28" s="41">
        <f t="shared" si="0"/>
        <v>-0.16437007874015749</v>
      </c>
    </row>
    <row r="29" spans="1:17" ht="13.5" customHeight="1" x14ac:dyDescent="0.2">
      <c r="A29" s="3" t="s">
        <v>33</v>
      </c>
      <c r="B29" s="11">
        <v>4246</v>
      </c>
      <c r="C29" s="11">
        <v>1511</v>
      </c>
      <c r="D29" s="11">
        <v>1232</v>
      </c>
      <c r="E29" s="11">
        <v>1440</v>
      </c>
      <c r="F29" s="11">
        <v>1836</v>
      </c>
      <c r="G29" s="11">
        <v>1638</v>
      </c>
      <c r="H29" s="11">
        <v>1335</v>
      </c>
      <c r="I29" s="11">
        <v>1301</v>
      </c>
      <c r="J29" s="11">
        <v>1397</v>
      </c>
      <c r="K29" s="11">
        <v>1342</v>
      </c>
      <c r="L29" s="11">
        <v>1298</v>
      </c>
      <c r="M29" s="11">
        <v>1175</v>
      </c>
      <c r="N29" s="11">
        <v>1255</v>
      </c>
      <c r="P29" s="38">
        <f>N29-M29</f>
        <v>80</v>
      </c>
      <c r="Q29" s="42">
        <f>P29/M29</f>
        <v>6.8085106382978725E-2</v>
      </c>
    </row>
    <row r="31" spans="1:17" ht="13.5" customHeight="1" x14ac:dyDescent="0.2">
      <c r="A31" s="32" t="s">
        <v>436</v>
      </c>
    </row>
    <row r="33" spans="1:14" ht="13.5" customHeight="1" x14ac:dyDescent="0.2">
      <c r="A33" s="15"/>
      <c r="B33" s="12" t="s">
        <v>164</v>
      </c>
      <c r="C33" s="12" t="s">
        <v>165</v>
      </c>
      <c r="D33" s="12" t="s">
        <v>166</v>
      </c>
      <c r="E33" s="12" t="s">
        <v>167</v>
      </c>
      <c r="F33" s="12" t="s">
        <v>168</v>
      </c>
      <c r="G33" s="12" t="s">
        <v>169</v>
      </c>
      <c r="H33" s="12" t="s">
        <v>170</v>
      </c>
      <c r="I33" s="12" t="s">
        <v>171</v>
      </c>
      <c r="J33" s="12" t="s">
        <v>172</v>
      </c>
      <c r="K33" s="12" t="s">
        <v>173</v>
      </c>
      <c r="L33" s="12" t="s">
        <v>174</v>
      </c>
      <c r="M33" s="12" t="s">
        <v>175</v>
      </c>
      <c r="N33" s="12" t="s">
        <v>176</v>
      </c>
    </row>
    <row r="34" spans="1:14" ht="13.5" customHeight="1" x14ac:dyDescent="0.2">
      <c r="A34" s="4" t="s">
        <v>268</v>
      </c>
      <c r="B34" s="74">
        <f>B5/B$5</f>
        <v>1</v>
      </c>
      <c r="C34" s="74">
        <f t="shared" ref="C34:N34" si="2">C5/C$5</f>
        <v>1</v>
      </c>
      <c r="D34" s="74">
        <f t="shared" si="2"/>
        <v>1</v>
      </c>
      <c r="E34" s="74">
        <f t="shared" si="2"/>
        <v>1</v>
      </c>
      <c r="F34" s="74">
        <f t="shared" si="2"/>
        <v>1</v>
      </c>
      <c r="G34" s="74">
        <f t="shared" si="2"/>
        <v>1</v>
      </c>
      <c r="H34" s="74">
        <f t="shared" si="2"/>
        <v>1</v>
      </c>
      <c r="I34" s="74">
        <f t="shared" si="2"/>
        <v>1</v>
      </c>
      <c r="J34" s="74">
        <f t="shared" si="2"/>
        <v>1</v>
      </c>
      <c r="K34" s="74">
        <f t="shared" si="2"/>
        <v>1</v>
      </c>
      <c r="L34" s="74">
        <f t="shared" si="2"/>
        <v>1</v>
      </c>
      <c r="M34" s="74">
        <f t="shared" si="2"/>
        <v>1</v>
      </c>
      <c r="N34" s="74">
        <f t="shared" si="2"/>
        <v>1</v>
      </c>
    </row>
    <row r="35" spans="1:14" ht="13.5" customHeight="1" x14ac:dyDescent="0.2">
      <c r="A35" s="2" t="s">
        <v>34</v>
      </c>
      <c r="B35" s="76">
        <f t="shared" ref="B35:N58" si="3">B6/B$5</f>
        <v>8.6860337911753988E-2</v>
      </c>
      <c r="C35" s="76">
        <f>C6/C$5</f>
        <v>8.579579222631642E-2</v>
      </c>
      <c r="D35" s="76">
        <f t="shared" si="3"/>
        <v>8.364704802130199E-2</v>
      </c>
      <c r="E35" s="76">
        <f t="shared" si="3"/>
        <v>7.9116111654072604E-2</v>
      </c>
      <c r="F35" s="76">
        <f t="shared" si="3"/>
        <v>7.9538452921077696E-2</v>
      </c>
      <c r="G35" s="76">
        <f t="shared" si="3"/>
        <v>7.4801803202238462E-2</v>
      </c>
      <c r="H35" s="76">
        <f t="shared" si="3"/>
        <v>7.8396511237839653E-2</v>
      </c>
      <c r="I35" s="76">
        <f t="shared" si="3"/>
        <v>7.4165885032828616E-2</v>
      </c>
      <c r="J35" s="76">
        <f t="shared" si="3"/>
        <v>7.7947499038764023E-2</v>
      </c>
      <c r="K35" s="76">
        <f t="shared" si="3"/>
        <v>8.2087996107597136E-2</v>
      </c>
      <c r="L35" s="76">
        <f t="shared" si="3"/>
        <v>8.7638690354638893E-2</v>
      </c>
      <c r="M35" s="76">
        <f t="shared" si="3"/>
        <v>9.3696256118534202E-2</v>
      </c>
      <c r="N35" s="76">
        <f t="shared" si="3"/>
        <v>9.0320109788402006E-2</v>
      </c>
    </row>
    <row r="36" spans="1:14" ht="13.5" customHeight="1" x14ac:dyDescent="0.2">
      <c r="A36" s="2" t="s">
        <v>35</v>
      </c>
      <c r="B36" s="76">
        <f t="shared" si="3"/>
        <v>3.7729427494834086E-2</v>
      </c>
      <c r="C36" s="76">
        <f t="shared" si="3"/>
        <v>3.9748009033638419E-2</v>
      </c>
      <c r="D36" s="76">
        <f t="shared" si="3"/>
        <v>3.906895601873106E-2</v>
      </c>
      <c r="E36" s="76">
        <f t="shared" si="3"/>
        <v>3.5303091702224024E-2</v>
      </c>
      <c r="F36" s="76">
        <f t="shared" si="3"/>
        <v>3.811684310760096E-2</v>
      </c>
      <c r="G36" s="76">
        <f t="shared" si="3"/>
        <v>3.8426861495414272E-2</v>
      </c>
      <c r="H36" s="76">
        <f t="shared" si="3"/>
        <v>4.0154310634015429E-2</v>
      </c>
      <c r="I36" s="76">
        <f t="shared" si="3"/>
        <v>3.9963821519496179E-2</v>
      </c>
      <c r="J36" s="76">
        <f t="shared" si="3"/>
        <v>4.1909888496626933E-2</v>
      </c>
      <c r="K36" s="76">
        <f t="shared" si="3"/>
        <v>4.2920692291652185E-2</v>
      </c>
      <c r="L36" s="76">
        <f t="shared" si="3"/>
        <v>4.662718671295351E-2</v>
      </c>
      <c r="M36" s="76">
        <f t="shared" si="3"/>
        <v>4.7261542532080966E-2</v>
      </c>
      <c r="N36" s="76">
        <f t="shared" si="3"/>
        <v>4.8894137171672042E-2</v>
      </c>
    </row>
    <row r="37" spans="1:14" ht="13.5" customHeight="1" x14ac:dyDescent="0.2">
      <c r="A37" s="2" t="s">
        <v>36</v>
      </c>
      <c r="B37" s="76">
        <f t="shared" si="3"/>
        <v>0.12668044244560595</v>
      </c>
      <c r="C37" s="76">
        <f t="shared" si="3"/>
        <v>0.13531439438963508</v>
      </c>
      <c r="D37" s="76">
        <f t="shared" si="3"/>
        <v>0.14153888531815259</v>
      </c>
      <c r="E37" s="76">
        <f t="shared" si="3"/>
        <v>0.15284498581678624</v>
      </c>
      <c r="F37" s="76">
        <f t="shared" si="3"/>
        <v>0.15372766481823782</v>
      </c>
      <c r="G37" s="76">
        <f t="shared" si="3"/>
        <v>0.17114876418467279</v>
      </c>
      <c r="H37" s="76">
        <f t="shared" si="3"/>
        <v>0.18111372022811137</v>
      </c>
      <c r="I37" s="76">
        <f t="shared" si="3"/>
        <v>0.18166287015945332</v>
      </c>
      <c r="J37" s="76">
        <f t="shared" si="3"/>
        <v>0.18630500891327903</v>
      </c>
      <c r="K37" s="76">
        <f t="shared" si="3"/>
        <v>0.19051921873913949</v>
      </c>
      <c r="L37" s="76">
        <f t="shared" si="3"/>
        <v>0.19392825539445918</v>
      </c>
      <c r="M37" s="76">
        <f t="shared" si="3"/>
        <v>0.17717290646910966</v>
      </c>
      <c r="N37" s="76">
        <f t="shared" si="3"/>
        <v>0.16311875658251684</v>
      </c>
    </row>
    <row r="38" spans="1:14" ht="13.5" customHeight="1" x14ac:dyDescent="0.2">
      <c r="A38" s="2" t="s">
        <v>37</v>
      </c>
      <c r="B38" s="76">
        <f t="shared" si="3"/>
        <v>8.3627081560714717E-3</v>
      </c>
      <c r="C38" s="76">
        <f t="shared" si="3"/>
        <v>8.0351836443599192E-3</v>
      </c>
      <c r="D38" s="76">
        <f t="shared" si="3"/>
        <v>8.2866587090258004E-3</v>
      </c>
      <c r="E38" s="76">
        <f t="shared" si="3"/>
        <v>8.1285309051035738E-3</v>
      </c>
      <c r="F38" s="76">
        <f t="shared" si="3"/>
        <v>6.0774099591105139E-3</v>
      </c>
      <c r="G38" s="76">
        <f t="shared" si="3"/>
        <v>6.9330017099331568E-3</v>
      </c>
      <c r="H38" s="76">
        <f t="shared" si="3"/>
        <v>7.4136195907413618E-3</v>
      </c>
      <c r="I38" s="76">
        <f t="shared" si="3"/>
        <v>6.4652284604046631E-3</v>
      </c>
      <c r="J38" s="76">
        <f t="shared" si="3"/>
        <v>6.6412667342444689E-3</v>
      </c>
      <c r="K38" s="76">
        <f t="shared" si="3"/>
        <v>6.2556474595120591E-3</v>
      </c>
      <c r="L38" s="76">
        <f t="shared" si="3"/>
        <v>6.7728541283779186E-3</v>
      </c>
      <c r="M38" s="76">
        <f t="shared" si="3"/>
        <v>7.0445826167482468E-3</v>
      </c>
      <c r="N38" s="76">
        <f t="shared" si="3"/>
        <v>6.9575208246896248E-3</v>
      </c>
    </row>
    <row r="39" spans="1:14" ht="13.5" customHeight="1" x14ac:dyDescent="0.2">
      <c r="A39" s="2" t="s">
        <v>38</v>
      </c>
      <c r="B39" s="76">
        <f t="shared" si="3"/>
        <v>7.1739394676066603E-2</v>
      </c>
      <c r="C39" s="76">
        <f t="shared" si="3"/>
        <v>6.5398787590633542E-2</v>
      </c>
      <c r="D39" s="76">
        <f t="shared" si="3"/>
        <v>6.3492792213754479E-2</v>
      </c>
      <c r="E39" s="76">
        <f t="shared" si="3"/>
        <v>5.8163095039450788E-2</v>
      </c>
      <c r="F39" s="76">
        <f t="shared" si="3"/>
        <v>4.7499019772587241E-2</v>
      </c>
      <c r="G39" s="76">
        <f t="shared" si="3"/>
        <v>4.7194155137571893E-2</v>
      </c>
      <c r="H39" s="76">
        <f t="shared" si="3"/>
        <v>4.6360281784636026E-2</v>
      </c>
      <c r="I39" s="76">
        <f t="shared" si="3"/>
        <v>3.9796328554200726E-2</v>
      </c>
      <c r="J39" s="76">
        <f t="shared" si="3"/>
        <v>3.2682023139571463E-2</v>
      </c>
      <c r="K39" s="76">
        <f t="shared" si="3"/>
        <v>3.0861194133592826E-2</v>
      </c>
      <c r="L39" s="76">
        <f t="shared" si="3"/>
        <v>3.2366755156218091E-2</v>
      </c>
      <c r="M39" s="76">
        <f t="shared" si="3"/>
        <v>3.3205450456409581E-2</v>
      </c>
      <c r="N39" s="76">
        <f t="shared" si="3"/>
        <v>3.462802795774423E-2</v>
      </c>
    </row>
    <row r="40" spans="1:14" ht="13.5" customHeight="1" x14ac:dyDescent="0.2">
      <c r="A40" s="2" t="s">
        <v>52</v>
      </c>
      <c r="B40" s="76">
        <f t="shared" si="3"/>
        <v>0</v>
      </c>
      <c r="C40" s="76">
        <f t="shared" si="3"/>
        <v>0</v>
      </c>
      <c r="D40" s="76">
        <f t="shared" si="3"/>
        <v>0</v>
      </c>
      <c r="E40" s="76">
        <f t="shared" si="3"/>
        <v>0</v>
      </c>
      <c r="F40" s="76">
        <f t="shared" si="3"/>
        <v>0</v>
      </c>
      <c r="G40" s="76">
        <f t="shared" si="3"/>
        <v>0</v>
      </c>
      <c r="H40" s="76">
        <f t="shared" si="3"/>
        <v>4.0254948004025493E-4</v>
      </c>
      <c r="I40" s="76">
        <f t="shared" si="3"/>
        <v>1.3734423154227523E-3</v>
      </c>
      <c r="J40" s="76">
        <f t="shared" si="3"/>
        <v>1.3981614177356776E-3</v>
      </c>
      <c r="K40" s="76">
        <f t="shared" si="3"/>
        <v>1.6334190588725933E-3</v>
      </c>
      <c r="L40" s="76">
        <f t="shared" si="3"/>
        <v>5.7858552855489761E-4</v>
      </c>
      <c r="M40" s="76">
        <f t="shared" si="3"/>
        <v>9.2604841910305592E-4</v>
      </c>
      <c r="N40" s="76">
        <f t="shared" si="3"/>
        <v>8.2979606166023046E-4</v>
      </c>
    </row>
    <row r="41" spans="1:14" ht="13.5" customHeight="1" x14ac:dyDescent="0.2">
      <c r="A41" s="2" t="s">
        <v>39</v>
      </c>
      <c r="B41" s="76">
        <f t="shared" si="3"/>
        <v>0.25114865686155341</v>
      </c>
      <c r="C41" s="76">
        <f t="shared" si="3"/>
        <v>0.27875906335433259</v>
      </c>
      <c r="D41" s="76">
        <f t="shared" si="3"/>
        <v>0.29042328528142503</v>
      </c>
      <c r="E41" s="76">
        <f t="shared" si="3"/>
        <v>0.28170961359681534</v>
      </c>
      <c r="F41" s="76">
        <f t="shared" si="3"/>
        <v>0.27421161709516606</v>
      </c>
      <c r="G41" s="76">
        <f t="shared" si="3"/>
        <v>0.25390952899113944</v>
      </c>
      <c r="H41" s="76">
        <f t="shared" si="3"/>
        <v>0.24411271385441127</v>
      </c>
      <c r="I41" s="76">
        <f t="shared" si="3"/>
        <v>0.2393474474072089</v>
      </c>
      <c r="J41" s="76">
        <f t="shared" si="3"/>
        <v>0.2415323849138383</v>
      </c>
      <c r="K41" s="76">
        <f t="shared" si="3"/>
        <v>0.23799263223743658</v>
      </c>
      <c r="L41" s="76">
        <f t="shared" si="3"/>
        <v>0.23088966033626029</v>
      </c>
      <c r="M41" s="76">
        <f t="shared" si="3"/>
        <v>0.23210742161661596</v>
      </c>
      <c r="N41" s="76">
        <f t="shared" si="3"/>
        <v>0.23473653975042288</v>
      </c>
    </row>
    <row r="42" spans="1:14" ht="13.5" customHeight="1" x14ac:dyDescent="0.2">
      <c r="A42" s="2" t="s">
        <v>40</v>
      </c>
      <c r="B42" s="76">
        <f t="shared" si="3"/>
        <v>0.16929621976419107</v>
      </c>
      <c r="C42" s="76">
        <f t="shared" si="3"/>
        <v>0.19270177106858433</v>
      </c>
      <c r="D42" s="76">
        <f t="shared" si="3"/>
        <v>0.18995041777614544</v>
      </c>
      <c r="E42" s="76">
        <f t="shared" si="3"/>
        <v>0.19565683773926723</v>
      </c>
      <c r="F42" s="76">
        <f t="shared" si="3"/>
        <v>0.19114434548815326</v>
      </c>
      <c r="G42" s="76">
        <f t="shared" si="3"/>
        <v>0.19160578268304057</v>
      </c>
      <c r="H42" s="76">
        <f t="shared" si="3"/>
        <v>0.1856088560885609</v>
      </c>
      <c r="I42" s="76">
        <f t="shared" si="3"/>
        <v>0.17704006431729868</v>
      </c>
      <c r="J42" s="76">
        <f t="shared" si="3"/>
        <v>0.17683246530811983</v>
      </c>
      <c r="K42" s="76">
        <f t="shared" si="3"/>
        <v>0.18016264683394731</v>
      </c>
      <c r="L42" s="76">
        <f t="shared" si="3"/>
        <v>0.18422843918045062</v>
      </c>
      <c r="M42" s="76">
        <f t="shared" si="3"/>
        <v>0.18220002645852626</v>
      </c>
      <c r="N42" s="76">
        <f t="shared" si="3"/>
        <v>0.18456579325311973</v>
      </c>
    </row>
    <row r="43" spans="1:14" ht="13.5" customHeight="1" x14ac:dyDescent="0.2">
      <c r="A43" s="2" t="s">
        <v>53</v>
      </c>
      <c r="B43" s="76">
        <f t="shared" si="3"/>
        <v>0</v>
      </c>
      <c r="C43" s="76">
        <f t="shared" si="3"/>
        <v>0</v>
      </c>
      <c r="D43" s="76">
        <f t="shared" si="3"/>
        <v>0</v>
      </c>
      <c r="E43" s="76">
        <f t="shared" si="3"/>
        <v>0</v>
      </c>
      <c r="F43" s="76">
        <f t="shared" si="3"/>
        <v>0</v>
      </c>
      <c r="G43" s="76">
        <f t="shared" si="3"/>
        <v>0</v>
      </c>
      <c r="H43" s="76">
        <f t="shared" si="3"/>
        <v>4.7635021804763502E-3</v>
      </c>
      <c r="I43" s="76">
        <f t="shared" si="3"/>
        <v>1.0183572289963822E-2</v>
      </c>
      <c r="J43" s="76">
        <f t="shared" si="3"/>
        <v>8.5986927190744179E-3</v>
      </c>
      <c r="K43" s="76">
        <f t="shared" si="3"/>
        <v>9.835267950232849E-3</v>
      </c>
      <c r="L43" s="76">
        <f t="shared" si="3"/>
        <v>9.8019195425770884E-3</v>
      </c>
      <c r="M43" s="76">
        <f t="shared" si="3"/>
        <v>1.5180579441725095E-2</v>
      </c>
      <c r="N43" s="76">
        <f t="shared" si="3"/>
        <v>1.2989499888296684E-2</v>
      </c>
    </row>
    <row r="44" spans="1:14" ht="13.5" customHeight="1" x14ac:dyDescent="0.2">
      <c r="A44" s="2" t="s">
        <v>41</v>
      </c>
      <c r="B44" s="76">
        <f t="shared" si="3"/>
        <v>3.524978728576638E-3</v>
      </c>
      <c r="C44" s="76">
        <f t="shared" si="3"/>
        <v>3.7560917627481277E-3</v>
      </c>
      <c r="D44" s="76">
        <f t="shared" si="3"/>
        <v>3.0300247911119274E-3</v>
      </c>
      <c r="E44" s="76">
        <f t="shared" si="3"/>
        <v>3.075016090200472E-3</v>
      </c>
      <c r="F44" s="76">
        <f t="shared" si="3"/>
        <v>3.4728056909202934E-3</v>
      </c>
      <c r="G44" s="76">
        <f t="shared" si="3"/>
        <v>3.2644178454842221E-3</v>
      </c>
      <c r="H44" s="76">
        <f t="shared" si="3"/>
        <v>3.4887621603488764E-3</v>
      </c>
      <c r="I44" s="76">
        <f t="shared" si="3"/>
        <v>2.1774085488409489E-3</v>
      </c>
      <c r="J44" s="76">
        <f t="shared" si="3"/>
        <v>1.7477017721695971E-3</v>
      </c>
      <c r="K44" s="76">
        <f>K15/K$5</f>
        <v>1.4944046708834364E-3</v>
      </c>
      <c r="L44" s="76">
        <f t="shared" si="3"/>
        <v>1.4634810428153292E-3</v>
      </c>
      <c r="M44" s="76">
        <f t="shared" si="3"/>
        <v>1.7528773647307845E-3</v>
      </c>
      <c r="N44" s="76">
        <f t="shared" si="3"/>
        <v>1.4681007244757923E-3</v>
      </c>
    </row>
    <row r="45" spans="1:14" ht="13.5" customHeight="1" x14ac:dyDescent="0.2">
      <c r="A45" s="2" t="s">
        <v>42</v>
      </c>
      <c r="B45" s="76">
        <f t="shared" si="3"/>
        <v>3.648960739030023E-2</v>
      </c>
      <c r="C45" s="76">
        <f t="shared" si="3"/>
        <v>4.3527873529062164E-2</v>
      </c>
      <c r="D45" s="76">
        <f t="shared" si="3"/>
        <v>4.6460380130382888E-2</v>
      </c>
      <c r="E45" s="76">
        <f t="shared" si="3"/>
        <v>4.5433958666062785E-2</v>
      </c>
      <c r="F45" s="76">
        <f t="shared" si="3"/>
        <v>5.352041673668291E-2</v>
      </c>
      <c r="G45" s="76">
        <f t="shared" si="3"/>
        <v>5.9909839888077104E-2</v>
      </c>
      <c r="H45" s="76">
        <f>H16/H$5</f>
        <v>6.2395169406239515E-2</v>
      </c>
      <c r="I45" s="76">
        <f t="shared" si="3"/>
        <v>6.1871901380142036E-2</v>
      </c>
      <c r="J45" s="76">
        <f t="shared" si="3"/>
        <v>5.9316998147436122E-2</v>
      </c>
      <c r="K45" s="76">
        <f t="shared" si="3"/>
        <v>6.1270591506220891E-2</v>
      </c>
      <c r="L45" s="76">
        <f t="shared" si="3"/>
        <v>5.6463140698386767E-2</v>
      </c>
      <c r="M45" s="76">
        <f t="shared" si="3"/>
        <v>5.3545442518851703E-2</v>
      </c>
      <c r="N45" s="76">
        <f t="shared" si="3"/>
        <v>5.5660166597516998E-2</v>
      </c>
    </row>
    <row r="46" spans="1:14" ht="13.5" customHeight="1" x14ac:dyDescent="0.2">
      <c r="A46" s="2" t="s">
        <v>43</v>
      </c>
      <c r="B46" s="76">
        <f t="shared" si="3"/>
        <v>7.4875410234593416E-3</v>
      </c>
      <c r="C46" s="76">
        <f t="shared" si="3"/>
        <v>7.8687745156305715E-3</v>
      </c>
      <c r="D46" s="76">
        <f t="shared" si="3"/>
        <v>8.1948397759618041E-3</v>
      </c>
      <c r="E46" s="76">
        <f t="shared" si="3"/>
        <v>6.6029415270196182E-3</v>
      </c>
      <c r="F46" s="76">
        <f t="shared" si="3"/>
        <v>7.5337478294964432E-3</v>
      </c>
      <c r="G46" s="76">
        <f t="shared" si="3"/>
        <v>7.1506295662987721E-3</v>
      </c>
      <c r="H46" s="76">
        <f t="shared" si="3"/>
        <v>7.4807111707480712E-3</v>
      </c>
      <c r="I46" s="76">
        <f t="shared" si="3"/>
        <v>8.6426370092456111E-3</v>
      </c>
      <c r="J46" s="76">
        <f t="shared" si="3"/>
        <v>8.4239225418574568E-3</v>
      </c>
      <c r="K46" s="76">
        <f t="shared" si="3"/>
        <v>8.4451240703412797E-3</v>
      </c>
      <c r="L46" s="76">
        <f t="shared" si="3"/>
        <v>7.8959907426315434E-3</v>
      </c>
      <c r="M46" s="76">
        <f t="shared" si="3"/>
        <v>7.4414605106495569E-3</v>
      </c>
      <c r="N46" s="76">
        <f t="shared" si="3"/>
        <v>7.1809274566750712E-3</v>
      </c>
    </row>
    <row r="47" spans="1:14" ht="13.5" customHeight="1" x14ac:dyDescent="0.2">
      <c r="A47" s="2" t="s">
        <v>44</v>
      </c>
      <c r="B47" s="76">
        <f t="shared" si="3"/>
        <v>4.4730764555731125E-3</v>
      </c>
      <c r="C47" s="76">
        <f t="shared" si="3"/>
        <v>3.447046237965054E-3</v>
      </c>
      <c r="D47" s="76">
        <f t="shared" si="3"/>
        <v>3.3054815903039206E-3</v>
      </c>
      <c r="E47" s="76">
        <f t="shared" si="3"/>
        <v>3.4564134347214608E-3</v>
      </c>
      <c r="F47" s="76">
        <f t="shared" si="3"/>
        <v>2.7446367557273288E-3</v>
      </c>
      <c r="G47" s="76">
        <f t="shared" si="3"/>
        <v>1.9897404010570494E-3</v>
      </c>
      <c r="H47" s="76">
        <f t="shared" si="3"/>
        <v>2.0798389802079839E-3</v>
      </c>
      <c r="I47" s="76">
        <f t="shared" si="3"/>
        <v>1.8424226182500334E-3</v>
      </c>
      <c r="J47" s="76">
        <f t="shared" si="3"/>
        <v>1.6777937012828132E-3</v>
      </c>
      <c r="K47" s="76">
        <f t="shared" si="3"/>
        <v>1.2163758949051227E-3</v>
      </c>
      <c r="L47" s="76">
        <f t="shared" si="3"/>
        <v>1.53154992852767E-3</v>
      </c>
      <c r="M47" s="76">
        <f t="shared" si="3"/>
        <v>1.5213652599550204E-3</v>
      </c>
      <c r="N47" s="76">
        <f t="shared" si="3"/>
        <v>1.3085245587719017E-3</v>
      </c>
    </row>
    <row r="48" spans="1:14" ht="13.5" customHeight="1" x14ac:dyDescent="0.2">
      <c r="A48" s="2" t="s">
        <v>54</v>
      </c>
      <c r="B48" s="76">
        <f t="shared" si="3"/>
        <v>0</v>
      </c>
      <c r="C48" s="76">
        <f t="shared" si="3"/>
        <v>0</v>
      </c>
      <c r="D48" s="76">
        <f t="shared" si="3"/>
        <v>0</v>
      </c>
      <c r="E48" s="76">
        <f t="shared" si="3"/>
        <v>0</v>
      </c>
      <c r="F48" s="76">
        <f t="shared" si="3"/>
        <v>0</v>
      </c>
      <c r="G48" s="76">
        <f t="shared" si="3"/>
        <v>0</v>
      </c>
      <c r="H48" s="76">
        <f t="shared" si="3"/>
        <v>2.0462931902046292E-3</v>
      </c>
      <c r="I48" s="76">
        <f t="shared" si="3"/>
        <v>2.8138818169636875E-3</v>
      </c>
      <c r="J48" s="76">
        <f t="shared" si="3"/>
        <v>2.306966339263868E-3</v>
      </c>
      <c r="K48" s="76">
        <f t="shared" si="3"/>
        <v>1.8071870438590395E-3</v>
      </c>
      <c r="L48" s="76">
        <f t="shared" si="3"/>
        <v>3.4034442856170446E-3</v>
      </c>
      <c r="M48" s="76">
        <f t="shared" si="3"/>
        <v>3.5719010451117873E-3</v>
      </c>
      <c r="N48" s="76">
        <f t="shared" si="3"/>
        <v>4.5638783391312677E-3</v>
      </c>
    </row>
    <row r="49" spans="1:14" ht="13.5" customHeight="1" x14ac:dyDescent="0.2">
      <c r="A49" s="2" t="s">
        <v>55</v>
      </c>
      <c r="B49" s="76">
        <f t="shared" si="3"/>
        <v>0</v>
      </c>
      <c r="C49" s="76">
        <f t="shared" si="3"/>
        <v>0</v>
      </c>
      <c r="D49" s="76">
        <f t="shared" si="3"/>
        <v>0</v>
      </c>
      <c r="E49" s="76">
        <f t="shared" si="3"/>
        <v>0</v>
      </c>
      <c r="F49" s="76">
        <f t="shared" si="3"/>
        <v>0</v>
      </c>
      <c r="G49" s="76">
        <f t="shared" si="3"/>
        <v>0</v>
      </c>
      <c r="H49" s="76">
        <f t="shared" si="3"/>
        <v>3.0191211003019122E-4</v>
      </c>
      <c r="I49" s="76">
        <f t="shared" si="3"/>
        <v>5.6947608200455578E-4</v>
      </c>
      <c r="J49" s="76">
        <f t="shared" si="3"/>
        <v>1.747701772169597E-4</v>
      </c>
      <c r="K49" s="76">
        <f t="shared" si="3"/>
        <v>7.2982553694307358E-4</v>
      </c>
      <c r="L49" s="76">
        <f t="shared" si="3"/>
        <v>7.1472329997957938E-4</v>
      </c>
      <c r="M49" s="76">
        <f t="shared" si="3"/>
        <v>1.0914142082286016E-3</v>
      </c>
      <c r="N49" s="76">
        <f t="shared" si="3"/>
        <v>1.2766093256311238E-3</v>
      </c>
    </row>
    <row r="50" spans="1:14" ht="13.5" customHeight="1" x14ac:dyDescent="0.2">
      <c r="A50" s="2" t="s">
        <v>56</v>
      </c>
      <c r="B50" s="76">
        <f t="shared" si="3"/>
        <v>0</v>
      </c>
      <c r="C50" s="76">
        <f t="shared" si="3"/>
        <v>0</v>
      </c>
      <c r="D50" s="76">
        <f t="shared" si="3"/>
        <v>0</v>
      </c>
      <c r="E50" s="76">
        <f t="shared" si="3"/>
        <v>0</v>
      </c>
      <c r="F50" s="76">
        <f t="shared" si="3"/>
        <v>0</v>
      </c>
      <c r="G50" s="76">
        <f t="shared" si="3"/>
        <v>0</v>
      </c>
      <c r="H50" s="76">
        <f t="shared" si="3"/>
        <v>2.0127474002012746E-4</v>
      </c>
      <c r="I50" s="76">
        <f t="shared" si="3"/>
        <v>4.3548170976818974E-4</v>
      </c>
      <c r="J50" s="76">
        <f t="shared" si="3"/>
        <v>3.1458631899052746E-4</v>
      </c>
      <c r="K50" s="76">
        <f t="shared" si="3"/>
        <v>4.1704316396747065E-4</v>
      </c>
      <c r="L50" s="76">
        <f t="shared" si="3"/>
        <v>8.1682662854809063E-4</v>
      </c>
      <c r="M50" s="76">
        <f t="shared" si="3"/>
        <v>1.2237068395290383E-3</v>
      </c>
      <c r="N50" s="76">
        <f t="shared" si="3"/>
        <v>1.5000159576165704E-3</v>
      </c>
    </row>
    <row r="51" spans="1:14" ht="13.5" customHeight="1" x14ac:dyDescent="0.2">
      <c r="A51" s="2" t="s">
        <v>45</v>
      </c>
      <c r="B51" s="76">
        <f t="shared" si="3"/>
        <v>1.9277987115594992E-2</v>
      </c>
      <c r="C51" s="76">
        <f t="shared" si="3"/>
        <v>2.6839415190776178E-2</v>
      </c>
      <c r="D51" s="76">
        <f t="shared" si="3"/>
        <v>2.658158112202736E-2</v>
      </c>
      <c r="E51" s="76">
        <f t="shared" si="3"/>
        <v>2.1429763295273057E-2</v>
      </c>
      <c r="F51" s="76">
        <f t="shared" si="3"/>
        <v>1.5739651599171008E-2</v>
      </c>
      <c r="G51" s="76">
        <f t="shared" si="3"/>
        <v>1.9213430747707136E-2</v>
      </c>
      <c r="H51" s="76">
        <f t="shared" si="3"/>
        <v>1.8282455551828246E-2</v>
      </c>
      <c r="I51" s="76">
        <f t="shared" si="3"/>
        <v>2.622939836526866E-2</v>
      </c>
      <c r="J51" s="76">
        <f t="shared" si="3"/>
        <v>3.4534587018071237E-2</v>
      </c>
      <c r="K51" s="76">
        <f t="shared" si="3"/>
        <v>3.4197539445332589E-2</v>
      </c>
      <c r="L51" s="76">
        <f t="shared" si="3"/>
        <v>2.8691035327751684E-2</v>
      </c>
      <c r="M51" s="76">
        <f t="shared" si="3"/>
        <v>3.2973938351633814E-2</v>
      </c>
      <c r="N51" s="76">
        <f t="shared" si="3"/>
        <v>4.6181342354705904E-2</v>
      </c>
    </row>
    <row r="52" spans="1:14" ht="13.5" customHeight="1" x14ac:dyDescent="0.2">
      <c r="A52" s="2" t="s">
        <v>46</v>
      </c>
      <c r="B52" s="76">
        <f t="shared" si="3"/>
        <v>5.6399659657226211E-3</v>
      </c>
      <c r="C52" s="76">
        <f t="shared" si="3"/>
        <v>4.8496374658266971E-3</v>
      </c>
      <c r="D52" s="76">
        <f t="shared" si="3"/>
        <v>4.8664034523918836E-3</v>
      </c>
      <c r="E52" s="76">
        <f t="shared" si="3"/>
        <v>4.7674668065123601E-3</v>
      </c>
      <c r="F52" s="76">
        <f t="shared" si="3"/>
        <v>4.4530331036800536E-3</v>
      </c>
      <c r="G52" s="76">
        <f t="shared" si="3"/>
        <v>5.5650551842064359E-3</v>
      </c>
      <c r="H52" s="76">
        <f t="shared" si="3"/>
        <v>4.0590405904059037E-3</v>
      </c>
      <c r="I52" s="76">
        <f t="shared" si="3"/>
        <v>3.7183438295591586E-3</v>
      </c>
      <c r="J52" s="76">
        <f t="shared" si="3"/>
        <v>3.3555874025656264E-3</v>
      </c>
      <c r="K52" s="76">
        <f t="shared" si="3"/>
        <v>3.649127684715368E-3</v>
      </c>
      <c r="L52" s="76">
        <f t="shared" si="3"/>
        <v>2.6887209856374652E-3</v>
      </c>
      <c r="M52" s="76">
        <f t="shared" si="3"/>
        <v>2.0174626273316578E-3</v>
      </c>
      <c r="N52" s="76">
        <f t="shared" si="3"/>
        <v>3.0638623815146971E-3</v>
      </c>
    </row>
    <row r="53" spans="1:14" ht="13.5" customHeight="1" x14ac:dyDescent="0.2">
      <c r="A53" s="2" t="s">
        <v>47</v>
      </c>
      <c r="B53" s="76">
        <f t="shared" si="3"/>
        <v>3.0144645678862282E-3</v>
      </c>
      <c r="C53" s="76">
        <f t="shared" si="3"/>
        <v>3.80363722809937E-3</v>
      </c>
      <c r="D53" s="76">
        <f t="shared" si="3"/>
        <v>3.4432099898999173E-3</v>
      </c>
      <c r="E53" s="76">
        <f t="shared" si="3"/>
        <v>3.0511787561679103E-3</v>
      </c>
      <c r="F53" s="76">
        <f t="shared" si="3"/>
        <v>2.9126757407718592E-3</v>
      </c>
      <c r="G53" s="76">
        <f t="shared" si="3"/>
        <v>2.8602518265195089E-3</v>
      </c>
      <c r="H53" s="76">
        <f t="shared" si="3"/>
        <v>3.58939953035894E-3</v>
      </c>
      <c r="I53" s="76">
        <f t="shared" si="3"/>
        <v>5.3597748894546431E-3</v>
      </c>
      <c r="J53" s="76">
        <f t="shared" si="3"/>
        <v>3.2856793316788425E-3</v>
      </c>
      <c r="K53" s="76">
        <f t="shared" si="3"/>
        <v>2.2937374018210887E-3</v>
      </c>
      <c r="L53" s="76">
        <f t="shared" si="3"/>
        <v>1.9399632428017154E-3</v>
      </c>
      <c r="M53" s="76">
        <f t="shared" si="3"/>
        <v>1.9182431538563303E-3</v>
      </c>
      <c r="N53" s="76">
        <f t="shared" si="3"/>
        <v>1.3085245587719017E-3</v>
      </c>
    </row>
    <row r="54" spans="1:14" ht="13.5" customHeight="1" x14ac:dyDescent="0.2">
      <c r="A54" s="2" t="s">
        <v>48</v>
      </c>
      <c r="B54" s="76">
        <f t="shared" si="3"/>
        <v>6.1991005226692594E-3</v>
      </c>
      <c r="C54" s="76">
        <f t="shared" si="3"/>
        <v>6.6088196838226558E-3</v>
      </c>
      <c r="D54" s="76">
        <f t="shared" si="3"/>
        <v>5.5780001836378658E-3</v>
      </c>
      <c r="E54" s="76">
        <f t="shared" si="3"/>
        <v>4.982002812805416E-3</v>
      </c>
      <c r="F54" s="76">
        <f t="shared" ref="C54:N58" si="4">F25/F$5</f>
        <v>4.0889486360835715E-3</v>
      </c>
      <c r="G54" s="76">
        <f t="shared" si="4"/>
        <v>4.3836468210788123E-3</v>
      </c>
      <c r="H54" s="76">
        <f t="shared" si="4"/>
        <v>4.4280442804428043E-3</v>
      </c>
      <c r="I54" s="76">
        <f t="shared" si="4"/>
        <v>3.8858367948546163E-3</v>
      </c>
      <c r="J54" s="76">
        <f t="shared" si="4"/>
        <v>3.984760040546681E-3</v>
      </c>
      <c r="K54" s="76">
        <f t="shared" si="4"/>
        <v>3.4058525057343433E-3</v>
      </c>
      <c r="L54" s="76">
        <f t="shared" si="4"/>
        <v>3.4374787284732148E-3</v>
      </c>
      <c r="M54" s="76">
        <f t="shared" si="4"/>
        <v>4.001852096838206E-3</v>
      </c>
      <c r="N54" s="76">
        <f t="shared" si="4"/>
        <v>4.0532346088788182E-3</v>
      </c>
    </row>
    <row r="55" spans="1:14" ht="13.5" customHeight="1" x14ac:dyDescent="0.2">
      <c r="A55" s="2" t="s">
        <v>49</v>
      </c>
      <c r="B55" s="76">
        <f t="shared" si="3"/>
        <v>5.1780722012884405E-3</v>
      </c>
      <c r="C55" s="76">
        <f t="shared" si="4"/>
        <v>5.800546772851539E-3</v>
      </c>
      <c r="D55" s="76">
        <f t="shared" si="4"/>
        <v>4.9582223854558807E-3</v>
      </c>
      <c r="E55" s="76">
        <f t="shared" si="4"/>
        <v>4.0761841195680673E-3</v>
      </c>
      <c r="F55" s="76">
        <f t="shared" si="4"/>
        <v>4.0329356410687281E-3</v>
      </c>
      <c r="G55" s="76">
        <f t="shared" si="4"/>
        <v>4.0105704958806158E-3</v>
      </c>
      <c r="H55" s="76">
        <f t="shared" si="4"/>
        <v>5.8034216705803426E-3</v>
      </c>
      <c r="I55" s="76">
        <f t="shared" si="4"/>
        <v>5.2927777033364596E-3</v>
      </c>
      <c r="J55" s="76">
        <f t="shared" si="4"/>
        <v>5.3829214582823588E-3</v>
      </c>
      <c r="K55" s="76">
        <f t="shared" si="4"/>
        <v>4.1009244456801279E-3</v>
      </c>
      <c r="L55" s="76">
        <f t="shared" si="4"/>
        <v>5.4114764141311011E-3</v>
      </c>
      <c r="M55" s="76">
        <f t="shared" si="4"/>
        <v>6.1185341976451911E-3</v>
      </c>
      <c r="N55" s="76">
        <f t="shared" si="4"/>
        <v>4.7553697379759362E-3</v>
      </c>
    </row>
    <row r="56" spans="1:14" ht="13.5" customHeight="1" x14ac:dyDescent="0.2">
      <c r="A56" s="2" t="s">
        <v>50</v>
      </c>
      <c r="B56" s="76">
        <f t="shared" si="3"/>
        <v>1.1352862525829585E-2</v>
      </c>
      <c r="C56" s="76">
        <f t="shared" si="4"/>
        <v>1.4192321407345774E-2</v>
      </c>
      <c r="D56" s="76">
        <f t="shared" si="4"/>
        <v>1.6458543751721604E-2</v>
      </c>
      <c r="E56" s="76">
        <f t="shared" si="4"/>
        <v>1.9308240566375055E-2</v>
      </c>
      <c r="F56" s="76">
        <f t="shared" si="4"/>
        <v>1.8764353329972554E-2</v>
      </c>
      <c r="G56" s="76">
        <f t="shared" si="4"/>
        <v>1.5824654127156848E-2</v>
      </c>
      <c r="H56" s="76">
        <f t="shared" si="4"/>
        <v>1.8148272391814827E-2</v>
      </c>
      <c r="I56" s="76">
        <f t="shared" si="4"/>
        <v>1.9898164277100363E-2</v>
      </c>
      <c r="J56" s="76">
        <f t="shared" si="4"/>
        <v>2.086755915970499E-2</v>
      </c>
      <c r="K56" s="76">
        <f t="shared" si="4"/>
        <v>2.0296100646416904E-2</v>
      </c>
      <c r="L56" s="76">
        <f t="shared" si="4"/>
        <v>2.1611871213668234E-2</v>
      </c>
      <c r="M56" s="76">
        <f t="shared" si="4"/>
        <v>2.156369890197116E-2</v>
      </c>
      <c r="N56" s="76">
        <f t="shared" si="4"/>
        <v>2.3489611591612676E-2</v>
      </c>
    </row>
    <row r="57" spans="1:14" ht="13.5" customHeight="1" x14ac:dyDescent="0.2">
      <c r="A57" s="2" t="s">
        <v>51</v>
      </c>
      <c r="B57" s="76">
        <f t="shared" si="3"/>
        <v>4.2324054941047767E-2</v>
      </c>
      <c r="C57" s="76">
        <f t="shared" si="4"/>
        <v>3.7632235825508141E-2</v>
      </c>
      <c r="D57" s="76">
        <f t="shared" si="4"/>
        <v>3.2435038104857219E-2</v>
      </c>
      <c r="E57" s="76">
        <f t="shared" si="4"/>
        <v>3.8568806464684989E-2</v>
      </c>
      <c r="F57" s="76">
        <f t="shared" si="4"/>
        <v>4.1001512350865403E-2</v>
      </c>
      <c r="G57" s="76">
        <f t="shared" si="4"/>
        <v>4.0882947302969062E-2</v>
      </c>
      <c r="H57" s="76">
        <f t="shared" si="4"/>
        <v>3.4585709493458572E-2</v>
      </c>
      <c r="I57" s="76">
        <f t="shared" si="4"/>
        <v>4.3682165349055342E-2</v>
      </c>
      <c r="J57" s="76">
        <f t="shared" si="4"/>
        <v>3.1947988395260231E-2</v>
      </c>
      <c r="K57" s="76">
        <f t="shared" si="4"/>
        <v>2.7768124000834088E-2</v>
      </c>
      <c r="L57" s="76">
        <f t="shared" si="4"/>
        <v>2.6921244299230821E-2</v>
      </c>
      <c r="M57" s="76">
        <f t="shared" si="4"/>
        <v>3.3602328350310885E-2</v>
      </c>
      <c r="N57" s="76">
        <f t="shared" si="4"/>
        <v>2.70960329365206E-2</v>
      </c>
    </row>
    <row r="58" spans="1:14" ht="13.5" customHeight="1" x14ac:dyDescent="0.2">
      <c r="A58" s="3" t="s">
        <v>33</v>
      </c>
      <c r="B58" s="77">
        <f t="shared" si="3"/>
        <v>0.1032211012519752</v>
      </c>
      <c r="C58" s="77">
        <f t="shared" si="4"/>
        <v>3.5920599072863428E-2</v>
      </c>
      <c r="D58" s="77">
        <f t="shared" si="4"/>
        <v>2.8280231383711323E-2</v>
      </c>
      <c r="E58" s="77">
        <f t="shared" si="4"/>
        <v>3.4325761006888993E-2</v>
      </c>
      <c r="F58" s="77">
        <f t="shared" si="4"/>
        <v>5.1419929423626283E-2</v>
      </c>
      <c r="G58" s="77">
        <f t="shared" si="4"/>
        <v>5.0924918389553861E-2</v>
      </c>
      <c r="H58" s="77">
        <f t="shared" si="4"/>
        <v>4.4783629654478366E-2</v>
      </c>
      <c r="I58" s="77">
        <f t="shared" si="4"/>
        <v>4.3581669569878065E-2</v>
      </c>
      <c r="J58" s="77">
        <f t="shared" si="4"/>
        <v>4.8830787514418543E-2</v>
      </c>
      <c r="K58" s="77">
        <f t="shared" si="4"/>
        <v>4.6639327170362135E-2</v>
      </c>
      <c r="L58" s="77">
        <f t="shared" si="4"/>
        <v>4.4176706827309238E-2</v>
      </c>
      <c r="M58" s="77">
        <f t="shared" si="4"/>
        <v>3.886096044450324E-2</v>
      </c>
      <c r="N58" s="77">
        <f t="shared" si="4"/>
        <v>4.0053617591676506E-2</v>
      </c>
    </row>
    <row r="60" spans="1:14" ht="13.5" customHeight="1" x14ac:dyDescent="0.2">
      <c r="A60" s="6" t="s">
        <v>464</v>
      </c>
    </row>
  </sheetData>
  <mergeCells count="1">
    <mergeCell ref="P3:Q3"/>
  </mergeCells>
  <hyperlinks>
    <hyperlink ref="A2"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23"/>
  <sheetViews>
    <sheetView showGridLines="0" topLeftCell="A3" workbookViewId="0">
      <selection activeCell="A15" sqref="A15"/>
    </sheetView>
  </sheetViews>
  <sheetFormatPr defaultRowHeight="12.75" x14ac:dyDescent="0.2"/>
  <cols>
    <col min="1" max="1" customWidth="true" style="6" width="26.28515625" collapsed="false"/>
    <col min="2" max="14" customWidth="true" style="6" width="10.28515625" collapsed="false"/>
    <col min="15" max="15" customWidth="true" style="6" width="5.7109375" collapsed="false"/>
    <col min="16" max="16" style="6" width="9.140625" collapsed="false"/>
    <col min="17" max="17" bestFit="true" customWidth="true" style="6" width="11.42578125" collapsed="false"/>
    <col min="18" max="16384" style="6" width="9.140625" collapsed="false"/>
  </cols>
  <sheetData>
    <row r="1" spans="1:17" x14ac:dyDescent="0.2">
      <c r="A1" s="32" t="s">
        <v>273</v>
      </c>
    </row>
    <row r="2" spans="1:17" ht="15" x14ac:dyDescent="0.25">
      <c r="A2" s="273" t="s">
        <v>315</v>
      </c>
    </row>
    <row r="3" spans="1:17" x14ac:dyDescent="0.2">
      <c r="A3" s="1"/>
      <c r="P3" s="332" t="s">
        <v>180</v>
      </c>
      <c r="Q3" s="333"/>
    </row>
    <row r="4" spans="1:17" s="16" customFormat="1" x14ac:dyDescent="0.25">
      <c r="A4" s="15"/>
      <c r="B4" s="30" t="s">
        <v>164</v>
      </c>
      <c r="C4" s="30" t="s">
        <v>165</v>
      </c>
      <c r="D4" s="30" t="s">
        <v>166</v>
      </c>
      <c r="E4" s="30" t="s">
        <v>167</v>
      </c>
      <c r="F4" s="30" t="s">
        <v>168</v>
      </c>
      <c r="G4" s="30" t="s">
        <v>169</v>
      </c>
      <c r="H4" s="30" t="s">
        <v>170</v>
      </c>
      <c r="I4" s="30" t="s">
        <v>171</v>
      </c>
      <c r="J4" s="30" t="s">
        <v>172</v>
      </c>
      <c r="K4" s="30" t="s">
        <v>173</v>
      </c>
      <c r="L4" s="30" t="s">
        <v>174</v>
      </c>
      <c r="M4" s="30" t="s">
        <v>175</v>
      </c>
      <c r="N4" s="30" t="s">
        <v>176</v>
      </c>
      <c r="P4" s="13" t="s">
        <v>178</v>
      </c>
      <c r="Q4" s="13" t="s">
        <v>179</v>
      </c>
    </row>
    <row r="5" spans="1:17" x14ac:dyDescent="0.2">
      <c r="A5" s="4" t="s">
        <v>268</v>
      </c>
      <c r="B5" s="155">
        <v>41135</v>
      </c>
      <c r="C5" s="155">
        <v>42065</v>
      </c>
      <c r="D5" s="155">
        <v>43564</v>
      </c>
      <c r="E5" s="155">
        <v>41951</v>
      </c>
      <c r="F5" s="155">
        <v>35706</v>
      </c>
      <c r="G5" s="155">
        <v>32165</v>
      </c>
      <c r="H5" s="155">
        <v>29810</v>
      </c>
      <c r="I5" s="155">
        <v>29852</v>
      </c>
      <c r="J5" s="155">
        <v>28609</v>
      </c>
      <c r="K5" s="155">
        <v>28774</v>
      </c>
      <c r="L5" s="155">
        <v>29382</v>
      </c>
      <c r="M5" s="155">
        <v>30236</v>
      </c>
      <c r="N5" s="155">
        <v>31333</v>
      </c>
      <c r="O5" s="156"/>
      <c r="P5" s="157">
        <f>N5-M5</f>
        <v>1097</v>
      </c>
      <c r="Q5" s="158">
        <f>P5/M5</f>
        <v>3.6281254134144729E-2</v>
      </c>
    </row>
    <row r="6" spans="1:17" x14ac:dyDescent="0.2">
      <c r="A6" s="47" t="s">
        <v>99</v>
      </c>
      <c r="B6" s="50">
        <v>4853</v>
      </c>
      <c r="C6" s="50">
        <v>4909</v>
      </c>
      <c r="D6" s="50">
        <v>5105</v>
      </c>
      <c r="E6" s="50">
        <v>5429</v>
      </c>
      <c r="F6" s="50">
        <v>4703</v>
      </c>
      <c r="G6" s="50">
        <v>4230</v>
      </c>
      <c r="H6" s="50">
        <v>3900</v>
      </c>
      <c r="I6" s="50">
        <v>4272</v>
      </c>
      <c r="J6" s="50">
        <v>4935</v>
      </c>
      <c r="K6" s="50">
        <v>5675</v>
      </c>
      <c r="L6" s="50">
        <v>6783</v>
      </c>
      <c r="M6" s="50">
        <v>7486</v>
      </c>
      <c r="N6" s="50">
        <v>8313</v>
      </c>
      <c r="O6" s="125"/>
      <c r="P6" s="39">
        <f t="shared" ref="P6:P11" si="0">N6-M6</f>
        <v>827</v>
      </c>
      <c r="Q6" s="53">
        <f t="shared" ref="Q6:Q11" si="1">P6/M6</f>
        <v>0.11047288271440021</v>
      </c>
    </row>
    <row r="7" spans="1:17" x14ac:dyDescent="0.2">
      <c r="A7" s="2" t="s">
        <v>100</v>
      </c>
      <c r="B7" s="9">
        <v>769</v>
      </c>
      <c r="C7" s="9">
        <v>763</v>
      </c>
      <c r="D7" s="9">
        <v>797</v>
      </c>
      <c r="E7" s="9">
        <v>872</v>
      </c>
      <c r="F7" s="9">
        <v>707</v>
      </c>
      <c r="G7" s="9">
        <v>644</v>
      </c>
      <c r="H7" s="9">
        <v>639</v>
      </c>
      <c r="I7" s="9">
        <v>593</v>
      </c>
      <c r="J7" s="9">
        <v>738</v>
      </c>
      <c r="K7" s="9">
        <v>714</v>
      </c>
      <c r="L7" s="9">
        <v>821</v>
      </c>
      <c r="M7" s="9">
        <v>844</v>
      </c>
      <c r="N7" s="9">
        <v>929</v>
      </c>
      <c r="O7" s="125"/>
      <c r="P7" s="39">
        <f t="shared" si="0"/>
        <v>85</v>
      </c>
      <c r="Q7" s="53">
        <f t="shared" si="1"/>
        <v>0.10071090047393365</v>
      </c>
    </row>
    <row r="8" spans="1:17" x14ac:dyDescent="0.2">
      <c r="A8" s="2" t="s">
        <v>101</v>
      </c>
      <c r="B8" s="9">
        <v>1486</v>
      </c>
      <c r="C8" s="9">
        <v>1337</v>
      </c>
      <c r="D8" s="9">
        <v>1220</v>
      </c>
      <c r="E8" s="9">
        <v>1353</v>
      </c>
      <c r="F8" s="9">
        <v>1085</v>
      </c>
      <c r="G8" s="9">
        <v>1035</v>
      </c>
      <c r="H8" s="9">
        <v>898</v>
      </c>
      <c r="I8" s="9">
        <v>1125</v>
      </c>
      <c r="J8" s="9">
        <v>1179</v>
      </c>
      <c r="K8" s="9">
        <v>1315</v>
      </c>
      <c r="L8" s="9">
        <v>1534</v>
      </c>
      <c r="M8" s="9">
        <v>1554</v>
      </c>
      <c r="N8" s="9">
        <v>1818</v>
      </c>
      <c r="O8" s="125"/>
      <c r="P8" s="39">
        <f>N8-M8</f>
        <v>264</v>
      </c>
      <c r="Q8" s="53">
        <f>P8/M8</f>
        <v>0.16988416988416988</v>
      </c>
    </row>
    <row r="9" spans="1:17" x14ac:dyDescent="0.2">
      <c r="A9" s="2" t="s">
        <v>102</v>
      </c>
      <c r="B9" s="9">
        <v>3264</v>
      </c>
      <c r="C9" s="9">
        <v>3139</v>
      </c>
      <c r="D9" s="9">
        <v>2998</v>
      </c>
      <c r="E9" s="9">
        <v>2930</v>
      </c>
      <c r="F9" s="9">
        <v>2540</v>
      </c>
      <c r="G9" s="9">
        <v>2279</v>
      </c>
      <c r="H9" s="9">
        <v>1851</v>
      </c>
      <c r="I9" s="9">
        <v>2164</v>
      </c>
      <c r="J9" s="9">
        <v>2124</v>
      </c>
      <c r="K9" s="9">
        <v>2369</v>
      </c>
      <c r="L9" s="9">
        <v>2842</v>
      </c>
      <c r="M9" s="9">
        <v>2907</v>
      </c>
      <c r="N9" s="9">
        <v>3070</v>
      </c>
      <c r="O9" s="125"/>
      <c r="P9" s="39">
        <f t="shared" si="0"/>
        <v>163</v>
      </c>
      <c r="Q9" s="53">
        <f t="shared" si="1"/>
        <v>5.607155142758858E-2</v>
      </c>
    </row>
    <row r="10" spans="1:17" x14ac:dyDescent="0.2">
      <c r="A10" s="2" t="s">
        <v>103</v>
      </c>
      <c r="B10" s="9">
        <v>4259</v>
      </c>
      <c r="C10" s="9">
        <v>4381</v>
      </c>
      <c r="D10" s="9">
        <v>4561</v>
      </c>
      <c r="E10" s="9">
        <v>4837</v>
      </c>
      <c r="F10" s="9">
        <v>4172</v>
      </c>
      <c r="G10" s="9">
        <v>3644</v>
      </c>
      <c r="H10" s="9">
        <v>3444</v>
      </c>
      <c r="I10" s="9">
        <v>3330</v>
      </c>
      <c r="J10" s="9">
        <v>3201</v>
      </c>
      <c r="K10" s="9">
        <v>3212</v>
      </c>
      <c r="L10" s="9">
        <v>3370</v>
      </c>
      <c r="M10" s="9">
        <v>3386</v>
      </c>
      <c r="N10" s="9">
        <v>3498</v>
      </c>
      <c r="O10" s="125"/>
      <c r="P10" s="39">
        <f t="shared" si="0"/>
        <v>112</v>
      </c>
      <c r="Q10" s="53">
        <f t="shared" si="1"/>
        <v>3.3077377436503248E-2</v>
      </c>
    </row>
    <row r="11" spans="1:17" ht="25.5" x14ac:dyDescent="0.2">
      <c r="A11" s="2" t="s">
        <v>104</v>
      </c>
      <c r="B11" s="9">
        <v>4282</v>
      </c>
      <c r="C11" s="9">
        <v>5027</v>
      </c>
      <c r="D11" s="9">
        <v>5089</v>
      </c>
      <c r="E11" s="9">
        <v>5107</v>
      </c>
      <c r="F11" s="9">
        <v>4600</v>
      </c>
      <c r="G11" s="9">
        <v>4189</v>
      </c>
      <c r="H11" s="9">
        <v>4403</v>
      </c>
      <c r="I11" s="9">
        <v>5610</v>
      </c>
      <c r="J11" s="9">
        <v>6256</v>
      </c>
      <c r="K11" s="9">
        <v>5886</v>
      </c>
      <c r="L11" s="9">
        <v>6439</v>
      </c>
      <c r="M11" s="9">
        <v>6929</v>
      </c>
      <c r="N11" s="9">
        <v>7253</v>
      </c>
      <c r="O11" s="125"/>
      <c r="P11" s="39">
        <f t="shared" si="0"/>
        <v>324</v>
      </c>
      <c r="Q11" s="53">
        <f t="shared" si="1"/>
        <v>4.6759994227161206E-2</v>
      </c>
    </row>
    <row r="12" spans="1:17" ht="25.5" x14ac:dyDescent="0.2">
      <c r="A12" s="78" t="s">
        <v>272</v>
      </c>
      <c r="B12" s="135">
        <v>13653</v>
      </c>
      <c r="C12" s="135">
        <v>13991</v>
      </c>
      <c r="D12" s="135">
        <v>13981</v>
      </c>
      <c r="E12" s="135">
        <v>14256</v>
      </c>
      <c r="F12" s="135">
        <v>12520</v>
      </c>
      <c r="G12" s="135">
        <v>11025</v>
      </c>
      <c r="H12" s="135">
        <v>10278</v>
      </c>
      <c r="I12" s="135">
        <v>11533</v>
      </c>
      <c r="J12" s="135">
        <v>12138</v>
      </c>
      <c r="K12" s="135">
        <v>12683</v>
      </c>
      <c r="L12" s="135">
        <v>13734</v>
      </c>
      <c r="M12" s="135">
        <v>14700</v>
      </c>
      <c r="N12" s="135">
        <v>15991</v>
      </c>
      <c r="O12" s="125"/>
      <c r="P12" s="101">
        <f>N12-M12</f>
        <v>1291</v>
      </c>
      <c r="Q12" s="99">
        <f>P12/M12</f>
        <v>8.7823129251700674E-2</v>
      </c>
    </row>
    <row r="13" spans="1:17" x14ac:dyDescent="0.2">
      <c r="A13" s="1"/>
      <c r="B13" s="140"/>
      <c r="C13" s="140"/>
      <c r="D13" s="140"/>
      <c r="E13" s="140"/>
      <c r="F13" s="140"/>
      <c r="G13" s="140"/>
      <c r="H13" s="140"/>
      <c r="I13" s="140"/>
      <c r="J13" s="140"/>
      <c r="K13" s="140"/>
      <c r="L13" s="140"/>
      <c r="M13" s="140"/>
      <c r="N13" s="140"/>
      <c r="O13" s="125"/>
      <c r="P13" s="179"/>
      <c r="Q13" s="189"/>
    </row>
    <row r="14" spans="1:17" s="190" customFormat="1" x14ac:dyDescent="0.2">
      <c r="A14" s="32" t="s">
        <v>438</v>
      </c>
    </row>
    <row r="15" spans="1:17" s="190" customFormat="1" x14ac:dyDescent="0.2"/>
    <row r="16" spans="1:17" s="190" customFormat="1" x14ac:dyDescent="0.2">
      <c r="B16" s="30" t="s">
        <v>164</v>
      </c>
      <c r="C16" s="30" t="s">
        <v>165</v>
      </c>
      <c r="D16" s="30" t="s">
        <v>166</v>
      </c>
      <c r="E16" s="30" t="s">
        <v>167</v>
      </c>
      <c r="F16" s="30" t="s">
        <v>168</v>
      </c>
      <c r="G16" s="30" t="s">
        <v>169</v>
      </c>
      <c r="H16" s="30" t="s">
        <v>170</v>
      </c>
      <c r="I16" s="30" t="s">
        <v>171</v>
      </c>
      <c r="J16" s="30" t="s">
        <v>172</v>
      </c>
      <c r="K16" s="30" t="s">
        <v>173</v>
      </c>
      <c r="L16" s="30" t="s">
        <v>174</v>
      </c>
      <c r="M16" s="30" t="s">
        <v>175</v>
      </c>
      <c r="N16" s="30" t="s">
        <v>176</v>
      </c>
    </row>
    <row r="17" spans="1:14" x14ac:dyDescent="0.2">
      <c r="A17" s="47" t="s">
        <v>99</v>
      </c>
      <c r="B17" s="75">
        <f>B6/B$5</f>
        <v>0.11797739151574085</v>
      </c>
      <c r="C17" s="75">
        <f t="shared" ref="C17:N17" si="2">C6/C$5</f>
        <v>0.1167003447046238</v>
      </c>
      <c r="D17" s="75">
        <f t="shared" si="2"/>
        <v>0.11718391332292719</v>
      </c>
      <c r="E17" s="75">
        <f t="shared" si="2"/>
        <v>0.12941288646277802</v>
      </c>
      <c r="F17" s="75">
        <f t="shared" si="2"/>
        <v>0.13171455777740435</v>
      </c>
      <c r="G17" s="75">
        <f t="shared" si="2"/>
        <v>0.13150940463236438</v>
      </c>
      <c r="H17" s="75">
        <f t="shared" si="2"/>
        <v>0.13082858101308287</v>
      </c>
      <c r="I17" s="75">
        <f t="shared" si="2"/>
        <v>0.14310598954843898</v>
      </c>
      <c r="J17" s="75">
        <f t="shared" si="2"/>
        <v>0.17249816491313921</v>
      </c>
      <c r="K17" s="75">
        <f t="shared" si="2"/>
        <v>0.19722666295961633</v>
      </c>
      <c r="L17" s="75">
        <f t="shared" si="2"/>
        <v>0.23085562589340414</v>
      </c>
      <c r="M17" s="75">
        <f t="shared" si="2"/>
        <v>0.24758565947876704</v>
      </c>
      <c r="N17" s="75">
        <f t="shared" si="2"/>
        <v>0.26531133309928828</v>
      </c>
    </row>
    <row r="18" spans="1:14" x14ac:dyDescent="0.2">
      <c r="A18" s="2" t="s">
        <v>100</v>
      </c>
      <c r="B18" s="76">
        <f>B7/B$5</f>
        <v>1.8694542360520237E-2</v>
      </c>
      <c r="C18" s="76">
        <f t="shared" ref="B18:N23" si="3">C7/C$5</f>
        <v>1.813859503149887E-2</v>
      </c>
      <c r="D18" s="76">
        <f t="shared" si="3"/>
        <v>1.8294922413001562E-2</v>
      </c>
      <c r="E18" s="76">
        <f t="shared" si="3"/>
        <v>2.0786155276393888E-2</v>
      </c>
      <c r="F18" s="76">
        <f t="shared" si="3"/>
        <v>1.9800593737747157E-2</v>
      </c>
      <c r="G18" s="76">
        <f t="shared" si="3"/>
        <v>2.0021762785636561E-2</v>
      </c>
      <c r="H18" s="76">
        <f t="shared" si="3"/>
        <v>2.1435759812143577E-2</v>
      </c>
      <c r="I18" s="76">
        <f t="shared" si="3"/>
        <v>1.9864665684041272E-2</v>
      </c>
      <c r="J18" s="76">
        <f t="shared" si="3"/>
        <v>2.5796078157223252E-2</v>
      </c>
      <c r="K18" s="76">
        <f t="shared" si="3"/>
        <v>2.4814068256064501E-2</v>
      </c>
      <c r="L18" s="76">
        <f t="shared" si="3"/>
        <v>2.7942277584915937E-2</v>
      </c>
      <c r="M18" s="76">
        <f t="shared" si="3"/>
        <v>2.7913745204392115E-2</v>
      </c>
      <c r="N18" s="76">
        <f t="shared" si="3"/>
        <v>2.9649251587782848E-2</v>
      </c>
    </row>
    <row r="19" spans="1:14" x14ac:dyDescent="0.2">
      <c r="A19" s="2" t="s">
        <v>101</v>
      </c>
      <c r="B19" s="76">
        <f t="shared" si="3"/>
        <v>3.6124954418378513E-2</v>
      </c>
      <c r="C19" s="76">
        <f t="shared" si="3"/>
        <v>3.1784143587305358E-2</v>
      </c>
      <c r="D19" s="76">
        <f t="shared" si="3"/>
        <v>2.8004774584519328E-2</v>
      </c>
      <c r="E19" s="76">
        <f t="shared" si="3"/>
        <v>3.2251912946056116E-2</v>
      </c>
      <c r="F19" s="76">
        <f t="shared" si="3"/>
        <v>3.0387049795552568E-2</v>
      </c>
      <c r="G19" s="76">
        <f t="shared" si="3"/>
        <v>3.2177833048344477E-2</v>
      </c>
      <c r="H19" s="76">
        <f t="shared" si="3"/>
        <v>3.0124119423012411E-2</v>
      </c>
      <c r="I19" s="76">
        <f t="shared" si="3"/>
        <v>3.7685917191477958E-2</v>
      </c>
      <c r="J19" s="76">
        <f t="shared" si="3"/>
        <v>4.1210807787759096E-2</v>
      </c>
      <c r="K19" s="76">
        <f t="shared" si="3"/>
        <v>4.5700980051435323E-2</v>
      </c>
      <c r="L19" s="76">
        <f t="shared" si="3"/>
        <v>5.2208835341365459E-2</v>
      </c>
      <c r="M19" s="76">
        <f t="shared" si="3"/>
        <v>5.1395687260219605E-2</v>
      </c>
      <c r="N19" s="76">
        <f t="shared" si="3"/>
        <v>5.8021893849934572E-2</v>
      </c>
    </row>
    <row r="20" spans="1:14" x14ac:dyDescent="0.2">
      <c r="A20" s="2" t="s">
        <v>102</v>
      </c>
      <c r="B20" s="76">
        <f t="shared" si="3"/>
        <v>7.9348486690166531E-2</v>
      </c>
      <c r="C20" s="76">
        <f t="shared" si="3"/>
        <v>7.4622607868774518E-2</v>
      </c>
      <c r="D20" s="76">
        <f t="shared" si="3"/>
        <v>6.8818290331466345E-2</v>
      </c>
      <c r="E20" s="76">
        <f t="shared" si="3"/>
        <v>6.9843388715406074E-2</v>
      </c>
      <c r="F20" s="76">
        <f t="shared" si="3"/>
        <v>7.1136503668851173E-2</v>
      </c>
      <c r="G20" s="76">
        <f t="shared" si="3"/>
        <v>7.0853412093890872E-2</v>
      </c>
      <c r="H20" s="76">
        <f t="shared" si="3"/>
        <v>6.2093257296209327E-2</v>
      </c>
      <c r="I20" s="76">
        <f t="shared" si="3"/>
        <v>7.2490955379874045E-2</v>
      </c>
      <c r="J20" s="76">
        <f t="shared" si="3"/>
        <v>7.4242371281764474E-2</v>
      </c>
      <c r="K20" s="76">
        <f t="shared" si="3"/>
        <v>8.2331271286578162E-2</v>
      </c>
      <c r="L20" s="76">
        <f t="shared" si="3"/>
        <v>9.672588659723641E-2</v>
      </c>
      <c r="M20" s="76">
        <f t="shared" si="3"/>
        <v>9.6143669797592271E-2</v>
      </c>
      <c r="N20" s="76">
        <f t="shared" si="3"/>
        <v>9.7979765742188751E-2</v>
      </c>
    </row>
    <row r="21" spans="1:14" x14ac:dyDescent="0.2">
      <c r="A21" s="2" t="s">
        <v>103</v>
      </c>
      <c r="B21" s="76">
        <f t="shared" si="3"/>
        <v>0.1035371338276407</v>
      </c>
      <c r="C21" s="76">
        <f t="shared" si="3"/>
        <v>0.10414834185189588</v>
      </c>
      <c r="D21" s="76">
        <f t="shared" si="3"/>
        <v>0.10469653842622349</v>
      </c>
      <c r="E21" s="76">
        <f t="shared" si="3"/>
        <v>0.11530118471550142</v>
      </c>
      <c r="F21" s="76">
        <f t="shared" si="3"/>
        <v>0.11684310760096342</v>
      </c>
      <c r="G21" s="76">
        <f t="shared" si="3"/>
        <v>0.11329084408518576</v>
      </c>
      <c r="H21" s="76">
        <f t="shared" si="3"/>
        <v>0.11553170077155317</v>
      </c>
      <c r="I21" s="76">
        <f t="shared" si="3"/>
        <v>0.11155031488677476</v>
      </c>
      <c r="J21" s="76">
        <f t="shared" si="3"/>
        <v>0.1118878674542976</v>
      </c>
      <c r="K21" s="76">
        <f t="shared" si="3"/>
        <v>0.11162855355529297</v>
      </c>
      <c r="L21" s="76">
        <f t="shared" si="3"/>
        <v>0.11469607242529439</v>
      </c>
      <c r="M21" s="76">
        <f t="shared" si="3"/>
        <v>0.11198571239581956</v>
      </c>
      <c r="N21" s="76">
        <f t="shared" si="3"/>
        <v>0.11163948552644178</v>
      </c>
    </row>
    <row r="22" spans="1:14" ht="25.5" x14ac:dyDescent="0.2">
      <c r="A22" s="2" t="s">
        <v>104</v>
      </c>
      <c r="B22" s="76">
        <f t="shared" si="3"/>
        <v>0.10409626838458734</v>
      </c>
      <c r="C22" s="76">
        <f t="shared" si="3"/>
        <v>0.11950552716034708</v>
      </c>
      <c r="D22" s="76">
        <f t="shared" si="3"/>
        <v>0.11681663759067119</v>
      </c>
      <c r="E22" s="76">
        <f t="shared" si="3"/>
        <v>0.12173726490429311</v>
      </c>
      <c r="F22" s="76">
        <f t="shared" si="3"/>
        <v>0.12882988853413993</v>
      </c>
      <c r="G22" s="76">
        <f t="shared" si="3"/>
        <v>0.13023472718793719</v>
      </c>
      <c r="H22" s="76">
        <f t="shared" si="3"/>
        <v>0.14770211338477021</v>
      </c>
      <c r="I22" s="76">
        <f t="shared" si="3"/>
        <v>0.18792710706150342</v>
      </c>
      <c r="J22" s="76">
        <f t="shared" si="3"/>
        <v>0.21867244573385997</v>
      </c>
      <c r="K22" s="76">
        <f t="shared" si="3"/>
        <v>0.20455967192604435</v>
      </c>
      <c r="L22" s="76">
        <f t="shared" si="3"/>
        <v>0.2191477775508815</v>
      </c>
      <c r="M22" s="76">
        <f t="shared" si="3"/>
        <v>0.22916391057018123</v>
      </c>
      <c r="N22" s="76">
        <f t="shared" si="3"/>
        <v>0.23148118597006351</v>
      </c>
    </row>
    <row r="23" spans="1:14" ht="25.5" x14ac:dyDescent="0.2">
      <c r="A23" s="78" t="s">
        <v>272</v>
      </c>
      <c r="B23" s="126">
        <f>B12/B$5</f>
        <v>0.33190713504315061</v>
      </c>
      <c r="C23" s="126">
        <f t="shared" si="3"/>
        <v>0.33260430286461429</v>
      </c>
      <c r="D23" s="126">
        <f t="shared" si="3"/>
        <v>0.3209301257919383</v>
      </c>
      <c r="E23" s="126">
        <f t="shared" si="3"/>
        <v>0.33982503396820102</v>
      </c>
      <c r="F23" s="126">
        <f t="shared" si="3"/>
        <v>0.35064134879291997</v>
      </c>
      <c r="G23" s="126">
        <f t="shared" si="3"/>
        <v>0.34276387377584333</v>
      </c>
      <c r="H23" s="126">
        <f t="shared" si="3"/>
        <v>0.34478362965447834</v>
      </c>
      <c r="I23" s="126">
        <f t="shared" si="3"/>
        <v>0.38633927375050248</v>
      </c>
      <c r="J23" s="126">
        <f t="shared" si="3"/>
        <v>0.42427208221189139</v>
      </c>
      <c r="K23" s="126">
        <f t="shared" si="3"/>
        <v>0.44077987071661917</v>
      </c>
      <c r="L23" s="126">
        <f t="shared" si="3"/>
        <v>0.46742903818664489</v>
      </c>
      <c r="M23" s="126">
        <f t="shared" si="3"/>
        <v>0.48617542002910435</v>
      </c>
      <c r="N23" s="126">
        <f t="shared" si="3"/>
        <v>0.51035649315418252</v>
      </c>
    </row>
  </sheetData>
  <mergeCells count="1">
    <mergeCell ref="P3:Q3"/>
  </mergeCells>
  <hyperlinks>
    <hyperlink ref="A2" location="Contents!A1" display="Back to contents"/>
  </hyperlinks>
  <pageMargins left="0.7" right="0.7" top="0.75" bottom="0.75" header="0.3" footer="0.3"/>
  <pageSetup paperSize="9"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28"/>
  <sheetViews>
    <sheetView showGridLines="0" topLeftCell="A7" workbookViewId="0">
      <selection activeCell="A28" sqref="A28"/>
    </sheetView>
  </sheetViews>
  <sheetFormatPr defaultRowHeight="12.75" x14ac:dyDescent="0.2"/>
  <cols>
    <col min="1" max="1" customWidth="true" style="23" width="15.7109375" collapsed="false"/>
    <col min="2" max="14" style="23" width="9.140625" collapsed="false"/>
    <col min="15" max="15" customWidth="true" style="23" width="6.0" collapsed="false"/>
    <col min="16" max="16" style="23" width="9.140625" collapsed="false"/>
    <col min="17" max="17" customWidth="true" style="23" width="11.85546875" collapsed="false"/>
    <col min="18" max="16384" style="23" width="9.140625" collapsed="false"/>
  </cols>
  <sheetData>
    <row r="1" spans="1:17" s="6" customFormat="1" x14ac:dyDescent="0.2">
      <c r="A1" s="32" t="s">
        <v>274</v>
      </c>
    </row>
    <row r="2" spans="1:17" ht="15" x14ac:dyDescent="0.25">
      <c r="A2" s="273" t="s">
        <v>315</v>
      </c>
    </row>
    <row r="3" spans="1:17" x14ac:dyDescent="0.2">
      <c r="P3" s="332" t="s">
        <v>180</v>
      </c>
      <c r="Q3" s="333"/>
    </row>
    <row r="4" spans="1:17" s="16" customFormat="1" x14ac:dyDescent="0.25">
      <c r="A4" s="15"/>
      <c r="B4" s="30" t="s">
        <v>164</v>
      </c>
      <c r="C4" s="30" t="s">
        <v>165</v>
      </c>
      <c r="D4" s="30" t="s">
        <v>166</v>
      </c>
      <c r="E4" s="30" t="s">
        <v>167</v>
      </c>
      <c r="F4" s="30" t="s">
        <v>168</v>
      </c>
      <c r="G4" s="30" t="s">
        <v>169</v>
      </c>
      <c r="H4" s="30" t="s">
        <v>170</v>
      </c>
      <c r="I4" s="30" t="s">
        <v>171</v>
      </c>
      <c r="J4" s="30" t="s">
        <v>172</v>
      </c>
      <c r="K4" s="30" t="s">
        <v>173</v>
      </c>
      <c r="L4" s="30" t="s">
        <v>174</v>
      </c>
      <c r="M4" s="30" t="s">
        <v>175</v>
      </c>
      <c r="N4" s="30" t="s">
        <v>176</v>
      </c>
      <c r="P4" s="13" t="s">
        <v>178</v>
      </c>
      <c r="Q4" s="13" t="s">
        <v>179</v>
      </c>
    </row>
    <row r="5" spans="1:17" ht="25.5" x14ac:dyDescent="0.2">
      <c r="A5" s="4" t="s">
        <v>268</v>
      </c>
      <c r="B5" s="7">
        <v>41135</v>
      </c>
      <c r="C5" s="7">
        <v>42065</v>
      </c>
      <c r="D5" s="7">
        <v>43565</v>
      </c>
      <c r="E5" s="7">
        <v>41950</v>
      </c>
      <c r="F5" s="7">
        <v>35705</v>
      </c>
      <c r="G5" s="7">
        <v>32165</v>
      </c>
      <c r="H5" s="7">
        <v>29810</v>
      </c>
      <c r="I5" s="7">
        <v>29850</v>
      </c>
      <c r="J5" s="7">
        <v>28610</v>
      </c>
      <c r="K5" s="7">
        <v>28775</v>
      </c>
      <c r="L5" s="7">
        <v>29380</v>
      </c>
      <c r="M5" s="7">
        <v>30235</v>
      </c>
      <c r="N5" s="7">
        <v>31335</v>
      </c>
      <c r="O5" s="124"/>
      <c r="P5" s="7">
        <f>N5-M5</f>
        <v>1100</v>
      </c>
      <c r="Q5" s="74">
        <f>P5/M5</f>
        <v>3.6381676864560938E-2</v>
      </c>
    </row>
    <row r="6" spans="1:17" x14ac:dyDescent="0.2">
      <c r="A6" s="2">
        <v>0</v>
      </c>
      <c r="B6" s="9">
        <v>27480</v>
      </c>
      <c r="C6" s="9">
        <v>28075</v>
      </c>
      <c r="D6" s="9">
        <v>29585</v>
      </c>
      <c r="E6" s="9">
        <v>27695</v>
      </c>
      <c r="F6" s="9">
        <v>23185</v>
      </c>
      <c r="G6" s="9">
        <v>21140</v>
      </c>
      <c r="H6" s="9">
        <v>19530</v>
      </c>
      <c r="I6" s="9">
        <v>18320</v>
      </c>
      <c r="J6" s="9">
        <v>16470</v>
      </c>
      <c r="K6" s="9">
        <v>16090</v>
      </c>
      <c r="L6" s="9">
        <v>15650</v>
      </c>
      <c r="M6" s="9">
        <v>15535</v>
      </c>
      <c r="N6" s="9">
        <v>15340</v>
      </c>
      <c r="O6" s="124"/>
      <c r="P6" s="9">
        <f t="shared" ref="P6:P12" si="0">N6-M6</f>
        <v>-195</v>
      </c>
      <c r="Q6" s="76">
        <f t="shared" ref="Q6:Q12" si="1">P6/M6</f>
        <v>-1.2552301255230125E-2</v>
      </c>
    </row>
    <row r="7" spans="1:17" x14ac:dyDescent="0.2">
      <c r="A7" s="2">
        <v>1</v>
      </c>
      <c r="B7" s="9">
        <v>9725</v>
      </c>
      <c r="C7" s="9">
        <v>9755</v>
      </c>
      <c r="D7" s="9">
        <v>9725</v>
      </c>
      <c r="E7" s="9">
        <v>9670</v>
      </c>
      <c r="F7" s="9">
        <v>8640</v>
      </c>
      <c r="G7" s="9">
        <v>7400</v>
      </c>
      <c r="H7" s="9">
        <v>6825</v>
      </c>
      <c r="I7" s="9">
        <v>7675</v>
      </c>
      <c r="J7" s="9">
        <v>7720</v>
      </c>
      <c r="K7" s="9">
        <v>8210</v>
      </c>
      <c r="L7" s="9">
        <v>8405</v>
      </c>
      <c r="M7" s="9">
        <v>9010</v>
      </c>
      <c r="N7" s="9">
        <v>10020</v>
      </c>
      <c r="O7" s="124"/>
      <c r="P7" s="9">
        <f t="shared" si="0"/>
        <v>1010</v>
      </c>
      <c r="Q7" s="76">
        <f>P7/M7</f>
        <v>0.1120976692563818</v>
      </c>
    </row>
    <row r="8" spans="1:17" x14ac:dyDescent="0.2">
      <c r="A8" s="2">
        <v>2</v>
      </c>
      <c r="B8" s="9">
        <v>2875</v>
      </c>
      <c r="C8" s="9">
        <v>3170</v>
      </c>
      <c r="D8" s="9">
        <v>3060</v>
      </c>
      <c r="E8" s="9">
        <v>3265</v>
      </c>
      <c r="F8" s="9">
        <v>2785</v>
      </c>
      <c r="G8" s="9">
        <v>2580</v>
      </c>
      <c r="H8" s="9">
        <v>2360</v>
      </c>
      <c r="I8" s="9">
        <v>2570</v>
      </c>
      <c r="J8" s="9">
        <v>3005</v>
      </c>
      <c r="K8" s="9">
        <v>2995</v>
      </c>
      <c r="L8" s="9">
        <v>3345</v>
      </c>
      <c r="M8" s="9">
        <v>3670</v>
      </c>
      <c r="N8" s="9">
        <v>3835</v>
      </c>
      <c r="O8" s="124"/>
      <c r="P8" s="9">
        <f t="shared" si="0"/>
        <v>165</v>
      </c>
      <c r="Q8" s="76">
        <f t="shared" si="1"/>
        <v>4.4959128065395093E-2</v>
      </c>
    </row>
    <row r="9" spans="1:17" x14ac:dyDescent="0.2">
      <c r="A9" s="2">
        <v>3</v>
      </c>
      <c r="B9" s="9">
        <v>815</v>
      </c>
      <c r="C9" s="9">
        <v>840</v>
      </c>
      <c r="D9" s="9">
        <v>930</v>
      </c>
      <c r="E9" s="9">
        <v>1025</v>
      </c>
      <c r="F9" s="9">
        <v>835</v>
      </c>
      <c r="G9" s="9">
        <v>785</v>
      </c>
      <c r="H9" s="9">
        <v>825</v>
      </c>
      <c r="I9" s="9">
        <v>945</v>
      </c>
      <c r="J9" s="9">
        <v>1025</v>
      </c>
      <c r="K9" s="9">
        <v>1040</v>
      </c>
      <c r="L9" s="9">
        <v>1385</v>
      </c>
      <c r="M9" s="9">
        <v>1465</v>
      </c>
      <c r="N9" s="9">
        <v>1515</v>
      </c>
      <c r="O9" s="124"/>
      <c r="P9" s="9">
        <f t="shared" si="0"/>
        <v>50</v>
      </c>
      <c r="Q9" s="76">
        <f t="shared" si="1"/>
        <v>3.4129692832764506E-2</v>
      </c>
    </row>
    <row r="10" spans="1:17" x14ac:dyDescent="0.2">
      <c r="A10" s="2">
        <v>4</v>
      </c>
      <c r="B10" s="9">
        <v>205</v>
      </c>
      <c r="C10" s="9">
        <v>185</v>
      </c>
      <c r="D10" s="9">
        <v>205</v>
      </c>
      <c r="E10" s="9">
        <v>240</v>
      </c>
      <c r="F10" s="9">
        <v>205</v>
      </c>
      <c r="G10" s="9">
        <v>195</v>
      </c>
      <c r="H10" s="9">
        <v>225</v>
      </c>
      <c r="I10" s="9">
        <v>270</v>
      </c>
      <c r="J10" s="9">
        <v>330</v>
      </c>
      <c r="K10" s="9">
        <v>330</v>
      </c>
      <c r="L10" s="9">
        <v>470</v>
      </c>
      <c r="M10" s="9">
        <v>425</v>
      </c>
      <c r="N10" s="9">
        <v>475</v>
      </c>
      <c r="O10" s="124"/>
      <c r="P10" s="9">
        <f t="shared" si="0"/>
        <v>50</v>
      </c>
      <c r="Q10" s="76">
        <f t="shared" si="1"/>
        <v>0.11764705882352941</v>
      </c>
    </row>
    <row r="11" spans="1:17" x14ac:dyDescent="0.2">
      <c r="A11" s="2">
        <v>5</v>
      </c>
      <c r="B11" s="9">
        <v>25</v>
      </c>
      <c r="C11" s="9">
        <v>30</v>
      </c>
      <c r="D11" s="9">
        <v>50</v>
      </c>
      <c r="E11" s="9">
        <v>50</v>
      </c>
      <c r="F11" s="9">
        <v>45</v>
      </c>
      <c r="G11" s="9">
        <v>50</v>
      </c>
      <c r="H11" s="9">
        <v>40</v>
      </c>
      <c r="I11" s="9">
        <v>65</v>
      </c>
      <c r="J11" s="9">
        <v>55</v>
      </c>
      <c r="K11" s="9">
        <v>95</v>
      </c>
      <c r="L11" s="9">
        <v>105</v>
      </c>
      <c r="M11" s="9">
        <v>115</v>
      </c>
      <c r="N11" s="9">
        <v>125</v>
      </c>
      <c r="O11" s="124"/>
      <c r="P11" s="9">
        <f t="shared" si="0"/>
        <v>10</v>
      </c>
      <c r="Q11" s="76">
        <f t="shared" si="1"/>
        <v>8.6956521739130432E-2</v>
      </c>
    </row>
    <row r="12" spans="1:17" x14ac:dyDescent="0.2">
      <c r="A12" s="3">
        <v>6</v>
      </c>
      <c r="B12" s="11">
        <v>5</v>
      </c>
      <c r="C12" s="11">
        <v>10</v>
      </c>
      <c r="D12" s="11">
        <v>10</v>
      </c>
      <c r="E12" s="11">
        <v>5</v>
      </c>
      <c r="F12" s="11">
        <v>5</v>
      </c>
      <c r="G12" s="11">
        <v>10</v>
      </c>
      <c r="H12" s="11">
        <v>5</v>
      </c>
      <c r="I12" s="11">
        <v>5</v>
      </c>
      <c r="J12" s="11">
        <v>10</v>
      </c>
      <c r="K12" s="11">
        <v>10</v>
      </c>
      <c r="L12" s="11">
        <v>20</v>
      </c>
      <c r="M12" s="11">
        <v>10</v>
      </c>
      <c r="N12" s="11">
        <v>20</v>
      </c>
      <c r="O12" s="124"/>
      <c r="P12" s="11">
        <f t="shared" si="0"/>
        <v>10</v>
      </c>
      <c r="Q12" s="77">
        <f t="shared" si="1"/>
        <v>1</v>
      </c>
    </row>
    <row r="13" spans="1:17" x14ac:dyDescent="0.2">
      <c r="A13" s="1"/>
      <c r="B13" s="140"/>
      <c r="C13" s="140"/>
      <c r="D13" s="140"/>
      <c r="E13" s="140"/>
      <c r="F13" s="140"/>
      <c r="G13" s="140"/>
      <c r="H13" s="140"/>
      <c r="I13" s="140"/>
      <c r="J13" s="140"/>
      <c r="K13" s="140"/>
      <c r="L13" s="140"/>
      <c r="M13" s="140"/>
      <c r="N13" s="140"/>
      <c r="O13" s="124"/>
      <c r="P13" s="140"/>
      <c r="Q13" s="114"/>
    </row>
    <row r="14" spans="1:17" x14ac:dyDescent="0.2">
      <c r="A14" s="266" t="s">
        <v>294</v>
      </c>
    </row>
    <row r="15" spans="1:17" x14ac:dyDescent="0.2">
      <c r="A15" s="266"/>
    </row>
    <row r="16" spans="1:17" x14ac:dyDescent="0.2">
      <c r="A16" s="32" t="s">
        <v>437</v>
      </c>
    </row>
    <row r="17" spans="1:14" x14ac:dyDescent="0.2">
      <c r="A17" s="183"/>
    </row>
    <row r="18" spans="1:14" x14ac:dyDescent="0.2">
      <c r="A18" s="15"/>
      <c r="B18" s="30" t="s">
        <v>164</v>
      </c>
      <c r="C18" s="30" t="s">
        <v>165</v>
      </c>
      <c r="D18" s="30" t="s">
        <v>166</v>
      </c>
      <c r="E18" s="30" t="s">
        <v>167</v>
      </c>
      <c r="F18" s="30" t="s">
        <v>168</v>
      </c>
      <c r="G18" s="30" t="s">
        <v>169</v>
      </c>
      <c r="H18" s="30" t="s">
        <v>170</v>
      </c>
      <c r="I18" s="30" t="s">
        <v>171</v>
      </c>
      <c r="J18" s="30" t="s">
        <v>172</v>
      </c>
      <c r="K18" s="30" t="s">
        <v>173</v>
      </c>
      <c r="L18" s="30" t="s">
        <v>174</v>
      </c>
      <c r="M18" s="30" t="s">
        <v>175</v>
      </c>
      <c r="N18" s="30" t="s">
        <v>176</v>
      </c>
    </row>
    <row r="19" spans="1:14" ht="25.5" x14ac:dyDescent="0.2">
      <c r="A19" s="4" t="s">
        <v>268</v>
      </c>
      <c r="B19" s="74">
        <f>B5/B$5</f>
        <v>1</v>
      </c>
      <c r="C19" s="74">
        <f t="shared" ref="C19:N19" si="2">C5/C$5</f>
        <v>1</v>
      </c>
      <c r="D19" s="74">
        <f t="shared" si="2"/>
        <v>1</v>
      </c>
      <c r="E19" s="74">
        <f t="shared" si="2"/>
        <v>1</v>
      </c>
      <c r="F19" s="74">
        <f t="shared" si="2"/>
        <v>1</v>
      </c>
      <c r="G19" s="74">
        <f t="shared" si="2"/>
        <v>1</v>
      </c>
      <c r="H19" s="74">
        <f t="shared" si="2"/>
        <v>1</v>
      </c>
      <c r="I19" s="74">
        <f t="shared" si="2"/>
        <v>1</v>
      </c>
      <c r="J19" s="74">
        <f t="shared" si="2"/>
        <v>1</v>
      </c>
      <c r="K19" s="74">
        <f t="shared" si="2"/>
        <v>1</v>
      </c>
      <c r="L19" s="74">
        <f t="shared" si="2"/>
        <v>1</v>
      </c>
      <c r="M19" s="74">
        <f t="shared" si="2"/>
        <v>1</v>
      </c>
      <c r="N19" s="74">
        <f t="shared" si="2"/>
        <v>1</v>
      </c>
    </row>
    <row r="20" spans="1:14" x14ac:dyDescent="0.2">
      <c r="A20" s="2">
        <v>0</v>
      </c>
      <c r="B20" s="76">
        <f>B6/B$5</f>
        <v>0.66804424456059319</v>
      </c>
      <c r="C20" s="76">
        <f t="shared" ref="B20:N26" si="3">C6/C$5</f>
        <v>0.66741946986806133</v>
      </c>
      <c r="D20" s="76">
        <f t="shared" si="3"/>
        <v>0.67910019511075403</v>
      </c>
      <c r="E20" s="76">
        <f t="shared" si="3"/>
        <v>0.66019070321811679</v>
      </c>
      <c r="F20" s="76">
        <f t="shared" si="3"/>
        <v>0.64934883069598093</v>
      </c>
      <c r="G20" s="76">
        <f t="shared" si="3"/>
        <v>0.65723612622415672</v>
      </c>
      <c r="H20" s="76">
        <f t="shared" si="3"/>
        <v>0.65514927876551488</v>
      </c>
      <c r="I20" s="76">
        <f t="shared" si="3"/>
        <v>0.6137353433835846</v>
      </c>
      <c r="J20" s="76">
        <f t="shared" si="3"/>
        <v>0.57567284166375399</v>
      </c>
      <c r="K20" s="76">
        <f t="shared" si="3"/>
        <v>0.55916594265855779</v>
      </c>
      <c r="L20" s="76">
        <f t="shared" si="3"/>
        <v>0.53267528931245745</v>
      </c>
      <c r="M20" s="76">
        <f t="shared" si="3"/>
        <v>0.51380850008268564</v>
      </c>
      <c r="N20" s="76">
        <f t="shared" si="3"/>
        <v>0.48954842827509176</v>
      </c>
    </row>
    <row r="21" spans="1:14" x14ac:dyDescent="0.2">
      <c r="A21" s="2">
        <v>1</v>
      </c>
      <c r="B21" s="76">
        <f t="shared" si="3"/>
        <v>0.23641667679591588</v>
      </c>
      <c r="C21" s="76">
        <f t="shared" si="3"/>
        <v>0.23190300725068347</v>
      </c>
      <c r="D21" s="76">
        <f t="shared" si="3"/>
        <v>0.22322965683461493</v>
      </c>
      <c r="E21" s="76">
        <f t="shared" si="3"/>
        <v>0.2305125148986889</v>
      </c>
      <c r="F21" s="76">
        <f t="shared" si="3"/>
        <v>0.2419829155580451</v>
      </c>
      <c r="G21" s="76">
        <f t="shared" si="3"/>
        <v>0.23006373387222137</v>
      </c>
      <c r="H21" s="76">
        <f t="shared" si="3"/>
        <v>0.228950016772895</v>
      </c>
      <c r="I21" s="76">
        <f t="shared" si="3"/>
        <v>0.25711892797319935</v>
      </c>
      <c r="J21" s="76">
        <f t="shared" si="3"/>
        <v>0.26983572177560294</v>
      </c>
      <c r="K21" s="76">
        <f t="shared" si="3"/>
        <v>0.2853171155516942</v>
      </c>
      <c r="L21" s="76">
        <f t="shared" si="3"/>
        <v>0.28607896528250509</v>
      </c>
      <c r="M21" s="76">
        <f t="shared" si="3"/>
        <v>0.29799900777244914</v>
      </c>
      <c r="N21" s="76">
        <f t="shared" si="3"/>
        <v>0.31977022498803254</v>
      </c>
    </row>
    <row r="22" spans="1:14" x14ac:dyDescent="0.2">
      <c r="A22" s="2">
        <v>2</v>
      </c>
      <c r="B22" s="76">
        <f t="shared" si="3"/>
        <v>6.9891819618329895E-2</v>
      </c>
      <c r="C22" s="76">
        <f t="shared" si="3"/>
        <v>7.5359562581718775E-2</v>
      </c>
      <c r="D22" s="76">
        <f t="shared" si="3"/>
        <v>7.0239871456444392E-2</v>
      </c>
      <c r="E22" s="76">
        <f t="shared" si="3"/>
        <v>7.783075089392133E-2</v>
      </c>
      <c r="F22" s="76">
        <f t="shared" si="3"/>
        <v>7.8000280072818937E-2</v>
      </c>
      <c r="G22" s="76">
        <f>G8/G$5</f>
        <v>8.0211409917612317E-2</v>
      </c>
      <c r="H22" s="76">
        <f t="shared" si="3"/>
        <v>7.9168064407916808E-2</v>
      </c>
      <c r="I22" s="76">
        <f t="shared" si="3"/>
        <v>8.6097152428810719E-2</v>
      </c>
      <c r="J22" s="76">
        <f t="shared" si="3"/>
        <v>0.10503320517301643</v>
      </c>
      <c r="K22" s="76">
        <f t="shared" si="3"/>
        <v>0.10408340573414422</v>
      </c>
      <c r="L22" s="76">
        <f t="shared" si="3"/>
        <v>0.11385296119809395</v>
      </c>
      <c r="M22" s="76">
        <f t="shared" si="3"/>
        <v>0.12138250372085331</v>
      </c>
      <c r="N22" s="76">
        <f t="shared" si="3"/>
        <v>0.12238710706877294</v>
      </c>
    </row>
    <row r="23" spans="1:14" x14ac:dyDescent="0.2">
      <c r="A23" s="2">
        <v>3</v>
      </c>
      <c r="B23" s="76">
        <f t="shared" si="3"/>
        <v>1.9812811474413515E-2</v>
      </c>
      <c r="C23" s="76">
        <f t="shared" si="3"/>
        <v>1.9969095447521693E-2</v>
      </c>
      <c r="D23" s="76">
        <f t="shared" si="3"/>
        <v>2.13474119132331E-2</v>
      </c>
      <c r="E23" s="76">
        <f t="shared" si="3"/>
        <v>2.4433849821215731E-2</v>
      </c>
      <c r="F23" s="76">
        <f t="shared" si="3"/>
        <v>2.3386080380899035E-2</v>
      </c>
      <c r="G23" s="76">
        <f t="shared" si="3"/>
        <v>2.4405409606715375E-2</v>
      </c>
      <c r="H23" s="76">
        <f t="shared" si="3"/>
        <v>2.7675276752767528E-2</v>
      </c>
      <c r="I23" s="76">
        <f t="shared" si="3"/>
        <v>3.1658291457286429E-2</v>
      </c>
      <c r="J23" s="76">
        <f t="shared" si="3"/>
        <v>3.5826634044040545E-2</v>
      </c>
      <c r="K23" s="76">
        <f t="shared" si="3"/>
        <v>3.614248479582971E-2</v>
      </c>
      <c r="L23" s="76">
        <f t="shared" si="3"/>
        <v>4.7140912185159971E-2</v>
      </c>
      <c r="M23" s="76">
        <f t="shared" si="3"/>
        <v>4.845377873325616E-2</v>
      </c>
      <c r="N23" s="76">
        <f t="shared" si="3"/>
        <v>4.8348492101483967E-2</v>
      </c>
    </row>
    <row r="24" spans="1:14" x14ac:dyDescent="0.2">
      <c r="A24" s="2">
        <v>4</v>
      </c>
      <c r="B24" s="76">
        <f t="shared" si="3"/>
        <v>4.9835906162635224E-3</v>
      </c>
      <c r="C24" s="76">
        <f t="shared" si="3"/>
        <v>4.3979555449898964E-3</v>
      </c>
      <c r="D24" s="76">
        <f t="shared" si="3"/>
        <v>4.7056123034546083E-3</v>
      </c>
      <c r="E24" s="76">
        <f t="shared" si="3"/>
        <v>5.7210965435041715E-3</v>
      </c>
      <c r="F24" s="76">
        <f t="shared" si="3"/>
        <v>5.7414927881249125E-3</v>
      </c>
      <c r="G24" s="76">
        <f t="shared" si="3"/>
        <v>6.0624902844706981E-3</v>
      </c>
      <c r="H24" s="76">
        <f t="shared" si="3"/>
        <v>7.5478027507547805E-3</v>
      </c>
      <c r="I24" s="76">
        <f t="shared" si="3"/>
        <v>9.0452261306532659E-3</v>
      </c>
      <c r="J24" s="76">
        <f t="shared" si="3"/>
        <v>1.1534428521495981E-2</v>
      </c>
      <c r="K24" s="76">
        <f t="shared" si="3"/>
        <v>1.1468288444830582E-2</v>
      </c>
      <c r="L24" s="76">
        <f t="shared" si="3"/>
        <v>1.5997277059223963E-2</v>
      </c>
      <c r="M24" s="76">
        <f t="shared" si="3"/>
        <v>1.4056556970398544E-2</v>
      </c>
      <c r="N24" s="76">
        <f t="shared" si="3"/>
        <v>1.5158768150630286E-2</v>
      </c>
    </row>
    <row r="25" spans="1:14" x14ac:dyDescent="0.2">
      <c r="A25" s="2">
        <v>5</v>
      </c>
      <c r="B25" s="76">
        <f t="shared" si="3"/>
        <v>6.0775495320286859E-4</v>
      </c>
      <c r="C25" s="76">
        <f t="shared" si="3"/>
        <v>7.1318198026863191E-4</v>
      </c>
      <c r="D25" s="76">
        <f t="shared" si="3"/>
        <v>1.1477103179157581E-3</v>
      </c>
      <c r="E25" s="76">
        <f t="shared" si="3"/>
        <v>1.1918951132300357E-3</v>
      </c>
      <c r="F25" s="76">
        <f t="shared" si="3"/>
        <v>1.2603276851981516E-3</v>
      </c>
      <c r="G25" s="76">
        <f t="shared" si="3"/>
        <v>1.55448468832582E-3</v>
      </c>
      <c r="H25" s="76">
        <f t="shared" si="3"/>
        <v>1.3418316001341832E-3</v>
      </c>
      <c r="I25" s="76">
        <f t="shared" si="3"/>
        <v>2.1775544388609714E-3</v>
      </c>
      <c r="J25" s="76">
        <f t="shared" si="3"/>
        <v>1.9224047535826635E-3</v>
      </c>
      <c r="K25" s="76">
        <f t="shared" si="3"/>
        <v>3.3014769765421373E-3</v>
      </c>
      <c r="L25" s="76">
        <f t="shared" si="3"/>
        <v>3.5738597685500339E-3</v>
      </c>
      <c r="M25" s="76">
        <f t="shared" si="3"/>
        <v>3.803538944931371E-3</v>
      </c>
      <c r="N25" s="76">
        <f t="shared" si="3"/>
        <v>3.9891495133237594E-3</v>
      </c>
    </row>
    <row r="26" spans="1:14" x14ac:dyDescent="0.2">
      <c r="A26" s="3">
        <v>6</v>
      </c>
      <c r="B26" s="77">
        <f t="shared" si="3"/>
        <v>1.2155099064057372E-4</v>
      </c>
      <c r="C26" s="77">
        <f t="shared" si="3"/>
        <v>2.3772732675621063E-4</v>
      </c>
      <c r="D26" s="77">
        <f t="shared" si="3"/>
        <v>2.2954206358315161E-4</v>
      </c>
      <c r="E26" s="77">
        <f t="shared" si="3"/>
        <v>1.1918951132300358E-4</v>
      </c>
      <c r="F26" s="77">
        <f t="shared" si="3"/>
        <v>1.4003640946646129E-4</v>
      </c>
      <c r="G26" s="77">
        <f t="shared" si="3"/>
        <v>3.1089693766516401E-4</v>
      </c>
      <c r="H26" s="77">
        <f t="shared" si="3"/>
        <v>1.677289500167729E-4</v>
      </c>
      <c r="I26" s="77">
        <f t="shared" si="3"/>
        <v>1.6750418760469013E-4</v>
      </c>
      <c r="J26" s="77">
        <f t="shared" si="3"/>
        <v>3.4952813701502968E-4</v>
      </c>
      <c r="K26" s="77">
        <f t="shared" si="3"/>
        <v>3.4752389226759339E-4</v>
      </c>
      <c r="L26" s="77">
        <f t="shared" si="3"/>
        <v>6.8073519400953025E-4</v>
      </c>
      <c r="M26" s="77">
        <f t="shared" si="3"/>
        <v>3.30742516950554E-4</v>
      </c>
      <c r="N26" s="77">
        <f t="shared" si="3"/>
        <v>6.382639221318015E-4</v>
      </c>
    </row>
    <row r="28" spans="1:14" x14ac:dyDescent="0.2">
      <c r="A28" s="331" t="s">
        <v>466</v>
      </c>
    </row>
  </sheetData>
  <mergeCells count="1">
    <mergeCell ref="P3:Q3"/>
  </mergeCells>
  <hyperlinks>
    <hyperlink ref="A2"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74"/>
  <sheetViews>
    <sheetView showGridLines="0" topLeftCell="A53" workbookViewId="0">
      <selection activeCell="A39" sqref="A39"/>
    </sheetView>
  </sheetViews>
  <sheetFormatPr defaultRowHeight="12.75" x14ac:dyDescent="0.2"/>
  <cols>
    <col min="1" max="1" customWidth="true" style="6" width="21.42578125" collapsed="false"/>
    <col min="2" max="14" style="6" width="9.140625" collapsed="false"/>
    <col min="15" max="15" customWidth="true" style="6" width="5.7109375" collapsed="false"/>
    <col min="16" max="16" style="6" width="9.140625" collapsed="false"/>
    <col min="17" max="17" customWidth="true" style="6" width="17.5703125" collapsed="false"/>
    <col min="18" max="16384" style="6" width="9.140625" collapsed="false"/>
  </cols>
  <sheetData>
    <row r="1" spans="1:17" x14ac:dyDescent="0.2">
      <c r="A1" s="32" t="s">
        <v>380</v>
      </c>
    </row>
    <row r="2" spans="1:17" ht="15" x14ac:dyDescent="0.25">
      <c r="A2" s="273" t="s">
        <v>315</v>
      </c>
    </row>
    <row r="3" spans="1:17" x14ac:dyDescent="0.2">
      <c r="P3" s="332" t="s">
        <v>180</v>
      </c>
      <c r="Q3" s="333"/>
    </row>
    <row r="4" spans="1:17" s="16" customFormat="1" ht="38.25" x14ac:dyDescent="0.25">
      <c r="A4" s="15"/>
      <c r="B4" s="30" t="s">
        <v>164</v>
      </c>
      <c r="C4" s="30" t="s">
        <v>165</v>
      </c>
      <c r="D4" s="30" t="s">
        <v>166</v>
      </c>
      <c r="E4" s="30" t="s">
        <v>167</v>
      </c>
      <c r="F4" s="30" t="s">
        <v>168</v>
      </c>
      <c r="G4" s="30" t="s">
        <v>169</v>
      </c>
      <c r="H4" s="30" t="s">
        <v>170</v>
      </c>
      <c r="I4" s="30" t="s">
        <v>171</v>
      </c>
      <c r="J4" s="30" t="s">
        <v>172</v>
      </c>
      <c r="K4" s="30" t="s">
        <v>173</v>
      </c>
      <c r="L4" s="30" t="s">
        <v>174</v>
      </c>
      <c r="M4" s="30" t="s">
        <v>175</v>
      </c>
      <c r="N4" s="30" t="s">
        <v>176</v>
      </c>
      <c r="P4" s="13" t="s">
        <v>178</v>
      </c>
      <c r="Q4" s="13" t="s">
        <v>240</v>
      </c>
    </row>
    <row r="5" spans="1:17" x14ac:dyDescent="0.2">
      <c r="A5" s="4" t="s">
        <v>0</v>
      </c>
      <c r="B5" s="7">
        <v>13653</v>
      </c>
      <c r="C5" s="7">
        <v>13991</v>
      </c>
      <c r="D5" s="7">
        <v>13981</v>
      </c>
      <c r="E5" s="7">
        <v>14256</v>
      </c>
      <c r="F5" s="7">
        <v>12520</v>
      </c>
      <c r="G5" s="7">
        <v>11025</v>
      </c>
      <c r="H5" s="7">
        <v>10278</v>
      </c>
      <c r="I5" s="7">
        <v>11533</v>
      </c>
      <c r="J5" s="7">
        <v>12138</v>
      </c>
      <c r="K5" s="7">
        <v>12683</v>
      </c>
      <c r="L5" s="7">
        <v>13734</v>
      </c>
      <c r="M5" s="7">
        <v>14700</v>
      </c>
      <c r="N5" s="7">
        <v>15991</v>
      </c>
      <c r="P5" s="37">
        <f>N5-M5</f>
        <v>1291</v>
      </c>
      <c r="Q5" s="96">
        <f>P5/M5</f>
        <v>8.7823129251700674E-2</v>
      </c>
    </row>
    <row r="6" spans="1:17" x14ac:dyDescent="0.2">
      <c r="A6" s="2" t="s">
        <v>1</v>
      </c>
      <c r="B6" s="10">
        <v>334</v>
      </c>
      <c r="C6" s="10">
        <v>571</v>
      </c>
      <c r="D6" s="10">
        <v>392</v>
      </c>
      <c r="E6" s="10">
        <v>454</v>
      </c>
      <c r="F6" s="10">
        <v>317</v>
      </c>
      <c r="G6" s="10">
        <v>575</v>
      </c>
      <c r="H6" s="10">
        <v>364</v>
      </c>
      <c r="I6" s="10">
        <v>412</v>
      </c>
      <c r="J6" s="10">
        <v>421</v>
      </c>
      <c r="K6" s="10">
        <v>542</v>
      </c>
      <c r="L6" s="10">
        <v>624</v>
      </c>
      <c r="M6" s="10">
        <v>691</v>
      </c>
      <c r="N6" s="10">
        <v>814</v>
      </c>
      <c r="P6" s="39">
        <f t="shared" ref="P6:P37" si="0">N6-M6</f>
        <v>123</v>
      </c>
      <c r="Q6" s="53">
        <f t="shared" ref="Q6:Q37" si="1">P6/M6</f>
        <v>0.17800289435600578</v>
      </c>
    </row>
    <row r="7" spans="1:17" x14ac:dyDescent="0.2">
      <c r="A7" s="2" t="s">
        <v>2</v>
      </c>
      <c r="B7" s="10">
        <v>356</v>
      </c>
      <c r="C7" s="10">
        <v>324</v>
      </c>
      <c r="D7" s="10">
        <v>347</v>
      </c>
      <c r="E7" s="10">
        <v>378</v>
      </c>
      <c r="F7" s="10">
        <v>425</v>
      </c>
      <c r="G7" s="10">
        <v>291</v>
      </c>
      <c r="H7" s="10">
        <v>462</v>
      </c>
      <c r="I7" s="10">
        <v>468</v>
      </c>
      <c r="J7" s="10">
        <v>424</v>
      </c>
      <c r="K7" s="10">
        <v>503</v>
      </c>
      <c r="L7" s="10">
        <v>537</v>
      </c>
      <c r="M7" s="10">
        <v>527</v>
      </c>
      <c r="N7" s="10">
        <v>554</v>
      </c>
      <c r="P7" s="39">
        <f t="shared" si="0"/>
        <v>27</v>
      </c>
      <c r="Q7" s="53">
        <f t="shared" si="1"/>
        <v>5.1233396584440226E-2</v>
      </c>
    </row>
    <row r="8" spans="1:17" x14ac:dyDescent="0.2">
      <c r="A8" s="2" t="s">
        <v>3</v>
      </c>
      <c r="B8" s="10">
        <v>311</v>
      </c>
      <c r="C8" s="10">
        <v>362</v>
      </c>
      <c r="D8" s="10">
        <v>320</v>
      </c>
      <c r="E8" s="10">
        <v>404</v>
      </c>
      <c r="F8" s="10">
        <v>342</v>
      </c>
      <c r="G8" s="10">
        <v>194</v>
      </c>
      <c r="H8" s="10">
        <v>207</v>
      </c>
      <c r="I8" s="10">
        <v>251</v>
      </c>
      <c r="J8" s="10">
        <v>309</v>
      </c>
      <c r="K8" s="10">
        <v>282</v>
      </c>
      <c r="L8" s="10">
        <v>315</v>
      </c>
      <c r="M8" s="10">
        <v>267</v>
      </c>
      <c r="N8" s="10">
        <v>266</v>
      </c>
      <c r="P8" s="39">
        <f t="shared" si="0"/>
        <v>-1</v>
      </c>
      <c r="Q8" s="53">
        <f t="shared" si="1"/>
        <v>-3.7453183520599251E-3</v>
      </c>
    </row>
    <row r="9" spans="1:17" x14ac:dyDescent="0.2">
      <c r="A9" s="2" t="s">
        <v>4</v>
      </c>
      <c r="B9" s="10">
        <v>258</v>
      </c>
      <c r="C9" s="10">
        <v>242</v>
      </c>
      <c r="D9" s="10">
        <v>302</v>
      </c>
      <c r="E9" s="10">
        <v>256</v>
      </c>
      <c r="F9" s="10">
        <v>181</v>
      </c>
      <c r="G9" s="10">
        <v>119</v>
      </c>
      <c r="H9" s="10">
        <v>112</v>
      </c>
      <c r="I9" s="10">
        <v>94</v>
      </c>
      <c r="J9" s="10">
        <v>93</v>
      </c>
      <c r="K9" s="10">
        <v>88</v>
      </c>
      <c r="L9" s="10">
        <v>102</v>
      </c>
      <c r="M9" s="10">
        <v>97</v>
      </c>
      <c r="N9" s="10">
        <v>96</v>
      </c>
      <c r="P9" s="39">
        <f t="shared" si="0"/>
        <v>-1</v>
      </c>
      <c r="Q9" s="53">
        <f t="shared" si="1"/>
        <v>-1.0309278350515464E-2</v>
      </c>
    </row>
    <row r="10" spans="1:17" x14ac:dyDescent="0.2">
      <c r="A10" s="2" t="s">
        <v>5</v>
      </c>
      <c r="B10" s="10">
        <v>201</v>
      </c>
      <c r="C10" s="10">
        <v>176</v>
      </c>
      <c r="D10" s="10">
        <v>199</v>
      </c>
      <c r="E10" s="10">
        <v>186</v>
      </c>
      <c r="F10" s="10">
        <v>189</v>
      </c>
      <c r="G10" s="10">
        <v>117</v>
      </c>
      <c r="H10" s="10">
        <v>176</v>
      </c>
      <c r="I10" s="10">
        <v>200</v>
      </c>
      <c r="J10" s="10">
        <v>157</v>
      </c>
      <c r="K10" s="10">
        <v>163</v>
      </c>
      <c r="L10" s="10">
        <v>237</v>
      </c>
      <c r="M10" s="10">
        <v>231</v>
      </c>
      <c r="N10" s="10">
        <v>244</v>
      </c>
      <c r="P10" s="39">
        <f t="shared" si="0"/>
        <v>13</v>
      </c>
      <c r="Q10" s="53">
        <f t="shared" si="1"/>
        <v>5.627705627705628E-2</v>
      </c>
    </row>
    <row r="11" spans="1:17" x14ac:dyDescent="0.2">
      <c r="A11" s="2" t="s">
        <v>6</v>
      </c>
      <c r="B11" s="10">
        <v>555</v>
      </c>
      <c r="C11" s="10">
        <v>561</v>
      </c>
      <c r="D11" s="10">
        <v>468</v>
      </c>
      <c r="E11" s="10">
        <v>474</v>
      </c>
      <c r="F11" s="10">
        <v>498</v>
      </c>
      <c r="G11" s="10">
        <v>526</v>
      </c>
      <c r="H11" s="10">
        <v>465</v>
      </c>
      <c r="I11" s="10">
        <v>322</v>
      </c>
      <c r="J11" s="10">
        <v>363</v>
      </c>
      <c r="K11" s="10">
        <v>473</v>
      </c>
      <c r="L11" s="10">
        <v>484</v>
      </c>
      <c r="M11" s="10">
        <v>587</v>
      </c>
      <c r="N11" s="10">
        <v>507</v>
      </c>
      <c r="P11" s="39">
        <f>N11-M11</f>
        <v>-80</v>
      </c>
      <c r="Q11" s="53">
        <f>P11/M11</f>
        <v>-0.1362862010221465</v>
      </c>
    </row>
    <row r="12" spans="1:17" x14ac:dyDescent="0.2">
      <c r="A12" s="2" t="s">
        <v>7</v>
      </c>
      <c r="B12" s="10">
        <v>336</v>
      </c>
      <c r="C12" s="10">
        <v>551</v>
      </c>
      <c r="D12" s="10">
        <v>375</v>
      </c>
      <c r="E12" s="10">
        <v>278</v>
      </c>
      <c r="F12" s="10">
        <v>352</v>
      </c>
      <c r="G12" s="10">
        <v>294</v>
      </c>
      <c r="H12" s="10">
        <v>433</v>
      </c>
      <c r="I12" s="10">
        <v>523</v>
      </c>
      <c r="J12" s="10">
        <v>687</v>
      </c>
      <c r="K12" s="10">
        <v>553</v>
      </c>
      <c r="L12" s="10">
        <v>592</v>
      </c>
      <c r="M12" s="10">
        <v>546</v>
      </c>
      <c r="N12" s="10">
        <v>590</v>
      </c>
      <c r="P12" s="39">
        <f t="shared" si="0"/>
        <v>44</v>
      </c>
      <c r="Q12" s="53">
        <f t="shared" si="1"/>
        <v>8.0586080586080591E-2</v>
      </c>
    </row>
    <row r="13" spans="1:17" x14ac:dyDescent="0.2">
      <c r="A13" s="2" t="s">
        <v>8</v>
      </c>
      <c r="B13" s="10">
        <v>463</v>
      </c>
      <c r="C13" s="10">
        <v>531</v>
      </c>
      <c r="D13" s="10">
        <v>518</v>
      </c>
      <c r="E13" s="10">
        <v>476</v>
      </c>
      <c r="F13" s="10">
        <v>354</v>
      </c>
      <c r="G13" s="10">
        <v>296</v>
      </c>
      <c r="H13" s="10">
        <v>226</v>
      </c>
      <c r="I13" s="10">
        <v>367</v>
      </c>
      <c r="J13" s="10">
        <v>408</v>
      </c>
      <c r="K13" s="10">
        <v>409</v>
      </c>
      <c r="L13" s="10">
        <v>336</v>
      </c>
      <c r="M13" s="10">
        <v>450</v>
      </c>
      <c r="N13" s="10">
        <v>687</v>
      </c>
      <c r="P13" s="39">
        <f t="shared" si="0"/>
        <v>237</v>
      </c>
      <c r="Q13" s="53">
        <f t="shared" si="1"/>
        <v>0.52666666666666662</v>
      </c>
    </row>
    <row r="14" spans="1:17" x14ac:dyDescent="0.2">
      <c r="A14" s="2" t="s">
        <v>9</v>
      </c>
      <c r="B14" s="10">
        <v>49</v>
      </c>
      <c r="C14" s="10">
        <v>50</v>
      </c>
      <c r="D14" s="10">
        <v>70</v>
      </c>
      <c r="E14" s="10">
        <v>133</v>
      </c>
      <c r="F14" s="10">
        <v>141</v>
      </c>
      <c r="G14" s="10">
        <v>105</v>
      </c>
      <c r="H14" s="10">
        <v>124</v>
      </c>
      <c r="I14" s="10">
        <v>124</v>
      </c>
      <c r="J14" s="10">
        <v>117</v>
      </c>
      <c r="K14" s="10">
        <v>106</v>
      </c>
      <c r="L14" s="10">
        <v>108</v>
      </c>
      <c r="M14" s="10">
        <v>59</v>
      </c>
      <c r="N14" s="10">
        <v>65</v>
      </c>
      <c r="P14" s="39">
        <f t="shared" si="0"/>
        <v>6</v>
      </c>
      <c r="Q14" s="53">
        <f t="shared" si="1"/>
        <v>0.10169491525423729</v>
      </c>
    </row>
    <row r="15" spans="1:17" x14ac:dyDescent="0.2">
      <c r="A15" s="2" t="s">
        <v>10</v>
      </c>
      <c r="B15" s="10">
        <v>172</v>
      </c>
      <c r="C15" s="10">
        <v>200</v>
      </c>
      <c r="D15" s="10">
        <v>199</v>
      </c>
      <c r="E15" s="10">
        <v>206</v>
      </c>
      <c r="F15" s="10">
        <v>155</v>
      </c>
      <c r="G15" s="10">
        <v>131</v>
      </c>
      <c r="H15" s="10">
        <v>116</v>
      </c>
      <c r="I15" s="10">
        <v>127</v>
      </c>
      <c r="J15" s="10">
        <v>186</v>
      </c>
      <c r="K15" s="10">
        <v>247</v>
      </c>
      <c r="L15" s="10">
        <v>273</v>
      </c>
      <c r="M15" s="10">
        <v>244</v>
      </c>
      <c r="N15" s="10">
        <v>239</v>
      </c>
      <c r="P15" s="39">
        <f t="shared" si="0"/>
        <v>-5</v>
      </c>
      <c r="Q15" s="53">
        <f t="shared" si="1"/>
        <v>-2.0491803278688523E-2</v>
      </c>
    </row>
    <row r="16" spans="1:17" x14ac:dyDescent="0.2">
      <c r="A16" s="2" t="s">
        <v>11</v>
      </c>
      <c r="B16" s="10">
        <v>115</v>
      </c>
      <c r="C16" s="10">
        <v>95</v>
      </c>
      <c r="D16" s="10">
        <v>97</v>
      </c>
      <c r="E16" s="10">
        <v>98</v>
      </c>
      <c r="F16" s="10">
        <v>97</v>
      </c>
      <c r="G16" s="10">
        <v>113</v>
      </c>
      <c r="H16" s="10">
        <v>156</v>
      </c>
      <c r="I16" s="10">
        <v>187</v>
      </c>
      <c r="J16" s="10">
        <v>161</v>
      </c>
      <c r="K16" s="10">
        <v>153</v>
      </c>
      <c r="L16" s="10">
        <v>146</v>
      </c>
      <c r="M16" s="10">
        <v>139</v>
      </c>
      <c r="N16" s="10">
        <v>166</v>
      </c>
      <c r="P16" s="39">
        <f t="shared" si="0"/>
        <v>27</v>
      </c>
      <c r="Q16" s="53">
        <f t="shared" si="1"/>
        <v>0.19424460431654678</v>
      </c>
    </row>
    <row r="17" spans="1:17" x14ac:dyDescent="0.2">
      <c r="A17" s="2" t="s">
        <v>12</v>
      </c>
      <c r="B17" s="9">
        <v>1705</v>
      </c>
      <c r="C17" s="9">
        <v>1645</v>
      </c>
      <c r="D17" s="9">
        <v>1561</v>
      </c>
      <c r="E17" s="9">
        <v>1602</v>
      </c>
      <c r="F17" s="9">
        <v>1549</v>
      </c>
      <c r="G17" s="9">
        <v>1432</v>
      </c>
      <c r="H17" s="9">
        <v>1144</v>
      </c>
      <c r="I17" s="9">
        <v>1019</v>
      </c>
      <c r="J17" s="9">
        <v>941</v>
      </c>
      <c r="K17" s="9">
        <v>1123</v>
      </c>
      <c r="L17" s="9">
        <v>1155</v>
      </c>
      <c r="M17" s="9">
        <v>1379</v>
      </c>
      <c r="N17" s="9">
        <v>1479</v>
      </c>
      <c r="P17" s="39">
        <f t="shared" si="0"/>
        <v>100</v>
      </c>
      <c r="Q17" s="53">
        <f t="shared" si="1"/>
        <v>7.2516316171138503E-2</v>
      </c>
    </row>
    <row r="18" spans="1:17" x14ac:dyDescent="0.2">
      <c r="A18" s="2" t="s">
        <v>13</v>
      </c>
      <c r="B18" s="10">
        <v>50</v>
      </c>
      <c r="C18" s="10">
        <v>63</v>
      </c>
      <c r="D18" s="10">
        <v>62</v>
      </c>
      <c r="E18" s="10">
        <v>58</v>
      </c>
      <c r="F18" s="10">
        <v>34</v>
      </c>
      <c r="G18" s="10">
        <v>49</v>
      </c>
      <c r="H18" s="10">
        <v>50</v>
      </c>
      <c r="I18" s="10">
        <v>66</v>
      </c>
      <c r="J18" s="10">
        <v>74</v>
      </c>
      <c r="K18" s="10">
        <v>52</v>
      </c>
      <c r="L18" s="10">
        <v>58</v>
      </c>
      <c r="M18" s="10">
        <v>62</v>
      </c>
      <c r="N18" s="10">
        <v>60</v>
      </c>
      <c r="P18" s="39">
        <f t="shared" si="0"/>
        <v>-2</v>
      </c>
      <c r="Q18" s="53">
        <f t="shared" si="1"/>
        <v>-3.2258064516129031E-2</v>
      </c>
    </row>
    <row r="19" spans="1:17" x14ac:dyDescent="0.2">
      <c r="A19" s="2" t="s">
        <v>14</v>
      </c>
      <c r="B19" s="10">
        <v>668</v>
      </c>
      <c r="C19" s="10">
        <v>757</v>
      </c>
      <c r="D19" s="10">
        <v>504</v>
      </c>
      <c r="E19" s="10">
        <v>297</v>
      </c>
      <c r="F19" s="10">
        <v>156</v>
      </c>
      <c r="G19" s="10">
        <v>61</v>
      </c>
      <c r="H19" s="10">
        <v>132</v>
      </c>
      <c r="I19" s="10">
        <v>567</v>
      </c>
      <c r="J19" s="10">
        <v>742</v>
      </c>
      <c r="K19" s="10">
        <v>863</v>
      </c>
      <c r="L19" s="10">
        <v>751</v>
      </c>
      <c r="M19" s="10">
        <v>694</v>
      </c>
      <c r="N19" s="10">
        <v>604</v>
      </c>
      <c r="P19" s="39">
        <f t="shared" si="0"/>
        <v>-90</v>
      </c>
      <c r="Q19" s="53">
        <f t="shared" si="1"/>
        <v>-0.12968299711815562</v>
      </c>
    </row>
    <row r="20" spans="1:17" x14ac:dyDescent="0.2">
      <c r="A20" s="2" t="s">
        <v>15</v>
      </c>
      <c r="B20" s="10">
        <v>862</v>
      </c>
      <c r="C20" s="10">
        <v>665</v>
      </c>
      <c r="D20" s="10">
        <v>905</v>
      </c>
      <c r="E20" s="10">
        <v>1063</v>
      </c>
      <c r="F20" s="10">
        <v>871</v>
      </c>
      <c r="G20" s="10">
        <v>814</v>
      </c>
      <c r="H20" s="10">
        <v>683</v>
      </c>
      <c r="I20" s="10">
        <v>576</v>
      </c>
      <c r="J20" s="10">
        <v>589</v>
      </c>
      <c r="K20" s="10">
        <v>673</v>
      </c>
      <c r="L20" s="10">
        <v>768</v>
      </c>
      <c r="M20" s="10">
        <v>905</v>
      </c>
      <c r="N20" s="10">
        <v>970</v>
      </c>
      <c r="P20" s="39">
        <f t="shared" si="0"/>
        <v>65</v>
      </c>
      <c r="Q20" s="53">
        <f t="shared" si="1"/>
        <v>7.18232044198895E-2</v>
      </c>
    </row>
    <row r="21" spans="1:17" x14ac:dyDescent="0.2">
      <c r="A21" s="2" t="s">
        <v>16</v>
      </c>
      <c r="B21" s="9">
        <v>2783</v>
      </c>
      <c r="C21" s="9">
        <v>2136</v>
      </c>
      <c r="D21" s="9">
        <v>2335</v>
      </c>
      <c r="E21" s="9">
        <v>2614</v>
      </c>
      <c r="F21" s="9">
        <v>2041</v>
      </c>
      <c r="G21" s="9">
        <v>1899</v>
      </c>
      <c r="H21" s="9">
        <v>1878</v>
      </c>
      <c r="I21" s="9">
        <v>2272</v>
      </c>
      <c r="J21" s="9">
        <v>2118</v>
      </c>
      <c r="K21" s="9">
        <v>1904</v>
      </c>
      <c r="L21" s="9">
        <v>1974</v>
      </c>
      <c r="M21" s="9">
        <v>2108</v>
      </c>
      <c r="N21" s="9">
        <v>2488</v>
      </c>
      <c r="P21" s="39">
        <f t="shared" si="0"/>
        <v>380</v>
      </c>
      <c r="Q21" s="53">
        <f t="shared" si="1"/>
        <v>0.18026565464895636</v>
      </c>
    </row>
    <row r="22" spans="1:17" x14ac:dyDescent="0.2">
      <c r="A22" s="2" t="s">
        <v>17</v>
      </c>
      <c r="B22" s="10">
        <v>397</v>
      </c>
      <c r="C22" s="10">
        <v>452</v>
      </c>
      <c r="D22" s="10">
        <v>529</v>
      </c>
      <c r="E22" s="10">
        <v>381</v>
      </c>
      <c r="F22" s="10">
        <v>287</v>
      </c>
      <c r="G22" s="10">
        <v>145</v>
      </c>
      <c r="H22" s="10">
        <v>98</v>
      </c>
      <c r="I22" s="10">
        <v>158</v>
      </c>
      <c r="J22" s="10">
        <v>262</v>
      </c>
      <c r="K22" s="10">
        <v>304</v>
      </c>
      <c r="L22" s="10">
        <v>285</v>
      </c>
      <c r="M22" s="10">
        <v>290</v>
      </c>
      <c r="N22" s="10">
        <v>266</v>
      </c>
      <c r="P22" s="39">
        <f t="shared" si="0"/>
        <v>-24</v>
      </c>
      <c r="Q22" s="53">
        <f t="shared" si="1"/>
        <v>-8.2758620689655171E-2</v>
      </c>
    </row>
    <row r="23" spans="1:17" x14ac:dyDescent="0.2">
      <c r="A23" s="2" t="s">
        <v>18</v>
      </c>
      <c r="B23" s="10">
        <v>139</v>
      </c>
      <c r="C23" s="10">
        <v>209</v>
      </c>
      <c r="D23" s="10">
        <v>174</v>
      </c>
      <c r="E23" s="10">
        <v>191</v>
      </c>
      <c r="F23" s="10">
        <v>188</v>
      </c>
      <c r="G23" s="10">
        <v>162</v>
      </c>
      <c r="H23" s="10">
        <v>154</v>
      </c>
      <c r="I23" s="10">
        <v>150</v>
      </c>
      <c r="J23" s="10">
        <v>133</v>
      </c>
      <c r="K23" s="10">
        <v>156</v>
      </c>
      <c r="L23" s="10">
        <v>133</v>
      </c>
      <c r="M23" s="10">
        <v>130</v>
      </c>
      <c r="N23" s="10">
        <v>148</v>
      </c>
      <c r="P23" s="39">
        <f t="shared" si="0"/>
        <v>18</v>
      </c>
      <c r="Q23" s="53">
        <f t="shared" si="1"/>
        <v>0.13846153846153847</v>
      </c>
    </row>
    <row r="24" spans="1:17" x14ac:dyDescent="0.2">
      <c r="A24" s="2" t="s">
        <v>19</v>
      </c>
      <c r="B24" s="10">
        <v>96</v>
      </c>
      <c r="C24" s="10">
        <v>119</v>
      </c>
      <c r="D24" s="10">
        <v>104</v>
      </c>
      <c r="E24" s="10">
        <v>104</v>
      </c>
      <c r="F24" s="10">
        <v>131</v>
      </c>
      <c r="G24" s="10">
        <v>96</v>
      </c>
      <c r="H24" s="10">
        <v>89</v>
      </c>
      <c r="I24" s="10">
        <v>63</v>
      </c>
      <c r="J24" s="10">
        <v>75</v>
      </c>
      <c r="K24" s="10">
        <v>74</v>
      </c>
      <c r="L24" s="10">
        <v>96</v>
      </c>
      <c r="M24" s="10">
        <v>118</v>
      </c>
      <c r="N24" s="10">
        <v>116</v>
      </c>
      <c r="P24" s="39">
        <f t="shared" si="0"/>
        <v>-2</v>
      </c>
      <c r="Q24" s="53">
        <f t="shared" si="1"/>
        <v>-1.6949152542372881E-2</v>
      </c>
    </row>
    <row r="25" spans="1:17" x14ac:dyDescent="0.2">
      <c r="A25" s="2" t="s">
        <v>20</v>
      </c>
      <c r="B25" s="10">
        <v>193</v>
      </c>
      <c r="C25" s="10">
        <v>206</v>
      </c>
      <c r="D25" s="10">
        <v>188</v>
      </c>
      <c r="E25" s="10">
        <v>201</v>
      </c>
      <c r="F25" s="10">
        <v>248</v>
      </c>
      <c r="G25" s="10">
        <v>239</v>
      </c>
      <c r="H25" s="10">
        <v>242</v>
      </c>
      <c r="I25" s="10">
        <v>276</v>
      </c>
      <c r="J25" s="10">
        <v>278</v>
      </c>
      <c r="K25" s="10">
        <v>258</v>
      </c>
      <c r="L25" s="10">
        <v>273</v>
      </c>
      <c r="M25" s="10">
        <v>289</v>
      </c>
      <c r="N25" s="10">
        <v>293</v>
      </c>
      <c r="P25" s="39">
        <f t="shared" si="0"/>
        <v>4</v>
      </c>
      <c r="Q25" s="53">
        <f t="shared" si="1"/>
        <v>1.384083044982699E-2</v>
      </c>
    </row>
    <row r="26" spans="1:17" x14ac:dyDescent="0.2">
      <c r="A26" s="2" t="s">
        <v>21</v>
      </c>
      <c r="B26" s="10">
        <v>489</v>
      </c>
      <c r="C26" s="10">
        <v>629</v>
      </c>
      <c r="D26" s="10">
        <v>603</v>
      </c>
      <c r="E26" s="10">
        <v>462</v>
      </c>
      <c r="F26" s="10">
        <v>394</v>
      </c>
      <c r="G26" s="10">
        <v>302</v>
      </c>
      <c r="H26" s="10">
        <v>273</v>
      </c>
      <c r="I26" s="10">
        <v>327</v>
      </c>
      <c r="J26" s="10">
        <v>324</v>
      </c>
      <c r="K26" s="10">
        <v>360</v>
      </c>
      <c r="L26" s="10">
        <v>420</v>
      </c>
      <c r="M26" s="10">
        <v>378</v>
      </c>
      <c r="N26" s="10">
        <v>462</v>
      </c>
      <c r="P26" s="39">
        <f t="shared" si="0"/>
        <v>84</v>
      </c>
      <c r="Q26" s="53">
        <f t="shared" si="1"/>
        <v>0.22222222222222221</v>
      </c>
    </row>
    <row r="27" spans="1:17" x14ac:dyDescent="0.2">
      <c r="A27" s="2" t="s">
        <v>22</v>
      </c>
      <c r="B27" s="10">
        <v>766</v>
      </c>
      <c r="C27" s="10">
        <v>735</v>
      </c>
      <c r="D27" s="10">
        <v>792</v>
      </c>
      <c r="E27" s="10">
        <v>856</v>
      </c>
      <c r="F27" s="10">
        <v>744</v>
      </c>
      <c r="G27" s="10">
        <v>695</v>
      </c>
      <c r="H27" s="10">
        <v>476</v>
      </c>
      <c r="I27" s="10">
        <v>503</v>
      </c>
      <c r="J27" s="10">
        <v>611</v>
      </c>
      <c r="K27" s="10">
        <v>581</v>
      </c>
      <c r="L27" s="10">
        <v>872</v>
      </c>
      <c r="M27" s="10">
        <v>938</v>
      </c>
      <c r="N27" s="10">
        <v>1072</v>
      </c>
      <c r="P27" s="39">
        <f t="shared" si="0"/>
        <v>134</v>
      </c>
      <c r="Q27" s="53">
        <f t="shared" si="1"/>
        <v>0.14285714285714285</v>
      </c>
    </row>
    <row r="28" spans="1:17" x14ac:dyDescent="0.2">
      <c r="A28" s="2" t="s">
        <v>23</v>
      </c>
      <c r="B28" s="10">
        <v>31</v>
      </c>
      <c r="C28" s="10">
        <v>33</v>
      </c>
      <c r="D28" s="10">
        <v>38</v>
      </c>
      <c r="E28" s="10">
        <v>51</v>
      </c>
      <c r="F28" s="10">
        <v>54</v>
      </c>
      <c r="G28" s="10">
        <v>36</v>
      </c>
      <c r="H28" s="10">
        <v>36</v>
      </c>
      <c r="I28" s="10">
        <v>28</v>
      </c>
      <c r="J28" s="10">
        <v>40</v>
      </c>
      <c r="K28" s="10">
        <v>44</v>
      </c>
      <c r="L28" s="10">
        <v>38</v>
      </c>
      <c r="M28" s="10">
        <v>42</v>
      </c>
      <c r="N28" s="10">
        <v>30</v>
      </c>
      <c r="P28" s="39">
        <f t="shared" si="0"/>
        <v>-12</v>
      </c>
      <c r="Q28" s="53">
        <f t="shared" si="1"/>
        <v>-0.2857142857142857</v>
      </c>
    </row>
    <row r="29" spans="1:17" x14ac:dyDescent="0.2">
      <c r="A29" s="2" t="s">
        <v>24</v>
      </c>
      <c r="B29" s="10">
        <v>200</v>
      </c>
      <c r="C29" s="10">
        <v>276</v>
      </c>
      <c r="D29" s="10">
        <v>421</v>
      </c>
      <c r="E29" s="10">
        <v>582</v>
      </c>
      <c r="F29" s="10">
        <v>572</v>
      </c>
      <c r="G29" s="10">
        <v>574</v>
      </c>
      <c r="H29" s="10">
        <v>500</v>
      </c>
      <c r="I29" s="10">
        <v>531</v>
      </c>
      <c r="J29" s="10">
        <v>556</v>
      </c>
      <c r="K29" s="10">
        <v>294</v>
      </c>
      <c r="L29" s="10">
        <v>139</v>
      </c>
      <c r="M29" s="10">
        <v>409</v>
      </c>
      <c r="N29" s="10">
        <v>389</v>
      </c>
      <c r="P29" s="39">
        <f t="shared" si="0"/>
        <v>-20</v>
      </c>
      <c r="Q29" s="53">
        <f t="shared" si="1"/>
        <v>-4.8899755501222497E-2</v>
      </c>
    </row>
    <row r="30" spans="1:17" x14ac:dyDescent="0.2">
      <c r="A30" s="2" t="s">
        <v>25</v>
      </c>
      <c r="B30" s="10">
        <v>295</v>
      </c>
      <c r="C30" s="10">
        <v>368</v>
      </c>
      <c r="D30" s="10">
        <v>451</v>
      </c>
      <c r="E30" s="10">
        <v>494</v>
      </c>
      <c r="F30" s="10">
        <v>481</v>
      </c>
      <c r="G30" s="10">
        <v>381</v>
      </c>
      <c r="H30" s="10">
        <v>326</v>
      </c>
      <c r="I30" s="10">
        <v>359</v>
      </c>
      <c r="J30" s="10">
        <v>424</v>
      </c>
      <c r="K30" s="10">
        <v>378</v>
      </c>
      <c r="L30" s="10">
        <v>432</v>
      </c>
      <c r="M30" s="10">
        <v>462</v>
      </c>
      <c r="N30" s="10">
        <v>466</v>
      </c>
      <c r="P30" s="39">
        <f t="shared" si="0"/>
        <v>4</v>
      </c>
      <c r="Q30" s="53">
        <f t="shared" si="1"/>
        <v>8.658008658008658E-3</v>
      </c>
    </row>
    <row r="31" spans="1:17" x14ac:dyDescent="0.2">
      <c r="A31" s="2" t="s">
        <v>26</v>
      </c>
      <c r="B31" s="10">
        <v>338</v>
      </c>
      <c r="C31" s="10">
        <v>323</v>
      </c>
      <c r="D31" s="10">
        <v>266</v>
      </c>
      <c r="E31" s="10">
        <v>226</v>
      </c>
      <c r="F31" s="10">
        <v>173</v>
      </c>
      <c r="G31" s="10">
        <v>193</v>
      </c>
      <c r="H31" s="10">
        <v>148</v>
      </c>
      <c r="I31" s="10">
        <v>199</v>
      </c>
      <c r="J31" s="10">
        <v>222</v>
      </c>
      <c r="K31" s="10">
        <v>296</v>
      </c>
      <c r="L31" s="10">
        <v>284</v>
      </c>
      <c r="M31" s="10">
        <v>276</v>
      </c>
      <c r="N31" s="10">
        <v>304</v>
      </c>
      <c r="P31" s="39">
        <f t="shared" si="0"/>
        <v>28</v>
      </c>
      <c r="Q31" s="53">
        <f t="shared" si="1"/>
        <v>0.10144927536231885</v>
      </c>
    </row>
    <row r="32" spans="1:17" x14ac:dyDescent="0.2">
      <c r="A32" s="2" t="s">
        <v>27</v>
      </c>
      <c r="B32" s="10">
        <v>49</v>
      </c>
      <c r="C32" s="10">
        <v>36</v>
      </c>
      <c r="D32" s="10">
        <v>51</v>
      </c>
      <c r="E32" s="10">
        <v>64</v>
      </c>
      <c r="F32" s="10">
        <v>72</v>
      </c>
      <c r="G32" s="10">
        <v>57</v>
      </c>
      <c r="H32" s="10">
        <v>60</v>
      </c>
      <c r="I32" s="10">
        <v>42</v>
      </c>
      <c r="J32" s="10">
        <v>45</v>
      </c>
      <c r="K32" s="10">
        <v>42</v>
      </c>
      <c r="L32" s="10">
        <v>48</v>
      </c>
      <c r="M32" s="10">
        <v>46</v>
      </c>
      <c r="N32" s="10">
        <v>45</v>
      </c>
      <c r="P32" s="39">
        <f t="shared" si="0"/>
        <v>-1</v>
      </c>
      <c r="Q32" s="53">
        <f t="shared" si="1"/>
        <v>-2.1739130434782608E-2</v>
      </c>
    </row>
    <row r="33" spans="1:17" x14ac:dyDescent="0.2">
      <c r="A33" s="2" t="s">
        <v>28</v>
      </c>
      <c r="B33" s="10">
        <v>94</v>
      </c>
      <c r="C33" s="10">
        <v>128</v>
      </c>
      <c r="D33" s="10">
        <v>126</v>
      </c>
      <c r="E33" s="10">
        <v>175</v>
      </c>
      <c r="F33" s="10">
        <v>157</v>
      </c>
      <c r="G33" s="10">
        <v>33</v>
      </c>
      <c r="H33" s="10">
        <v>27</v>
      </c>
      <c r="I33" s="10">
        <v>74</v>
      </c>
      <c r="J33" s="10">
        <v>127</v>
      </c>
      <c r="K33" s="10">
        <v>377</v>
      </c>
      <c r="L33" s="10">
        <v>596</v>
      </c>
      <c r="M33" s="10">
        <v>616</v>
      </c>
      <c r="N33" s="10">
        <v>612</v>
      </c>
      <c r="P33" s="39">
        <f t="shared" si="0"/>
        <v>-4</v>
      </c>
      <c r="Q33" s="53">
        <f t="shared" si="1"/>
        <v>-6.4935064935064939E-3</v>
      </c>
    </row>
    <row r="34" spans="1:17" x14ac:dyDescent="0.2">
      <c r="A34" s="2" t="s">
        <v>29</v>
      </c>
      <c r="B34" s="10">
        <v>403</v>
      </c>
      <c r="C34" s="10">
        <v>449</v>
      </c>
      <c r="D34" s="10">
        <v>469</v>
      </c>
      <c r="E34" s="10">
        <v>539</v>
      </c>
      <c r="F34" s="10">
        <v>489</v>
      </c>
      <c r="G34" s="10">
        <v>474</v>
      </c>
      <c r="H34" s="10">
        <v>305</v>
      </c>
      <c r="I34" s="10">
        <v>324</v>
      </c>
      <c r="J34" s="10">
        <v>371</v>
      </c>
      <c r="K34" s="10">
        <v>367</v>
      </c>
      <c r="L34" s="10">
        <v>505</v>
      </c>
      <c r="M34" s="10">
        <v>530</v>
      </c>
      <c r="N34" s="10">
        <v>688</v>
      </c>
      <c r="P34" s="39">
        <f t="shared" si="0"/>
        <v>158</v>
      </c>
      <c r="Q34" s="53">
        <f t="shared" si="1"/>
        <v>0.2981132075471698</v>
      </c>
    </row>
    <row r="35" spans="1:17" x14ac:dyDescent="0.2">
      <c r="A35" s="2" t="s">
        <v>30</v>
      </c>
      <c r="B35" s="10">
        <v>174</v>
      </c>
      <c r="C35" s="10">
        <v>215</v>
      </c>
      <c r="D35" s="10">
        <v>292</v>
      </c>
      <c r="E35" s="10">
        <v>219</v>
      </c>
      <c r="F35" s="10">
        <v>139</v>
      </c>
      <c r="G35" s="10">
        <v>111</v>
      </c>
      <c r="H35" s="10">
        <v>72</v>
      </c>
      <c r="I35" s="10">
        <v>41</v>
      </c>
      <c r="J35" s="10">
        <v>42</v>
      </c>
      <c r="K35" s="10">
        <v>111</v>
      </c>
      <c r="L35" s="10">
        <v>209</v>
      </c>
      <c r="M35" s="10">
        <v>249</v>
      </c>
      <c r="N35" s="10">
        <v>270</v>
      </c>
      <c r="P35" s="39">
        <f t="shared" si="0"/>
        <v>21</v>
      </c>
      <c r="Q35" s="53">
        <f t="shared" si="1"/>
        <v>8.4337349397590355E-2</v>
      </c>
    </row>
    <row r="36" spans="1:17" x14ac:dyDescent="0.2">
      <c r="A36" s="2" t="s">
        <v>31</v>
      </c>
      <c r="B36" s="10">
        <v>495</v>
      </c>
      <c r="C36" s="10">
        <v>607</v>
      </c>
      <c r="D36" s="10">
        <v>546</v>
      </c>
      <c r="E36" s="10">
        <v>399</v>
      </c>
      <c r="F36" s="10">
        <v>369</v>
      </c>
      <c r="G36" s="10">
        <v>286</v>
      </c>
      <c r="H36" s="10">
        <v>451</v>
      </c>
      <c r="I36" s="10">
        <v>559</v>
      </c>
      <c r="J36" s="10">
        <v>471</v>
      </c>
      <c r="K36" s="10">
        <v>527</v>
      </c>
      <c r="L36" s="10">
        <v>495</v>
      </c>
      <c r="M36" s="10">
        <v>475</v>
      </c>
      <c r="N36" s="10">
        <v>452</v>
      </c>
      <c r="P36" s="39">
        <f t="shared" si="0"/>
        <v>-23</v>
      </c>
      <c r="Q36" s="53">
        <f t="shared" si="1"/>
        <v>-4.8421052631578948E-2</v>
      </c>
    </row>
    <row r="37" spans="1:17" x14ac:dyDescent="0.2">
      <c r="A37" s="3" t="s">
        <v>32</v>
      </c>
      <c r="B37" s="26">
        <v>276</v>
      </c>
      <c r="C37" s="26">
        <v>277</v>
      </c>
      <c r="D37" s="26">
        <v>277</v>
      </c>
      <c r="E37" s="26">
        <v>335</v>
      </c>
      <c r="F37" s="26">
        <v>320</v>
      </c>
      <c r="G37" s="26">
        <v>225</v>
      </c>
      <c r="H37" s="26">
        <v>293</v>
      </c>
      <c r="I37" s="26">
        <v>324</v>
      </c>
      <c r="J37" s="26">
        <v>367</v>
      </c>
      <c r="K37" s="26">
        <v>380</v>
      </c>
      <c r="L37" s="26">
        <v>449</v>
      </c>
      <c r="M37" s="26">
        <v>466</v>
      </c>
      <c r="N37" s="26">
        <v>549</v>
      </c>
      <c r="P37" s="38">
        <f t="shared" si="0"/>
        <v>83</v>
      </c>
      <c r="Q37" s="54">
        <f t="shared" si="1"/>
        <v>0.17811158798283261</v>
      </c>
    </row>
    <row r="39" spans="1:17" x14ac:dyDescent="0.2">
      <c r="A39" s="32" t="s">
        <v>439</v>
      </c>
    </row>
    <row r="40" spans="1:17" s="190" customFormat="1" x14ac:dyDescent="0.2"/>
    <row r="41" spans="1:17" x14ac:dyDescent="0.2">
      <c r="A41" s="15"/>
      <c r="B41" s="30" t="s">
        <v>164</v>
      </c>
      <c r="C41" s="30" t="s">
        <v>165</v>
      </c>
      <c r="D41" s="30" t="s">
        <v>166</v>
      </c>
      <c r="E41" s="30" t="s">
        <v>167</v>
      </c>
      <c r="F41" s="30" t="s">
        <v>168</v>
      </c>
      <c r="G41" s="30" t="s">
        <v>169</v>
      </c>
      <c r="H41" s="30" t="s">
        <v>170</v>
      </c>
      <c r="I41" s="30" t="s">
        <v>171</v>
      </c>
      <c r="J41" s="30" t="s">
        <v>172</v>
      </c>
      <c r="K41" s="30" t="s">
        <v>173</v>
      </c>
      <c r="L41" s="30" t="s">
        <v>174</v>
      </c>
      <c r="M41" s="30" t="s">
        <v>175</v>
      </c>
      <c r="N41" s="30" t="s">
        <v>176</v>
      </c>
    </row>
    <row r="42" spans="1:17" x14ac:dyDescent="0.2">
      <c r="A42" s="4" t="s">
        <v>0</v>
      </c>
      <c r="B42" s="74">
        <f>B5/'Tables 10a &amp; b'!G5</f>
        <v>0.33190713504315061</v>
      </c>
      <c r="C42" s="74">
        <f>C5/'Tables 10a &amp; b'!H5</f>
        <v>0.33260430286461429</v>
      </c>
      <c r="D42" s="74">
        <f>D5/'Tables 10a &amp; b'!I5</f>
        <v>0.3209301257919383</v>
      </c>
      <c r="E42" s="74">
        <f>E5/'Tables 10a &amp; b'!J5</f>
        <v>0.33982503396820102</v>
      </c>
      <c r="F42" s="74">
        <f>F5/'Tables 10a &amp; b'!K5</f>
        <v>0.35064134879291997</v>
      </c>
      <c r="G42" s="74">
        <f>G5/'Tables 10a &amp; b'!L5</f>
        <v>0.34276387377584333</v>
      </c>
      <c r="H42" s="74">
        <f>H5/'Tables 10a &amp; b'!M5</f>
        <v>0.34478362965447834</v>
      </c>
      <c r="I42" s="74">
        <f>I5/'Tables 10a &amp; b'!N5</f>
        <v>0.38633927375050248</v>
      </c>
      <c r="J42" s="74">
        <f>J5/'Tables 10a &amp; b'!O5</f>
        <v>0.42427208221189139</v>
      </c>
      <c r="K42" s="74">
        <f>K5/'Tables 10a &amp; b'!P5</f>
        <v>0.44077987071661917</v>
      </c>
      <c r="L42" s="74">
        <f>L5/'Tables 10a &amp; b'!Q5</f>
        <v>0.46742903818664489</v>
      </c>
      <c r="M42" s="74">
        <f>M5/'Tables 10a &amp; b'!R5</f>
        <v>0.48617542002910435</v>
      </c>
      <c r="N42" s="74">
        <f>N5/'Tables 10a &amp; b'!S5</f>
        <v>0.51035649315418252</v>
      </c>
    </row>
    <row r="43" spans="1:17" x14ac:dyDescent="0.2">
      <c r="A43" s="2" t="s">
        <v>1</v>
      </c>
      <c r="B43" s="76">
        <f>B6/'Tables 10a &amp; b'!G6</f>
        <v>0.24540778839088906</v>
      </c>
      <c r="C43" s="76">
        <f>C6/'Tables 10a &amp; b'!H6</f>
        <v>0.28664658634538154</v>
      </c>
      <c r="D43" s="76">
        <f>D6/'Tables 10a &amp; b'!I6</f>
        <v>0.21132075471698114</v>
      </c>
      <c r="E43" s="76">
        <f>E6/'Tables 10a &amp; b'!J6</f>
        <v>0.22331529758976881</v>
      </c>
      <c r="F43" s="76">
        <f>F6/'Tables 10a &amp; b'!K6</f>
        <v>0.25877551020408163</v>
      </c>
      <c r="G43" s="76">
        <f>G6/'Tables 10a &amp; b'!L6</f>
        <v>0.4787676935886761</v>
      </c>
      <c r="H43" s="76">
        <f>H6/'Tables 10a &amp; b'!M6</f>
        <v>0.44717444717444715</v>
      </c>
      <c r="I43" s="76">
        <f>I6/'Tables 10a &amp; b'!N6</f>
        <v>0.3296</v>
      </c>
      <c r="J43" s="76">
        <f>J6/'Tables 10a &amp; b'!O6</f>
        <v>0.3629310344827586</v>
      </c>
      <c r="K43" s="76">
        <f>K6/'Tables 10a &amp; b'!P6</f>
        <v>0.43993506493506496</v>
      </c>
      <c r="L43" s="76">
        <f>L6/'Tables 10a &amp; b'!Q6</f>
        <v>0.45184648805213612</v>
      </c>
      <c r="M43" s="76">
        <f>M6/'Tables 10a &amp; b'!R6</f>
        <v>0.52707856598016778</v>
      </c>
      <c r="N43" s="76">
        <f>N6/'Tables 10a &amp; b'!S6</f>
        <v>0.65381526104417675</v>
      </c>
    </row>
    <row r="44" spans="1:17" x14ac:dyDescent="0.2">
      <c r="A44" s="2" t="s">
        <v>2</v>
      </c>
      <c r="B44" s="76">
        <f>B7/'Tables 10a &amp; b'!G7</f>
        <v>0.34697855750487328</v>
      </c>
      <c r="C44" s="76">
        <f>C7/'Tables 10a &amp; b'!H7</f>
        <v>0.30195712954333642</v>
      </c>
      <c r="D44" s="76">
        <f>D7/'Tables 10a &amp; b'!I7</f>
        <v>0.27237048665620095</v>
      </c>
      <c r="E44" s="76">
        <f>E7/'Tables 10a &amp; b'!J7</f>
        <v>0.271356783919598</v>
      </c>
      <c r="F44" s="76">
        <f>F7/'Tables 10a &amp; b'!K7</f>
        <v>0.3421900161030596</v>
      </c>
      <c r="G44" s="76">
        <f>G7/'Tables 10a &amp; b'!L7</f>
        <v>0.26994434137291279</v>
      </c>
      <c r="H44" s="76">
        <f>H7/'Tables 10a &amp; b'!M7</f>
        <v>0.45205479452054792</v>
      </c>
      <c r="I44" s="76">
        <f>I7/'Tables 10a &amp; b'!N7</f>
        <v>0.45927379784102063</v>
      </c>
      <c r="J44" s="76">
        <f>J7/'Tables 10a &amp; b'!O7</f>
        <v>0.43801652892561982</v>
      </c>
      <c r="K44" s="76">
        <f>K7/'Tables 10a &amp; b'!P7</f>
        <v>0.54733405875952124</v>
      </c>
      <c r="L44" s="76">
        <f>L7/'Tables 10a &amp; b'!Q7</f>
        <v>0.58752735229759301</v>
      </c>
      <c r="M44" s="76">
        <f>M7/'Tables 10a &amp; b'!R7</f>
        <v>0.54218106995884774</v>
      </c>
      <c r="N44" s="76">
        <f>N7/'Tables 10a &amp; b'!S7</f>
        <v>0.52462121212121215</v>
      </c>
    </row>
    <row r="45" spans="1:17" x14ac:dyDescent="0.2">
      <c r="A45" s="2" t="s">
        <v>3</v>
      </c>
      <c r="B45" s="76">
        <f>B8/'Tables 10a &amp; b'!G8</f>
        <v>0.32227979274611401</v>
      </c>
      <c r="C45" s="76">
        <f>C8/'Tables 10a &amp; b'!H8</f>
        <v>0.39135135135135135</v>
      </c>
      <c r="D45" s="76">
        <f>D8/'Tables 10a &amp; b'!I8</f>
        <v>0.33862433862433861</v>
      </c>
      <c r="E45" s="76">
        <f>E8/'Tables 10a &amp; b'!J8</f>
        <v>0.40562248995983935</v>
      </c>
      <c r="F45" s="76">
        <f>F8/'Tables 10a &amp; b'!K8</f>
        <v>0.35221421215242016</v>
      </c>
      <c r="G45" s="76">
        <f>G8/'Tables 10a &amp; b'!L8</f>
        <v>0.27674750356633382</v>
      </c>
      <c r="H45" s="76">
        <f>H8/'Tables 10a &amp; b'!M8</f>
        <v>0.33495145631067963</v>
      </c>
      <c r="I45" s="76">
        <f>I8/'Tables 10a &amp; b'!N8</f>
        <v>0.41833333333333333</v>
      </c>
      <c r="J45" s="76">
        <f>J8/'Tables 10a &amp; b'!O8</f>
        <v>0.4164420485175202</v>
      </c>
      <c r="K45" s="76">
        <f>K8/'Tables 10a &amp; b'!P8</f>
        <v>0.45337620578778137</v>
      </c>
      <c r="L45" s="76">
        <f>L8/'Tables 10a &amp; b'!Q8</f>
        <v>0.51980198019801982</v>
      </c>
      <c r="M45" s="76">
        <f>M8/'Tables 10a &amp; b'!R8</f>
        <v>0.44873949579831934</v>
      </c>
      <c r="N45" s="76">
        <f>N8/'Tables 10a &amp; b'!S8</f>
        <v>0.52777777777777779</v>
      </c>
    </row>
    <row r="46" spans="1:17" x14ac:dyDescent="0.2">
      <c r="A46" s="2" t="s">
        <v>4</v>
      </c>
      <c r="B46" s="76">
        <f>B9/'Tables 10a &amp; b'!G9</f>
        <v>0.35833333333333334</v>
      </c>
      <c r="C46" s="76">
        <f>C9/'Tables 10a &amp; b'!H9</f>
        <v>0.39285714285714285</v>
      </c>
      <c r="D46" s="76">
        <f>D9/'Tables 10a &amp; b'!I9</f>
        <v>0.44281524926686217</v>
      </c>
      <c r="E46" s="76">
        <f>E9/'Tables 10a &amp; b'!J9</f>
        <v>0.40894568690095845</v>
      </c>
      <c r="F46" s="76">
        <f>F9/'Tables 10a &amp; b'!K9</f>
        <v>0.39606126914660833</v>
      </c>
      <c r="G46" s="76">
        <f>G9/'Tables 10a &amp; b'!L9</f>
        <v>0.3233695652173913</v>
      </c>
      <c r="H46" s="76">
        <f>H9/'Tables 10a &amp; b'!M9</f>
        <v>0.31908831908831908</v>
      </c>
      <c r="I46" s="76">
        <f>I9/'Tables 10a &amp; b'!N9</f>
        <v>0.28313253012048195</v>
      </c>
      <c r="J46" s="76">
        <f>J9/'Tables 10a &amp; b'!O9</f>
        <v>0.28527607361963192</v>
      </c>
      <c r="K46" s="76">
        <f>K9/'Tables 10a &amp; b'!P9</f>
        <v>0.21945137157107231</v>
      </c>
      <c r="L46" s="76">
        <f>L9/'Tables 10a &amp; b'!Q9</f>
        <v>0.24056603773584906</v>
      </c>
      <c r="M46" s="76">
        <f>M9/'Tables 10a &amp; b'!R9</f>
        <v>0.27635327635327633</v>
      </c>
      <c r="N46" s="76">
        <f>N9/'Tables 10a &amp; b'!S9</f>
        <v>0.2831858407079646</v>
      </c>
    </row>
    <row r="47" spans="1:17" x14ac:dyDescent="0.2">
      <c r="A47" s="2" t="s">
        <v>5</v>
      </c>
      <c r="B47" s="76">
        <f>B10/'Tables 10a &amp; b'!G10</f>
        <v>0.39723320158102765</v>
      </c>
      <c r="C47" s="76">
        <f>C10/'Tables 10a &amp; b'!H10</f>
        <v>0.3851203501094092</v>
      </c>
      <c r="D47" s="76">
        <f>D10/'Tables 10a &amp; b'!I10</f>
        <v>0.3528368794326241</v>
      </c>
      <c r="E47" s="76">
        <f>E10/'Tables 10a &amp; b'!J10</f>
        <v>0.31794871794871793</v>
      </c>
      <c r="F47" s="76">
        <f>F10/'Tables 10a &amp; b'!K10</f>
        <v>0.35195530726256985</v>
      </c>
      <c r="G47" s="76">
        <f>G10/'Tables 10a &amp; b'!L10</f>
        <v>0.32054794520547947</v>
      </c>
      <c r="H47" s="76">
        <f>H10/'Tables 10a &amp; b'!M10</f>
        <v>0.48618784530386738</v>
      </c>
      <c r="I47" s="76">
        <f>I10/'Tables 10a &amp; b'!N10</f>
        <v>0.54794520547945202</v>
      </c>
      <c r="J47" s="76">
        <f>J10/'Tables 10a &amp; b'!O10</f>
        <v>0.43732590529247911</v>
      </c>
      <c r="K47" s="76">
        <f>K10/'Tables 10a &amp; b'!P10</f>
        <v>0.40246913580246912</v>
      </c>
      <c r="L47" s="76">
        <f>L10/'Tables 10a &amp; b'!Q10</f>
        <v>0.5163398692810458</v>
      </c>
      <c r="M47" s="76">
        <f>M10/'Tables 10a &amp; b'!R10</f>
        <v>0.4925373134328358</v>
      </c>
      <c r="N47" s="76">
        <f>N10/'Tables 10a &amp; b'!S10</f>
        <v>0.57547169811320753</v>
      </c>
    </row>
    <row r="48" spans="1:17" x14ac:dyDescent="0.2">
      <c r="A48" s="2" t="s">
        <v>6</v>
      </c>
      <c r="B48" s="76">
        <f>B11/'Tables 10a &amp; b'!G11</f>
        <v>0.50917431192660545</v>
      </c>
      <c r="C48" s="76">
        <f>C11/'Tables 10a &amp; b'!H11</f>
        <v>0.54307841239109389</v>
      </c>
      <c r="D48" s="76">
        <f>D11/'Tables 10a &amp; b'!I11</f>
        <v>0.49005235602094238</v>
      </c>
      <c r="E48" s="76">
        <f>E11/'Tables 10a &amp; b'!J11</f>
        <v>0.52087912087912092</v>
      </c>
      <c r="F48" s="76">
        <f>F11/'Tables 10a &amp; b'!K11</f>
        <v>0.63601532567049812</v>
      </c>
      <c r="G48" s="76">
        <f>G11/'Tables 10a &amp; b'!L11</f>
        <v>0.69668874172185435</v>
      </c>
      <c r="H48" s="76">
        <f>H11/'Tables 10a &amp; b'!M11</f>
        <v>0.67002881844380402</v>
      </c>
      <c r="I48" s="76">
        <f>I11/'Tables 10a &amp; b'!N11</f>
        <v>0.69098712446351929</v>
      </c>
      <c r="J48" s="76">
        <f>J11/'Tables 10a &amp; b'!O11</f>
        <v>0.75</v>
      </c>
      <c r="K48" s="76">
        <f>K11/'Tables 10a &amp; b'!P11</f>
        <v>0.76910569105691062</v>
      </c>
      <c r="L48" s="76">
        <f>L11/'Tables 10a &amp; b'!Q11</f>
        <v>0.75507020280811232</v>
      </c>
      <c r="M48" s="76">
        <f>M11/'Tables 10a &amp; b'!R11</f>
        <v>0.81983240223463683</v>
      </c>
      <c r="N48" s="76">
        <f>N11/'Tables 10a &amp; b'!S11</f>
        <v>0.69834710743801653</v>
      </c>
    </row>
    <row r="49" spans="1:14" x14ac:dyDescent="0.2">
      <c r="A49" s="2" t="s">
        <v>7</v>
      </c>
      <c r="B49" s="76">
        <f>B12/'Tables 10a &amp; b'!G12</f>
        <v>0.20960698689956331</v>
      </c>
      <c r="C49" s="76">
        <f>C12/'Tables 10a &amp; b'!H12</f>
        <v>0.37254901960784315</v>
      </c>
      <c r="D49" s="76">
        <f>D12/'Tables 10a &amp; b'!I12</f>
        <v>0.22007042253521128</v>
      </c>
      <c r="E49" s="76">
        <f>E12/'Tables 10a &amp; b'!J12</f>
        <v>0.20823970037453182</v>
      </c>
      <c r="F49" s="76">
        <f>F12/'Tables 10a &amp; b'!K12</f>
        <v>0.28092577813248204</v>
      </c>
      <c r="G49" s="76">
        <f>G12/'Tables 10a &amp; b'!L12</f>
        <v>0.25106746370623401</v>
      </c>
      <c r="H49" s="76">
        <f>H12/'Tables 10a &amp; b'!M12</f>
        <v>0.39221014492753625</v>
      </c>
      <c r="I49" s="76">
        <f>I12/'Tables 10a &amp; b'!N12</f>
        <v>0.46863799283154123</v>
      </c>
      <c r="J49" s="76">
        <f>J12/'Tables 10a &amp; b'!O12</f>
        <v>0.63259668508287292</v>
      </c>
      <c r="K49" s="76">
        <f>K12/'Tables 10a &amp; b'!P12</f>
        <v>0.58704883227176219</v>
      </c>
      <c r="L49" s="76">
        <f>L12/'Tables 10a &amp; b'!Q12</f>
        <v>0.578125</v>
      </c>
      <c r="M49" s="76">
        <f>M12/'Tables 10a &amp; b'!R12</f>
        <v>0.53634577603143418</v>
      </c>
      <c r="N49" s="76">
        <f>N12/'Tables 10a &amp; b'!S12</f>
        <v>0.5772994129158513</v>
      </c>
    </row>
    <row r="50" spans="1:14" x14ac:dyDescent="0.2">
      <c r="A50" s="2" t="s">
        <v>8</v>
      </c>
      <c r="B50" s="76">
        <f>B13/'Tables 10a &amp; b'!G13</f>
        <v>0.65954415954415957</v>
      </c>
      <c r="C50" s="76">
        <f>C13/'Tables 10a &amp; b'!H13</f>
        <v>0.73039889958734527</v>
      </c>
      <c r="D50" s="76">
        <f>D13/'Tables 10a &amp; b'!I13</f>
        <v>0.77313432835820894</v>
      </c>
      <c r="E50" s="76">
        <f>E13/'Tables 10a &amp; b'!J13</f>
        <v>0.71364317841079461</v>
      </c>
      <c r="F50" s="76">
        <f>F13/'Tables 10a &amp; b'!K13</f>
        <v>0.63898916967509023</v>
      </c>
      <c r="G50" s="76">
        <f>G13/'Tables 10a &amp; b'!L13</f>
        <v>0.72371638141809291</v>
      </c>
      <c r="H50" s="76">
        <f>H13/'Tables 10a &amp; b'!M13</f>
        <v>0.86923076923076925</v>
      </c>
      <c r="I50" s="76">
        <f>I13/'Tables 10a &amp; b'!N13</f>
        <v>0.91293532338308458</v>
      </c>
      <c r="J50" s="76">
        <f>J13/'Tables 10a &amp; b'!O13</f>
        <v>0.94009216589861755</v>
      </c>
      <c r="K50" s="76">
        <f>K13/'Tables 10a &amp; b'!P13</f>
        <v>0.86469344608879495</v>
      </c>
      <c r="L50" s="76">
        <f>L13/'Tables 10a &amp; b'!Q13</f>
        <v>0.68016194331983804</v>
      </c>
      <c r="M50" s="76">
        <f>M13/'Tables 10a &amp; b'!R13</f>
        <v>0.7223113964686998</v>
      </c>
      <c r="N50" s="76">
        <f>N13/'Tables 10a &amp; b'!S13</f>
        <v>0.95949720670391059</v>
      </c>
    </row>
    <row r="51" spans="1:14" x14ac:dyDescent="0.2">
      <c r="A51" s="2" t="s">
        <v>9</v>
      </c>
      <c r="B51" s="76">
        <f>B14/'Tables 10a &amp; b'!G14</f>
        <v>9.7804391217564873E-2</v>
      </c>
      <c r="C51" s="76">
        <f>C14/'Tables 10a &amp; b'!H14</f>
        <v>0.11160714285714286</v>
      </c>
      <c r="D51" s="76">
        <f>D14/'Tables 10a &amp; b'!I14</f>
        <v>0.14314928425357873</v>
      </c>
      <c r="E51" s="76">
        <f>E14/'Tables 10a &amp; b'!J14</f>
        <v>0.28602150537634408</v>
      </c>
      <c r="F51" s="76">
        <f>F14/'Tables 10a &amp; b'!K14</f>
        <v>0.31263858093126384</v>
      </c>
      <c r="G51" s="76">
        <f>G14/'Tables 10a &amp; b'!L14</f>
        <v>0.27925531914893614</v>
      </c>
      <c r="H51" s="76">
        <f>H14/'Tables 10a &amp; b'!M14</f>
        <v>0.25779625779625781</v>
      </c>
      <c r="I51" s="76">
        <f>I14/'Tables 10a &amp; b'!N14</f>
        <v>0.25726141078838172</v>
      </c>
      <c r="J51" s="76">
        <f>J14/'Tables 10a &amp; b'!O14</f>
        <v>0.2702078521939954</v>
      </c>
      <c r="K51" s="76">
        <f>K14/'Tables 10a &amp; b'!P14</f>
        <v>0.26368159203980102</v>
      </c>
      <c r="L51" s="76">
        <f>L14/'Tables 10a &amp; b'!Q14</f>
        <v>0.3</v>
      </c>
      <c r="M51" s="76">
        <f>M14/'Tables 10a &amp; b'!R14</f>
        <v>0.1798780487804878</v>
      </c>
      <c r="N51" s="76">
        <f>N14/'Tables 10a &amp; b'!S14</f>
        <v>0.18840579710144928</v>
      </c>
    </row>
    <row r="52" spans="1:14" x14ac:dyDescent="0.2">
      <c r="A52" s="2" t="s">
        <v>10</v>
      </c>
      <c r="B52" s="76">
        <f>B15/'Tables 10a &amp; b'!G15</f>
        <v>0.23337856173677068</v>
      </c>
      <c r="C52" s="76">
        <f>C15/'Tables 10a &amp; b'!H15</f>
        <v>0.24096385542168675</v>
      </c>
      <c r="D52" s="76">
        <f>D15/'Tables 10a &amp; b'!I15</f>
        <v>0.20969441517386722</v>
      </c>
      <c r="E52" s="76">
        <f>E15/'Tables 10a &amp; b'!J15</f>
        <v>0.22032085561497325</v>
      </c>
      <c r="F52" s="76">
        <f>F15/'Tables 10a &amp; b'!K15</f>
        <v>0.22727272727272727</v>
      </c>
      <c r="G52" s="76">
        <f>G15/'Tables 10a &amp; b'!L15</f>
        <v>0.22203389830508474</v>
      </c>
      <c r="H52" s="76">
        <f>H15/'Tables 10a &amp; b'!M15</f>
        <v>0.19365609348914858</v>
      </c>
      <c r="I52" s="76">
        <f>I15/'Tables 10a &amp; b'!N15</f>
        <v>0.20450885668276972</v>
      </c>
      <c r="J52" s="76">
        <f>J15/'Tables 10a &amp; b'!O15</f>
        <v>0.3174061433447099</v>
      </c>
      <c r="K52" s="76">
        <f>K15/'Tables 10a &amp; b'!P15</f>
        <v>0.37709923664122136</v>
      </c>
      <c r="L52" s="76">
        <f>L15/'Tables 10a &amp; b'!Q15</f>
        <v>0.41615853658536583</v>
      </c>
      <c r="M52" s="76">
        <f>M15/'Tables 10a &amp; b'!R15</f>
        <v>0.36969696969696969</v>
      </c>
      <c r="N52" s="76">
        <f>N15/'Tables 10a &amp; b'!S15</f>
        <v>0.37876386687797148</v>
      </c>
    </row>
    <row r="53" spans="1:14" x14ac:dyDescent="0.2">
      <c r="A53" s="2" t="s">
        <v>11</v>
      </c>
      <c r="B53" s="76">
        <f>B16/'Tables 10a &amp; b'!G16</f>
        <v>0.44061302681992337</v>
      </c>
      <c r="C53" s="76">
        <f>C16/'Tables 10a &amp; b'!H16</f>
        <v>0.35984848484848486</v>
      </c>
      <c r="D53" s="76">
        <f>D16/'Tables 10a &amp; b'!I16</f>
        <v>0.36603773584905658</v>
      </c>
      <c r="E53" s="76">
        <f>E16/'Tables 10a &amp; b'!J16</f>
        <v>0.4049586776859504</v>
      </c>
      <c r="F53" s="76">
        <f>F16/'Tables 10a &amp; b'!K16</f>
        <v>0.48258706467661694</v>
      </c>
      <c r="G53" s="76">
        <f>G16/'Tables 10a &amp; b'!L16</f>
        <v>0.48706896551724138</v>
      </c>
      <c r="H53" s="76">
        <f>H16/'Tables 10a &amp; b'!M16</f>
        <v>0.51827242524916939</v>
      </c>
      <c r="I53" s="76">
        <f>I16/'Tables 10a &amp; b'!N16</f>
        <v>0.61716171617161719</v>
      </c>
      <c r="J53" s="76">
        <f>J16/'Tables 10a &amp; b'!O16</f>
        <v>0.58333333333333337</v>
      </c>
      <c r="K53" s="76">
        <f>K16/'Tables 10a &amp; b'!P16</f>
        <v>0.56666666666666665</v>
      </c>
      <c r="L53" s="76">
        <f>L16/'Tables 10a &amp; b'!Q16</f>
        <v>0.53284671532846717</v>
      </c>
      <c r="M53" s="76">
        <f>M16/'Tables 10a &amp; b'!R16</f>
        <v>0.51865671641791045</v>
      </c>
      <c r="N53" s="76">
        <f>N16/'Tables 10a &amp; b'!S16</f>
        <v>0.55149501661129563</v>
      </c>
    </row>
    <row r="54" spans="1:14" x14ac:dyDescent="0.2">
      <c r="A54" s="2" t="s">
        <v>12</v>
      </c>
      <c r="B54" s="76">
        <f>B17/'Tables 10a &amp; b'!G17</f>
        <v>0.35060662142710264</v>
      </c>
      <c r="C54" s="76">
        <f>C17/'Tables 10a &amp; b'!H17</f>
        <v>0.34933106816733916</v>
      </c>
      <c r="D54" s="76">
        <f>D17/'Tables 10a &amp; b'!I17</f>
        <v>0.33606027987082887</v>
      </c>
      <c r="E54" s="76">
        <f>E17/'Tables 10a &amp; b'!J17</f>
        <v>0.35294117647058826</v>
      </c>
      <c r="F54" s="76">
        <f>F17/'Tables 10a &amp; b'!K17</f>
        <v>0.35535673319568706</v>
      </c>
      <c r="G54" s="76">
        <f>G17/'Tables 10a &amp; b'!L17</f>
        <v>0.33933649289099527</v>
      </c>
      <c r="H54" s="76">
        <f>H17/'Tables 10a &amp; b'!M17</f>
        <v>0.28621466099574683</v>
      </c>
      <c r="I54" s="76">
        <f>I17/'Tables 10a &amp; b'!N17</f>
        <v>0.26276431150077362</v>
      </c>
      <c r="J54" s="76">
        <f>J17/'Tables 10a &amp; b'!O17</f>
        <v>0.26916475972540044</v>
      </c>
      <c r="K54" s="76">
        <f>K17/'Tables 10a &amp; b'!P17</f>
        <v>0.33774436090225562</v>
      </c>
      <c r="L54" s="76">
        <f>L17/'Tables 10a &amp; b'!Q17</f>
        <v>0.36736641221374045</v>
      </c>
      <c r="M54" s="76">
        <f>M17/'Tables 10a &amp; b'!R17</f>
        <v>0.42999688182101653</v>
      </c>
      <c r="N54" s="76">
        <f>N17/'Tables 10a &amp; b'!S17</f>
        <v>0.44083457526080477</v>
      </c>
    </row>
    <row r="55" spans="1:14" x14ac:dyDescent="0.2">
      <c r="A55" s="2" t="s">
        <v>13</v>
      </c>
      <c r="B55" s="76">
        <f>B18/'Tables 10a &amp; b'!G18</f>
        <v>0.352112676056338</v>
      </c>
      <c r="C55" s="76">
        <f>C18/'Tables 10a &amp; b'!H18</f>
        <v>0.34239130434782611</v>
      </c>
      <c r="D55" s="76">
        <f>D18/'Tables 10a &amp; b'!I18</f>
        <v>0.39240506329113922</v>
      </c>
      <c r="E55" s="76">
        <f>E18/'Tables 10a &amp; b'!J18</f>
        <v>0.36708860759493672</v>
      </c>
      <c r="F55" s="76">
        <f>F18/'Tables 10a &amp; b'!K18</f>
        <v>0.24637681159420291</v>
      </c>
      <c r="G55" s="76">
        <f>G18/'Tables 10a &amp; b'!L18</f>
        <v>0.4049586776859504</v>
      </c>
      <c r="H55" s="76">
        <f>H18/'Tables 10a &amp; b'!M18</f>
        <v>0.45045045045045046</v>
      </c>
      <c r="I55" s="76">
        <f>I18/'Tables 10a &amp; b'!N18</f>
        <v>0.48529411764705882</v>
      </c>
      <c r="J55" s="76">
        <f>J18/'Tables 10a &amp; b'!O18</f>
        <v>0.60162601626016265</v>
      </c>
      <c r="K55" s="76">
        <f>K18/'Tables 10a &amp; b'!P18</f>
        <v>0.48148148148148145</v>
      </c>
      <c r="L55" s="76">
        <f>L18/'Tables 10a &amp; b'!Q18</f>
        <v>0.57425742574257421</v>
      </c>
      <c r="M55" s="76">
        <f>M18/'Tables 10a &amp; b'!R18</f>
        <v>0.54867256637168138</v>
      </c>
      <c r="N55" s="76">
        <f>N18/'Tables 10a &amp; b'!S18</f>
        <v>0.49180327868852458</v>
      </c>
    </row>
    <row r="56" spans="1:14" x14ac:dyDescent="0.2">
      <c r="A56" s="2" t="s">
        <v>14</v>
      </c>
      <c r="B56" s="76">
        <f>B19/'Tables 10a &amp; b'!G19</f>
        <v>0.36186348862405199</v>
      </c>
      <c r="C56" s="76">
        <f>C19/'Tables 10a &amp; b'!H19</f>
        <v>0.36587723537941036</v>
      </c>
      <c r="D56" s="76">
        <f>D19/'Tables 10a &amp; b'!I19</f>
        <v>0.26865671641791045</v>
      </c>
      <c r="E56" s="76">
        <f>E19/'Tables 10a &amp; b'!J19</f>
        <v>0.16666666666666666</v>
      </c>
      <c r="F56" s="76">
        <f>F19/'Tables 10a &amp; b'!K19</f>
        <v>0.15057915057915058</v>
      </c>
      <c r="G56" s="76">
        <f>G19/'Tables 10a &amp; b'!L19</f>
        <v>7.4209245742092464E-2</v>
      </c>
      <c r="H56" s="76">
        <f>H19/'Tables 10a &amp; b'!M19</f>
        <v>0.16156670746634028</v>
      </c>
      <c r="I56" s="76">
        <f>I19/'Tables 10a &amp; b'!N19</f>
        <v>0.60771704180064312</v>
      </c>
      <c r="J56" s="76">
        <f>J19/'Tables 10a &amp; b'!O19</f>
        <v>0.94043092522179972</v>
      </c>
      <c r="K56" s="76">
        <f>K19/'Tables 10a &amp; b'!P19</f>
        <v>0.94627192982456143</v>
      </c>
      <c r="L56" s="76">
        <f>L19/'Tables 10a &amp; b'!Q19</f>
        <v>0.86720554272517325</v>
      </c>
      <c r="M56" s="76">
        <f>M19/'Tables 10a &amp; b'!R19</f>
        <v>0.84944920440636473</v>
      </c>
      <c r="N56" s="76">
        <f>N19/'Tables 10a &amp; b'!S19</f>
        <v>0.62332301341589269</v>
      </c>
    </row>
    <row r="57" spans="1:14" x14ac:dyDescent="0.2">
      <c r="A57" s="2" t="s">
        <v>15</v>
      </c>
      <c r="B57" s="76">
        <f>B20/'Tables 10a &amp; b'!G20</f>
        <v>0.36082042695688571</v>
      </c>
      <c r="C57" s="76">
        <f>C20/'Tables 10a &amp; b'!H20</f>
        <v>0.3141237600377893</v>
      </c>
      <c r="D57" s="76">
        <f>D20/'Tables 10a &amp; b'!I20</f>
        <v>0.3324761204996326</v>
      </c>
      <c r="E57" s="76">
        <f>E20/'Tables 10a &amp; b'!J20</f>
        <v>0.33596713021491781</v>
      </c>
      <c r="F57" s="76">
        <f>F20/'Tables 10a &amp; b'!K20</f>
        <v>0.32045621780721117</v>
      </c>
      <c r="G57" s="76">
        <f>G20/'Tables 10a &amp; b'!L20</f>
        <v>0.35874834728955485</v>
      </c>
      <c r="H57" s="76">
        <f>H20/'Tables 10a &amp; b'!M20</f>
        <v>0.32710727969348657</v>
      </c>
      <c r="I57" s="76">
        <f>I20/'Tables 10a &amp; b'!N20</f>
        <v>0.3105121293800539</v>
      </c>
      <c r="J57" s="76">
        <f>J20/'Tables 10a &amp; b'!O20</f>
        <v>0.30423553719008267</v>
      </c>
      <c r="K57" s="76">
        <f>K20/'Tables 10a &amp; b'!P20</f>
        <v>0.34301732925586137</v>
      </c>
      <c r="L57" s="76">
        <f>L20/'Tables 10a &amp; b'!Q20</f>
        <v>0.39283887468030693</v>
      </c>
      <c r="M57" s="76">
        <f>M20/'Tables 10a &amp; b'!R20</f>
        <v>0.42972459639126304</v>
      </c>
      <c r="N57" s="76">
        <f>N20/'Tables 10a &amp; b'!S20</f>
        <v>0.46102661596958178</v>
      </c>
    </row>
    <row r="58" spans="1:14" x14ac:dyDescent="0.2">
      <c r="A58" s="2" t="s">
        <v>16</v>
      </c>
      <c r="B58" s="76">
        <f>B21/'Tables 10a &amp; b'!G21</f>
        <v>0.38349180101970509</v>
      </c>
      <c r="C58" s="76">
        <f>C21/'Tables 10a &amp; b'!H21</f>
        <v>0.29716193656093487</v>
      </c>
      <c r="D58" s="76">
        <f>D21/'Tables 10a &amp; b'!I21</f>
        <v>0.2892357240183327</v>
      </c>
      <c r="E58" s="76">
        <f>E21/'Tables 10a &amp; b'!J21</f>
        <v>0.35372124492557511</v>
      </c>
      <c r="F58" s="76">
        <f>F21/'Tables 10a &amp; b'!K21</f>
        <v>0.32289194747666511</v>
      </c>
      <c r="G58" s="76">
        <f>G21/'Tables 10a &amp; b'!L21</f>
        <v>0.3189988241222913</v>
      </c>
      <c r="H58" s="76">
        <f>H21/'Tables 10a &amp; b'!M21</f>
        <v>0.37688139674894644</v>
      </c>
      <c r="I58" s="76">
        <f>I21/'Tables 10a &amp; b'!N21</f>
        <v>0.45322162377817676</v>
      </c>
      <c r="J58" s="76">
        <f>J21/'Tables 10a &amp; b'!O21</f>
        <v>0.4649835345773875</v>
      </c>
      <c r="K58" s="76">
        <f>K21/'Tables 10a &amp; b'!P21</f>
        <v>0.4355982612674445</v>
      </c>
      <c r="L58" s="76">
        <f>L21/'Tables 10a &amp; b'!Q21</f>
        <v>0.46788338468831475</v>
      </c>
      <c r="M58" s="76">
        <f>M21/'Tables 10a &amp; b'!R21</f>
        <v>0.45013879991458466</v>
      </c>
      <c r="N58" s="76">
        <f>N21/'Tables 10a &amp; b'!S21</f>
        <v>0.47282402128468265</v>
      </c>
    </row>
    <row r="59" spans="1:14" x14ac:dyDescent="0.2">
      <c r="A59" s="2" t="s">
        <v>17</v>
      </c>
      <c r="B59" s="76">
        <f>B22/'Tables 10a &amp; b'!G22</f>
        <v>0.24937185929648242</v>
      </c>
      <c r="C59" s="76">
        <f>C22/'Tables 10a &amp; b'!H22</f>
        <v>0.24093816631130063</v>
      </c>
      <c r="D59" s="76">
        <f>D22/'Tables 10a &amp; b'!I22</f>
        <v>0.28486806677436727</v>
      </c>
      <c r="E59" s="76">
        <f>E22/'Tables 10a &amp; b'!J22</f>
        <v>0.2203585887796414</v>
      </c>
      <c r="F59" s="76">
        <f>F22/'Tables 10a &amp; b'!K22</f>
        <v>0.25739910313901343</v>
      </c>
      <c r="G59" s="76">
        <f>G22/'Tables 10a &amp; b'!L22</f>
        <v>0.16292134831460675</v>
      </c>
      <c r="H59" s="76">
        <f>H22/'Tables 10a &amp; b'!M22</f>
        <v>0.10187110187110188</v>
      </c>
      <c r="I59" s="76">
        <f>I22/'Tables 10a &amp; b'!N22</f>
        <v>0.16305469556243551</v>
      </c>
      <c r="J59" s="76">
        <f>J22/'Tables 10a &amp; b'!O22</f>
        <v>0.27263267429760668</v>
      </c>
      <c r="K59" s="76">
        <f>K22/'Tables 10a &amp; b'!P22</f>
        <v>0.27966881324747012</v>
      </c>
      <c r="L59" s="76">
        <f>L22/'Tables 10a &amp; b'!Q22</f>
        <v>0.2783203125</v>
      </c>
      <c r="M59" s="76">
        <f>M22/'Tables 10a &amp; b'!R22</f>
        <v>0.25686448184233834</v>
      </c>
      <c r="N59" s="76">
        <f>N22/'Tables 10a &amp; b'!S22</f>
        <v>0.23581560283687944</v>
      </c>
    </row>
    <row r="60" spans="1:14" x14ac:dyDescent="0.2">
      <c r="A60" s="2" t="s">
        <v>18</v>
      </c>
      <c r="B60" s="76">
        <f>B23/'Tables 10a &amp; b'!G23</f>
        <v>0.40524781341107874</v>
      </c>
      <c r="C60" s="76">
        <f>C23/'Tables 10a &amp; b'!H23</f>
        <v>0.53727506426735216</v>
      </c>
      <c r="D60" s="76">
        <f>D23/'Tables 10a &amp; b'!I23</f>
        <v>0.46276595744680848</v>
      </c>
      <c r="E60" s="76">
        <f>E23/'Tables 10a &amp; b'!J23</f>
        <v>0.50131233595800528</v>
      </c>
      <c r="F60" s="76">
        <f>F23/'Tables 10a &amp; b'!K23</f>
        <v>0.58204334365325072</v>
      </c>
      <c r="G60" s="76">
        <f>G23/'Tables 10a &amp; b'!L23</f>
        <v>0.61832061068702293</v>
      </c>
      <c r="H60" s="76">
        <f>H23/'Tables 10a &amp; b'!M23</f>
        <v>0.61847389558232935</v>
      </c>
      <c r="I60" s="76">
        <f>I23/'Tables 10a &amp; b'!N23</f>
        <v>0.72115384615384615</v>
      </c>
      <c r="J60" s="76">
        <f>J23/'Tables 10a &amp; b'!O23</f>
        <v>0.73888888888888893</v>
      </c>
      <c r="K60" s="76">
        <f>K23/'Tables 10a &amp; b'!P23</f>
        <v>0.79187817258883253</v>
      </c>
      <c r="L60" s="76">
        <f>L23/'Tables 10a &amp; b'!Q23</f>
        <v>0.83125000000000004</v>
      </c>
      <c r="M60" s="76">
        <f>M23/'Tables 10a &amp; b'!R23</f>
        <v>0.87248322147651003</v>
      </c>
      <c r="N60" s="76">
        <f>N23/'Tables 10a &amp; b'!S23</f>
        <v>0.86046511627906974</v>
      </c>
    </row>
    <row r="61" spans="1:14" x14ac:dyDescent="0.2">
      <c r="A61" s="2" t="s">
        <v>19</v>
      </c>
      <c r="B61" s="76">
        <f>B24/'Tables 10a &amp; b'!G24</f>
        <v>0.15635179153094461</v>
      </c>
      <c r="C61" s="76">
        <f>C24/'Tables 10a &amp; b'!H24</f>
        <v>0.19040000000000001</v>
      </c>
      <c r="D61" s="76">
        <f>D24/'Tables 10a &amp; b'!I24</f>
        <v>0.18909090909090909</v>
      </c>
      <c r="E61" s="76">
        <f>E24/'Tables 10a &amp; b'!J24</f>
        <v>0.20038535645472061</v>
      </c>
      <c r="F61" s="76">
        <f>F24/'Tables 10a &amp; b'!K24</f>
        <v>0.20695102685624012</v>
      </c>
      <c r="G61" s="76">
        <f>G24/'Tables 10a &amp; b'!L24</f>
        <v>0.16551724137931034</v>
      </c>
      <c r="H61" s="76">
        <f>H24/'Tables 10a &amp; b'!M24</f>
        <v>0.15949820788530467</v>
      </c>
      <c r="I61" s="76">
        <f>I24/'Tables 10a &amp; b'!N24</f>
        <v>0.11886792452830189</v>
      </c>
      <c r="J61" s="76">
        <f>J24/'Tables 10a &amp; b'!O24</f>
        <v>0.15822784810126583</v>
      </c>
      <c r="K61" s="76">
        <f>K24/'Tables 10a &amp; b'!P24</f>
        <v>0.15289256198347106</v>
      </c>
      <c r="L61" s="76">
        <f>L24/'Tables 10a &amp; b'!Q24</f>
        <v>0.18320610687022901</v>
      </c>
      <c r="M61" s="76">
        <f>M24/'Tables 10a &amp; b'!R24</f>
        <v>0.25267665952890794</v>
      </c>
      <c r="N61" s="76">
        <f>N24/'Tables 10a &amp; b'!S24</f>
        <v>0.25663716814159293</v>
      </c>
    </row>
    <row r="62" spans="1:14" x14ac:dyDescent="0.2">
      <c r="A62" s="2" t="s">
        <v>20</v>
      </c>
      <c r="B62" s="76">
        <f>B25/'Tables 10a &amp; b'!G25</f>
        <v>0.3238255033557047</v>
      </c>
      <c r="C62" s="76">
        <f>C25/'Tables 10a &amp; b'!H25</f>
        <v>0.38504672897196263</v>
      </c>
      <c r="D62" s="76">
        <f>D25/'Tables 10a &amp; b'!I25</f>
        <v>0.28313253012048195</v>
      </c>
      <c r="E62" s="76">
        <f>E25/'Tables 10a &amp; b'!J25</f>
        <v>0.39960238568588469</v>
      </c>
      <c r="F62" s="76">
        <f>F25/'Tables 10a &amp; b'!K25</f>
        <v>0.66487935656836461</v>
      </c>
      <c r="G62" s="76">
        <f>G25/'Tables 10a &amp; b'!L25</f>
        <v>0.60050251256281406</v>
      </c>
      <c r="H62" s="76">
        <f>H25/'Tables 10a &amp; b'!M25</f>
        <v>0.65405405405405403</v>
      </c>
      <c r="I62" s="76">
        <f>I25/'Tables 10a &amp; b'!N25</f>
        <v>0.71875</v>
      </c>
      <c r="J62" s="76">
        <f>J25/'Tables 10a &amp; b'!O25</f>
        <v>0.7002518891687658</v>
      </c>
      <c r="K62" s="76">
        <f>K25/'Tables 10a &amp; b'!P25</f>
        <v>0.69918699186991873</v>
      </c>
      <c r="L62" s="76">
        <f>L25/'Tables 10a &amp; b'!Q25</f>
        <v>0.75</v>
      </c>
      <c r="M62" s="76">
        <f>M25/'Tables 10a &amp; b'!R25</f>
        <v>0.75654450261780104</v>
      </c>
      <c r="N62" s="76">
        <f>N25/'Tables 10a &amp; b'!S25</f>
        <v>0.76701570680628273</v>
      </c>
    </row>
    <row r="63" spans="1:14" x14ac:dyDescent="0.2">
      <c r="A63" s="2" t="s">
        <v>21</v>
      </c>
      <c r="B63" s="76">
        <f>B26/'Tables 10a &amp; b'!G26</f>
        <v>0.47155255544840885</v>
      </c>
      <c r="C63" s="76">
        <f>C26/'Tables 10a &amp; b'!H26</f>
        <v>0.61727183513248285</v>
      </c>
      <c r="D63" s="76">
        <f>D26/'Tables 10a &amp; b'!I26</f>
        <v>0.68757126567844928</v>
      </c>
      <c r="E63" s="76">
        <f>E26/'Tables 10a &amp; b'!J26</f>
        <v>0.6875</v>
      </c>
      <c r="F63" s="76">
        <f>F26/'Tables 10a &amp; b'!K26</f>
        <v>0.62639109697933226</v>
      </c>
      <c r="G63" s="76">
        <f>G26/'Tables 10a &amp; b'!L26</f>
        <v>0.52158894645941278</v>
      </c>
      <c r="H63" s="76">
        <f>H26/'Tables 10a &amp; b'!M26</f>
        <v>0.43059936908517349</v>
      </c>
      <c r="I63" s="76">
        <f>I26/'Tables 10a &amp; b'!N26</f>
        <v>0.48088235294117648</v>
      </c>
      <c r="J63" s="76">
        <f>J26/'Tables 10a &amp; b'!O26</f>
        <v>0.46551724137931033</v>
      </c>
      <c r="K63" s="76">
        <f>K26/'Tables 10a &amp; b'!P26</f>
        <v>0.53491827637444278</v>
      </c>
      <c r="L63" s="76">
        <f>L26/'Tables 10a &amp; b'!Q26</f>
        <v>0.50847457627118642</v>
      </c>
      <c r="M63" s="76">
        <f>M26/'Tables 10a &amp; b'!R26</f>
        <v>0.47969543147208121</v>
      </c>
      <c r="N63" s="76">
        <f>N26/'Tables 10a &amp; b'!S26</f>
        <v>0.49892008639308855</v>
      </c>
    </row>
    <row r="64" spans="1:14" x14ac:dyDescent="0.2">
      <c r="A64" s="2" t="s">
        <v>22</v>
      </c>
      <c r="B64" s="76">
        <f>B27/'Tables 10a &amp; b'!G27</f>
        <v>0.28753753753753752</v>
      </c>
      <c r="C64" s="76">
        <f>C27/'Tables 10a &amp; b'!H27</f>
        <v>0.28269230769230769</v>
      </c>
      <c r="D64" s="76">
        <f>D27/'Tables 10a &amp; b'!I27</f>
        <v>0.34196891191709844</v>
      </c>
      <c r="E64" s="76">
        <f>E27/'Tables 10a &amp; b'!J27</f>
        <v>0.44536940686784598</v>
      </c>
      <c r="F64" s="76">
        <f>F27/'Tables 10a &amp; b'!K27</f>
        <v>0.43971631205673761</v>
      </c>
      <c r="G64" s="76">
        <f>G27/'Tables 10a &amp; b'!L27</f>
        <v>0.40690866510538642</v>
      </c>
      <c r="H64" s="76">
        <f>H27/'Tables 10a &amp; b'!M27</f>
        <v>0.32782369146005508</v>
      </c>
      <c r="I64" s="76">
        <f>I27/'Tables 10a &amp; b'!N27</f>
        <v>0.33781061114842176</v>
      </c>
      <c r="J64" s="76">
        <f>J27/'Tables 10a &amp; b'!O27</f>
        <v>0.42342342342342343</v>
      </c>
      <c r="K64" s="76">
        <f>K27/'Tables 10a &amp; b'!P27</f>
        <v>0.38148391332895598</v>
      </c>
      <c r="L64" s="76">
        <f>L27/'Tables 10a &amp; b'!Q27</f>
        <v>0.4874231414197876</v>
      </c>
      <c r="M64" s="76">
        <f>M27/'Tables 10a &amp; b'!R27</f>
        <v>0.46481665014866203</v>
      </c>
      <c r="N64" s="76">
        <f>N27/'Tables 10a &amp; b'!S27</f>
        <v>0.60258572231590779</v>
      </c>
    </row>
    <row r="65" spans="1:14" x14ac:dyDescent="0.2">
      <c r="A65" s="2" t="s">
        <v>23</v>
      </c>
      <c r="B65" s="76">
        <f>B28/'Tables 10a &amp; b'!G28</f>
        <v>0.34831460674157305</v>
      </c>
      <c r="C65" s="76">
        <f>C28/'Tables 10a &amp; b'!H28</f>
        <v>0.5892857142857143</v>
      </c>
      <c r="D65" s="76">
        <f>D28/'Tables 10a &amp; b'!I28</f>
        <v>0.44705882352941179</v>
      </c>
      <c r="E65" s="76">
        <f>E28/'Tables 10a &amp; b'!J28</f>
        <v>0.52040816326530615</v>
      </c>
      <c r="F65" s="76">
        <f>F28/'Tables 10a &amp; b'!K28</f>
        <v>0.47787610619469029</v>
      </c>
      <c r="G65" s="76">
        <f>G28/'Tables 10a &amp; b'!L28</f>
        <v>0.41379310344827586</v>
      </c>
      <c r="H65" s="76">
        <f>H28/'Tables 10a &amp; b'!M28</f>
        <v>0.43902439024390244</v>
      </c>
      <c r="I65" s="76">
        <f>I28/'Tables 10a &amp; b'!N28</f>
        <v>0.4375</v>
      </c>
      <c r="J65" s="76">
        <f>J28/'Tables 10a &amp; b'!O28</f>
        <v>0.51948051948051943</v>
      </c>
      <c r="K65" s="76">
        <f>K28/'Tables 10a &amp; b'!P28</f>
        <v>0.44897959183673469</v>
      </c>
      <c r="L65" s="76">
        <f>L28/'Tables 10a &amp; b'!Q28</f>
        <v>0.39175257731958762</v>
      </c>
      <c r="M65" s="76">
        <f>M28/'Tables 10a &amp; b'!R28</f>
        <v>0.3925233644859813</v>
      </c>
      <c r="N65" s="76">
        <f>N28/'Tables 10a &amp; b'!S28</f>
        <v>0.32258064516129031</v>
      </c>
    </row>
    <row r="66" spans="1:14" x14ac:dyDescent="0.2">
      <c r="A66" s="2" t="s">
        <v>24</v>
      </c>
      <c r="B66" s="76">
        <f>B29/'Tables 10a &amp; b'!G29</f>
        <v>0.23584905660377359</v>
      </c>
      <c r="C66" s="76">
        <f>C29/'Tables 10a &amp; b'!H29</f>
        <v>0.38121546961325969</v>
      </c>
      <c r="D66" s="76">
        <f>D29/'Tables 10a &amp; b'!I29</f>
        <v>0.53022670025188912</v>
      </c>
      <c r="E66" s="76">
        <f>E29/'Tables 10a &amp; b'!J29</f>
        <v>0.60061919504643968</v>
      </c>
      <c r="F66" s="76">
        <f>F29/'Tables 10a &amp; b'!K29</f>
        <v>0.72496831432192654</v>
      </c>
      <c r="G66" s="76">
        <f>G29/'Tables 10a &amp; b'!L29</f>
        <v>0.76431424766977363</v>
      </c>
      <c r="H66" s="76">
        <f>H29/'Tables 10a &amp; b'!M29</f>
        <v>0.70323488045007032</v>
      </c>
      <c r="I66" s="76">
        <f>I29/'Tables 10a &amp; b'!N29</f>
        <v>0.77405247813411082</v>
      </c>
      <c r="J66" s="76">
        <f>J29/'Tables 10a &amp; b'!O29</f>
        <v>0.74630872483221478</v>
      </c>
      <c r="K66" s="76">
        <f>K29/'Tables 10a &amp; b'!P29</f>
        <v>0.41643059490084988</v>
      </c>
      <c r="L66" s="76">
        <f>L29/'Tables 10a &amp; b'!Q29</f>
        <v>0.16686674669867949</v>
      </c>
      <c r="M66" s="76">
        <f>M29/'Tables 10a &amp; b'!R29</f>
        <v>0.51188986232790989</v>
      </c>
      <c r="N66" s="76">
        <f>N29/'Tables 10a &amp; b'!S29</f>
        <v>0.6068642745709828</v>
      </c>
    </row>
    <row r="67" spans="1:14" x14ac:dyDescent="0.2">
      <c r="A67" s="2" t="s">
        <v>25</v>
      </c>
      <c r="B67" s="76">
        <f>B30/'Tables 10a &amp; b'!G30</f>
        <v>0.34064665127020788</v>
      </c>
      <c r="C67" s="76">
        <f>C30/'Tables 10a &amp; b'!H30</f>
        <v>0.36763236763236762</v>
      </c>
      <c r="D67" s="76">
        <f>D30/'Tables 10a &amp; b'!I30</f>
        <v>0.44653465346534654</v>
      </c>
      <c r="E67" s="76">
        <f>E30/'Tables 10a &amp; b'!J30</f>
        <v>0.50718685831622179</v>
      </c>
      <c r="F67" s="76">
        <f>F30/'Tables 10a &amp; b'!K30</f>
        <v>0.5</v>
      </c>
      <c r="G67" s="76">
        <f>G30/'Tables 10a &amp; b'!L30</f>
        <v>0.4541120381406436</v>
      </c>
      <c r="H67" s="76">
        <f>H30/'Tables 10a &amp; b'!M30</f>
        <v>0.44474761255115963</v>
      </c>
      <c r="I67" s="76">
        <f>I30/'Tables 10a &amp; b'!N30</f>
        <v>0.52485380116959068</v>
      </c>
      <c r="J67" s="76">
        <f>J30/'Tables 10a &amp; b'!O30</f>
        <v>0.61538461538461542</v>
      </c>
      <c r="K67" s="76">
        <f>K30/'Tables 10a &amp; b'!P30</f>
        <v>0.61563517915309451</v>
      </c>
      <c r="L67" s="76">
        <f>L30/'Tables 10a &amp; b'!Q30</f>
        <v>0.62608695652173918</v>
      </c>
      <c r="M67" s="76">
        <f>M30/'Tables 10a &amp; b'!R30</f>
        <v>0.65625</v>
      </c>
      <c r="N67" s="76">
        <f>N30/'Tables 10a &amp; b'!S30</f>
        <v>0.63748290013679887</v>
      </c>
    </row>
    <row r="68" spans="1:14" x14ac:dyDescent="0.2">
      <c r="A68" s="2" t="s">
        <v>26</v>
      </c>
      <c r="B68" s="76">
        <f>B31/'Tables 10a &amp; b'!G31</f>
        <v>0.41728395061728396</v>
      </c>
      <c r="C68" s="76">
        <f>C31/'Tables 10a &amp; b'!H31</f>
        <v>0.40834386852085969</v>
      </c>
      <c r="D68" s="76">
        <f>D31/'Tables 10a &amp; b'!I31</f>
        <v>0.38439306358381503</v>
      </c>
      <c r="E68" s="76">
        <f>E31/'Tables 10a &amp; b'!J31</f>
        <v>0.34294385432473445</v>
      </c>
      <c r="F68" s="76">
        <f>F31/'Tables 10a &amp; b'!K31</f>
        <v>0.43034825870646765</v>
      </c>
      <c r="G68" s="76">
        <f>G31/'Tables 10a &amp; b'!L31</f>
        <v>0.38989898989898991</v>
      </c>
      <c r="H68" s="76">
        <f>H31/'Tables 10a &amp; b'!M31</f>
        <v>0.26194690265486725</v>
      </c>
      <c r="I68" s="76">
        <f>I31/'Tables 10a &amp; b'!N31</f>
        <v>0.37196261682242993</v>
      </c>
      <c r="J68" s="76">
        <f>J31/'Tables 10a &amp; b'!O31</f>
        <v>0.45213849287169044</v>
      </c>
      <c r="K68" s="76">
        <f>K31/'Tables 10a &amp; b'!P31</f>
        <v>0.51388888888888884</v>
      </c>
      <c r="L68" s="76">
        <f>L31/'Tables 10a &amp; b'!Q31</f>
        <v>0.48217317487266553</v>
      </c>
      <c r="M68" s="76">
        <f>M31/'Tables 10a &amp; b'!R31</f>
        <v>0.43949044585987262</v>
      </c>
      <c r="N68" s="76">
        <f>N31/'Tables 10a &amp; b'!S31</f>
        <v>0.47648902821316613</v>
      </c>
    </row>
    <row r="69" spans="1:14" x14ac:dyDescent="0.2">
      <c r="A69" s="2" t="s">
        <v>27</v>
      </c>
      <c r="B69" s="76">
        <f>B32/'Tables 10a &amp; b'!G32</f>
        <v>0.35766423357664234</v>
      </c>
      <c r="C69" s="76">
        <f>C32/'Tables 10a &amp; b'!H32</f>
        <v>0.22085889570552147</v>
      </c>
      <c r="D69" s="76">
        <f>D32/'Tables 10a &amp; b'!I32</f>
        <v>0.32692307692307693</v>
      </c>
      <c r="E69" s="76">
        <f>E32/'Tables 10a &amp; b'!J32</f>
        <v>0.43537414965986393</v>
      </c>
      <c r="F69" s="76">
        <f>F32/'Tables 10a &amp; b'!K32</f>
        <v>0.45859872611464969</v>
      </c>
      <c r="G69" s="76">
        <f>G32/'Tables 10a &amp; b'!L32</f>
        <v>0.48717948717948717</v>
      </c>
      <c r="H69" s="76">
        <f>H32/'Tables 10a &amp; b'!M32</f>
        <v>0.5357142857142857</v>
      </c>
      <c r="I69" s="76">
        <f>I32/'Tables 10a &amp; b'!N32</f>
        <v>0.33070866141732286</v>
      </c>
      <c r="J69" s="76">
        <f>J32/'Tables 10a &amp; b'!O32</f>
        <v>0.41666666666666669</v>
      </c>
      <c r="K69" s="76">
        <f>K32/'Tables 10a &amp; b'!P32</f>
        <v>0.44210526315789472</v>
      </c>
      <c r="L69" s="76">
        <f>L32/'Tables 10a &amp; b'!Q32</f>
        <v>0.45714285714285713</v>
      </c>
      <c r="M69" s="76">
        <f>M32/'Tables 10a &amp; b'!R32</f>
        <v>0.47916666666666669</v>
      </c>
      <c r="N69" s="76">
        <f>N32/'Tables 10a &amp; b'!S32</f>
        <v>0.5</v>
      </c>
    </row>
    <row r="70" spans="1:14" x14ac:dyDescent="0.2">
      <c r="A70" s="2" t="s">
        <v>28</v>
      </c>
      <c r="B70" s="76">
        <f>B33/'Tables 10a &amp; b'!G33</f>
        <v>0.15309446254071662</v>
      </c>
      <c r="C70" s="76">
        <f>C33/'Tables 10a &amp; b'!H33</f>
        <v>0.19906687402799378</v>
      </c>
      <c r="D70" s="76">
        <f>D33/'Tables 10a &amp; b'!I33</f>
        <v>0.18556701030927836</v>
      </c>
      <c r="E70" s="76">
        <f>E33/'Tables 10a &amp; b'!J33</f>
        <v>0.25925925925925924</v>
      </c>
      <c r="F70" s="76">
        <f>F33/'Tables 10a &amp; b'!K33</f>
        <v>0.22557471264367815</v>
      </c>
      <c r="G70" s="76">
        <f>G33/'Tables 10a &amp; b'!L33</f>
        <v>5.0613496932515337E-2</v>
      </c>
      <c r="H70" s="76">
        <f>H33/'Tables 10a &amp; b'!M33</f>
        <v>4.6793760831889082E-2</v>
      </c>
      <c r="I70" s="76">
        <f>I33/'Tables 10a &amp; b'!N33</f>
        <v>0.12395309882747069</v>
      </c>
      <c r="J70" s="76">
        <f>J33/'Tables 10a &amp; b'!O33</f>
        <v>0.20516962843295639</v>
      </c>
      <c r="K70" s="76">
        <f>K33/'Tables 10a &amp; b'!P33</f>
        <v>0.60127591706539074</v>
      </c>
      <c r="L70" s="76">
        <f>L33/'Tables 10a &amp; b'!Q33</f>
        <v>0.95055821371610849</v>
      </c>
      <c r="M70" s="76">
        <f>M33/'Tables 10a &amp; b'!R33</f>
        <v>0.96855345911949686</v>
      </c>
      <c r="N70" s="76">
        <f>N33/'Tables 10a &amp; b'!S33</f>
        <v>0.84882108183079052</v>
      </c>
    </row>
    <row r="71" spans="1:14" x14ac:dyDescent="0.2">
      <c r="A71" s="2" t="s">
        <v>29</v>
      </c>
      <c r="B71" s="76">
        <f>B34/'Tables 10a &amp; b'!G34</f>
        <v>0.18537258509659613</v>
      </c>
      <c r="C71" s="76">
        <f>C34/'Tables 10a &amp; b'!H34</f>
        <v>0.19328454584588894</v>
      </c>
      <c r="D71" s="76">
        <f>D34/'Tables 10a &amp; b'!I34</f>
        <v>0.19142857142857142</v>
      </c>
      <c r="E71" s="76">
        <f>E34/'Tables 10a &amp; b'!J34</f>
        <v>0.23202755058114508</v>
      </c>
      <c r="F71" s="76">
        <f>F34/'Tables 10a &amp; b'!K34</f>
        <v>0.2492354740061162</v>
      </c>
      <c r="G71" s="76">
        <f>G34/'Tables 10a &amp; b'!L34</f>
        <v>0.26825127334465193</v>
      </c>
      <c r="H71" s="76">
        <f>H34/'Tables 10a &amp; b'!M34</f>
        <v>0.1678591084204733</v>
      </c>
      <c r="I71" s="76">
        <f>I34/'Tables 10a &amp; b'!N34</f>
        <v>0.19938461538461538</v>
      </c>
      <c r="J71" s="76">
        <f>J34/'Tables 10a &amp; b'!O34</f>
        <v>0.23333333333333334</v>
      </c>
      <c r="K71" s="76">
        <f>K34/'Tables 10a &amp; b'!P34</f>
        <v>0.22640345465761874</v>
      </c>
      <c r="L71" s="76">
        <f>L34/'Tables 10a &amp; b'!Q34</f>
        <v>0.30550514216575925</v>
      </c>
      <c r="M71" s="76">
        <f>M34/'Tables 10a &amp; b'!R34</f>
        <v>0.33715012722646309</v>
      </c>
      <c r="N71" s="76">
        <f>N34/'Tables 10a &amp; b'!S34</f>
        <v>0.39269406392694062</v>
      </c>
    </row>
    <row r="72" spans="1:14" x14ac:dyDescent="0.2">
      <c r="A72" s="2" t="s">
        <v>30</v>
      </c>
      <c r="B72" s="76">
        <f>B35/'Tables 10a &amp; b'!G35</f>
        <v>0.34592445328031807</v>
      </c>
      <c r="C72" s="76">
        <f>C35/'Tables 10a &amp; b'!H35</f>
        <v>0.34345047923322686</v>
      </c>
      <c r="D72" s="76">
        <f>D35/'Tables 10a &amp; b'!I35</f>
        <v>0.47249190938511326</v>
      </c>
      <c r="E72" s="76">
        <f>E35/'Tables 10a &amp; b'!J35</f>
        <v>0.46105263157894738</v>
      </c>
      <c r="F72" s="76">
        <f>F35/'Tables 10a &amp; b'!K35</f>
        <v>0.34924623115577891</v>
      </c>
      <c r="G72" s="76">
        <f>G35/'Tables 10a &amp; b'!L35</f>
        <v>0.34579439252336447</v>
      </c>
      <c r="H72" s="76">
        <f>H35/'Tables 10a &amp; b'!M35</f>
        <v>0.23529411764705882</v>
      </c>
      <c r="I72" s="76">
        <f>I35/'Tables 10a &amp; b'!N35</f>
        <v>0.11051212938005391</v>
      </c>
      <c r="J72" s="76">
        <f>J35/'Tables 10a &amp; b'!O35</f>
        <v>0.1065989847715736</v>
      </c>
      <c r="K72" s="76">
        <f>K35/'Tables 10a &amp; b'!P35</f>
        <v>0.26365795724465557</v>
      </c>
      <c r="L72" s="76">
        <f>L35/'Tables 10a &amp; b'!Q35</f>
        <v>0.49292452830188677</v>
      </c>
      <c r="M72" s="76">
        <f>M35/'Tables 10a &amp; b'!R35</f>
        <v>0.53779697624190059</v>
      </c>
      <c r="N72" s="76">
        <f>N35/'Tables 10a &amp; b'!S35</f>
        <v>0.4576271186440678</v>
      </c>
    </row>
    <row r="73" spans="1:14" x14ac:dyDescent="0.2">
      <c r="A73" s="2" t="s">
        <v>31</v>
      </c>
      <c r="B73" s="76">
        <f>B36/'Tables 10a &amp; b'!G36</f>
        <v>0.48672566371681414</v>
      </c>
      <c r="C73" s="76">
        <f>C36/'Tables 10a &amp; b'!H36</f>
        <v>0.48022151898734178</v>
      </c>
      <c r="D73" s="76">
        <f>D36/'Tables 10a &amp; b'!I36</f>
        <v>0.43230403800475059</v>
      </c>
      <c r="E73" s="76">
        <f>E36/'Tables 10a &amp; b'!J36</f>
        <v>0.33614153327716934</v>
      </c>
      <c r="F73" s="76">
        <f>F36/'Tables 10a &amp; b'!K36</f>
        <v>0.31565440547476475</v>
      </c>
      <c r="G73" s="76">
        <f>G36/'Tables 10a &amp; b'!L36</f>
        <v>0.28316831683168314</v>
      </c>
      <c r="H73" s="76">
        <f>H36/'Tables 10a &amp; b'!M36</f>
        <v>0.44389763779527558</v>
      </c>
      <c r="I73" s="76">
        <f>I36/'Tables 10a &amp; b'!N36</f>
        <v>0.53957528957528955</v>
      </c>
      <c r="J73" s="76">
        <f>J36/'Tables 10a &amp; b'!O36</f>
        <v>0.52861952861952866</v>
      </c>
      <c r="K73" s="76">
        <f>K36/'Tables 10a &amp; b'!P36</f>
        <v>0.53995901639344257</v>
      </c>
      <c r="L73" s="76">
        <f>L36/'Tables 10a &amp; b'!Q36</f>
        <v>0.54157549234135671</v>
      </c>
      <c r="M73" s="76">
        <f>M36/'Tables 10a &amp; b'!R36</f>
        <v>0.51020408163265307</v>
      </c>
      <c r="N73" s="76">
        <f>N36/'Tables 10a &amp; b'!S36</f>
        <v>0.50900900900900903</v>
      </c>
    </row>
    <row r="74" spans="1:14" x14ac:dyDescent="0.2">
      <c r="A74" s="3" t="s">
        <v>32</v>
      </c>
      <c r="B74" s="77">
        <f>B37/'Tables 10a &amp; b'!G37</f>
        <v>0.21870047543581617</v>
      </c>
      <c r="C74" s="77">
        <f>C37/'Tables 10a &amp; b'!H37</f>
        <v>0.21000758150113721</v>
      </c>
      <c r="D74" s="77">
        <f>D37/'Tables 10a &amp; b'!I37</f>
        <v>0.20503330866025166</v>
      </c>
      <c r="E74" s="77">
        <f>E37/'Tables 10a &amp; b'!J37</f>
        <v>0.22363150867823764</v>
      </c>
      <c r="F74" s="77">
        <f>F37/'Tables 10a &amp; b'!K37</f>
        <v>0.23443223443223443</v>
      </c>
      <c r="G74" s="77">
        <f>G37/'Tables 10a &amp; b'!L37</f>
        <v>0.20871985157699444</v>
      </c>
      <c r="H74" s="77">
        <f>H37/'Tables 10a &amp; b'!M37</f>
        <v>0.27537593984962405</v>
      </c>
      <c r="I74" s="77">
        <f>I37/'Tables 10a &amp; b'!N37</f>
        <v>0.29562043795620441</v>
      </c>
      <c r="J74" s="77">
        <f>J37/'Tables 10a &amp; b'!O37</f>
        <v>0.33333333333333331</v>
      </c>
      <c r="K74" s="77">
        <f>K37/'Tables 10a &amp; b'!P37</f>
        <v>0.34766697163769444</v>
      </c>
      <c r="L74" s="77">
        <f>L37/'Tables 10a &amp; b'!Q37</f>
        <v>0.36064257028112451</v>
      </c>
      <c r="M74" s="77">
        <f>M37/'Tables 10a &amp; b'!R37</f>
        <v>0.41238938053097346</v>
      </c>
      <c r="N74" s="77">
        <f>N37/'Tables 10a &amp; b'!S37</f>
        <v>0.44670463791700571</v>
      </c>
    </row>
  </sheetData>
  <mergeCells count="1">
    <mergeCell ref="P3:Q3"/>
  </mergeCells>
  <hyperlinks>
    <hyperlink ref="A2"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40"/>
  <sheetViews>
    <sheetView showGridLines="0" topLeftCell="A21" workbookViewId="0">
      <selection activeCell="A39" sqref="A39"/>
    </sheetView>
  </sheetViews>
  <sheetFormatPr defaultRowHeight="12.75" x14ac:dyDescent="0.2"/>
  <cols>
    <col min="1" max="1" customWidth="true" style="23" width="26.140625" collapsed="false"/>
    <col min="2" max="2" customWidth="true" style="55" width="13.7109375" collapsed="false"/>
    <col min="3" max="3" customWidth="true" style="55" width="17.0" collapsed="false"/>
    <col min="4" max="5" customWidth="true" style="55" width="15.5703125" collapsed="false"/>
    <col min="6" max="6" customWidth="true" style="55" width="8.140625" collapsed="false"/>
    <col min="7" max="7" customWidth="true" style="23" width="13.85546875" collapsed="false"/>
    <col min="8" max="8" customWidth="true" style="55" width="13.7109375" collapsed="false"/>
    <col min="9" max="9" customWidth="true" style="55" width="17.0" collapsed="false"/>
    <col min="10" max="11" customWidth="true" style="55" width="15.5703125" collapsed="false"/>
    <col min="12" max="12" customWidth="true" style="55" width="8.140625" collapsed="false"/>
    <col min="13" max="16384" style="23" width="9.140625" collapsed="false"/>
  </cols>
  <sheetData>
    <row r="1" spans="1:12" ht="12.75" customHeight="1" x14ac:dyDescent="0.2">
      <c r="A1" s="238" t="s">
        <v>441</v>
      </c>
      <c r="B1" s="238"/>
      <c r="C1" s="238"/>
      <c r="D1" s="238"/>
      <c r="E1" s="238"/>
      <c r="F1" s="238"/>
    </row>
    <row r="2" spans="1:12" ht="15" x14ac:dyDescent="0.25">
      <c r="A2" s="273" t="s">
        <v>315</v>
      </c>
      <c r="H2" s="237"/>
    </row>
    <row r="4" spans="1:12" ht="48.75" customHeight="1" x14ac:dyDescent="0.2">
      <c r="B4" s="48" t="s">
        <v>105</v>
      </c>
      <c r="C4" s="48" t="s">
        <v>106</v>
      </c>
      <c r="D4" s="150" t="s">
        <v>241</v>
      </c>
      <c r="E4" s="48" t="s">
        <v>107</v>
      </c>
      <c r="F4" s="48" t="s">
        <v>98</v>
      </c>
      <c r="H4" s="48" t="s">
        <v>105</v>
      </c>
      <c r="I4" s="48" t="s">
        <v>106</v>
      </c>
      <c r="J4" s="150" t="s">
        <v>241</v>
      </c>
      <c r="K4" s="48" t="s">
        <v>107</v>
      </c>
      <c r="L4" s="48" t="s">
        <v>98</v>
      </c>
    </row>
    <row r="5" spans="1:12" x14ac:dyDescent="0.2">
      <c r="A5" s="4" t="s">
        <v>0</v>
      </c>
      <c r="B5" s="7">
        <v>27120</v>
      </c>
      <c r="C5" s="7">
        <v>1435</v>
      </c>
      <c r="D5" s="7">
        <v>1195</v>
      </c>
      <c r="E5" s="7">
        <v>1585</v>
      </c>
      <c r="F5" s="7">
        <v>31335</v>
      </c>
      <c r="H5" s="74">
        <f>B5/$F5</f>
        <v>0.86548587841072289</v>
      </c>
      <c r="I5" s="74">
        <f t="shared" ref="I5:L5" si="0">C5/$F5</f>
        <v>4.5795436412956761E-2</v>
      </c>
      <c r="J5" s="74">
        <f t="shared" si="0"/>
        <v>3.8136269347375143E-2</v>
      </c>
      <c r="K5" s="74">
        <f t="shared" si="0"/>
        <v>5.0582415828945272E-2</v>
      </c>
      <c r="L5" s="74">
        <f t="shared" si="0"/>
        <v>1</v>
      </c>
    </row>
    <row r="6" spans="1:12" x14ac:dyDescent="0.2">
      <c r="A6" s="2" t="s">
        <v>1</v>
      </c>
      <c r="B6" s="9">
        <v>955</v>
      </c>
      <c r="C6" s="9">
        <v>5</v>
      </c>
      <c r="D6" s="9">
        <v>30</v>
      </c>
      <c r="E6" s="9">
        <v>255</v>
      </c>
      <c r="F6" s="9">
        <v>1245</v>
      </c>
      <c r="H6" s="76">
        <f t="shared" ref="H6:H37" si="1">B6/$F6</f>
        <v>0.76706827309236947</v>
      </c>
      <c r="I6" s="76">
        <f t="shared" ref="I6:I37" si="2">C6/$F6</f>
        <v>4.0160642570281121E-3</v>
      </c>
      <c r="J6" s="76">
        <f t="shared" ref="J6:J37" si="3">D6/$F6</f>
        <v>2.4096385542168676E-2</v>
      </c>
      <c r="K6" s="76">
        <f t="shared" ref="K6:K37" si="4">E6/$F6</f>
        <v>0.20481927710843373</v>
      </c>
      <c r="L6" s="76">
        <f t="shared" ref="L6:L37" si="5">F6/$F6</f>
        <v>1</v>
      </c>
    </row>
    <row r="7" spans="1:12" x14ac:dyDescent="0.2">
      <c r="A7" s="2" t="s">
        <v>2</v>
      </c>
      <c r="B7" s="9">
        <v>995</v>
      </c>
      <c r="C7" s="9">
        <v>35</v>
      </c>
      <c r="D7" s="9">
        <v>20</v>
      </c>
      <c r="E7" s="9">
        <v>10</v>
      </c>
      <c r="F7" s="9">
        <v>1055</v>
      </c>
      <c r="H7" s="76">
        <f t="shared" si="1"/>
        <v>0.94312796208530802</v>
      </c>
      <c r="I7" s="76">
        <f t="shared" si="2"/>
        <v>3.3175355450236969E-2</v>
      </c>
      <c r="J7" s="76">
        <f t="shared" si="3"/>
        <v>1.8957345971563982E-2</v>
      </c>
      <c r="K7" s="76">
        <f t="shared" si="4"/>
        <v>9.4786729857819912E-3</v>
      </c>
      <c r="L7" s="76">
        <f t="shared" si="5"/>
        <v>1</v>
      </c>
    </row>
    <row r="8" spans="1:12" x14ac:dyDescent="0.2">
      <c r="A8" s="2" t="s">
        <v>3</v>
      </c>
      <c r="B8" s="9">
        <v>395</v>
      </c>
      <c r="C8" s="9">
        <v>100</v>
      </c>
      <c r="D8" s="9">
        <v>5</v>
      </c>
      <c r="E8" s="9">
        <v>5</v>
      </c>
      <c r="F8" s="9">
        <v>505</v>
      </c>
      <c r="H8" s="76">
        <f t="shared" si="1"/>
        <v>0.78217821782178221</v>
      </c>
      <c r="I8" s="76">
        <f t="shared" si="2"/>
        <v>0.19801980198019803</v>
      </c>
      <c r="J8" s="76">
        <f t="shared" si="3"/>
        <v>9.9009900990099011E-3</v>
      </c>
      <c r="K8" s="76">
        <f t="shared" si="4"/>
        <v>9.9009900990099011E-3</v>
      </c>
      <c r="L8" s="76">
        <f t="shared" si="5"/>
        <v>1</v>
      </c>
    </row>
    <row r="9" spans="1:12" x14ac:dyDescent="0.2">
      <c r="A9" s="2" t="s">
        <v>4</v>
      </c>
      <c r="B9" s="9">
        <v>310</v>
      </c>
      <c r="C9" s="9">
        <v>5</v>
      </c>
      <c r="D9" s="9">
        <v>5</v>
      </c>
      <c r="E9" s="9">
        <v>20</v>
      </c>
      <c r="F9" s="9">
        <v>340</v>
      </c>
      <c r="H9" s="76">
        <f t="shared" si="1"/>
        <v>0.91176470588235292</v>
      </c>
      <c r="I9" s="76">
        <f t="shared" si="2"/>
        <v>1.4705882352941176E-2</v>
      </c>
      <c r="J9" s="76">
        <f t="shared" si="3"/>
        <v>1.4705882352941176E-2</v>
      </c>
      <c r="K9" s="76">
        <f t="shared" si="4"/>
        <v>5.8823529411764705E-2</v>
      </c>
      <c r="L9" s="76">
        <f t="shared" si="5"/>
        <v>1</v>
      </c>
    </row>
    <row r="10" spans="1:12" x14ac:dyDescent="0.2">
      <c r="A10" s="2" t="s">
        <v>5</v>
      </c>
      <c r="B10" s="9">
        <v>385</v>
      </c>
      <c r="C10" s="9">
        <v>35</v>
      </c>
      <c r="D10" s="9">
        <v>0</v>
      </c>
      <c r="E10" s="9">
        <v>5</v>
      </c>
      <c r="F10" s="9">
        <v>425</v>
      </c>
      <c r="H10" s="76">
        <f t="shared" si="1"/>
        <v>0.90588235294117647</v>
      </c>
      <c r="I10" s="76">
        <f t="shared" si="2"/>
        <v>8.2352941176470587E-2</v>
      </c>
      <c r="J10" s="76">
        <f t="shared" si="3"/>
        <v>0</v>
      </c>
      <c r="K10" s="76">
        <f t="shared" si="4"/>
        <v>1.1764705882352941E-2</v>
      </c>
      <c r="L10" s="76">
        <f t="shared" si="5"/>
        <v>1</v>
      </c>
    </row>
    <row r="11" spans="1:12" x14ac:dyDescent="0.2">
      <c r="A11" s="2" t="s">
        <v>6</v>
      </c>
      <c r="B11" s="9">
        <v>565</v>
      </c>
      <c r="C11" s="9">
        <v>100</v>
      </c>
      <c r="D11" s="9">
        <v>20</v>
      </c>
      <c r="E11" s="9">
        <v>45</v>
      </c>
      <c r="F11" s="9">
        <v>725</v>
      </c>
      <c r="H11" s="76">
        <f t="shared" si="1"/>
        <v>0.77931034482758621</v>
      </c>
      <c r="I11" s="76">
        <f t="shared" si="2"/>
        <v>0.13793103448275862</v>
      </c>
      <c r="J11" s="76">
        <f t="shared" si="3"/>
        <v>2.7586206896551724E-2</v>
      </c>
      <c r="K11" s="76">
        <f t="shared" si="4"/>
        <v>6.2068965517241378E-2</v>
      </c>
      <c r="L11" s="76">
        <f t="shared" si="5"/>
        <v>1</v>
      </c>
    </row>
    <row r="12" spans="1:12" x14ac:dyDescent="0.2">
      <c r="A12" s="2" t="s">
        <v>7</v>
      </c>
      <c r="B12" s="9">
        <v>985</v>
      </c>
      <c r="C12" s="9">
        <v>20</v>
      </c>
      <c r="D12" s="9">
        <v>0</v>
      </c>
      <c r="E12" s="9">
        <v>20</v>
      </c>
      <c r="F12" s="9">
        <v>1020</v>
      </c>
      <c r="H12" s="76">
        <f t="shared" si="1"/>
        <v>0.96568627450980393</v>
      </c>
      <c r="I12" s="76">
        <f t="shared" si="2"/>
        <v>1.9607843137254902E-2</v>
      </c>
      <c r="J12" s="76">
        <f t="shared" si="3"/>
        <v>0</v>
      </c>
      <c r="K12" s="76">
        <f t="shared" si="4"/>
        <v>1.9607843137254902E-2</v>
      </c>
      <c r="L12" s="76">
        <f t="shared" si="5"/>
        <v>1</v>
      </c>
    </row>
    <row r="13" spans="1:12" x14ac:dyDescent="0.2">
      <c r="A13" s="2" t="s">
        <v>8</v>
      </c>
      <c r="B13" s="9">
        <v>460</v>
      </c>
      <c r="C13" s="9">
        <v>230</v>
      </c>
      <c r="D13" s="9">
        <v>20</v>
      </c>
      <c r="E13" s="9">
        <v>5</v>
      </c>
      <c r="F13" s="9">
        <v>715</v>
      </c>
      <c r="H13" s="76">
        <f t="shared" si="1"/>
        <v>0.64335664335664333</v>
      </c>
      <c r="I13" s="76">
        <f>C13/$F13</f>
        <v>0.32167832167832167</v>
      </c>
      <c r="J13" s="76">
        <f t="shared" si="3"/>
        <v>2.7972027972027972E-2</v>
      </c>
      <c r="K13" s="76">
        <f t="shared" si="4"/>
        <v>6.993006993006993E-3</v>
      </c>
      <c r="L13" s="76">
        <f t="shared" si="5"/>
        <v>1</v>
      </c>
    </row>
    <row r="14" spans="1:12" x14ac:dyDescent="0.2">
      <c r="A14" s="2" t="s">
        <v>9</v>
      </c>
      <c r="B14" s="9">
        <v>280</v>
      </c>
      <c r="C14" s="9">
        <v>60</v>
      </c>
      <c r="D14" s="9">
        <v>5</v>
      </c>
      <c r="E14" s="9">
        <v>0</v>
      </c>
      <c r="F14" s="9">
        <v>345</v>
      </c>
      <c r="H14" s="76">
        <f t="shared" si="1"/>
        <v>0.81159420289855078</v>
      </c>
      <c r="I14" s="76">
        <f t="shared" si="2"/>
        <v>0.17391304347826086</v>
      </c>
      <c r="J14" s="76">
        <f>D14/$F14</f>
        <v>1.4492753623188406E-2</v>
      </c>
      <c r="K14" s="76">
        <f t="shared" si="4"/>
        <v>0</v>
      </c>
      <c r="L14" s="76">
        <f t="shared" si="5"/>
        <v>1</v>
      </c>
    </row>
    <row r="15" spans="1:12" x14ac:dyDescent="0.2">
      <c r="A15" s="2" t="s">
        <v>10</v>
      </c>
      <c r="B15" s="9">
        <v>585</v>
      </c>
      <c r="C15" s="9">
        <v>0</v>
      </c>
      <c r="D15" s="9">
        <v>5</v>
      </c>
      <c r="E15" s="9">
        <v>45</v>
      </c>
      <c r="F15" s="9">
        <v>630</v>
      </c>
      <c r="H15" s="76">
        <f t="shared" si="1"/>
        <v>0.9285714285714286</v>
      </c>
      <c r="I15" s="76">
        <f t="shared" si="2"/>
        <v>0</v>
      </c>
      <c r="J15" s="76">
        <f t="shared" si="3"/>
        <v>7.9365079365079361E-3</v>
      </c>
      <c r="K15" s="76">
        <f>E15/$F15</f>
        <v>7.1428571428571425E-2</v>
      </c>
      <c r="L15" s="76">
        <f t="shared" si="5"/>
        <v>1</v>
      </c>
    </row>
    <row r="16" spans="1:12" x14ac:dyDescent="0.2">
      <c r="A16" s="2" t="s">
        <v>11</v>
      </c>
      <c r="B16" s="9">
        <v>295</v>
      </c>
      <c r="C16" s="9">
        <v>0</v>
      </c>
      <c r="D16" s="9">
        <v>5</v>
      </c>
      <c r="E16" s="9">
        <v>0</v>
      </c>
      <c r="F16" s="9">
        <v>300</v>
      </c>
      <c r="H16" s="76">
        <f t="shared" si="1"/>
        <v>0.98333333333333328</v>
      </c>
      <c r="I16" s="76">
        <f t="shared" si="2"/>
        <v>0</v>
      </c>
      <c r="J16" s="76">
        <f t="shared" si="3"/>
        <v>1.6666666666666666E-2</v>
      </c>
      <c r="K16" s="76">
        <f t="shared" si="4"/>
        <v>0</v>
      </c>
      <c r="L16" s="76">
        <f t="shared" si="5"/>
        <v>1</v>
      </c>
    </row>
    <row r="17" spans="1:12" x14ac:dyDescent="0.2">
      <c r="A17" s="2" t="s">
        <v>12</v>
      </c>
      <c r="B17" s="9">
        <v>2740</v>
      </c>
      <c r="C17" s="9">
        <v>95</v>
      </c>
      <c r="D17" s="9">
        <v>10</v>
      </c>
      <c r="E17" s="9">
        <v>505</v>
      </c>
      <c r="F17" s="9">
        <v>3355</v>
      </c>
      <c r="H17" s="76">
        <f t="shared" si="1"/>
        <v>0.81669150521609535</v>
      </c>
      <c r="I17" s="76">
        <f t="shared" si="2"/>
        <v>2.8315946348733235E-2</v>
      </c>
      <c r="J17" s="76">
        <f t="shared" si="3"/>
        <v>2.9806259314456036E-3</v>
      </c>
      <c r="K17" s="76">
        <f t="shared" si="4"/>
        <v>0.15052160953800298</v>
      </c>
      <c r="L17" s="76">
        <f t="shared" si="5"/>
        <v>1</v>
      </c>
    </row>
    <row r="18" spans="1:12" x14ac:dyDescent="0.2">
      <c r="A18" s="2" t="s">
        <v>13</v>
      </c>
      <c r="B18" s="9">
        <v>115</v>
      </c>
      <c r="C18" s="9">
        <v>0</v>
      </c>
      <c r="D18" s="9">
        <v>0</v>
      </c>
      <c r="E18" s="9">
        <v>5</v>
      </c>
      <c r="F18" s="9">
        <v>120</v>
      </c>
      <c r="H18" s="76">
        <f t="shared" si="1"/>
        <v>0.95833333333333337</v>
      </c>
      <c r="I18" s="76">
        <f t="shared" si="2"/>
        <v>0</v>
      </c>
      <c r="J18" s="76">
        <f t="shared" si="3"/>
        <v>0</v>
      </c>
      <c r="K18" s="76">
        <f t="shared" si="4"/>
        <v>4.1666666666666664E-2</v>
      </c>
      <c r="L18" s="76">
        <f t="shared" si="5"/>
        <v>1</v>
      </c>
    </row>
    <row r="19" spans="1:12" x14ac:dyDescent="0.2">
      <c r="A19" s="2" t="s">
        <v>14</v>
      </c>
      <c r="B19" s="9">
        <v>935</v>
      </c>
      <c r="C19" s="9">
        <v>0</v>
      </c>
      <c r="D19" s="9">
        <v>20</v>
      </c>
      <c r="E19" s="9">
        <v>15</v>
      </c>
      <c r="F19" s="9">
        <v>970</v>
      </c>
      <c r="H19" s="76">
        <f t="shared" si="1"/>
        <v>0.96391752577319589</v>
      </c>
      <c r="I19" s="76">
        <f t="shared" si="2"/>
        <v>0</v>
      </c>
      <c r="J19" s="76">
        <f t="shared" si="3"/>
        <v>2.0618556701030927E-2</v>
      </c>
      <c r="K19" s="76">
        <f t="shared" si="4"/>
        <v>1.5463917525773196E-2</v>
      </c>
      <c r="L19" s="76">
        <f t="shared" si="5"/>
        <v>1</v>
      </c>
    </row>
    <row r="20" spans="1:12" x14ac:dyDescent="0.2">
      <c r="A20" s="2" t="s">
        <v>15</v>
      </c>
      <c r="B20" s="9">
        <v>2020</v>
      </c>
      <c r="C20" s="9">
        <v>0</v>
      </c>
      <c r="D20" s="9">
        <v>15</v>
      </c>
      <c r="E20" s="9">
        <v>70</v>
      </c>
      <c r="F20" s="9">
        <v>2105</v>
      </c>
      <c r="H20" s="76">
        <f t="shared" si="1"/>
        <v>0.95961995249406173</v>
      </c>
      <c r="I20" s="76">
        <f t="shared" si="2"/>
        <v>0</v>
      </c>
      <c r="J20" s="76">
        <f t="shared" si="3"/>
        <v>7.1258907363420431E-3</v>
      </c>
      <c r="K20" s="76">
        <f t="shared" si="4"/>
        <v>3.3254156769596199E-2</v>
      </c>
      <c r="L20" s="76">
        <f t="shared" si="5"/>
        <v>1</v>
      </c>
    </row>
    <row r="21" spans="1:12" x14ac:dyDescent="0.2">
      <c r="A21" s="2" t="s">
        <v>16</v>
      </c>
      <c r="B21" s="9">
        <v>4155</v>
      </c>
      <c r="C21" s="9">
        <v>170</v>
      </c>
      <c r="D21" s="9">
        <v>925</v>
      </c>
      <c r="E21" s="9">
        <v>10</v>
      </c>
      <c r="F21" s="9">
        <v>5260</v>
      </c>
      <c r="H21" s="76">
        <f t="shared" si="1"/>
        <v>0.78992395437262353</v>
      </c>
      <c r="I21" s="76">
        <f t="shared" si="2"/>
        <v>3.2319391634980987E-2</v>
      </c>
      <c r="J21" s="76">
        <f t="shared" si="3"/>
        <v>0.1758555133079848</v>
      </c>
      <c r="K21" s="76">
        <f t="shared" si="4"/>
        <v>1.9011406844106464E-3</v>
      </c>
      <c r="L21" s="76">
        <f t="shared" si="5"/>
        <v>1</v>
      </c>
    </row>
    <row r="22" spans="1:12" x14ac:dyDescent="0.2">
      <c r="A22" s="2" t="s">
        <v>17</v>
      </c>
      <c r="B22" s="9">
        <v>735</v>
      </c>
      <c r="C22" s="9">
        <v>35</v>
      </c>
      <c r="D22" s="9">
        <v>30</v>
      </c>
      <c r="E22" s="9">
        <v>330</v>
      </c>
      <c r="F22" s="9">
        <v>1130</v>
      </c>
      <c r="H22" s="76">
        <f t="shared" si="1"/>
        <v>0.65044247787610621</v>
      </c>
      <c r="I22" s="76">
        <f t="shared" si="2"/>
        <v>3.0973451327433628E-2</v>
      </c>
      <c r="J22" s="76">
        <f t="shared" si="3"/>
        <v>2.6548672566371681E-2</v>
      </c>
      <c r="K22" s="76">
        <f t="shared" si="4"/>
        <v>0.29203539823008851</v>
      </c>
      <c r="L22" s="76">
        <f t="shared" si="5"/>
        <v>1</v>
      </c>
    </row>
    <row r="23" spans="1:12" x14ac:dyDescent="0.2">
      <c r="A23" s="2" t="s">
        <v>18</v>
      </c>
      <c r="B23" s="9">
        <v>170</v>
      </c>
      <c r="C23" s="9">
        <v>0</v>
      </c>
      <c r="D23" s="9">
        <v>0</v>
      </c>
      <c r="E23" s="9">
        <v>5</v>
      </c>
      <c r="F23" s="9">
        <v>170</v>
      </c>
      <c r="H23" s="76">
        <f t="shared" si="1"/>
        <v>1</v>
      </c>
      <c r="I23" s="76">
        <f t="shared" si="2"/>
        <v>0</v>
      </c>
      <c r="J23" s="76">
        <f t="shared" si="3"/>
        <v>0</v>
      </c>
      <c r="K23" s="76">
        <f t="shared" si="4"/>
        <v>2.9411764705882353E-2</v>
      </c>
      <c r="L23" s="76">
        <f t="shared" si="5"/>
        <v>1</v>
      </c>
    </row>
    <row r="24" spans="1:12" x14ac:dyDescent="0.2">
      <c r="A24" s="2" t="s">
        <v>19</v>
      </c>
      <c r="B24" s="9">
        <v>435</v>
      </c>
      <c r="C24" s="9">
        <v>5</v>
      </c>
      <c r="D24" s="9">
        <v>5</v>
      </c>
      <c r="E24" s="9">
        <v>10</v>
      </c>
      <c r="F24" s="9">
        <v>450</v>
      </c>
      <c r="H24" s="76">
        <f t="shared" si="1"/>
        <v>0.96666666666666667</v>
      </c>
      <c r="I24" s="76">
        <f t="shared" si="2"/>
        <v>1.1111111111111112E-2</v>
      </c>
      <c r="J24" s="76">
        <f t="shared" si="3"/>
        <v>1.1111111111111112E-2</v>
      </c>
      <c r="K24" s="76">
        <f t="shared" si="4"/>
        <v>2.2222222222222223E-2</v>
      </c>
      <c r="L24" s="76">
        <f t="shared" si="5"/>
        <v>1</v>
      </c>
    </row>
    <row r="25" spans="1:12" x14ac:dyDescent="0.2">
      <c r="A25" s="2" t="s">
        <v>20</v>
      </c>
      <c r="B25" s="9">
        <v>375</v>
      </c>
      <c r="C25" s="9">
        <v>5</v>
      </c>
      <c r="D25" s="9">
        <v>0</v>
      </c>
      <c r="E25" s="9">
        <v>0</v>
      </c>
      <c r="F25" s="9">
        <v>380</v>
      </c>
      <c r="H25" s="76">
        <f t="shared" si="1"/>
        <v>0.98684210526315785</v>
      </c>
      <c r="I25" s="76">
        <f t="shared" si="2"/>
        <v>1.3157894736842105E-2</v>
      </c>
      <c r="J25" s="76">
        <f t="shared" si="3"/>
        <v>0</v>
      </c>
      <c r="K25" s="76">
        <f t="shared" si="4"/>
        <v>0</v>
      </c>
      <c r="L25" s="76">
        <f t="shared" si="5"/>
        <v>1</v>
      </c>
    </row>
    <row r="26" spans="1:12" x14ac:dyDescent="0.2">
      <c r="A26" s="2" t="s">
        <v>21</v>
      </c>
      <c r="B26" s="9">
        <v>870</v>
      </c>
      <c r="C26" s="9">
        <v>35</v>
      </c>
      <c r="D26" s="9">
        <v>10</v>
      </c>
      <c r="E26" s="9">
        <v>15</v>
      </c>
      <c r="F26" s="9">
        <v>925</v>
      </c>
      <c r="H26" s="76">
        <f t="shared" si="1"/>
        <v>0.94054054054054059</v>
      </c>
      <c r="I26" s="76">
        <f t="shared" si="2"/>
        <v>3.783783783783784E-2</v>
      </c>
      <c r="J26" s="76">
        <f t="shared" si="3"/>
        <v>1.0810810810810811E-2</v>
      </c>
      <c r="K26" s="76">
        <f t="shared" si="4"/>
        <v>1.6216216216216217E-2</v>
      </c>
      <c r="L26" s="76">
        <f t="shared" si="5"/>
        <v>1</v>
      </c>
    </row>
    <row r="27" spans="1:12" x14ac:dyDescent="0.2">
      <c r="A27" s="2" t="s">
        <v>22</v>
      </c>
      <c r="B27" s="9">
        <v>1600</v>
      </c>
      <c r="C27" s="9">
        <v>80</v>
      </c>
      <c r="D27" s="9">
        <v>5</v>
      </c>
      <c r="E27" s="9">
        <v>95</v>
      </c>
      <c r="F27" s="9">
        <v>1780</v>
      </c>
      <c r="H27" s="76">
        <f t="shared" si="1"/>
        <v>0.898876404494382</v>
      </c>
      <c r="I27" s="76">
        <f t="shared" si="2"/>
        <v>4.49438202247191E-2</v>
      </c>
      <c r="J27" s="76">
        <f t="shared" si="3"/>
        <v>2.8089887640449437E-3</v>
      </c>
      <c r="K27" s="76">
        <f t="shared" si="4"/>
        <v>5.3370786516853931E-2</v>
      </c>
      <c r="L27" s="76">
        <f t="shared" si="5"/>
        <v>1</v>
      </c>
    </row>
    <row r="28" spans="1:12" x14ac:dyDescent="0.2">
      <c r="A28" s="2" t="s">
        <v>23</v>
      </c>
      <c r="B28" s="9">
        <v>85</v>
      </c>
      <c r="C28" s="9">
        <v>0</v>
      </c>
      <c r="D28" s="9">
        <v>5</v>
      </c>
      <c r="E28" s="9">
        <v>0</v>
      </c>
      <c r="F28" s="9">
        <v>95</v>
      </c>
      <c r="H28" s="76">
        <f t="shared" si="1"/>
        <v>0.89473684210526316</v>
      </c>
      <c r="I28" s="76">
        <f t="shared" si="2"/>
        <v>0</v>
      </c>
      <c r="J28" s="76">
        <f t="shared" si="3"/>
        <v>5.2631578947368418E-2</v>
      </c>
      <c r="K28" s="76">
        <f t="shared" si="4"/>
        <v>0</v>
      </c>
      <c r="L28" s="76">
        <f t="shared" si="5"/>
        <v>1</v>
      </c>
    </row>
    <row r="29" spans="1:12" x14ac:dyDescent="0.2">
      <c r="A29" s="2" t="s">
        <v>24</v>
      </c>
      <c r="B29" s="9">
        <v>525</v>
      </c>
      <c r="C29" s="9">
        <v>65</v>
      </c>
      <c r="D29" s="9">
        <v>5</v>
      </c>
      <c r="E29" s="9">
        <v>45</v>
      </c>
      <c r="F29" s="9">
        <v>640</v>
      </c>
      <c r="H29" s="76">
        <f t="shared" si="1"/>
        <v>0.8203125</v>
      </c>
      <c r="I29" s="76">
        <f t="shared" si="2"/>
        <v>0.1015625</v>
      </c>
      <c r="J29" s="76">
        <f t="shared" si="3"/>
        <v>7.8125E-3</v>
      </c>
      <c r="K29" s="76">
        <f t="shared" si="4"/>
        <v>7.03125E-2</v>
      </c>
      <c r="L29" s="76">
        <f t="shared" si="5"/>
        <v>1</v>
      </c>
    </row>
    <row r="30" spans="1:12" x14ac:dyDescent="0.2">
      <c r="A30" s="2" t="s">
        <v>25</v>
      </c>
      <c r="B30" s="9">
        <v>730</v>
      </c>
      <c r="C30" s="9">
        <v>0</v>
      </c>
      <c r="D30" s="9">
        <v>0</v>
      </c>
      <c r="E30" s="9">
        <v>0</v>
      </c>
      <c r="F30" s="9">
        <v>730</v>
      </c>
      <c r="H30" s="76">
        <f t="shared" si="1"/>
        <v>1</v>
      </c>
      <c r="I30" s="76">
        <f t="shared" si="2"/>
        <v>0</v>
      </c>
      <c r="J30" s="76">
        <f t="shared" si="3"/>
        <v>0</v>
      </c>
      <c r="K30" s="76">
        <f t="shared" si="4"/>
        <v>0</v>
      </c>
      <c r="L30" s="76">
        <f t="shared" si="5"/>
        <v>1</v>
      </c>
    </row>
    <row r="31" spans="1:12" x14ac:dyDescent="0.2">
      <c r="A31" s="2" t="s">
        <v>26</v>
      </c>
      <c r="B31" s="9">
        <v>620</v>
      </c>
      <c r="C31" s="9">
        <v>0</v>
      </c>
      <c r="D31" s="9">
        <v>5</v>
      </c>
      <c r="E31" s="9">
        <v>15</v>
      </c>
      <c r="F31" s="9">
        <v>640</v>
      </c>
      <c r="H31" s="76">
        <f t="shared" si="1"/>
        <v>0.96875</v>
      </c>
      <c r="I31" s="76">
        <f t="shared" si="2"/>
        <v>0</v>
      </c>
      <c r="J31" s="76">
        <f t="shared" si="3"/>
        <v>7.8125E-3</v>
      </c>
      <c r="K31" s="76">
        <f t="shared" si="4"/>
        <v>2.34375E-2</v>
      </c>
      <c r="L31" s="76">
        <f t="shared" si="5"/>
        <v>1</v>
      </c>
    </row>
    <row r="32" spans="1:12" x14ac:dyDescent="0.2">
      <c r="A32" s="2" t="s">
        <v>27</v>
      </c>
      <c r="B32" s="9">
        <v>90</v>
      </c>
      <c r="C32" s="9">
        <v>0</v>
      </c>
      <c r="D32" s="9">
        <v>0</v>
      </c>
      <c r="E32" s="9">
        <v>0</v>
      </c>
      <c r="F32" s="9">
        <v>90</v>
      </c>
      <c r="H32" s="76">
        <f t="shared" si="1"/>
        <v>1</v>
      </c>
      <c r="I32" s="76">
        <f t="shared" si="2"/>
        <v>0</v>
      </c>
      <c r="J32" s="76">
        <f t="shared" si="3"/>
        <v>0</v>
      </c>
      <c r="K32" s="76">
        <f t="shared" si="4"/>
        <v>0</v>
      </c>
      <c r="L32" s="76">
        <f t="shared" si="5"/>
        <v>1</v>
      </c>
    </row>
    <row r="33" spans="1:12" x14ac:dyDescent="0.2">
      <c r="A33" s="2" t="s">
        <v>28</v>
      </c>
      <c r="B33" s="9">
        <v>585</v>
      </c>
      <c r="C33" s="9">
        <v>110</v>
      </c>
      <c r="D33" s="9">
        <v>15</v>
      </c>
      <c r="E33" s="9">
        <v>10</v>
      </c>
      <c r="F33" s="9">
        <v>720</v>
      </c>
      <c r="H33" s="76">
        <f t="shared" si="1"/>
        <v>0.8125</v>
      </c>
      <c r="I33" s="76">
        <f t="shared" si="2"/>
        <v>0.15277777777777779</v>
      </c>
      <c r="J33" s="76">
        <f t="shared" si="3"/>
        <v>2.0833333333333332E-2</v>
      </c>
      <c r="K33" s="76">
        <f t="shared" si="4"/>
        <v>1.3888888888888888E-2</v>
      </c>
      <c r="L33" s="76">
        <f t="shared" si="5"/>
        <v>1</v>
      </c>
    </row>
    <row r="34" spans="1:12" x14ac:dyDescent="0.2">
      <c r="A34" s="2" t="s">
        <v>29</v>
      </c>
      <c r="B34" s="9">
        <v>1710</v>
      </c>
      <c r="C34" s="9">
        <v>0</v>
      </c>
      <c r="D34" s="9">
        <v>5</v>
      </c>
      <c r="E34" s="9">
        <v>35</v>
      </c>
      <c r="F34" s="9">
        <v>1750</v>
      </c>
      <c r="H34" s="76">
        <f t="shared" si="1"/>
        <v>0.97714285714285709</v>
      </c>
      <c r="I34" s="76">
        <f t="shared" si="2"/>
        <v>0</v>
      </c>
      <c r="J34" s="76">
        <f t="shared" si="3"/>
        <v>2.8571428571428571E-3</v>
      </c>
      <c r="K34" s="76">
        <f t="shared" si="4"/>
        <v>0.02</v>
      </c>
      <c r="L34" s="76">
        <f t="shared" si="5"/>
        <v>1</v>
      </c>
    </row>
    <row r="35" spans="1:12" x14ac:dyDescent="0.2">
      <c r="A35" s="2" t="s">
        <v>30</v>
      </c>
      <c r="B35" s="9">
        <v>495</v>
      </c>
      <c r="C35" s="9">
        <v>70</v>
      </c>
      <c r="D35" s="9">
        <v>20</v>
      </c>
      <c r="E35" s="9">
        <v>5</v>
      </c>
      <c r="F35" s="9">
        <v>590</v>
      </c>
      <c r="H35" s="76">
        <f t="shared" si="1"/>
        <v>0.83898305084745761</v>
      </c>
      <c r="I35" s="76">
        <f t="shared" si="2"/>
        <v>0.11864406779661017</v>
      </c>
      <c r="J35" s="76">
        <f t="shared" si="3"/>
        <v>3.3898305084745763E-2</v>
      </c>
      <c r="K35" s="76">
        <f t="shared" si="4"/>
        <v>8.4745762711864406E-3</v>
      </c>
      <c r="L35" s="76">
        <f t="shared" si="5"/>
        <v>1</v>
      </c>
    </row>
    <row r="36" spans="1:12" x14ac:dyDescent="0.2">
      <c r="A36" s="2" t="s">
        <v>31</v>
      </c>
      <c r="B36" s="9">
        <v>885</v>
      </c>
      <c r="C36" s="9">
        <v>0</v>
      </c>
      <c r="D36" s="9">
        <v>5</v>
      </c>
      <c r="E36" s="9">
        <v>0</v>
      </c>
      <c r="F36" s="9">
        <v>890</v>
      </c>
      <c r="H36" s="76">
        <f t="shared" si="1"/>
        <v>0.9943820224719101</v>
      </c>
      <c r="I36" s="76">
        <f t="shared" si="2"/>
        <v>0</v>
      </c>
      <c r="J36" s="76">
        <f t="shared" si="3"/>
        <v>5.6179775280898875E-3</v>
      </c>
      <c r="K36" s="76">
        <f t="shared" si="4"/>
        <v>0</v>
      </c>
      <c r="L36" s="76">
        <f t="shared" si="5"/>
        <v>1</v>
      </c>
    </row>
    <row r="37" spans="1:12" x14ac:dyDescent="0.2">
      <c r="A37" s="3" t="s">
        <v>32</v>
      </c>
      <c r="B37" s="11">
        <v>1040</v>
      </c>
      <c r="C37" s="11">
        <v>185</v>
      </c>
      <c r="D37" s="11">
        <v>5</v>
      </c>
      <c r="E37" s="11">
        <v>5</v>
      </c>
      <c r="F37" s="11">
        <v>1230</v>
      </c>
      <c r="H37" s="77">
        <f t="shared" si="1"/>
        <v>0.84552845528455289</v>
      </c>
      <c r="I37" s="77">
        <f t="shared" si="2"/>
        <v>0.15040650406504066</v>
      </c>
      <c r="J37" s="77">
        <f t="shared" si="3"/>
        <v>4.0650406504065045E-3</v>
      </c>
      <c r="K37" s="77">
        <f t="shared" si="4"/>
        <v>4.0650406504065045E-3</v>
      </c>
      <c r="L37" s="77">
        <f t="shared" si="5"/>
        <v>1</v>
      </c>
    </row>
    <row r="39" spans="1:12" x14ac:dyDescent="0.2">
      <c r="A39" s="266" t="s">
        <v>294</v>
      </c>
    </row>
    <row r="40" spans="1:12" x14ac:dyDescent="0.2">
      <c r="A40" s="331" t="s">
        <v>466</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37"/>
  <sheetViews>
    <sheetView showGridLines="0" workbookViewId="0">
      <selection activeCell="K2" sqref="K2"/>
    </sheetView>
  </sheetViews>
  <sheetFormatPr defaultRowHeight="12.75" x14ac:dyDescent="0.2"/>
  <cols>
    <col min="1" max="1" customWidth="true" style="6" width="20.42578125" collapsed="false"/>
    <col min="2" max="19" style="6" width="9.140625" collapsed="false"/>
    <col min="20" max="20" customWidth="true" style="6" width="8.85546875" collapsed="false"/>
    <col min="21" max="16384" style="6" width="9.140625" collapsed="false"/>
  </cols>
  <sheetData>
    <row r="1" spans="1:19" x14ac:dyDescent="0.2">
      <c r="A1" s="32" t="s">
        <v>381</v>
      </c>
    </row>
    <row r="2" spans="1:19" ht="15" x14ac:dyDescent="0.25">
      <c r="A2" s="273" t="s">
        <v>315</v>
      </c>
    </row>
    <row r="4" spans="1:19" s="16" customFormat="1" x14ac:dyDescent="0.25">
      <c r="A4" s="15"/>
      <c r="B4" s="30" t="s">
        <v>159</v>
      </c>
      <c r="C4" s="30" t="s">
        <v>160</v>
      </c>
      <c r="D4" s="30" t="s">
        <v>161</v>
      </c>
      <c r="E4" s="30" t="s">
        <v>162</v>
      </c>
      <c r="F4" s="30" t="s">
        <v>163</v>
      </c>
      <c r="G4" s="30" t="s">
        <v>164</v>
      </c>
      <c r="H4" s="30" t="s">
        <v>165</v>
      </c>
      <c r="I4" s="30" t="s">
        <v>166</v>
      </c>
      <c r="J4" s="30" t="s">
        <v>167</v>
      </c>
      <c r="K4" s="30" t="s">
        <v>168</v>
      </c>
      <c r="L4" s="30" t="s">
        <v>169</v>
      </c>
      <c r="M4" s="30" t="s">
        <v>170</v>
      </c>
      <c r="N4" s="30" t="s">
        <v>171</v>
      </c>
      <c r="O4" s="30" t="s">
        <v>172</v>
      </c>
      <c r="P4" s="30" t="s">
        <v>173</v>
      </c>
      <c r="Q4" s="30" t="s">
        <v>174</v>
      </c>
      <c r="R4" s="30" t="s">
        <v>175</v>
      </c>
      <c r="S4" s="30" t="s">
        <v>176</v>
      </c>
    </row>
    <row r="5" spans="1:19" x14ac:dyDescent="0.2">
      <c r="A5" s="4" t="s">
        <v>0</v>
      </c>
      <c r="B5" s="120">
        <v>16</v>
      </c>
      <c r="C5" s="120">
        <v>21</v>
      </c>
      <c r="D5" s="120">
        <v>29</v>
      </c>
      <c r="E5" s="120">
        <v>27</v>
      </c>
      <c r="F5" s="120">
        <v>28</v>
      </c>
      <c r="G5" s="120">
        <v>27</v>
      </c>
      <c r="H5" s="120">
        <v>27</v>
      </c>
      <c r="I5" s="120">
        <v>21</v>
      </c>
      <c r="J5" s="120">
        <v>19</v>
      </c>
      <c r="K5" s="120">
        <v>18</v>
      </c>
      <c r="L5" s="120">
        <v>17</v>
      </c>
      <c r="M5" s="120">
        <v>19</v>
      </c>
      <c r="N5" s="120">
        <v>17</v>
      </c>
      <c r="O5" s="120">
        <v>19</v>
      </c>
      <c r="P5" s="120">
        <v>18</v>
      </c>
      <c r="Q5" s="120">
        <v>18</v>
      </c>
      <c r="R5" s="120">
        <v>17</v>
      </c>
      <c r="S5" s="120">
        <v>16</v>
      </c>
    </row>
    <row r="6" spans="1:19" x14ac:dyDescent="0.2">
      <c r="A6" s="2" t="s">
        <v>1</v>
      </c>
      <c r="B6" s="10">
        <v>38</v>
      </c>
      <c r="C6" s="10">
        <v>67</v>
      </c>
      <c r="D6" s="10">
        <v>96</v>
      </c>
      <c r="E6" s="10">
        <v>34</v>
      </c>
      <c r="F6" s="10">
        <v>29</v>
      </c>
      <c r="G6" s="10">
        <v>32</v>
      </c>
      <c r="H6" s="10">
        <v>34</v>
      </c>
      <c r="I6" s="10">
        <v>23</v>
      </c>
      <c r="J6" s="10">
        <v>31</v>
      </c>
      <c r="K6" s="10">
        <v>25</v>
      </c>
      <c r="L6" s="10">
        <v>24</v>
      </c>
      <c r="M6" s="10">
        <v>45</v>
      </c>
      <c r="N6" s="10">
        <v>49</v>
      </c>
      <c r="O6" s="10">
        <v>29</v>
      </c>
      <c r="P6" s="10">
        <v>18</v>
      </c>
      <c r="Q6" s="10">
        <v>17</v>
      </c>
      <c r="R6" s="10">
        <v>18</v>
      </c>
      <c r="S6" s="10">
        <v>15</v>
      </c>
    </row>
    <row r="7" spans="1:19" x14ac:dyDescent="0.2">
      <c r="A7" s="2" t="s">
        <v>2</v>
      </c>
      <c r="B7" s="10">
        <v>12</v>
      </c>
      <c r="C7" s="10">
        <v>15</v>
      </c>
      <c r="D7" s="10">
        <v>19</v>
      </c>
      <c r="E7" s="10">
        <v>23</v>
      </c>
      <c r="F7" s="10">
        <v>24</v>
      </c>
      <c r="G7" s="10">
        <v>20</v>
      </c>
      <c r="H7" s="10">
        <v>22</v>
      </c>
      <c r="I7" s="10">
        <v>19</v>
      </c>
      <c r="J7" s="10">
        <v>22</v>
      </c>
      <c r="K7" s="10">
        <v>22</v>
      </c>
      <c r="L7" s="10">
        <v>24</v>
      </c>
      <c r="M7" s="10">
        <v>18</v>
      </c>
      <c r="N7" s="10">
        <v>17</v>
      </c>
      <c r="O7" s="10">
        <v>17</v>
      </c>
      <c r="P7" s="10">
        <v>18</v>
      </c>
      <c r="Q7" s="10">
        <v>19</v>
      </c>
      <c r="R7" s="10">
        <v>18</v>
      </c>
      <c r="S7" s="10">
        <v>17</v>
      </c>
    </row>
    <row r="8" spans="1:19" x14ac:dyDescent="0.2">
      <c r="A8" s="2" t="s">
        <v>3</v>
      </c>
      <c r="B8" s="10">
        <v>57</v>
      </c>
      <c r="C8" s="10">
        <v>68</v>
      </c>
      <c r="D8" s="10">
        <v>53</v>
      </c>
      <c r="E8" s="10">
        <v>114</v>
      </c>
      <c r="F8" s="10">
        <v>117</v>
      </c>
      <c r="G8" s="10">
        <v>53</v>
      </c>
      <c r="H8" s="10">
        <v>48</v>
      </c>
      <c r="I8" s="10">
        <v>45</v>
      </c>
      <c r="J8" s="10">
        <v>31</v>
      </c>
      <c r="K8" s="10">
        <v>25</v>
      </c>
      <c r="L8" s="10">
        <v>29</v>
      </c>
      <c r="M8" s="10">
        <v>23</v>
      </c>
      <c r="N8" s="10">
        <v>17</v>
      </c>
      <c r="O8" s="10">
        <v>18</v>
      </c>
      <c r="P8" s="10">
        <v>20</v>
      </c>
      <c r="Q8" s="10">
        <v>24</v>
      </c>
      <c r="R8" s="10">
        <v>24</v>
      </c>
      <c r="S8" s="10">
        <v>24</v>
      </c>
    </row>
    <row r="9" spans="1:19" x14ac:dyDescent="0.2">
      <c r="A9" s="2" t="s">
        <v>4</v>
      </c>
      <c r="B9" s="10">
        <v>17</v>
      </c>
      <c r="C9" s="10">
        <v>31</v>
      </c>
      <c r="D9" s="10">
        <v>40</v>
      </c>
      <c r="E9" s="10">
        <v>30</v>
      </c>
      <c r="F9" s="10">
        <v>41</v>
      </c>
      <c r="G9" s="10">
        <v>32</v>
      </c>
      <c r="H9" s="10">
        <v>29</v>
      </c>
      <c r="I9" s="10">
        <v>25</v>
      </c>
      <c r="J9" s="10">
        <v>18</v>
      </c>
      <c r="K9" s="10">
        <v>16</v>
      </c>
      <c r="L9" s="10">
        <v>17</v>
      </c>
      <c r="M9" s="10">
        <v>21</v>
      </c>
      <c r="N9" s="10">
        <v>17</v>
      </c>
      <c r="O9" s="10">
        <v>16</v>
      </c>
      <c r="P9" s="10">
        <v>15</v>
      </c>
      <c r="Q9" s="10">
        <v>18</v>
      </c>
      <c r="R9" s="10">
        <v>21</v>
      </c>
      <c r="S9" s="10">
        <v>22</v>
      </c>
    </row>
    <row r="10" spans="1:19" x14ac:dyDescent="0.2">
      <c r="A10" s="2" t="s">
        <v>5</v>
      </c>
      <c r="B10" s="10">
        <v>43</v>
      </c>
      <c r="C10" s="10">
        <v>47</v>
      </c>
      <c r="D10" s="10">
        <v>34</v>
      </c>
      <c r="E10" s="10">
        <v>33</v>
      </c>
      <c r="F10" s="10">
        <v>30</v>
      </c>
      <c r="G10" s="10">
        <v>23</v>
      </c>
      <c r="H10" s="10">
        <v>26</v>
      </c>
      <c r="I10" s="10">
        <v>24</v>
      </c>
      <c r="J10" s="10">
        <v>24</v>
      </c>
      <c r="K10" s="10">
        <v>21</v>
      </c>
      <c r="L10" s="10">
        <v>24</v>
      </c>
      <c r="M10" s="10">
        <v>20</v>
      </c>
      <c r="N10" s="10">
        <v>22</v>
      </c>
      <c r="O10" s="10">
        <v>24</v>
      </c>
      <c r="P10" s="10">
        <v>45</v>
      </c>
      <c r="Q10" s="10">
        <v>26</v>
      </c>
      <c r="R10" s="10">
        <v>19</v>
      </c>
      <c r="S10" s="10">
        <v>21</v>
      </c>
    </row>
    <row r="11" spans="1:19" x14ac:dyDescent="0.2">
      <c r="A11" s="2" t="s">
        <v>6</v>
      </c>
      <c r="B11" s="10">
        <v>21</v>
      </c>
      <c r="C11" s="10">
        <v>27</v>
      </c>
      <c r="D11" s="10">
        <v>31</v>
      </c>
      <c r="E11" s="10">
        <v>32</v>
      </c>
      <c r="F11" s="10">
        <v>35</v>
      </c>
      <c r="G11" s="10">
        <v>31</v>
      </c>
      <c r="H11" s="10">
        <v>24</v>
      </c>
      <c r="I11" s="10">
        <v>25</v>
      </c>
      <c r="J11" s="10">
        <v>24</v>
      </c>
      <c r="K11" s="10">
        <v>25</v>
      </c>
      <c r="L11" s="10">
        <v>21</v>
      </c>
      <c r="M11" s="10">
        <v>23</v>
      </c>
      <c r="N11" s="10">
        <v>29</v>
      </c>
      <c r="O11" s="10">
        <v>28</v>
      </c>
      <c r="P11" s="10">
        <v>21</v>
      </c>
      <c r="Q11" s="10">
        <v>20</v>
      </c>
      <c r="R11" s="10">
        <v>19</v>
      </c>
      <c r="S11" s="10">
        <v>20</v>
      </c>
    </row>
    <row r="12" spans="1:19" x14ac:dyDescent="0.2">
      <c r="A12" s="2" t="s">
        <v>7</v>
      </c>
      <c r="B12" s="10">
        <v>23</v>
      </c>
      <c r="C12" s="10">
        <v>41</v>
      </c>
      <c r="D12" s="10">
        <v>66</v>
      </c>
      <c r="E12" s="10">
        <v>74</v>
      </c>
      <c r="F12" s="10">
        <v>74</v>
      </c>
      <c r="G12" s="10">
        <v>70</v>
      </c>
      <c r="H12" s="10">
        <v>49</v>
      </c>
      <c r="I12" s="10">
        <v>36</v>
      </c>
      <c r="J12" s="10">
        <v>24</v>
      </c>
      <c r="K12" s="10">
        <v>23</v>
      </c>
      <c r="L12" s="10">
        <v>22</v>
      </c>
      <c r="M12" s="10">
        <v>21</v>
      </c>
      <c r="N12" s="10">
        <v>21</v>
      </c>
      <c r="O12" s="10">
        <v>34</v>
      </c>
      <c r="P12" s="10">
        <v>21</v>
      </c>
      <c r="Q12" s="10">
        <v>22</v>
      </c>
      <c r="R12" s="10">
        <v>23</v>
      </c>
      <c r="S12" s="10">
        <v>25</v>
      </c>
    </row>
    <row r="13" spans="1:19" x14ac:dyDescent="0.2">
      <c r="A13" s="2" t="s">
        <v>8</v>
      </c>
      <c r="B13" s="10">
        <v>11</v>
      </c>
      <c r="C13" s="10">
        <v>9</v>
      </c>
      <c r="D13" s="10">
        <v>14</v>
      </c>
      <c r="E13" s="10">
        <v>14</v>
      </c>
      <c r="F13" s="10">
        <v>21</v>
      </c>
      <c r="G13" s="10">
        <v>25</v>
      </c>
      <c r="H13" s="10">
        <v>33</v>
      </c>
      <c r="I13" s="10">
        <v>26</v>
      </c>
      <c r="J13" s="10">
        <v>17</v>
      </c>
      <c r="K13" s="10">
        <v>17</v>
      </c>
      <c r="L13" s="10">
        <v>17</v>
      </c>
      <c r="M13" s="10">
        <v>15</v>
      </c>
      <c r="N13" s="10">
        <v>18</v>
      </c>
      <c r="O13" s="10">
        <v>17</v>
      </c>
      <c r="P13" s="10">
        <v>18</v>
      </c>
      <c r="Q13" s="10">
        <v>20</v>
      </c>
      <c r="R13" s="10">
        <v>20</v>
      </c>
      <c r="S13" s="10">
        <v>20</v>
      </c>
    </row>
    <row r="14" spans="1:19" x14ac:dyDescent="0.2">
      <c r="A14" s="2" t="s">
        <v>9</v>
      </c>
      <c r="B14" s="10">
        <v>36</v>
      </c>
      <c r="C14" s="10">
        <v>50</v>
      </c>
      <c r="D14" s="10">
        <v>64</v>
      </c>
      <c r="E14" s="10">
        <v>28</v>
      </c>
      <c r="F14" s="10">
        <v>31</v>
      </c>
      <c r="G14" s="10">
        <v>23</v>
      </c>
      <c r="H14" s="10">
        <v>33</v>
      </c>
      <c r="I14" s="10">
        <v>25</v>
      </c>
      <c r="J14" s="10">
        <v>30</v>
      </c>
      <c r="K14" s="10">
        <v>23</v>
      </c>
      <c r="L14" s="10">
        <v>21</v>
      </c>
      <c r="M14" s="10">
        <v>19</v>
      </c>
      <c r="N14" s="10">
        <v>19</v>
      </c>
      <c r="O14" s="10">
        <v>21</v>
      </c>
      <c r="P14" s="10">
        <v>21</v>
      </c>
      <c r="Q14" s="10">
        <v>21</v>
      </c>
      <c r="R14" s="10">
        <v>18</v>
      </c>
      <c r="S14" s="10">
        <v>14</v>
      </c>
    </row>
    <row r="15" spans="1:19" x14ac:dyDescent="0.2">
      <c r="A15" s="2" t="s">
        <v>10</v>
      </c>
      <c r="B15" s="10">
        <v>13</v>
      </c>
      <c r="C15" s="10">
        <v>31</v>
      </c>
      <c r="D15" s="10">
        <v>42</v>
      </c>
      <c r="E15" s="10">
        <v>37</v>
      </c>
      <c r="F15" s="10">
        <v>34</v>
      </c>
      <c r="G15" s="10">
        <v>41</v>
      </c>
      <c r="H15" s="10">
        <v>30</v>
      </c>
      <c r="I15" s="10">
        <v>18</v>
      </c>
      <c r="J15" s="10">
        <v>18</v>
      </c>
      <c r="K15" s="10">
        <v>22</v>
      </c>
      <c r="L15" s="10">
        <v>19</v>
      </c>
      <c r="M15" s="10">
        <v>21</v>
      </c>
      <c r="N15" s="10">
        <v>17</v>
      </c>
      <c r="O15" s="10">
        <v>16</v>
      </c>
      <c r="P15" s="10">
        <v>15</v>
      </c>
      <c r="Q15" s="10">
        <v>24</v>
      </c>
      <c r="R15" s="10">
        <v>22</v>
      </c>
      <c r="S15" s="10">
        <v>24</v>
      </c>
    </row>
    <row r="16" spans="1:19" x14ac:dyDescent="0.2">
      <c r="A16" s="2" t="s">
        <v>11</v>
      </c>
      <c r="B16" s="10">
        <v>23</v>
      </c>
      <c r="C16" s="10">
        <v>23</v>
      </c>
      <c r="D16" s="10">
        <v>25</v>
      </c>
      <c r="E16" s="10">
        <v>14</v>
      </c>
      <c r="F16" s="10">
        <v>13</v>
      </c>
      <c r="G16" s="10">
        <v>16</v>
      </c>
      <c r="H16" s="10">
        <v>13</v>
      </c>
      <c r="I16" s="10">
        <v>16</v>
      </c>
      <c r="J16" s="10">
        <v>19</v>
      </c>
      <c r="K16" s="10">
        <v>29</v>
      </c>
      <c r="L16" s="10">
        <v>21</v>
      </c>
      <c r="M16" s="10">
        <v>18</v>
      </c>
      <c r="N16" s="10">
        <v>22</v>
      </c>
      <c r="O16" s="10">
        <v>16</v>
      </c>
      <c r="P16" s="10">
        <v>20</v>
      </c>
      <c r="Q16" s="10">
        <v>19</v>
      </c>
      <c r="R16" s="10">
        <v>22</v>
      </c>
      <c r="S16" s="10">
        <v>21</v>
      </c>
    </row>
    <row r="17" spans="1:19" x14ac:dyDescent="0.2">
      <c r="A17" s="2" t="s">
        <v>12</v>
      </c>
      <c r="B17" s="10">
        <v>5</v>
      </c>
      <c r="C17" s="10">
        <v>5</v>
      </c>
      <c r="D17" s="10">
        <v>5</v>
      </c>
      <c r="E17" s="10">
        <v>4</v>
      </c>
      <c r="F17" s="10">
        <v>4</v>
      </c>
      <c r="G17" s="10">
        <v>5</v>
      </c>
      <c r="H17" s="10">
        <v>5</v>
      </c>
      <c r="I17" s="10">
        <v>3</v>
      </c>
      <c r="J17" s="10">
        <v>4</v>
      </c>
      <c r="K17" s="10">
        <v>4</v>
      </c>
      <c r="L17" s="10">
        <v>4</v>
      </c>
      <c r="M17" s="10">
        <v>3</v>
      </c>
      <c r="N17" s="10">
        <v>4</v>
      </c>
      <c r="O17" s="10">
        <v>5</v>
      </c>
      <c r="P17" s="10">
        <v>5</v>
      </c>
      <c r="Q17" s="10">
        <v>6</v>
      </c>
      <c r="R17" s="10">
        <v>6</v>
      </c>
      <c r="S17" s="10">
        <v>7</v>
      </c>
    </row>
    <row r="18" spans="1:19" x14ac:dyDescent="0.2">
      <c r="A18" s="2" t="s">
        <v>13</v>
      </c>
      <c r="B18" s="10">
        <v>18</v>
      </c>
      <c r="C18" s="10">
        <v>20</v>
      </c>
      <c r="D18" s="10">
        <v>28</v>
      </c>
      <c r="E18" s="10">
        <v>31</v>
      </c>
      <c r="F18" s="10">
        <v>40</v>
      </c>
      <c r="G18" s="10">
        <v>36</v>
      </c>
      <c r="H18" s="10">
        <v>29</v>
      </c>
      <c r="I18" s="10">
        <v>22</v>
      </c>
      <c r="J18" s="10">
        <v>21</v>
      </c>
      <c r="K18" s="10">
        <v>23</v>
      </c>
      <c r="L18" s="10">
        <v>24</v>
      </c>
      <c r="M18" s="10">
        <v>29</v>
      </c>
      <c r="N18" s="10">
        <v>27</v>
      </c>
      <c r="O18" s="10">
        <v>23</v>
      </c>
      <c r="P18" s="10">
        <v>24</v>
      </c>
      <c r="Q18" s="10">
        <v>21</v>
      </c>
      <c r="R18" s="10">
        <v>20</v>
      </c>
      <c r="S18" s="10">
        <v>15</v>
      </c>
    </row>
    <row r="19" spans="1:19" x14ac:dyDescent="0.2">
      <c r="A19" s="2" t="s">
        <v>14</v>
      </c>
      <c r="B19" s="10">
        <v>25</v>
      </c>
      <c r="C19" s="10">
        <v>23</v>
      </c>
      <c r="D19" s="10">
        <v>35</v>
      </c>
      <c r="E19" s="10">
        <v>38</v>
      </c>
      <c r="F19" s="10">
        <v>41</v>
      </c>
      <c r="G19" s="10">
        <v>36</v>
      </c>
      <c r="H19" s="10">
        <v>25</v>
      </c>
      <c r="I19" s="10">
        <v>20</v>
      </c>
      <c r="J19" s="10">
        <v>20</v>
      </c>
      <c r="K19" s="10">
        <v>30</v>
      </c>
      <c r="L19" s="10">
        <v>17</v>
      </c>
      <c r="M19" s="10">
        <v>19</v>
      </c>
      <c r="N19" s="10">
        <v>18</v>
      </c>
      <c r="O19" s="10">
        <v>18</v>
      </c>
      <c r="P19" s="10">
        <v>18</v>
      </c>
      <c r="Q19" s="10">
        <v>19</v>
      </c>
      <c r="R19" s="10">
        <v>19</v>
      </c>
      <c r="S19" s="10">
        <v>19</v>
      </c>
    </row>
    <row r="20" spans="1:19" x14ac:dyDescent="0.2">
      <c r="A20" s="2" t="s">
        <v>15</v>
      </c>
      <c r="B20" s="10">
        <v>18</v>
      </c>
      <c r="C20" s="10">
        <v>14</v>
      </c>
      <c r="D20" s="10">
        <v>14</v>
      </c>
      <c r="E20" s="10">
        <v>11</v>
      </c>
      <c r="F20" s="10">
        <v>14</v>
      </c>
      <c r="G20" s="10">
        <v>13</v>
      </c>
      <c r="H20" s="10">
        <v>15</v>
      </c>
      <c r="I20" s="10">
        <v>18</v>
      </c>
      <c r="J20" s="10">
        <v>11</v>
      </c>
      <c r="K20" s="10">
        <v>11</v>
      </c>
      <c r="L20" s="10">
        <v>10</v>
      </c>
      <c r="M20" s="10">
        <v>8</v>
      </c>
      <c r="N20" s="10">
        <v>9</v>
      </c>
      <c r="O20" s="10">
        <v>9</v>
      </c>
      <c r="P20" s="10">
        <v>14</v>
      </c>
      <c r="Q20" s="10">
        <v>12</v>
      </c>
      <c r="R20" s="10">
        <v>12</v>
      </c>
      <c r="S20" s="10">
        <v>11</v>
      </c>
    </row>
    <row r="21" spans="1:19" x14ac:dyDescent="0.2">
      <c r="A21" s="2" t="s">
        <v>16</v>
      </c>
      <c r="B21" s="10">
        <v>5</v>
      </c>
      <c r="C21" s="10">
        <v>7</v>
      </c>
      <c r="D21" s="10">
        <v>29</v>
      </c>
      <c r="E21" s="10">
        <v>13</v>
      </c>
      <c r="F21" s="10">
        <v>16</v>
      </c>
      <c r="G21" s="10">
        <v>28</v>
      </c>
      <c r="H21" s="10">
        <v>34</v>
      </c>
      <c r="I21" s="10">
        <v>17</v>
      </c>
      <c r="J21" s="10">
        <v>14</v>
      </c>
      <c r="K21" s="10">
        <v>15</v>
      </c>
      <c r="L21" s="10">
        <v>17</v>
      </c>
      <c r="M21" s="10">
        <v>18</v>
      </c>
      <c r="N21" s="10">
        <v>15</v>
      </c>
      <c r="O21" s="10">
        <v>27</v>
      </c>
      <c r="P21" s="10">
        <v>22</v>
      </c>
      <c r="Q21" s="10">
        <v>20</v>
      </c>
      <c r="R21" s="10">
        <v>19</v>
      </c>
      <c r="S21" s="10">
        <v>14</v>
      </c>
    </row>
    <row r="22" spans="1:19" x14ac:dyDescent="0.2">
      <c r="A22" s="2" t="s">
        <v>17</v>
      </c>
      <c r="B22" s="10">
        <v>21</v>
      </c>
      <c r="C22" s="10">
        <v>25</v>
      </c>
      <c r="D22" s="10">
        <v>28</v>
      </c>
      <c r="E22" s="10">
        <v>34</v>
      </c>
      <c r="F22" s="10">
        <v>36</v>
      </c>
      <c r="G22" s="10">
        <v>35</v>
      </c>
      <c r="H22" s="10">
        <v>40</v>
      </c>
      <c r="I22" s="10">
        <v>40</v>
      </c>
      <c r="J22" s="10">
        <v>39</v>
      </c>
      <c r="K22" s="10">
        <v>44</v>
      </c>
      <c r="L22" s="10">
        <v>24</v>
      </c>
      <c r="M22" s="10">
        <v>20</v>
      </c>
      <c r="N22" s="10">
        <v>13</v>
      </c>
      <c r="O22" s="10">
        <v>19</v>
      </c>
      <c r="P22" s="10">
        <v>18</v>
      </c>
      <c r="Q22" s="10">
        <v>18</v>
      </c>
      <c r="R22" s="10">
        <v>21</v>
      </c>
      <c r="S22" s="10">
        <v>15</v>
      </c>
    </row>
    <row r="23" spans="1:19" x14ac:dyDescent="0.2">
      <c r="A23" s="2" t="s">
        <v>18</v>
      </c>
      <c r="B23" s="10">
        <v>16</v>
      </c>
      <c r="C23" s="10">
        <v>25</v>
      </c>
      <c r="D23" s="10">
        <v>46</v>
      </c>
      <c r="E23" s="10">
        <v>64</v>
      </c>
      <c r="F23" s="10">
        <v>24</v>
      </c>
      <c r="G23" s="10">
        <v>27</v>
      </c>
      <c r="H23" s="10">
        <v>24</v>
      </c>
      <c r="I23" s="10">
        <v>23</v>
      </c>
      <c r="J23" s="10">
        <v>23</v>
      </c>
      <c r="K23" s="10">
        <v>22</v>
      </c>
      <c r="L23" s="10">
        <v>18</v>
      </c>
      <c r="M23" s="10">
        <v>18</v>
      </c>
      <c r="N23" s="10">
        <v>14</v>
      </c>
      <c r="O23" s="10">
        <v>13</v>
      </c>
      <c r="P23" s="10">
        <v>16</v>
      </c>
      <c r="Q23" s="10">
        <v>18</v>
      </c>
      <c r="R23" s="10">
        <v>17</v>
      </c>
      <c r="S23" s="10">
        <v>23</v>
      </c>
    </row>
    <row r="24" spans="1:19" x14ac:dyDescent="0.2">
      <c r="A24" s="2" t="s">
        <v>19</v>
      </c>
      <c r="B24" s="10">
        <v>1</v>
      </c>
      <c r="C24" s="10">
        <v>2</v>
      </c>
      <c r="D24" s="10">
        <v>6</v>
      </c>
      <c r="E24" s="10">
        <v>1</v>
      </c>
      <c r="F24" s="10">
        <v>5</v>
      </c>
      <c r="G24" s="10">
        <v>10</v>
      </c>
      <c r="H24" s="10">
        <v>45</v>
      </c>
      <c r="I24" s="10">
        <v>61</v>
      </c>
      <c r="J24" s="10">
        <v>68</v>
      </c>
      <c r="K24" s="10">
        <v>42</v>
      </c>
      <c r="L24" s="10">
        <v>53</v>
      </c>
      <c r="M24" s="10">
        <v>114</v>
      </c>
      <c r="N24" s="10">
        <v>15</v>
      </c>
      <c r="O24" s="10">
        <v>15</v>
      </c>
      <c r="P24" s="10">
        <v>17</v>
      </c>
      <c r="Q24" s="10">
        <v>12</v>
      </c>
      <c r="R24" s="10">
        <v>10</v>
      </c>
      <c r="S24" s="10">
        <v>16</v>
      </c>
    </row>
    <row r="25" spans="1:19" x14ac:dyDescent="0.2">
      <c r="A25" s="2" t="s">
        <v>20</v>
      </c>
      <c r="B25" s="10">
        <v>15</v>
      </c>
      <c r="C25" s="10">
        <v>37</v>
      </c>
      <c r="D25" s="10">
        <v>30</v>
      </c>
      <c r="E25" s="10">
        <v>35</v>
      </c>
      <c r="F25" s="10">
        <v>34</v>
      </c>
      <c r="G25" s="10">
        <v>40</v>
      </c>
      <c r="H25" s="10">
        <v>37</v>
      </c>
      <c r="I25" s="10">
        <v>29</v>
      </c>
      <c r="J25" s="10">
        <v>21</v>
      </c>
      <c r="K25" s="10">
        <v>14</v>
      </c>
      <c r="L25" s="10">
        <v>16</v>
      </c>
      <c r="M25" s="10">
        <v>21</v>
      </c>
      <c r="N25" s="10">
        <v>20</v>
      </c>
      <c r="O25" s="10">
        <v>18</v>
      </c>
      <c r="P25" s="10">
        <v>18</v>
      </c>
      <c r="Q25" s="10">
        <v>19</v>
      </c>
      <c r="R25" s="10">
        <v>19</v>
      </c>
      <c r="S25" s="10">
        <v>19</v>
      </c>
    </row>
    <row r="26" spans="1:19" x14ac:dyDescent="0.2">
      <c r="A26" s="2" t="s">
        <v>21</v>
      </c>
      <c r="B26" s="10">
        <v>17</v>
      </c>
      <c r="C26" s="10">
        <v>24</v>
      </c>
      <c r="D26" s="10">
        <v>28</v>
      </c>
      <c r="E26" s="10">
        <v>26</v>
      </c>
      <c r="F26" s="10">
        <v>20</v>
      </c>
      <c r="G26" s="10">
        <v>20</v>
      </c>
      <c r="H26" s="10">
        <v>20</v>
      </c>
      <c r="I26" s="10">
        <v>12</v>
      </c>
      <c r="J26" s="10">
        <v>10</v>
      </c>
      <c r="K26" s="10">
        <v>10</v>
      </c>
      <c r="L26" s="10">
        <v>11</v>
      </c>
      <c r="M26" s="10">
        <v>15</v>
      </c>
      <c r="N26" s="10">
        <v>14</v>
      </c>
      <c r="O26" s="10">
        <v>15</v>
      </c>
      <c r="P26" s="10">
        <v>16</v>
      </c>
      <c r="Q26" s="10">
        <v>15</v>
      </c>
      <c r="R26" s="10">
        <v>15</v>
      </c>
      <c r="S26" s="10">
        <v>15</v>
      </c>
    </row>
    <row r="27" spans="1:19" x14ac:dyDescent="0.2">
      <c r="A27" s="2" t="s">
        <v>22</v>
      </c>
      <c r="B27" s="10">
        <v>26</v>
      </c>
      <c r="C27" s="10">
        <v>26</v>
      </c>
      <c r="D27" s="10">
        <v>24</v>
      </c>
      <c r="E27" s="10">
        <v>26</v>
      </c>
      <c r="F27" s="10">
        <v>26</v>
      </c>
      <c r="G27" s="10">
        <v>27</v>
      </c>
      <c r="H27" s="10">
        <v>26</v>
      </c>
      <c r="I27" s="10">
        <v>25</v>
      </c>
      <c r="J27" s="10">
        <v>21</v>
      </c>
      <c r="K27" s="10">
        <v>21</v>
      </c>
      <c r="L27" s="10">
        <v>21</v>
      </c>
      <c r="M27" s="10">
        <v>20</v>
      </c>
      <c r="N27" s="10">
        <v>20</v>
      </c>
      <c r="O27" s="10">
        <v>19</v>
      </c>
      <c r="P27" s="10">
        <v>22</v>
      </c>
      <c r="Q27" s="10">
        <v>22</v>
      </c>
      <c r="R27" s="10">
        <v>22</v>
      </c>
      <c r="S27" s="10">
        <v>19</v>
      </c>
    </row>
    <row r="28" spans="1:19" x14ac:dyDescent="0.2">
      <c r="A28" s="2" t="s">
        <v>23</v>
      </c>
      <c r="B28" s="10">
        <v>23</v>
      </c>
      <c r="C28" s="10">
        <v>47</v>
      </c>
      <c r="D28" s="10">
        <v>45</v>
      </c>
      <c r="E28" s="10">
        <v>38</v>
      </c>
      <c r="F28" s="10">
        <v>20</v>
      </c>
      <c r="G28" s="10">
        <v>15</v>
      </c>
      <c r="H28" s="10">
        <v>20</v>
      </c>
      <c r="I28" s="10">
        <v>17</v>
      </c>
      <c r="J28" s="10">
        <v>16</v>
      </c>
      <c r="K28" s="10">
        <v>19</v>
      </c>
      <c r="L28" s="10">
        <v>23</v>
      </c>
      <c r="M28" s="10">
        <v>20</v>
      </c>
      <c r="N28" s="10">
        <v>21</v>
      </c>
      <c r="O28" s="10">
        <v>18</v>
      </c>
      <c r="P28" s="10">
        <v>18</v>
      </c>
      <c r="Q28" s="10">
        <v>19</v>
      </c>
      <c r="R28" s="10">
        <v>22</v>
      </c>
      <c r="S28" s="10">
        <v>22</v>
      </c>
    </row>
    <row r="29" spans="1:19" x14ac:dyDescent="0.2">
      <c r="A29" s="2" t="s">
        <v>24</v>
      </c>
      <c r="B29" s="10">
        <v>22</v>
      </c>
      <c r="C29" s="10">
        <v>32</v>
      </c>
      <c r="D29" s="10">
        <v>35</v>
      </c>
      <c r="E29" s="10">
        <v>41</v>
      </c>
      <c r="F29" s="10">
        <v>52</v>
      </c>
      <c r="G29" s="10">
        <v>45</v>
      </c>
      <c r="H29" s="10">
        <v>43</v>
      </c>
      <c r="I29" s="10">
        <v>27</v>
      </c>
      <c r="J29" s="10">
        <v>18</v>
      </c>
      <c r="K29" s="10">
        <v>16</v>
      </c>
      <c r="L29" s="10">
        <v>20</v>
      </c>
      <c r="M29" s="10">
        <v>22</v>
      </c>
      <c r="N29" s="10">
        <v>21</v>
      </c>
      <c r="O29" s="10">
        <v>24</v>
      </c>
      <c r="P29" s="10">
        <v>18</v>
      </c>
      <c r="Q29" s="10">
        <v>11</v>
      </c>
      <c r="R29" s="10">
        <v>13</v>
      </c>
      <c r="S29" s="10">
        <v>11</v>
      </c>
    </row>
    <row r="30" spans="1:19" x14ac:dyDescent="0.2">
      <c r="A30" s="2" t="s">
        <v>25</v>
      </c>
      <c r="B30" s="10">
        <v>33</v>
      </c>
      <c r="C30" s="10">
        <v>30</v>
      </c>
      <c r="D30" s="10">
        <v>24</v>
      </c>
      <c r="E30" s="10">
        <v>19</v>
      </c>
      <c r="F30" s="10">
        <v>16</v>
      </c>
      <c r="G30" s="10">
        <v>16</v>
      </c>
      <c r="H30" s="10">
        <v>17</v>
      </c>
      <c r="I30" s="10">
        <v>16</v>
      </c>
      <c r="J30" s="10">
        <v>19</v>
      </c>
      <c r="K30" s="10">
        <v>17</v>
      </c>
      <c r="L30" s="10">
        <v>18</v>
      </c>
      <c r="M30" s="10">
        <v>20</v>
      </c>
      <c r="N30" s="10">
        <v>21</v>
      </c>
      <c r="O30" s="10">
        <v>20</v>
      </c>
      <c r="P30" s="10">
        <v>20</v>
      </c>
      <c r="Q30" s="10">
        <v>19</v>
      </c>
      <c r="R30" s="10">
        <v>17</v>
      </c>
      <c r="S30" s="10">
        <v>17</v>
      </c>
    </row>
    <row r="31" spans="1:19" x14ac:dyDescent="0.2">
      <c r="A31" s="2" t="s">
        <v>26</v>
      </c>
      <c r="B31" s="10">
        <v>22</v>
      </c>
      <c r="C31" s="10">
        <v>30</v>
      </c>
      <c r="D31" s="10">
        <v>45</v>
      </c>
      <c r="E31" s="10">
        <v>67</v>
      </c>
      <c r="F31" s="10">
        <v>96</v>
      </c>
      <c r="G31" s="10">
        <v>29</v>
      </c>
      <c r="H31" s="10">
        <v>22</v>
      </c>
      <c r="I31" s="10">
        <v>21</v>
      </c>
      <c r="J31" s="10">
        <v>19</v>
      </c>
      <c r="K31" s="10">
        <v>24</v>
      </c>
      <c r="L31" s="10">
        <v>21</v>
      </c>
      <c r="M31" s="10">
        <v>14</v>
      </c>
      <c r="N31" s="10">
        <v>15</v>
      </c>
      <c r="O31" s="10">
        <v>21</v>
      </c>
      <c r="P31" s="10">
        <v>15</v>
      </c>
      <c r="Q31" s="10">
        <v>15</v>
      </c>
      <c r="R31" s="10">
        <v>14</v>
      </c>
      <c r="S31" s="10">
        <v>14</v>
      </c>
    </row>
    <row r="32" spans="1:19" x14ac:dyDescent="0.2">
      <c r="A32" s="2" t="s">
        <v>27</v>
      </c>
      <c r="B32" s="10">
        <v>28</v>
      </c>
      <c r="C32" s="10">
        <v>41</v>
      </c>
      <c r="D32" s="10">
        <v>46</v>
      </c>
      <c r="E32" s="10">
        <v>48</v>
      </c>
      <c r="F32" s="10">
        <v>53</v>
      </c>
      <c r="G32" s="10">
        <v>20</v>
      </c>
      <c r="H32" s="10">
        <v>20</v>
      </c>
      <c r="I32" s="10">
        <v>16</v>
      </c>
      <c r="J32" s="10">
        <v>24</v>
      </c>
      <c r="K32" s="10">
        <v>24</v>
      </c>
      <c r="L32" s="10">
        <v>17</v>
      </c>
      <c r="M32" s="10">
        <v>19</v>
      </c>
      <c r="N32" s="10">
        <v>23</v>
      </c>
      <c r="O32" s="10">
        <v>26</v>
      </c>
      <c r="P32" s="10">
        <v>23</v>
      </c>
      <c r="Q32" s="10">
        <v>23</v>
      </c>
      <c r="R32" s="10">
        <v>22</v>
      </c>
      <c r="S32" s="10">
        <v>30</v>
      </c>
    </row>
    <row r="33" spans="1:19" x14ac:dyDescent="0.2">
      <c r="A33" s="2" t="s">
        <v>28</v>
      </c>
      <c r="B33" s="10">
        <v>19</v>
      </c>
      <c r="C33" s="10">
        <v>24</v>
      </c>
      <c r="D33" s="10">
        <v>29</v>
      </c>
      <c r="E33" s="10">
        <v>36</v>
      </c>
      <c r="F33" s="10">
        <v>33</v>
      </c>
      <c r="G33" s="10">
        <v>40</v>
      </c>
      <c r="H33" s="10">
        <v>32</v>
      </c>
      <c r="I33" s="10">
        <v>17</v>
      </c>
      <c r="J33" s="10">
        <v>16</v>
      </c>
      <c r="K33" s="10">
        <v>19</v>
      </c>
      <c r="L33" s="10">
        <v>18</v>
      </c>
      <c r="M33" s="10">
        <v>21</v>
      </c>
      <c r="N33" s="10">
        <v>23</v>
      </c>
      <c r="O33" s="10">
        <v>30</v>
      </c>
      <c r="P33" s="10">
        <v>26</v>
      </c>
      <c r="Q33" s="10">
        <v>29</v>
      </c>
      <c r="R33" s="10">
        <v>21</v>
      </c>
      <c r="S33" s="10">
        <v>23</v>
      </c>
    </row>
    <row r="34" spans="1:19" x14ac:dyDescent="0.2">
      <c r="A34" s="2" t="s">
        <v>29</v>
      </c>
      <c r="B34" s="10">
        <v>15</v>
      </c>
      <c r="C34" s="10">
        <v>18</v>
      </c>
      <c r="D34" s="10">
        <v>24</v>
      </c>
      <c r="E34" s="10">
        <v>21</v>
      </c>
      <c r="F34" s="10">
        <v>15</v>
      </c>
      <c r="G34" s="10">
        <v>15</v>
      </c>
      <c r="H34" s="10">
        <v>17</v>
      </c>
      <c r="I34" s="10">
        <v>19</v>
      </c>
      <c r="J34" s="10">
        <v>21</v>
      </c>
      <c r="K34" s="10">
        <v>16</v>
      </c>
      <c r="L34" s="10">
        <v>17</v>
      </c>
      <c r="M34" s="10">
        <v>15</v>
      </c>
      <c r="N34" s="10">
        <v>21</v>
      </c>
      <c r="O34" s="10">
        <v>16</v>
      </c>
      <c r="P34" s="10">
        <v>16</v>
      </c>
      <c r="Q34" s="10">
        <v>17</v>
      </c>
      <c r="R34" s="10">
        <v>17</v>
      </c>
      <c r="S34" s="10">
        <v>18</v>
      </c>
    </row>
    <row r="35" spans="1:19" x14ac:dyDescent="0.2">
      <c r="A35" s="2" t="s">
        <v>30</v>
      </c>
      <c r="B35" s="10">
        <v>14</v>
      </c>
      <c r="C35" s="10">
        <v>17</v>
      </c>
      <c r="D35" s="10">
        <v>19</v>
      </c>
      <c r="E35" s="10">
        <v>30</v>
      </c>
      <c r="F35" s="10">
        <v>28</v>
      </c>
      <c r="G35" s="10">
        <v>25</v>
      </c>
      <c r="H35" s="10">
        <v>27</v>
      </c>
      <c r="I35" s="10">
        <v>23</v>
      </c>
      <c r="J35" s="10">
        <v>23</v>
      </c>
      <c r="K35" s="10">
        <v>17</v>
      </c>
      <c r="L35" s="10">
        <v>9</v>
      </c>
      <c r="M35" s="10">
        <v>13</v>
      </c>
      <c r="N35" s="10">
        <v>18</v>
      </c>
      <c r="O35" s="10">
        <v>23</v>
      </c>
      <c r="P35" s="10">
        <v>23</v>
      </c>
      <c r="Q35" s="10">
        <v>22</v>
      </c>
      <c r="R35" s="10">
        <v>24</v>
      </c>
      <c r="S35" s="10">
        <v>24</v>
      </c>
    </row>
    <row r="36" spans="1:19" x14ac:dyDescent="0.2">
      <c r="A36" s="2" t="s">
        <v>31</v>
      </c>
      <c r="B36" s="10">
        <v>35</v>
      </c>
      <c r="C36" s="10">
        <v>46</v>
      </c>
      <c r="D36" s="10">
        <v>26</v>
      </c>
      <c r="E36" s="10">
        <v>23</v>
      </c>
      <c r="F36" s="10">
        <v>25</v>
      </c>
      <c r="G36" s="10">
        <v>24</v>
      </c>
      <c r="H36" s="10">
        <v>21</v>
      </c>
      <c r="I36" s="10">
        <v>15</v>
      </c>
      <c r="J36" s="10">
        <v>16</v>
      </c>
      <c r="K36" s="10">
        <v>14</v>
      </c>
      <c r="L36" s="10">
        <v>15</v>
      </c>
      <c r="M36" s="10">
        <v>16</v>
      </c>
      <c r="N36" s="10">
        <v>17</v>
      </c>
      <c r="O36" s="10">
        <v>18</v>
      </c>
      <c r="P36" s="10">
        <v>15</v>
      </c>
      <c r="Q36" s="10">
        <v>13</v>
      </c>
      <c r="R36" s="10">
        <v>12</v>
      </c>
      <c r="S36" s="10">
        <v>13</v>
      </c>
    </row>
    <row r="37" spans="1:19" x14ac:dyDescent="0.2">
      <c r="A37" s="3" t="s">
        <v>32</v>
      </c>
      <c r="B37" s="26">
        <v>2</v>
      </c>
      <c r="C37" s="26">
        <v>12</v>
      </c>
      <c r="D37" s="26">
        <v>25</v>
      </c>
      <c r="E37" s="26">
        <v>23</v>
      </c>
      <c r="F37" s="26">
        <v>35</v>
      </c>
      <c r="G37" s="26">
        <v>34</v>
      </c>
      <c r="H37" s="26">
        <v>24</v>
      </c>
      <c r="I37" s="26">
        <v>23</v>
      </c>
      <c r="J37" s="26">
        <v>21</v>
      </c>
      <c r="K37" s="26">
        <v>22</v>
      </c>
      <c r="L37" s="26">
        <v>20</v>
      </c>
      <c r="M37" s="26">
        <v>19</v>
      </c>
      <c r="N37" s="26">
        <v>16</v>
      </c>
      <c r="O37" s="26">
        <v>16</v>
      </c>
      <c r="P37" s="26">
        <v>17</v>
      </c>
      <c r="Q37" s="26">
        <v>21</v>
      </c>
      <c r="R37" s="26">
        <v>23</v>
      </c>
      <c r="S37" s="26">
        <v>25</v>
      </c>
    </row>
  </sheetData>
  <hyperlinks>
    <hyperlink ref="A2"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34"/>
  <sheetViews>
    <sheetView showGridLines="0" topLeftCell="A22" workbookViewId="0">
      <selection activeCell="A34" sqref="A34"/>
    </sheetView>
  </sheetViews>
  <sheetFormatPr defaultRowHeight="12.75" x14ac:dyDescent="0.2"/>
  <cols>
    <col min="1" max="1" customWidth="true" style="6" width="24.5703125" collapsed="false"/>
    <col min="2" max="19" customWidth="true" style="6" width="9.85546875" collapsed="false"/>
    <col min="20" max="20" customWidth="true" style="6" width="3.42578125" collapsed="false"/>
    <col min="21" max="21" style="6" width="9.140625" collapsed="false"/>
    <col min="22" max="22" customWidth="true" style="6" width="12.5703125" collapsed="false"/>
    <col min="23" max="16384" style="6" width="9.140625" collapsed="false"/>
  </cols>
  <sheetData>
    <row r="1" spans="1:22" x14ac:dyDescent="0.2">
      <c r="A1" s="238" t="s">
        <v>440</v>
      </c>
    </row>
    <row r="2" spans="1:22" ht="15" x14ac:dyDescent="0.25">
      <c r="A2" s="273" t="s">
        <v>315</v>
      </c>
    </row>
    <row r="3" spans="1:22" x14ac:dyDescent="0.2">
      <c r="U3" s="332" t="s">
        <v>180</v>
      </c>
      <c r="V3" s="333"/>
    </row>
    <row r="4" spans="1:22" s="16" customFormat="1" x14ac:dyDescent="0.25">
      <c r="A4" s="15"/>
      <c r="B4" s="30" t="s">
        <v>159</v>
      </c>
      <c r="C4" s="30" t="s">
        <v>160</v>
      </c>
      <c r="D4" s="30" t="s">
        <v>161</v>
      </c>
      <c r="E4" s="30" t="s">
        <v>162</v>
      </c>
      <c r="F4" s="30" t="s">
        <v>163</v>
      </c>
      <c r="G4" s="30" t="s">
        <v>164</v>
      </c>
      <c r="H4" s="30" t="s">
        <v>165</v>
      </c>
      <c r="I4" s="30" t="s">
        <v>166</v>
      </c>
      <c r="J4" s="30" t="s">
        <v>167</v>
      </c>
      <c r="K4" s="30" t="s">
        <v>168</v>
      </c>
      <c r="L4" s="30" t="s">
        <v>169</v>
      </c>
      <c r="M4" s="30" t="s">
        <v>170</v>
      </c>
      <c r="N4" s="30" t="s">
        <v>171</v>
      </c>
      <c r="O4" s="30" t="s">
        <v>172</v>
      </c>
      <c r="P4" s="30" t="s">
        <v>173</v>
      </c>
      <c r="Q4" s="30" t="s">
        <v>174</v>
      </c>
      <c r="R4" s="30" t="s">
        <v>175</v>
      </c>
      <c r="S4" s="30" t="s">
        <v>176</v>
      </c>
      <c r="U4" s="48" t="s">
        <v>178</v>
      </c>
      <c r="V4" s="48" t="s">
        <v>179</v>
      </c>
    </row>
    <row r="5" spans="1:22" s="8" customFormat="1" x14ac:dyDescent="0.2">
      <c r="A5" s="4" t="s">
        <v>268</v>
      </c>
      <c r="B5" s="7">
        <v>39631</v>
      </c>
      <c r="C5" s="7">
        <v>42533</v>
      </c>
      <c r="D5" s="7">
        <v>41474</v>
      </c>
      <c r="E5" s="7">
        <v>43370</v>
      </c>
      <c r="F5" s="7">
        <v>42533</v>
      </c>
      <c r="G5" s="7">
        <v>41135</v>
      </c>
      <c r="H5" s="7">
        <v>42065</v>
      </c>
      <c r="I5" s="7">
        <v>43564</v>
      </c>
      <c r="J5" s="7">
        <v>41951</v>
      </c>
      <c r="K5" s="7">
        <v>35706</v>
      </c>
      <c r="L5" s="7">
        <v>32165</v>
      </c>
      <c r="M5" s="7">
        <v>29810</v>
      </c>
      <c r="N5" s="7">
        <v>29852</v>
      </c>
      <c r="O5" s="7">
        <v>28609</v>
      </c>
      <c r="P5" s="7">
        <v>28774</v>
      </c>
      <c r="Q5" s="7">
        <v>29382</v>
      </c>
      <c r="R5" s="7">
        <v>30236</v>
      </c>
      <c r="S5" s="7">
        <v>31333</v>
      </c>
      <c r="U5" s="37">
        <f>S5-R5</f>
        <v>1097</v>
      </c>
      <c r="V5" s="96">
        <f>U5/R5</f>
        <v>3.6281254134144729E-2</v>
      </c>
    </row>
    <row r="6" spans="1:22" s="8" customFormat="1" x14ac:dyDescent="0.2">
      <c r="A6" s="100" t="s">
        <v>258</v>
      </c>
      <c r="B6" s="31">
        <f>B7+B8</f>
        <v>26545</v>
      </c>
      <c r="C6" s="31">
        <f t="shared" ref="C6:S6" si="0">C7+C8</f>
        <v>28064</v>
      </c>
      <c r="D6" s="31">
        <f t="shared" si="0"/>
        <v>26279</v>
      </c>
      <c r="E6" s="31">
        <f t="shared" si="0"/>
        <v>27595</v>
      </c>
      <c r="F6" s="31">
        <f t="shared" si="0"/>
        <v>26651</v>
      </c>
      <c r="G6" s="31">
        <f t="shared" si="0"/>
        <v>24647</v>
      </c>
      <c r="H6" s="31">
        <f t="shared" si="0"/>
        <v>25382</v>
      </c>
      <c r="I6" s="31">
        <f t="shared" si="0"/>
        <v>26658</v>
      </c>
      <c r="J6" s="31">
        <f t="shared" si="0"/>
        <v>25862</v>
      </c>
      <c r="K6" s="31">
        <f t="shared" si="0"/>
        <v>22393</v>
      </c>
      <c r="L6" s="31">
        <f t="shared" si="0"/>
        <v>20322</v>
      </c>
      <c r="M6" s="31">
        <f t="shared" si="0"/>
        <v>19476</v>
      </c>
      <c r="N6" s="31">
        <f t="shared" si="0"/>
        <v>19462</v>
      </c>
      <c r="O6" s="31">
        <f t="shared" si="0"/>
        <v>18728</v>
      </c>
      <c r="P6" s="31">
        <f t="shared" si="0"/>
        <v>18600</v>
      </c>
      <c r="Q6" s="31">
        <f t="shared" si="0"/>
        <v>18901</v>
      </c>
      <c r="R6" s="31">
        <f t="shared" si="0"/>
        <v>19532</v>
      </c>
      <c r="S6" s="31">
        <f t="shared" si="0"/>
        <v>20674</v>
      </c>
      <c r="U6" s="107">
        <f t="shared" ref="U6:U15" si="1">S6-R6</f>
        <v>1142</v>
      </c>
      <c r="V6" s="214">
        <f t="shared" ref="V6:V15" si="2">U6/R6</f>
        <v>5.84681548228548E-2</v>
      </c>
    </row>
    <row r="7" spans="1:22" x14ac:dyDescent="0.2">
      <c r="A7" s="109" t="s">
        <v>125</v>
      </c>
      <c r="B7" s="9">
        <v>18828</v>
      </c>
      <c r="C7" s="9">
        <v>19922</v>
      </c>
      <c r="D7" s="9">
        <v>17968</v>
      </c>
      <c r="E7" s="9">
        <v>18889</v>
      </c>
      <c r="F7" s="9">
        <v>17647</v>
      </c>
      <c r="G7" s="9">
        <v>16049</v>
      </c>
      <c r="H7" s="9">
        <v>16599</v>
      </c>
      <c r="I7" s="9">
        <v>17556</v>
      </c>
      <c r="J7" s="9">
        <v>16957</v>
      </c>
      <c r="K7" s="9">
        <v>14545</v>
      </c>
      <c r="L7" s="9">
        <v>13710</v>
      </c>
      <c r="M7" s="9">
        <v>13293</v>
      </c>
      <c r="N7" s="9">
        <v>13191</v>
      </c>
      <c r="O7" s="9">
        <v>12821</v>
      </c>
      <c r="P7" s="9">
        <v>12886</v>
      </c>
      <c r="Q7" s="9">
        <v>12994</v>
      </c>
      <c r="R7" s="9">
        <v>13338</v>
      </c>
      <c r="S7" s="9">
        <v>14327</v>
      </c>
      <c r="U7" s="39">
        <f t="shared" si="1"/>
        <v>989</v>
      </c>
      <c r="V7" s="53">
        <f t="shared" si="2"/>
        <v>7.4149047833258361E-2</v>
      </c>
    </row>
    <row r="8" spans="1:22" x14ac:dyDescent="0.2">
      <c r="A8" s="109" t="s">
        <v>126</v>
      </c>
      <c r="B8" s="9">
        <v>7717</v>
      </c>
      <c r="C8" s="9">
        <v>8142</v>
      </c>
      <c r="D8" s="9">
        <v>8311</v>
      </c>
      <c r="E8" s="9">
        <v>8706</v>
      </c>
      <c r="F8" s="9">
        <v>9004</v>
      </c>
      <c r="G8" s="9">
        <v>8598</v>
      </c>
      <c r="H8" s="9">
        <v>8783</v>
      </c>
      <c r="I8" s="9">
        <v>9102</v>
      </c>
      <c r="J8" s="9">
        <v>8905</v>
      </c>
      <c r="K8" s="9">
        <v>7848</v>
      </c>
      <c r="L8" s="9">
        <v>6612</v>
      </c>
      <c r="M8" s="9">
        <v>6183</v>
      </c>
      <c r="N8" s="9">
        <v>6271</v>
      </c>
      <c r="O8" s="9">
        <v>5907</v>
      </c>
      <c r="P8" s="9">
        <v>5714</v>
      </c>
      <c r="Q8" s="9">
        <v>5907</v>
      </c>
      <c r="R8" s="9">
        <v>6194</v>
      </c>
      <c r="S8" s="9">
        <v>6347</v>
      </c>
      <c r="U8" s="39">
        <f t="shared" si="1"/>
        <v>153</v>
      </c>
      <c r="V8" s="53">
        <f t="shared" si="2"/>
        <v>2.4701323861801745E-2</v>
      </c>
    </row>
    <row r="9" spans="1:22" s="8" customFormat="1" x14ac:dyDescent="0.2">
      <c r="A9" s="100" t="s">
        <v>259</v>
      </c>
      <c r="B9" s="31">
        <f>B10+B11</f>
        <v>8576</v>
      </c>
      <c r="C9" s="31">
        <f t="shared" ref="C9:S9" si="3">C10+C11</f>
        <v>9289</v>
      </c>
      <c r="D9" s="31">
        <f t="shared" si="3"/>
        <v>9898</v>
      </c>
      <c r="E9" s="31">
        <f t="shared" si="3"/>
        <v>10412</v>
      </c>
      <c r="F9" s="31">
        <f t="shared" si="3"/>
        <v>10244</v>
      </c>
      <c r="G9" s="31">
        <f t="shared" si="3"/>
        <v>10338</v>
      </c>
      <c r="H9" s="31">
        <f t="shared" si="3"/>
        <v>10676</v>
      </c>
      <c r="I9" s="31">
        <f t="shared" si="3"/>
        <v>10959</v>
      </c>
      <c r="J9" s="31">
        <f t="shared" si="3"/>
        <v>10429</v>
      </c>
      <c r="K9" s="31">
        <f t="shared" si="3"/>
        <v>8872</v>
      </c>
      <c r="L9" s="31">
        <f t="shared" si="3"/>
        <v>7622</v>
      </c>
      <c r="M9" s="31">
        <f t="shared" si="3"/>
        <v>6501</v>
      </c>
      <c r="N9" s="31">
        <f t="shared" si="3"/>
        <v>6495</v>
      </c>
      <c r="O9" s="31">
        <f t="shared" si="3"/>
        <v>6200</v>
      </c>
      <c r="P9" s="31">
        <f t="shared" si="3"/>
        <v>6379</v>
      </c>
      <c r="Q9" s="31">
        <f t="shared" si="3"/>
        <v>6733</v>
      </c>
      <c r="R9" s="31">
        <f t="shared" si="3"/>
        <v>6879</v>
      </c>
      <c r="S9" s="31">
        <f t="shared" si="3"/>
        <v>6783</v>
      </c>
      <c r="U9" s="107">
        <f t="shared" si="1"/>
        <v>-96</v>
      </c>
      <c r="V9" s="214">
        <f>U9/R9</f>
        <v>-1.3955516790231139E-2</v>
      </c>
    </row>
    <row r="10" spans="1:22" x14ac:dyDescent="0.2">
      <c r="A10" s="109" t="s">
        <v>127</v>
      </c>
      <c r="B10" s="9">
        <v>883</v>
      </c>
      <c r="C10" s="9">
        <v>1028</v>
      </c>
      <c r="D10" s="9">
        <v>1300</v>
      </c>
      <c r="E10" s="9">
        <v>1697</v>
      </c>
      <c r="F10" s="9">
        <v>2019</v>
      </c>
      <c r="G10" s="9">
        <v>2325</v>
      </c>
      <c r="H10" s="9">
        <v>2712</v>
      </c>
      <c r="I10" s="9">
        <v>3192</v>
      </c>
      <c r="J10" s="9">
        <v>3131</v>
      </c>
      <c r="K10" s="9">
        <v>2606</v>
      </c>
      <c r="L10" s="9">
        <v>2071</v>
      </c>
      <c r="M10" s="9">
        <v>1361</v>
      </c>
      <c r="N10" s="9">
        <v>1389</v>
      </c>
      <c r="O10" s="9">
        <v>1298</v>
      </c>
      <c r="P10" s="9">
        <v>1300</v>
      </c>
      <c r="Q10" s="9">
        <v>1383</v>
      </c>
      <c r="R10" s="9">
        <v>1364</v>
      </c>
      <c r="S10" s="9">
        <v>1445</v>
      </c>
      <c r="U10" s="39">
        <f t="shared" si="1"/>
        <v>81</v>
      </c>
      <c r="V10" s="53">
        <f t="shared" si="2"/>
        <v>5.9384164222873903E-2</v>
      </c>
    </row>
    <row r="11" spans="1:22" x14ac:dyDescent="0.2">
      <c r="A11" s="109" t="s">
        <v>128</v>
      </c>
      <c r="B11" s="9">
        <v>7693</v>
      </c>
      <c r="C11" s="9">
        <v>8261</v>
      </c>
      <c r="D11" s="9">
        <v>8598</v>
      </c>
      <c r="E11" s="9">
        <v>8715</v>
      </c>
      <c r="F11" s="9">
        <v>8225</v>
      </c>
      <c r="G11" s="9">
        <v>8013</v>
      </c>
      <c r="H11" s="9">
        <v>7964</v>
      </c>
      <c r="I11" s="9">
        <v>7767</v>
      </c>
      <c r="J11" s="9">
        <v>7298</v>
      </c>
      <c r="K11" s="9">
        <v>6266</v>
      </c>
      <c r="L11" s="9">
        <v>5551</v>
      </c>
      <c r="M11" s="9">
        <v>5140</v>
      </c>
      <c r="N11" s="9">
        <v>5106</v>
      </c>
      <c r="O11" s="9">
        <v>4902</v>
      </c>
      <c r="P11" s="9">
        <v>5079</v>
      </c>
      <c r="Q11" s="9">
        <v>5350</v>
      </c>
      <c r="R11" s="9">
        <v>5515</v>
      </c>
      <c r="S11" s="9">
        <v>5338</v>
      </c>
      <c r="U11" s="39">
        <f t="shared" si="1"/>
        <v>-177</v>
      </c>
      <c r="V11" s="53">
        <f t="shared" si="2"/>
        <v>-3.2094288304623755E-2</v>
      </c>
    </row>
    <row r="12" spans="1:22" x14ac:dyDescent="0.2">
      <c r="A12" s="2" t="s">
        <v>122</v>
      </c>
      <c r="B12" s="9">
        <v>1595</v>
      </c>
      <c r="C12" s="9">
        <v>1842</v>
      </c>
      <c r="D12" s="9">
        <v>1950</v>
      </c>
      <c r="E12" s="9">
        <v>1948</v>
      </c>
      <c r="F12" s="9">
        <v>2059</v>
      </c>
      <c r="G12" s="9">
        <v>1999</v>
      </c>
      <c r="H12" s="9">
        <v>2032</v>
      </c>
      <c r="I12" s="9">
        <v>2020</v>
      </c>
      <c r="J12" s="9">
        <v>1952</v>
      </c>
      <c r="K12" s="9">
        <v>1428</v>
      </c>
      <c r="L12" s="9">
        <v>1323</v>
      </c>
      <c r="M12" s="9">
        <v>1147</v>
      </c>
      <c r="N12" s="9">
        <v>1124</v>
      </c>
      <c r="O12" s="9">
        <v>1015</v>
      </c>
      <c r="P12" s="9">
        <v>1029</v>
      </c>
      <c r="Q12" s="9">
        <v>971</v>
      </c>
      <c r="R12" s="9">
        <v>983</v>
      </c>
      <c r="S12" s="9">
        <v>1104</v>
      </c>
      <c r="U12" s="39">
        <f t="shared" si="1"/>
        <v>121</v>
      </c>
      <c r="V12" s="53">
        <f t="shared" si="2"/>
        <v>0.12309257375381485</v>
      </c>
    </row>
    <row r="13" spans="1:22" x14ac:dyDescent="0.2">
      <c r="A13" s="2" t="s">
        <v>123</v>
      </c>
      <c r="B13" s="9">
        <v>1814</v>
      </c>
      <c r="C13" s="9">
        <v>1960</v>
      </c>
      <c r="D13" s="9">
        <v>2022</v>
      </c>
      <c r="E13" s="9">
        <v>2034</v>
      </c>
      <c r="F13" s="9">
        <v>2130</v>
      </c>
      <c r="G13" s="9">
        <v>2216</v>
      </c>
      <c r="H13" s="9">
        <v>2210</v>
      </c>
      <c r="I13" s="9">
        <v>2187</v>
      </c>
      <c r="J13" s="9">
        <v>2093</v>
      </c>
      <c r="K13" s="9">
        <v>1686</v>
      </c>
      <c r="L13" s="9">
        <v>1596</v>
      </c>
      <c r="M13" s="9">
        <v>1427</v>
      </c>
      <c r="N13" s="9">
        <v>1387</v>
      </c>
      <c r="O13" s="9">
        <v>1386</v>
      </c>
      <c r="P13" s="9">
        <v>1483</v>
      </c>
      <c r="Q13" s="9">
        <v>1423</v>
      </c>
      <c r="R13" s="9">
        <v>1409</v>
      </c>
      <c r="S13" s="9">
        <v>1373</v>
      </c>
      <c r="U13" s="39">
        <f t="shared" si="1"/>
        <v>-36</v>
      </c>
      <c r="V13" s="53">
        <f t="shared" si="2"/>
        <v>-2.5550035486160399E-2</v>
      </c>
    </row>
    <row r="14" spans="1:22" x14ac:dyDescent="0.2">
      <c r="A14" s="2" t="s">
        <v>51</v>
      </c>
      <c r="B14" s="9">
        <v>619</v>
      </c>
      <c r="C14" s="9">
        <v>734</v>
      </c>
      <c r="D14" s="9">
        <v>718</v>
      </c>
      <c r="E14" s="9">
        <v>731</v>
      </c>
      <c r="F14" s="9">
        <v>759</v>
      </c>
      <c r="G14" s="9">
        <v>1001</v>
      </c>
      <c r="H14" s="9">
        <v>888</v>
      </c>
      <c r="I14" s="9">
        <v>924</v>
      </c>
      <c r="J14" s="9">
        <v>859</v>
      </c>
      <c r="K14" s="9">
        <v>690</v>
      </c>
      <c r="L14" s="9">
        <v>687</v>
      </c>
      <c r="M14" s="9">
        <v>661</v>
      </c>
      <c r="N14" s="9">
        <v>706</v>
      </c>
      <c r="O14" s="9">
        <v>706</v>
      </c>
      <c r="P14" s="9">
        <v>660</v>
      </c>
      <c r="Q14" s="9">
        <v>700</v>
      </c>
      <c r="R14" s="9">
        <v>759</v>
      </c>
      <c r="S14" s="9">
        <v>722</v>
      </c>
      <c r="U14" s="39">
        <f t="shared" si="1"/>
        <v>-37</v>
      </c>
      <c r="V14" s="53">
        <f t="shared" si="2"/>
        <v>-4.8748353096179184E-2</v>
      </c>
    </row>
    <row r="15" spans="1:22" x14ac:dyDescent="0.2">
      <c r="A15" s="3" t="s">
        <v>124</v>
      </c>
      <c r="B15" s="11">
        <v>482</v>
      </c>
      <c r="C15" s="11">
        <v>644</v>
      </c>
      <c r="D15" s="11">
        <v>607</v>
      </c>
      <c r="E15" s="11">
        <v>650</v>
      </c>
      <c r="F15" s="11">
        <v>690</v>
      </c>
      <c r="G15" s="11">
        <v>934</v>
      </c>
      <c r="H15" s="11">
        <v>877</v>
      </c>
      <c r="I15" s="11">
        <v>816</v>
      </c>
      <c r="J15" s="11">
        <v>756</v>
      </c>
      <c r="K15" s="11">
        <v>637</v>
      </c>
      <c r="L15" s="11">
        <v>615</v>
      </c>
      <c r="M15" s="11">
        <v>598</v>
      </c>
      <c r="N15" s="11">
        <v>678</v>
      </c>
      <c r="O15" s="11">
        <v>574</v>
      </c>
      <c r="P15" s="11">
        <v>623</v>
      </c>
      <c r="Q15" s="11">
        <v>654</v>
      </c>
      <c r="R15" s="11">
        <v>674</v>
      </c>
      <c r="S15" s="11">
        <v>677</v>
      </c>
      <c r="U15" s="38">
        <f t="shared" si="1"/>
        <v>3</v>
      </c>
      <c r="V15" s="54">
        <f t="shared" si="2"/>
        <v>4.4510385756676559E-3</v>
      </c>
    </row>
    <row r="16" spans="1:22" x14ac:dyDescent="0.2">
      <c r="A16" s="79" t="s">
        <v>372</v>
      </c>
      <c r="B16" s="135">
        <f>B9+B13+B15</f>
        <v>10872</v>
      </c>
      <c r="C16" s="135">
        <f t="shared" ref="C16:S16" si="4">C9+C13+C15</f>
        <v>11893</v>
      </c>
      <c r="D16" s="135">
        <f t="shared" si="4"/>
        <v>12527</v>
      </c>
      <c r="E16" s="135">
        <f t="shared" si="4"/>
        <v>13096</v>
      </c>
      <c r="F16" s="135">
        <f t="shared" si="4"/>
        <v>13064</v>
      </c>
      <c r="G16" s="135">
        <f t="shared" si="4"/>
        <v>13488</v>
      </c>
      <c r="H16" s="135">
        <f t="shared" si="4"/>
        <v>13763</v>
      </c>
      <c r="I16" s="135">
        <f t="shared" si="4"/>
        <v>13962</v>
      </c>
      <c r="J16" s="135">
        <f t="shared" si="4"/>
        <v>13278</v>
      </c>
      <c r="K16" s="135">
        <f t="shared" si="4"/>
        <v>11195</v>
      </c>
      <c r="L16" s="135">
        <f t="shared" si="4"/>
        <v>9833</v>
      </c>
      <c r="M16" s="135">
        <f t="shared" si="4"/>
        <v>8526</v>
      </c>
      <c r="N16" s="135">
        <f t="shared" si="4"/>
        <v>8560</v>
      </c>
      <c r="O16" s="135">
        <f t="shared" si="4"/>
        <v>8160</v>
      </c>
      <c r="P16" s="135">
        <f t="shared" si="4"/>
        <v>8485</v>
      </c>
      <c r="Q16" s="135">
        <f t="shared" si="4"/>
        <v>8810</v>
      </c>
      <c r="R16" s="135">
        <f t="shared" si="4"/>
        <v>8962</v>
      </c>
      <c r="S16" s="135">
        <f t="shared" si="4"/>
        <v>8833</v>
      </c>
      <c r="U16" s="101">
        <f>S16-R16</f>
        <v>-129</v>
      </c>
      <c r="V16" s="99">
        <f>U16/R16</f>
        <v>-1.4394108457933498E-2</v>
      </c>
    </row>
    <row r="18" spans="1:19" x14ac:dyDescent="0.2">
      <c r="A18" s="32" t="s">
        <v>442</v>
      </c>
    </row>
    <row r="19" spans="1:19" s="190" customFormat="1" x14ac:dyDescent="0.2"/>
    <row r="20" spans="1:19" s="16" customFormat="1" x14ac:dyDescent="0.25">
      <c r="A20" s="15"/>
      <c r="B20" s="30" t="s">
        <v>159</v>
      </c>
      <c r="C20" s="30" t="s">
        <v>160</v>
      </c>
      <c r="D20" s="30" t="s">
        <v>161</v>
      </c>
      <c r="E20" s="30" t="s">
        <v>162</v>
      </c>
      <c r="F20" s="30" t="s">
        <v>163</v>
      </c>
      <c r="G20" s="30" t="s">
        <v>164</v>
      </c>
      <c r="H20" s="30" t="s">
        <v>165</v>
      </c>
      <c r="I20" s="30" t="s">
        <v>166</v>
      </c>
      <c r="J20" s="30" t="s">
        <v>167</v>
      </c>
      <c r="K20" s="30" t="s">
        <v>168</v>
      </c>
      <c r="L20" s="30" t="s">
        <v>169</v>
      </c>
      <c r="M20" s="30" t="s">
        <v>170</v>
      </c>
      <c r="N20" s="30" t="s">
        <v>171</v>
      </c>
      <c r="O20" s="30" t="s">
        <v>172</v>
      </c>
      <c r="P20" s="30" t="s">
        <v>173</v>
      </c>
      <c r="Q20" s="30" t="s">
        <v>174</v>
      </c>
      <c r="R20" s="30" t="s">
        <v>175</v>
      </c>
      <c r="S20" s="30" t="s">
        <v>176</v>
      </c>
    </row>
    <row r="21" spans="1:19" s="8" customFormat="1" x14ac:dyDescent="0.2">
      <c r="A21" s="4" t="s">
        <v>116</v>
      </c>
      <c r="B21" s="74">
        <f>B5/B$5</f>
        <v>1</v>
      </c>
      <c r="C21" s="74">
        <f t="shared" ref="C21:S31" si="5">C5/C$5</f>
        <v>1</v>
      </c>
      <c r="D21" s="74">
        <f t="shared" si="5"/>
        <v>1</v>
      </c>
      <c r="E21" s="74">
        <f t="shared" si="5"/>
        <v>1</v>
      </c>
      <c r="F21" s="74">
        <f t="shared" si="5"/>
        <v>1</v>
      </c>
      <c r="G21" s="74">
        <f t="shared" si="5"/>
        <v>1</v>
      </c>
      <c r="H21" s="74">
        <f t="shared" si="5"/>
        <v>1</v>
      </c>
      <c r="I21" s="74">
        <f t="shared" si="5"/>
        <v>1</v>
      </c>
      <c r="J21" s="74">
        <f t="shared" si="5"/>
        <v>1</v>
      </c>
      <c r="K21" s="74">
        <f t="shared" si="5"/>
        <v>1</v>
      </c>
      <c r="L21" s="74">
        <f t="shared" si="5"/>
        <v>1</v>
      </c>
      <c r="M21" s="74">
        <f t="shared" si="5"/>
        <v>1</v>
      </c>
      <c r="N21" s="74">
        <f t="shared" si="5"/>
        <v>1</v>
      </c>
      <c r="O21" s="74">
        <f t="shared" si="5"/>
        <v>1</v>
      </c>
      <c r="P21" s="74">
        <f t="shared" si="5"/>
        <v>1</v>
      </c>
      <c r="Q21" s="74">
        <f t="shared" si="5"/>
        <v>1</v>
      </c>
      <c r="R21" s="74">
        <f t="shared" si="5"/>
        <v>1</v>
      </c>
      <c r="S21" s="74">
        <f t="shared" si="5"/>
        <v>1</v>
      </c>
    </row>
    <row r="22" spans="1:19" s="8" customFormat="1" x14ac:dyDescent="0.2">
      <c r="A22" s="100" t="s">
        <v>258</v>
      </c>
      <c r="B22" s="87">
        <f>B6/B$5</f>
        <v>0.66980394135903709</v>
      </c>
      <c r="C22" s="87">
        <f t="shared" ref="B22:Q31" si="6">C6/C$5</f>
        <v>0.6598170832059812</v>
      </c>
      <c r="D22" s="87">
        <f t="shared" si="6"/>
        <v>0.63362588609731396</v>
      </c>
      <c r="E22" s="87">
        <f t="shared" si="6"/>
        <v>0.63626931058335257</v>
      </c>
      <c r="F22" s="87">
        <f t="shared" si="6"/>
        <v>0.6265958197164555</v>
      </c>
      <c r="G22" s="87">
        <f t="shared" si="6"/>
        <v>0.59917345326364413</v>
      </c>
      <c r="H22" s="87">
        <f t="shared" si="6"/>
        <v>0.60339950077261384</v>
      </c>
      <c r="I22" s="87">
        <f t="shared" si="6"/>
        <v>0.61192727940501335</v>
      </c>
      <c r="J22" s="87">
        <f t="shared" si="6"/>
        <v>0.61648113275011318</v>
      </c>
      <c r="K22" s="87">
        <f t="shared" si="6"/>
        <v>0.62714949868369463</v>
      </c>
      <c r="L22" s="87">
        <f t="shared" si="6"/>
        <v>0.63180475672314629</v>
      </c>
      <c r="M22" s="87">
        <f t="shared" si="6"/>
        <v>0.65333780610533376</v>
      </c>
      <c r="N22" s="87">
        <f t="shared" si="6"/>
        <v>0.65194961811603913</v>
      </c>
      <c r="O22" s="87">
        <f t="shared" si="6"/>
        <v>0.65461917578384421</v>
      </c>
      <c r="P22" s="87">
        <f t="shared" si="6"/>
        <v>0.64641690414957953</v>
      </c>
      <c r="Q22" s="87">
        <f t="shared" si="6"/>
        <v>0.64328500442447756</v>
      </c>
      <c r="R22" s="87">
        <f t="shared" si="5"/>
        <v>0.64598491864003171</v>
      </c>
      <c r="S22" s="87">
        <f t="shared" si="5"/>
        <v>0.6598155299524463</v>
      </c>
    </row>
    <row r="23" spans="1:19" x14ac:dyDescent="0.2">
      <c r="A23" s="109" t="s">
        <v>125</v>
      </c>
      <c r="B23" s="76">
        <f>B7/B$5</f>
        <v>0.4750826373293634</v>
      </c>
      <c r="C23" s="76">
        <f t="shared" si="5"/>
        <v>0.46838925069945692</v>
      </c>
      <c r="D23" s="76">
        <f t="shared" si="5"/>
        <v>0.43323527993441674</v>
      </c>
      <c r="E23" s="76">
        <f t="shared" si="5"/>
        <v>0.43553147336868803</v>
      </c>
      <c r="F23" s="76">
        <f t="shared" si="5"/>
        <v>0.41490137070039734</v>
      </c>
      <c r="G23" s="76">
        <f t="shared" si="5"/>
        <v>0.39015436975811352</v>
      </c>
      <c r="H23" s="76">
        <f t="shared" si="5"/>
        <v>0.39460358968263404</v>
      </c>
      <c r="I23" s="76">
        <f t="shared" si="5"/>
        <v>0.40299329721788635</v>
      </c>
      <c r="J23" s="76">
        <f t="shared" si="5"/>
        <v>0.40420967319015039</v>
      </c>
      <c r="K23" s="76">
        <f t="shared" si="5"/>
        <v>0.40735450624544894</v>
      </c>
      <c r="L23" s="76">
        <f t="shared" si="5"/>
        <v>0.42623970153893986</v>
      </c>
      <c r="M23" s="76">
        <f t="shared" si="5"/>
        <v>0.44592418651459242</v>
      </c>
      <c r="N23" s="76">
        <f t="shared" si="5"/>
        <v>0.44187994104247624</v>
      </c>
      <c r="O23" s="76">
        <f t="shared" si="5"/>
        <v>0.44814568841972807</v>
      </c>
      <c r="P23" s="76">
        <f t="shared" si="5"/>
        <v>0.44783485090706887</v>
      </c>
      <c r="Q23" s="76">
        <f t="shared" si="5"/>
        <v>0.44224355047307873</v>
      </c>
      <c r="R23" s="76">
        <f t="shared" si="5"/>
        <v>0.44112977907130574</v>
      </c>
      <c r="S23" s="76">
        <f t="shared" si="5"/>
        <v>0.45724954520792777</v>
      </c>
    </row>
    <row r="24" spans="1:19" x14ac:dyDescent="0.2">
      <c r="A24" s="109" t="s">
        <v>126</v>
      </c>
      <c r="B24" s="76">
        <f>B8/B$5</f>
        <v>0.19472130402967375</v>
      </c>
      <c r="C24" s="76">
        <f t="shared" si="5"/>
        <v>0.19142783250652434</v>
      </c>
      <c r="D24" s="76">
        <f t="shared" si="5"/>
        <v>0.20039060616289725</v>
      </c>
      <c r="E24" s="76">
        <f t="shared" si="5"/>
        <v>0.20073783721466451</v>
      </c>
      <c r="F24" s="76">
        <f t="shared" si="5"/>
        <v>0.21169444901605811</v>
      </c>
      <c r="G24" s="76">
        <f t="shared" si="5"/>
        <v>0.20901908350553056</v>
      </c>
      <c r="H24" s="76">
        <f t="shared" si="5"/>
        <v>0.2087959110899798</v>
      </c>
      <c r="I24" s="76">
        <f t="shared" si="5"/>
        <v>0.208933982187127</v>
      </c>
      <c r="J24" s="76">
        <f t="shared" si="5"/>
        <v>0.21227145955996282</v>
      </c>
      <c r="K24" s="76">
        <f t="shared" si="5"/>
        <v>0.21979499243824568</v>
      </c>
      <c r="L24" s="76">
        <f t="shared" si="5"/>
        <v>0.20556505518420642</v>
      </c>
      <c r="M24" s="76">
        <f t="shared" si="5"/>
        <v>0.20741361959074137</v>
      </c>
      <c r="N24" s="76">
        <f t="shared" si="5"/>
        <v>0.21006967707356292</v>
      </c>
      <c r="O24" s="76">
        <f t="shared" si="5"/>
        <v>0.20647348736411619</v>
      </c>
      <c r="P24" s="76">
        <f t="shared" si="5"/>
        <v>0.1985820532425106</v>
      </c>
      <c r="Q24" s="76">
        <f t="shared" si="5"/>
        <v>0.2010414539513988</v>
      </c>
      <c r="R24" s="76">
        <f t="shared" si="5"/>
        <v>0.20485513956872603</v>
      </c>
      <c r="S24" s="76">
        <f t="shared" si="5"/>
        <v>0.20256598474451856</v>
      </c>
    </row>
    <row r="25" spans="1:19" s="8" customFormat="1" x14ac:dyDescent="0.2">
      <c r="A25" s="100" t="s">
        <v>259</v>
      </c>
      <c r="B25" s="87">
        <f>B9/B$5</f>
        <v>0.21639625545658703</v>
      </c>
      <c r="C25" s="87">
        <f t="shared" si="5"/>
        <v>0.21839512848846779</v>
      </c>
      <c r="D25" s="87">
        <f t="shared" si="5"/>
        <v>0.23865554323190433</v>
      </c>
      <c r="E25" s="87">
        <f t="shared" si="5"/>
        <v>0.24007378372146645</v>
      </c>
      <c r="F25" s="87">
        <f t="shared" si="5"/>
        <v>0.24084828251005103</v>
      </c>
      <c r="G25" s="87">
        <f t="shared" si="5"/>
        <v>0.2513188282484502</v>
      </c>
      <c r="H25" s="87">
        <f t="shared" si="5"/>
        <v>0.25379769404493047</v>
      </c>
      <c r="I25" s="87">
        <f t="shared" si="5"/>
        <v>0.25156092186208795</v>
      </c>
      <c r="J25" s="87">
        <f t="shared" si="5"/>
        <v>0.248599556625587</v>
      </c>
      <c r="K25" s="87">
        <f t="shared" si="5"/>
        <v>0.24847364588584553</v>
      </c>
      <c r="L25" s="87">
        <f t="shared" si="5"/>
        <v>0.236965645888388</v>
      </c>
      <c r="M25" s="87">
        <f t="shared" si="5"/>
        <v>0.21808118081180811</v>
      </c>
      <c r="N25" s="87">
        <f t="shared" si="5"/>
        <v>0.21757336191879942</v>
      </c>
      <c r="O25" s="87">
        <f t="shared" si="5"/>
        <v>0.21671501974903001</v>
      </c>
      <c r="P25" s="87">
        <f t="shared" si="5"/>
        <v>0.22169319524570794</v>
      </c>
      <c r="Q25" s="87">
        <f t="shared" si="5"/>
        <v>0.22915390375059561</v>
      </c>
      <c r="R25" s="87">
        <f t="shared" si="5"/>
        <v>0.22751025267892577</v>
      </c>
      <c r="S25" s="87">
        <f t="shared" si="5"/>
        <v>0.2164810263938978</v>
      </c>
    </row>
    <row r="26" spans="1:19" x14ac:dyDescent="0.2">
      <c r="A26" s="109" t="s">
        <v>127</v>
      </c>
      <c r="B26" s="76">
        <f t="shared" si="6"/>
        <v>2.2280537962705963E-2</v>
      </c>
      <c r="C26" s="76">
        <f t="shared" si="5"/>
        <v>2.4169468412761855E-2</v>
      </c>
      <c r="D26" s="76">
        <f t="shared" si="5"/>
        <v>3.1344938997926411E-2</v>
      </c>
      <c r="E26" s="76">
        <f t="shared" si="5"/>
        <v>3.9128429790177541E-2</v>
      </c>
      <c r="F26" s="76">
        <f t="shared" si="5"/>
        <v>4.7469024051912632E-2</v>
      </c>
      <c r="G26" s="76">
        <f t="shared" si="5"/>
        <v>5.6521210647866783E-2</v>
      </c>
      <c r="H26" s="76">
        <f t="shared" si="5"/>
        <v>6.4471651016284326E-2</v>
      </c>
      <c r="I26" s="76">
        <f t="shared" si="5"/>
        <v>7.3271508585070241E-2</v>
      </c>
      <c r="J26" s="76">
        <f t="shared" si="5"/>
        <v>7.4634692855950993E-2</v>
      </c>
      <c r="K26" s="76">
        <f t="shared" si="5"/>
        <v>7.2984932504341002E-2</v>
      </c>
      <c r="L26" s="76">
        <f t="shared" si="5"/>
        <v>6.4386755790455469E-2</v>
      </c>
      <c r="M26" s="76">
        <f t="shared" si="5"/>
        <v>4.5655820194565579E-2</v>
      </c>
      <c r="N26" s="76">
        <f t="shared" si="5"/>
        <v>4.6529545759078118E-2</v>
      </c>
      <c r="O26" s="76">
        <f t="shared" si="5"/>
        <v>4.5370338005522738E-2</v>
      </c>
      <c r="P26" s="76">
        <f t="shared" si="5"/>
        <v>4.5179676096475982E-2</v>
      </c>
      <c r="Q26" s="76">
        <f t="shared" si="5"/>
        <v>4.7069634470083728E-2</v>
      </c>
      <c r="R26" s="76">
        <f t="shared" si="5"/>
        <v>4.5111787273448868E-2</v>
      </c>
      <c r="S26" s="76">
        <f t="shared" si="5"/>
        <v>4.6117511888424348E-2</v>
      </c>
    </row>
    <row r="27" spans="1:19" x14ac:dyDescent="0.2">
      <c r="A27" s="109" t="s">
        <v>128</v>
      </c>
      <c r="B27" s="76">
        <f>B11/B$5</f>
        <v>0.19411571749388104</v>
      </c>
      <c r="C27" s="76">
        <f t="shared" si="5"/>
        <v>0.19422566007570594</v>
      </c>
      <c r="D27" s="76">
        <f t="shared" si="5"/>
        <v>0.2073106042339779</v>
      </c>
      <c r="E27" s="76">
        <f t="shared" si="5"/>
        <v>0.2009453539312889</v>
      </c>
      <c r="F27" s="76">
        <f t="shared" si="5"/>
        <v>0.19337925845813839</v>
      </c>
      <c r="G27" s="76">
        <f t="shared" si="5"/>
        <v>0.19479761760058345</v>
      </c>
      <c r="H27" s="76">
        <f t="shared" si="5"/>
        <v>0.18932604302864614</v>
      </c>
      <c r="I27" s="76">
        <f t="shared" si="5"/>
        <v>0.17828941327701772</v>
      </c>
      <c r="J27" s="76">
        <f t="shared" si="5"/>
        <v>0.17396486376963599</v>
      </c>
      <c r="K27" s="76">
        <f t="shared" si="5"/>
        <v>0.17548871338150451</v>
      </c>
      <c r="L27" s="76">
        <f t="shared" si="5"/>
        <v>0.17257889009793254</v>
      </c>
      <c r="M27" s="76">
        <f t="shared" si="5"/>
        <v>0.17242536061724253</v>
      </c>
      <c r="N27" s="76">
        <f t="shared" si="5"/>
        <v>0.17104381615972128</v>
      </c>
      <c r="O27" s="76">
        <f t="shared" si="5"/>
        <v>0.17134468174350728</v>
      </c>
      <c r="P27" s="76">
        <f t="shared" si="5"/>
        <v>0.17651351914923194</v>
      </c>
      <c r="Q27" s="76">
        <f t="shared" si="5"/>
        <v>0.18208426928051188</v>
      </c>
      <c r="R27" s="76">
        <f t="shared" si="5"/>
        <v>0.18239846540547691</v>
      </c>
      <c r="S27" s="76">
        <f t="shared" si="5"/>
        <v>0.17036351450547346</v>
      </c>
    </row>
    <row r="28" spans="1:19" x14ac:dyDescent="0.2">
      <c r="A28" s="2" t="s">
        <v>122</v>
      </c>
      <c r="B28" s="76">
        <f>B12/B$5</f>
        <v>4.0246271857889024E-2</v>
      </c>
      <c r="C28" s="76">
        <f t="shared" si="5"/>
        <v>4.3307549432205585E-2</v>
      </c>
      <c r="D28" s="76">
        <f t="shared" si="5"/>
        <v>4.7017408496889616E-2</v>
      </c>
      <c r="E28" s="76">
        <f t="shared" si="5"/>
        <v>4.4915840442702332E-2</v>
      </c>
      <c r="F28" s="76">
        <f t="shared" si="5"/>
        <v>4.840947029365434E-2</v>
      </c>
      <c r="G28" s="76">
        <f t="shared" si="5"/>
        <v>4.8596086058101375E-2</v>
      </c>
      <c r="H28" s="76">
        <f t="shared" si="5"/>
        <v>4.8306192796861998E-2</v>
      </c>
      <c r="I28" s="76">
        <f t="shared" si="5"/>
        <v>4.6368561197318886E-2</v>
      </c>
      <c r="J28" s="76">
        <f t="shared" si="5"/>
        <v>4.653047603156063E-2</v>
      </c>
      <c r="K28" s="76">
        <f t="shared" si="5"/>
        <v>3.9993278440598218E-2</v>
      </c>
      <c r="L28" s="76">
        <f t="shared" si="5"/>
        <v>4.1131664853101199E-2</v>
      </c>
      <c r="M28" s="76">
        <f t="shared" si="5"/>
        <v>3.8477021133847704E-2</v>
      </c>
      <c r="N28" s="76">
        <f t="shared" si="5"/>
        <v>3.7652418598418863E-2</v>
      </c>
      <c r="O28" s="76">
        <f t="shared" si="5"/>
        <v>3.5478345975042819E-2</v>
      </c>
      <c r="P28" s="76">
        <f t="shared" si="5"/>
        <v>3.5761451310210607E-2</v>
      </c>
      <c r="Q28" s="76">
        <f t="shared" si="5"/>
        <v>3.3047444013341504E-2</v>
      </c>
      <c r="R28" s="76">
        <f t="shared" si="5"/>
        <v>3.2510914142082285E-2</v>
      </c>
      <c r="S28" s="76">
        <f t="shared" si="5"/>
        <v>3.5234417387419018E-2</v>
      </c>
    </row>
    <row r="29" spans="1:19" x14ac:dyDescent="0.2">
      <c r="A29" s="2" t="s">
        <v>123</v>
      </c>
      <c r="B29" s="76">
        <f t="shared" si="6"/>
        <v>4.5772248996997299E-2</v>
      </c>
      <c r="C29" s="76">
        <f t="shared" si="5"/>
        <v>4.6081865845343614E-2</v>
      </c>
      <c r="D29" s="76">
        <f t="shared" si="5"/>
        <v>4.8753435887544001E-2</v>
      </c>
      <c r="E29" s="76">
        <f t="shared" si="5"/>
        <v>4.6898777957113211E-2</v>
      </c>
      <c r="F29" s="76">
        <f t="shared" si="5"/>
        <v>5.0078762372745868E-2</v>
      </c>
      <c r="G29" s="76">
        <f t="shared" si="5"/>
        <v>5.3871399051902275E-2</v>
      </c>
      <c r="H29" s="76">
        <f t="shared" si="5"/>
        <v>5.2537739213122547E-2</v>
      </c>
      <c r="I29" s="76">
        <f t="shared" si="5"/>
        <v>5.0202001652740795E-2</v>
      </c>
      <c r="J29" s="76">
        <f t="shared" si="5"/>
        <v>4.9891540130151846E-2</v>
      </c>
      <c r="K29" s="76">
        <f t="shared" si="5"/>
        <v>4.7218954797513021E-2</v>
      </c>
      <c r="L29" s="76">
        <f t="shared" si="5"/>
        <v>4.9619151251360176E-2</v>
      </c>
      <c r="M29" s="76">
        <f t="shared" si="5"/>
        <v>4.7869842334786986E-2</v>
      </c>
      <c r="N29" s="76">
        <f t="shared" si="5"/>
        <v>4.6462548572959936E-2</v>
      </c>
      <c r="O29" s="76">
        <f t="shared" si="5"/>
        <v>4.8446293124541226E-2</v>
      </c>
      <c r="P29" s="76">
        <f t="shared" si="5"/>
        <v>5.1539584346979909E-2</v>
      </c>
      <c r="Q29" s="76">
        <f t="shared" si="5"/>
        <v>4.8431012184330539E-2</v>
      </c>
      <c r="R29" s="76">
        <f t="shared" si="5"/>
        <v>4.6600079375578779E-2</v>
      </c>
      <c r="S29" s="76">
        <f t="shared" si="5"/>
        <v>4.3819615102288323E-2</v>
      </c>
    </row>
    <row r="30" spans="1:19" x14ac:dyDescent="0.2">
      <c r="A30" s="2" t="s">
        <v>51</v>
      </c>
      <c r="B30" s="76">
        <f>B14/B$5</f>
        <v>1.5619086068986399E-2</v>
      </c>
      <c r="C30" s="76">
        <f t="shared" si="5"/>
        <v>1.7257188535960314E-2</v>
      </c>
      <c r="D30" s="76">
        <f t="shared" si="5"/>
        <v>1.7312050923470126E-2</v>
      </c>
      <c r="E30" s="76">
        <f t="shared" si="5"/>
        <v>1.6854968872492507E-2</v>
      </c>
      <c r="F30" s="76">
        <f t="shared" si="5"/>
        <v>1.7844967437048879E-2</v>
      </c>
      <c r="G30" s="76">
        <f t="shared" si="5"/>
        <v>2.433450832624286E-2</v>
      </c>
      <c r="H30" s="76">
        <f t="shared" si="5"/>
        <v>2.1110186615951505E-2</v>
      </c>
      <c r="I30" s="76">
        <f t="shared" si="5"/>
        <v>2.121017353778349E-2</v>
      </c>
      <c r="J30" s="76">
        <f t="shared" si="5"/>
        <v>2.0476269933970583E-2</v>
      </c>
      <c r="K30" s="76">
        <f t="shared" si="5"/>
        <v>1.9324483280120989E-2</v>
      </c>
      <c r="L30" s="76">
        <f t="shared" si="5"/>
        <v>2.1358619617596768E-2</v>
      </c>
      <c r="M30" s="76">
        <f t="shared" si="5"/>
        <v>2.2173767192217378E-2</v>
      </c>
      <c r="N30" s="76">
        <f t="shared" si="5"/>
        <v>2.3650006699718611E-2</v>
      </c>
      <c r="O30" s="76">
        <f t="shared" si="5"/>
        <v>2.467754902303471E-2</v>
      </c>
      <c r="P30" s="76">
        <f t="shared" si="5"/>
        <v>2.2937374018210884E-2</v>
      </c>
      <c r="Q30" s="76">
        <f t="shared" si="5"/>
        <v>2.3824109999319311E-2</v>
      </c>
      <c r="R30" s="76">
        <f t="shared" si="5"/>
        <v>2.510252678925784E-2</v>
      </c>
      <c r="S30" s="76">
        <f t="shared" si="5"/>
        <v>2.3042798327641785E-2</v>
      </c>
    </row>
    <row r="31" spans="1:19" x14ac:dyDescent="0.2">
      <c r="A31" s="3" t="s">
        <v>124</v>
      </c>
      <c r="B31" s="77">
        <f t="shared" si="6"/>
        <v>1.2162196260503142E-2</v>
      </c>
      <c r="C31" s="77">
        <f t="shared" si="5"/>
        <v>1.5141184492041474E-2</v>
      </c>
      <c r="D31" s="77">
        <f t="shared" si="5"/>
        <v>1.4635675362877947E-2</v>
      </c>
      <c r="E31" s="77">
        <f t="shared" si="5"/>
        <v>1.4987318422872953E-2</v>
      </c>
      <c r="F31" s="77">
        <f t="shared" si="5"/>
        <v>1.6222697670044438E-2</v>
      </c>
      <c r="G31" s="77">
        <f t="shared" si="5"/>
        <v>2.270572505165917E-2</v>
      </c>
      <c r="H31" s="77">
        <f t="shared" si="5"/>
        <v>2.0848686556519672E-2</v>
      </c>
      <c r="I31" s="77">
        <f t="shared" si="5"/>
        <v>1.873106234505555E-2</v>
      </c>
      <c r="J31" s="77">
        <f t="shared" si="5"/>
        <v>1.802102452861672E-2</v>
      </c>
      <c r="K31" s="77">
        <f t="shared" si="5"/>
        <v>1.7840138912227636E-2</v>
      </c>
      <c r="L31" s="77">
        <f t="shared" si="5"/>
        <v>1.9120161666407585E-2</v>
      </c>
      <c r="M31" s="77">
        <f t="shared" si="5"/>
        <v>2.0060382422006039E-2</v>
      </c>
      <c r="N31" s="77">
        <f t="shared" si="5"/>
        <v>2.2712046094064048E-2</v>
      </c>
      <c r="O31" s="77">
        <f t="shared" si="5"/>
        <v>2.0063616344506974E-2</v>
      </c>
      <c r="P31" s="77">
        <f t="shared" si="5"/>
        <v>2.1651490929311182E-2</v>
      </c>
      <c r="Q31" s="77">
        <f t="shared" si="5"/>
        <v>2.2258525627935472E-2</v>
      </c>
      <c r="R31" s="77">
        <f t="shared" si="5"/>
        <v>2.2291308374123561E-2</v>
      </c>
      <c r="S31" s="77">
        <f t="shared" si="5"/>
        <v>2.1606612836306768E-2</v>
      </c>
    </row>
    <row r="32" spans="1:19" x14ac:dyDescent="0.2">
      <c r="A32" s="316" t="s">
        <v>372</v>
      </c>
      <c r="B32" s="99">
        <f>B16/B5</f>
        <v>0.27433070071408744</v>
      </c>
      <c r="C32" s="99">
        <f t="shared" ref="C32:S32" si="7">C16/C5</f>
        <v>0.27961817882585288</v>
      </c>
      <c r="D32" s="99">
        <f t="shared" si="7"/>
        <v>0.30204465448232626</v>
      </c>
      <c r="E32" s="99">
        <f t="shared" si="7"/>
        <v>0.30195988010145264</v>
      </c>
      <c r="F32" s="99">
        <f t="shared" si="7"/>
        <v>0.30714974255284133</v>
      </c>
      <c r="G32" s="99">
        <f t="shared" si="7"/>
        <v>0.32789595235201169</v>
      </c>
      <c r="H32" s="99">
        <f t="shared" si="7"/>
        <v>0.32718411981457268</v>
      </c>
      <c r="I32" s="99">
        <f t="shared" si="7"/>
        <v>0.32049398585988431</v>
      </c>
      <c r="J32" s="99">
        <f t="shared" si="7"/>
        <v>0.31651212128435557</v>
      </c>
      <c r="K32" s="99">
        <f t="shared" si="7"/>
        <v>0.3135327395955862</v>
      </c>
      <c r="L32" s="99">
        <f t="shared" si="7"/>
        <v>0.30570495880615578</v>
      </c>
      <c r="M32" s="99">
        <f t="shared" si="7"/>
        <v>0.28601140556860116</v>
      </c>
      <c r="N32" s="99">
        <f t="shared" si="7"/>
        <v>0.28674795658582342</v>
      </c>
      <c r="O32" s="99">
        <f t="shared" si="7"/>
        <v>0.28522492921807824</v>
      </c>
      <c r="P32" s="99">
        <f t="shared" si="7"/>
        <v>0.294884270521999</v>
      </c>
      <c r="Q32" s="99">
        <f t="shared" si="7"/>
        <v>0.29984344156286163</v>
      </c>
      <c r="R32" s="99">
        <f t="shared" si="7"/>
        <v>0.2964016404286281</v>
      </c>
      <c r="S32" s="99">
        <f t="shared" si="7"/>
        <v>0.28190725433249292</v>
      </c>
    </row>
    <row r="34" spans="1:1" x14ac:dyDescent="0.2">
      <c r="A34" s="6" t="s">
        <v>467</v>
      </c>
    </row>
  </sheetData>
  <mergeCells count="1">
    <mergeCell ref="U3:V3"/>
  </mergeCells>
  <hyperlinks>
    <hyperlink ref="A2" location="Contents!A1" display="Back to contents"/>
  </hyperlinks>
  <pageMargins left="0.7" right="0.7" top="0.75" bottom="0.75" header="0.3" footer="0.3"/>
  <pageSetup paperSize="9" orientation="portrait" horizontalDpi="90"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49"/>
  <sheetViews>
    <sheetView showGridLines="0" topLeftCell="A13" workbookViewId="0">
      <selection activeCell="A26" sqref="A26"/>
    </sheetView>
  </sheetViews>
  <sheetFormatPr defaultRowHeight="12.75" x14ac:dyDescent="0.2"/>
  <cols>
    <col min="1" max="1" customWidth="true" style="6" width="7.85546875" collapsed="false"/>
    <col min="2" max="2" bestFit="true" customWidth="true" style="6" width="13.85546875" collapsed="false"/>
    <col min="3" max="20" style="6" width="9.140625" collapsed="false"/>
    <col min="21" max="21" customWidth="true" style="6" width="4.5703125" collapsed="false"/>
    <col min="22" max="22" style="6" width="9.140625" collapsed="false"/>
    <col min="23" max="23" bestFit="true" customWidth="true" style="6" width="11.42578125" collapsed="false"/>
    <col min="24" max="16384" style="6" width="9.140625" collapsed="false"/>
  </cols>
  <sheetData>
    <row r="1" spans="1:22" x14ac:dyDescent="0.2">
      <c r="A1" s="32" t="s">
        <v>382</v>
      </c>
    </row>
    <row r="2" spans="1:22" ht="15" x14ac:dyDescent="0.25">
      <c r="A2" s="273" t="s">
        <v>315</v>
      </c>
      <c r="C2" s="125"/>
      <c r="D2" s="125"/>
      <c r="E2" s="125"/>
      <c r="F2" s="125"/>
      <c r="G2" s="125"/>
      <c r="H2" s="125"/>
      <c r="I2" s="125"/>
      <c r="J2" s="125"/>
      <c r="K2" s="125"/>
      <c r="L2" s="125"/>
      <c r="M2" s="125"/>
      <c r="N2" s="125"/>
      <c r="O2" s="125"/>
      <c r="P2" s="125"/>
      <c r="Q2" s="125"/>
      <c r="R2" s="125"/>
      <c r="S2" s="125"/>
      <c r="T2" s="125"/>
    </row>
    <row r="3" spans="1:22" x14ac:dyDescent="0.2">
      <c r="C3" s="12" t="s">
        <v>159</v>
      </c>
      <c r="D3" s="12" t="s">
        <v>160</v>
      </c>
      <c r="E3" s="12" t="s">
        <v>161</v>
      </c>
      <c r="F3" s="12" t="s">
        <v>162</v>
      </c>
      <c r="G3" s="12" t="s">
        <v>163</v>
      </c>
      <c r="H3" s="12" t="s">
        <v>164</v>
      </c>
      <c r="I3" s="12" t="s">
        <v>165</v>
      </c>
      <c r="J3" s="12" t="s">
        <v>166</v>
      </c>
      <c r="K3" s="12" t="s">
        <v>167</v>
      </c>
      <c r="L3" s="12" t="s">
        <v>168</v>
      </c>
      <c r="M3" s="12" t="s">
        <v>169</v>
      </c>
      <c r="N3" s="12" t="s">
        <v>170</v>
      </c>
      <c r="O3" s="12" t="s">
        <v>171</v>
      </c>
      <c r="P3" s="12" t="s">
        <v>172</v>
      </c>
      <c r="Q3" s="12" t="s">
        <v>173</v>
      </c>
      <c r="R3" s="12" t="s">
        <v>174</v>
      </c>
      <c r="S3" s="12" t="s">
        <v>175</v>
      </c>
      <c r="T3" s="12" t="s">
        <v>176</v>
      </c>
    </row>
    <row r="4" spans="1:22" s="8" customFormat="1" x14ac:dyDescent="0.2">
      <c r="A4" s="340" t="s">
        <v>98</v>
      </c>
      <c r="B4" s="207" t="s">
        <v>98</v>
      </c>
      <c r="C4" s="205">
        <v>39631</v>
      </c>
      <c r="D4" s="205">
        <v>42533</v>
      </c>
      <c r="E4" s="205">
        <v>41474</v>
      </c>
      <c r="F4" s="205">
        <v>43370</v>
      </c>
      <c r="G4" s="205">
        <v>42533</v>
      </c>
      <c r="H4" s="205">
        <v>41135</v>
      </c>
      <c r="I4" s="205">
        <v>42065</v>
      </c>
      <c r="J4" s="205">
        <v>43564</v>
      </c>
      <c r="K4" s="205">
        <v>41951</v>
      </c>
      <c r="L4" s="205">
        <v>35706</v>
      </c>
      <c r="M4" s="205">
        <v>32165</v>
      </c>
      <c r="N4" s="205">
        <v>29810</v>
      </c>
      <c r="O4" s="205">
        <v>29852</v>
      </c>
      <c r="P4" s="205">
        <v>28609</v>
      </c>
      <c r="Q4" s="205">
        <v>28774</v>
      </c>
      <c r="R4" s="205">
        <v>29382</v>
      </c>
      <c r="S4" s="205">
        <v>30236</v>
      </c>
      <c r="T4" s="205">
        <v>31333</v>
      </c>
    </row>
    <row r="5" spans="1:22" x14ac:dyDescent="0.2">
      <c r="A5" s="341"/>
      <c r="B5" s="209" t="s">
        <v>109</v>
      </c>
      <c r="C5" s="206">
        <v>2962</v>
      </c>
      <c r="D5" s="201">
        <v>2943</v>
      </c>
      <c r="E5" s="201">
        <v>3077</v>
      </c>
      <c r="F5" s="201">
        <v>3120</v>
      </c>
      <c r="G5" s="201">
        <v>2931</v>
      </c>
      <c r="H5" s="201">
        <v>2940</v>
      </c>
      <c r="I5" s="201">
        <v>2804</v>
      </c>
      <c r="J5" s="201">
        <v>2708</v>
      </c>
      <c r="K5" s="201">
        <v>2440</v>
      </c>
      <c r="L5" s="201">
        <v>2017</v>
      </c>
      <c r="M5" s="201">
        <v>1498</v>
      </c>
      <c r="N5" s="201">
        <v>1412</v>
      </c>
      <c r="O5" s="201">
        <v>1359</v>
      </c>
      <c r="P5" s="201">
        <v>1154</v>
      </c>
      <c r="Q5" s="201">
        <v>1124</v>
      </c>
      <c r="R5" s="201">
        <v>1040</v>
      </c>
      <c r="S5" s="201">
        <v>1040</v>
      </c>
      <c r="T5" s="201">
        <v>1059</v>
      </c>
      <c r="U5" s="277"/>
    </row>
    <row r="6" spans="1:22" x14ac:dyDescent="0.2">
      <c r="A6" s="341"/>
      <c r="B6" s="210" t="s">
        <v>110</v>
      </c>
      <c r="C6" s="206">
        <v>11236</v>
      </c>
      <c r="D6" s="201">
        <v>11637</v>
      </c>
      <c r="E6" s="201">
        <v>11680</v>
      </c>
      <c r="F6" s="201">
        <v>12096</v>
      </c>
      <c r="G6" s="201">
        <v>11976</v>
      </c>
      <c r="H6" s="201">
        <v>11702</v>
      </c>
      <c r="I6" s="201">
        <v>12203</v>
      </c>
      <c r="J6" s="201">
        <v>12863</v>
      </c>
      <c r="K6" s="201">
        <v>12199</v>
      </c>
      <c r="L6" s="201">
        <v>10291</v>
      </c>
      <c r="M6" s="201">
        <v>8484</v>
      </c>
      <c r="N6" s="201">
        <v>7321</v>
      </c>
      <c r="O6" s="201">
        <v>7218</v>
      </c>
      <c r="P6" s="201">
        <v>6894</v>
      </c>
      <c r="Q6" s="201">
        <v>6540</v>
      </c>
      <c r="R6" s="201">
        <v>6313</v>
      </c>
      <c r="S6" s="201">
        <v>6201</v>
      </c>
      <c r="T6" s="201">
        <v>6244</v>
      </c>
      <c r="U6" s="277"/>
    </row>
    <row r="7" spans="1:22" x14ac:dyDescent="0.2">
      <c r="A7" s="341"/>
      <c r="B7" s="210" t="s">
        <v>111</v>
      </c>
      <c r="C7" s="206">
        <v>12090</v>
      </c>
      <c r="D7" s="201">
        <v>12915</v>
      </c>
      <c r="E7" s="201">
        <v>11887</v>
      </c>
      <c r="F7" s="201">
        <v>12197</v>
      </c>
      <c r="G7" s="201">
        <v>11762</v>
      </c>
      <c r="H7" s="201">
        <v>11173</v>
      </c>
      <c r="I7" s="201">
        <v>11716</v>
      </c>
      <c r="J7" s="201">
        <v>12156</v>
      </c>
      <c r="K7" s="201">
        <v>11893</v>
      </c>
      <c r="L7" s="201">
        <v>10399</v>
      </c>
      <c r="M7" s="201">
        <v>9898</v>
      </c>
      <c r="N7" s="201">
        <v>9316</v>
      </c>
      <c r="O7" s="201">
        <v>9507</v>
      </c>
      <c r="P7" s="201">
        <v>9076</v>
      </c>
      <c r="Q7" s="201">
        <v>9251</v>
      </c>
      <c r="R7" s="201">
        <v>9542</v>
      </c>
      <c r="S7" s="201">
        <v>9985</v>
      </c>
      <c r="T7" s="201">
        <v>10346</v>
      </c>
      <c r="U7" s="277"/>
    </row>
    <row r="8" spans="1:22" x14ac:dyDescent="0.2">
      <c r="A8" s="341"/>
      <c r="B8" s="210" t="s">
        <v>112</v>
      </c>
      <c r="C8" s="206">
        <v>9682</v>
      </c>
      <c r="D8" s="201">
        <v>11309</v>
      </c>
      <c r="E8" s="201">
        <v>11225</v>
      </c>
      <c r="F8" s="201">
        <v>12057</v>
      </c>
      <c r="G8" s="201">
        <v>11825</v>
      </c>
      <c r="H8" s="201">
        <v>11152</v>
      </c>
      <c r="I8" s="201">
        <v>11393</v>
      </c>
      <c r="J8" s="201">
        <v>11582</v>
      </c>
      <c r="K8" s="201">
        <v>11170</v>
      </c>
      <c r="L8" s="201">
        <v>9450</v>
      </c>
      <c r="M8" s="201">
        <v>8812</v>
      </c>
      <c r="N8" s="201">
        <v>8342</v>
      </c>
      <c r="O8" s="201">
        <v>8193</v>
      </c>
      <c r="P8" s="201">
        <v>8058</v>
      </c>
      <c r="Q8" s="201">
        <v>8153</v>
      </c>
      <c r="R8" s="201">
        <v>8638</v>
      </c>
      <c r="S8" s="201">
        <v>9013</v>
      </c>
      <c r="T8" s="201">
        <v>9335</v>
      </c>
      <c r="U8" s="277"/>
    </row>
    <row r="9" spans="1:22" x14ac:dyDescent="0.2">
      <c r="A9" s="341"/>
      <c r="B9" s="210" t="s">
        <v>113</v>
      </c>
      <c r="C9" s="206">
        <v>2243</v>
      </c>
      <c r="D9" s="201">
        <v>2407</v>
      </c>
      <c r="E9" s="201">
        <v>2338</v>
      </c>
      <c r="F9" s="201">
        <v>2653</v>
      </c>
      <c r="G9" s="201">
        <v>2721</v>
      </c>
      <c r="H9" s="201">
        <v>2752</v>
      </c>
      <c r="I9" s="201">
        <v>2667</v>
      </c>
      <c r="J9" s="201">
        <v>2903</v>
      </c>
      <c r="K9" s="201">
        <v>2892</v>
      </c>
      <c r="L9" s="201">
        <v>2524</v>
      </c>
      <c r="M9" s="201">
        <v>2423</v>
      </c>
      <c r="N9" s="201">
        <v>2418</v>
      </c>
      <c r="O9" s="201">
        <v>2561</v>
      </c>
      <c r="P9" s="201">
        <v>2426</v>
      </c>
      <c r="Q9" s="201">
        <v>2593</v>
      </c>
      <c r="R9" s="201">
        <v>2673</v>
      </c>
      <c r="S9" s="201">
        <v>2710</v>
      </c>
      <c r="T9" s="201">
        <v>2911</v>
      </c>
      <c r="U9" s="277"/>
    </row>
    <row r="10" spans="1:22" x14ac:dyDescent="0.2">
      <c r="A10" s="342"/>
      <c r="B10" s="211" t="s">
        <v>114</v>
      </c>
      <c r="C10" s="206">
        <v>1418</v>
      </c>
      <c r="D10" s="201">
        <v>1322</v>
      </c>
      <c r="E10" s="201">
        <v>1267</v>
      </c>
      <c r="F10" s="201">
        <v>1247</v>
      </c>
      <c r="G10" s="201">
        <v>1318</v>
      </c>
      <c r="H10" s="201">
        <v>1416</v>
      </c>
      <c r="I10" s="201">
        <v>1282</v>
      </c>
      <c r="J10" s="201">
        <v>1352</v>
      </c>
      <c r="K10" s="201">
        <v>1357</v>
      </c>
      <c r="L10" s="201">
        <v>1025</v>
      </c>
      <c r="M10" s="201">
        <v>1050</v>
      </c>
      <c r="N10" s="201">
        <v>1001</v>
      </c>
      <c r="O10" s="201">
        <v>1014</v>
      </c>
      <c r="P10" s="201">
        <v>1001</v>
      </c>
      <c r="Q10" s="201">
        <v>1113</v>
      </c>
      <c r="R10" s="201">
        <v>1176</v>
      </c>
      <c r="S10" s="201">
        <v>1287</v>
      </c>
      <c r="T10" s="201">
        <v>1438</v>
      </c>
      <c r="U10" s="277"/>
    </row>
    <row r="11" spans="1:22" s="8" customFormat="1" x14ac:dyDescent="0.2">
      <c r="A11" s="343" t="s">
        <v>108</v>
      </c>
      <c r="B11" s="208" t="s">
        <v>98</v>
      </c>
      <c r="C11" s="205">
        <v>21784</v>
      </c>
      <c r="D11" s="205">
        <v>23222</v>
      </c>
      <c r="E11" s="205">
        <v>21552</v>
      </c>
      <c r="F11" s="205">
        <v>22820</v>
      </c>
      <c r="G11" s="205">
        <v>21982</v>
      </c>
      <c r="H11" s="205">
        <v>20912</v>
      </c>
      <c r="I11" s="205">
        <v>21812</v>
      </c>
      <c r="J11" s="205">
        <v>23232</v>
      </c>
      <c r="K11" s="205">
        <v>22382</v>
      </c>
      <c r="L11" s="205">
        <v>18903</v>
      </c>
      <c r="M11" s="205">
        <v>17481</v>
      </c>
      <c r="N11" s="205">
        <v>16148</v>
      </c>
      <c r="O11" s="205">
        <v>16076</v>
      </c>
      <c r="P11" s="205">
        <v>15573</v>
      </c>
      <c r="Q11" s="205">
        <v>15625</v>
      </c>
      <c r="R11" s="205">
        <v>15829</v>
      </c>
      <c r="S11" s="205">
        <v>16140</v>
      </c>
      <c r="T11" s="205">
        <v>17301</v>
      </c>
    </row>
    <row r="12" spans="1:22" x14ac:dyDescent="0.2">
      <c r="A12" s="343"/>
      <c r="B12" s="209" t="s">
        <v>109</v>
      </c>
      <c r="C12" s="201">
        <v>1219</v>
      </c>
      <c r="D12" s="201">
        <v>1166</v>
      </c>
      <c r="E12" s="201">
        <v>1175</v>
      </c>
      <c r="F12" s="201">
        <v>1201</v>
      </c>
      <c r="G12" s="201">
        <v>1064</v>
      </c>
      <c r="H12" s="201">
        <v>1055</v>
      </c>
      <c r="I12" s="201">
        <v>974</v>
      </c>
      <c r="J12" s="201">
        <v>989</v>
      </c>
      <c r="K12" s="201">
        <v>871</v>
      </c>
      <c r="L12" s="201">
        <v>762</v>
      </c>
      <c r="M12" s="201">
        <v>655</v>
      </c>
      <c r="N12" s="201">
        <v>602</v>
      </c>
      <c r="O12" s="201">
        <v>540</v>
      </c>
      <c r="P12" s="201">
        <v>487</v>
      </c>
      <c r="Q12" s="201">
        <v>457</v>
      </c>
      <c r="R12" s="201">
        <v>455</v>
      </c>
      <c r="S12" s="201">
        <v>461</v>
      </c>
      <c r="T12" s="201">
        <v>456</v>
      </c>
      <c r="V12" s="276"/>
    </row>
    <row r="13" spans="1:22" x14ac:dyDescent="0.2">
      <c r="A13" s="343"/>
      <c r="B13" s="210" t="s">
        <v>110</v>
      </c>
      <c r="C13" s="201">
        <v>5788</v>
      </c>
      <c r="D13" s="201">
        <v>5803</v>
      </c>
      <c r="E13" s="201">
        <v>5361</v>
      </c>
      <c r="F13" s="201">
        <v>5505</v>
      </c>
      <c r="G13" s="201">
        <v>5230</v>
      </c>
      <c r="H13" s="201">
        <v>4970</v>
      </c>
      <c r="I13" s="201">
        <v>5313</v>
      </c>
      <c r="J13" s="201">
        <v>5765</v>
      </c>
      <c r="K13" s="201">
        <v>5536</v>
      </c>
      <c r="L13" s="201">
        <v>4689</v>
      </c>
      <c r="M13" s="201">
        <v>3917</v>
      </c>
      <c r="N13" s="201">
        <v>3460</v>
      </c>
      <c r="O13" s="201">
        <v>3452</v>
      </c>
      <c r="P13" s="201">
        <v>3346</v>
      </c>
      <c r="Q13" s="201">
        <v>3145</v>
      </c>
      <c r="R13" s="201">
        <v>3004</v>
      </c>
      <c r="S13" s="201">
        <v>2902</v>
      </c>
      <c r="T13" s="201">
        <v>2946</v>
      </c>
      <c r="V13" s="276"/>
    </row>
    <row r="14" spans="1:22" x14ac:dyDescent="0.2">
      <c r="A14" s="343"/>
      <c r="B14" s="210" t="s">
        <v>111</v>
      </c>
      <c r="C14" s="201">
        <v>6919</v>
      </c>
      <c r="D14" s="201">
        <v>7445</v>
      </c>
      <c r="E14" s="201">
        <v>6456</v>
      </c>
      <c r="F14" s="201">
        <v>6740</v>
      </c>
      <c r="G14" s="201">
        <v>6419</v>
      </c>
      <c r="H14" s="201">
        <v>6043</v>
      </c>
      <c r="I14" s="201">
        <v>6431</v>
      </c>
      <c r="J14" s="201">
        <v>6808</v>
      </c>
      <c r="K14" s="201">
        <v>6693</v>
      </c>
      <c r="L14" s="201">
        <v>5705</v>
      </c>
      <c r="M14" s="201">
        <v>5541</v>
      </c>
      <c r="N14" s="201">
        <v>5126</v>
      </c>
      <c r="O14" s="201">
        <v>5156</v>
      </c>
      <c r="P14" s="201">
        <v>5009</v>
      </c>
      <c r="Q14" s="201">
        <v>5056</v>
      </c>
      <c r="R14" s="201">
        <v>5104</v>
      </c>
      <c r="S14" s="201">
        <v>5259</v>
      </c>
      <c r="T14" s="201">
        <v>5751</v>
      </c>
      <c r="V14" s="276"/>
    </row>
    <row r="15" spans="1:22" x14ac:dyDescent="0.2">
      <c r="A15" s="343"/>
      <c r="B15" s="210" t="s">
        <v>112</v>
      </c>
      <c r="C15" s="201">
        <v>5512</v>
      </c>
      <c r="D15" s="201">
        <v>6472</v>
      </c>
      <c r="E15" s="201">
        <v>6307</v>
      </c>
      <c r="F15" s="201">
        <v>6896</v>
      </c>
      <c r="G15" s="201">
        <v>6755</v>
      </c>
      <c r="H15" s="201">
        <v>6319</v>
      </c>
      <c r="I15" s="201">
        <v>6633</v>
      </c>
      <c r="J15" s="201">
        <v>6999</v>
      </c>
      <c r="K15" s="201">
        <v>6680</v>
      </c>
      <c r="L15" s="201">
        <v>5608</v>
      </c>
      <c r="M15" s="201">
        <v>5241</v>
      </c>
      <c r="N15" s="201">
        <v>4939</v>
      </c>
      <c r="O15" s="201">
        <v>4766</v>
      </c>
      <c r="P15" s="201">
        <v>4708</v>
      </c>
      <c r="Q15" s="201">
        <v>4698</v>
      </c>
      <c r="R15" s="201">
        <v>4980</v>
      </c>
      <c r="S15" s="201">
        <v>5073</v>
      </c>
      <c r="T15" s="201">
        <v>5517</v>
      </c>
      <c r="V15" s="276"/>
    </row>
    <row r="16" spans="1:22" x14ac:dyDescent="0.2">
      <c r="A16" s="343"/>
      <c r="B16" s="210" t="s">
        <v>113</v>
      </c>
      <c r="C16" s="201">
        <v>1462</v>
      </c>
      <c r="D16" s="201">
        <v>1506</v>
      </c>
      <c r="E16" s="201">
        <v>1463</v>
      </c>
      <c r="F16" s="201">
        <v>1716</v>
      </c>
      <c r="G16" s="201">
        <v>1701</v>
      </c>
      <c r="H16" s="201">
        <v>1663</v>
      </c>
      <c r="I16" s="201">
        <v>1651</v>
      </c>
      <c r="J16" s="201">
        <v>1864</v>
      </c>
      <c r="K16" s="201">
        <v>1747</v>
      </c>
      <c r="L16" s="201">
        <v>1509</v>
      </c>
      <c r="M16" s="201">
        <v>1466</v>
      </c>
      <c r="N16" s="201">
        <v>1407</v>
      </c>
      <c r="O16" s="201">
        <v>1540</v>
      </c>
      <c r="P16" s="201">
        <v>1426</v>
      </c>
      <c r="Q16" s="201">
        <v>1572</v>
      </c>
      <c r="R16" s="201">
        <v>1560</v>
      </c>
      <c r="S16" s="201">
        <v>1642</v>
      </c>
      <c r="T16" s="201">
        <v>1793</v>
      </c>
      <c r="V16" s="276"/>
    </row>
    <row r="17" spans="1:22" x14ac:dyDescent="0.2">
      <c r="A17" s="343"/>
      <c r="B17" s="211" t="s">
        <v>114</v>
      </c>
      <c r="C17" s="202">
        <v>884</v>
      </c>
      <c r="D17" s="202">
        <v>830</v>
      </c>
      <c r="E17" s="202">
        <v>790</v>
      </c>
      <c r="F17" s="202">
        <v>762</v>
      </c>
      <c r="G17" s="202">
        <v>813</v>
      </c>
      <c r="H17" s="202">
        <v>862</v>
      </c>
      <c r="I17" s="202">
        <v>810</v>
      </c>
      <c r="J17" s="202">
        <v>807</v>
      </c>
      <c r="K17" s="202">
        <v>855</v>
      </c>
      <c r="L17" s="202">
        <v>630</v>
      </c>
      <c r="M17" s="202">
        <v>661</v>
      </c>
      <c r="N17" s="202">
        <v>614</v>
      </c>
      <c r="O17" s="202">
        <v>622</v>
      </c>
      <c r="P17" s="202">
        <v>597</v>
      </c>
      <c r="Q17" s="202">
        <v>697</v>
      </c>
      <c r="R17" s="202">
        <v>726</v>
      </c>
      <c r="S17" s="202">
        <v>803</v>
      </c>
      <c r="T17" s="202">
        <v>838</v>
      </c>
      <c r="V17" s="276"/>
    </row>
    <row r="18" spans="1:22" s="8" customFormat="1" x14ac:dyDescent="0.2">
      <c r="A18" s="343" t="s">
        <v>115</v>
      </c>
      <c r="B18" s="204" t="s">
        <v>98</v>
      </c>
      <c r="C18" s="205">
        <v>17847</v>
      </c>
      <c r="D18" s="205">
        <v>19311</v>
      </c>
      <c r="E18" s="205">
        <v>19922</v>
      </c>
      <c r="F18" s="205">
        <v>20550</v>
      </c>
      <c r="G18" s="205">
        <v>20551</v>
      </c>
      <c r="H18" s="205">
        <v>20223</v>
      </c>
      <c r="I18" s="205">
        <v>20253</v>
      </c>
      <c r="J18" s="205">
        <v>20332</v>
      </c>
      <c r="K18" s="205">
        <v>19569</v>
      </c>
      <c r="L18" s="205">
        <v>16803</v>
      </c>
      <c r="M18" s="205">
        <v>14684</v>
      </c>
      <c r="N18" s="205">
        <v>13662</v>
      </c>
      <c r="O18" s="205">
        <v>13776</v>
      </c>
      <c r="P18" s="205">
        <v>13036</v>
      </c>
      <c r="Q18" s="205">
        <v>13149</v>
      </c>
      <c r="R18" s="205">
        <v>13553</v>
      </c>
      <c r="S18" s="205">
        <v>14096</v>
      </c>
      <c r="T18" s="205">
        <v>14032</v>
      </c>
    </row>
    <row r="19" spans="1:22" x14ac:dyDescent="0.2">
      <c r="A19" s="343"/>
      <c r="B19" s="209" t="s">
        <v>109</v>
      </c>
      <c r="C19" s="201">
        <v>1743</v>
      </c>
      <c r="D19" s="201">
        <v>1777</v>
      </c>
      <c r="E19" s="201">
        <v>1902</v>
      </c>
      <c r="F19" s="201">
        <v>1919</v>
      </c>
      <c r="G19" s="201">
        <v>1867</v>
      </c>
      <c r="H19" s="201">
        <v>1885</v>
      </c>
      <c r="I19" s="201">
        <v>1830</v>
      </c>
      <c r="J19" s="201">
        <v>1719</v>
      </c>
      <c r="K19" s="201">
        <v>1569</v>
      </c>
      <c r="L19" s="201">
        <v>1255</v>
      </c>
      <c r="M19" s="201">
        <v>843</v>
      </c>
      <c r="N19" s="201">
        <v>810</v>
      </c>
      <c r="O19" s="201">
        <v>819</v>
      </c>
      <c r="P19" s="201">
        <v>667</v>
      </c>
      <c r="Q19" s="201">
        <v>667</v>
      </c>
      <c r="R19" s="201">
        <v>585</v>
      </c>
      <c r="S19" s="201">
        <v>579</v>
      </c>
      <c r="T19" s="201">
        <v>603</v>
      </c>
      <c r="V19" s="276"/>
    </row>
    <row r="20" spans="1:22" x14ac:dyDescent="0.2">
      <c r="A20" s="343"/>
      <c r="B20" s="210" t="s">
        <v>110</v>
      </c>
      <c r="C20" s="201">
        <v>5448</v>
      </c>
      <c r="D20" s="201">
        <v>5834</v>
      </c>
      <c r="E20" s="201">
        <v>6319</v>
      </c>
      <c r="F20" s="201">
        <v>6591</v>
      </c>
      <c r="G20" s="201">
        <v>6746</v>
      </c>
      <c r="H20" s="201">
        <v>6732</v>
      </c>
      <c r="I20" s="201">
        <v>6890</v>
      </c>
      <c r="J20" s="201">
        <v>7098</v>
      </c>
      <c r="K20" s="201">
        <v>6663</v>
      </c>
      <c r="L20" s="201">
        <v>5602</v>
      </c>
      <c r="M20" s="201">
        <v>4567</v>
      </c>
      <c r="N20" s="201">
        <v>3861</v>
      </c>
      <c r="O20" s="201">
        <v>3766</v>
      </c>
      <c r="P20" s="201">
        <v>3548</v>
      </c>
      <c r="Q20" s="201">
        <v>3395</v>
      </c>
      <c r="R20" s="201">
        <v>3309</v>
      </c>
      <c r="S20" s="201">
        <v>3299</v>
      </c>
      <c r="T20" s="201">
        <v>3298</v>
      </c>
      <c r="V20" s="276"/>
    </row>
    <row r="21" spans="1:22" x14ac:dyDescent="0.2">
      <c r="A21" s="343"/>
      <c r="B21" s="210" t="s">
        <v>111</v>
      </c>
      <c r="C21" s="201">
        <v>5171</v>
      </c>
      <c r="D21" s="201">
        <v>5470</v>
      </c>
      <c r="E21" s="201">
        <v>5431</v>
      </c>
      <c r="F21" s="201">
        <v>5457</v>
      </c>
      <c r="G21" s="201">
        <v>5343</v>
      </c>
      <c r="H21" s="201">
        <v>5130</v>
      </c>
      <c r="I21" s="201">
        <v>5285</v>
      </c>
      <c r="J21" s="201">
        <v>5348</v>
      </c>
      <c r="K21" s="201">
        <v>5200</v>
      </c>
      <c r="L21" s="201">
        <v>4694</v>
      </c>
      <c r="M21" s="201">
        <v>4357</v>
      </c>
      <c r="N21" s="201">
        <v>4190</v>
      </c>
      <c r="O21" s="201">
        <v>4351</v>
      </c>
      <c r="P21" s="201">
        <v>4067</v>
      </c>
      <c r="Q21" s="201">
        <v>4195</v>
      </c>
      <c r="R21" s="201">
        <v>4438</v>
      </c>
      <c r="S21" s="201">
        <v>4726</v>
      </c>
      <c r="T21" s="201">
        <v>4595</v>
      </c>
      <c r="V21" s="276"/>
    </row>
    <row r="22" spans="1:22" x14ac:dyDescent="0.2">
      <c r="A22" s="343"/>
      <c r="B22" s="210" t="s">
        <v>112</v>
      </c>
      <c r="C22" s="201">
        <v>4170</v>
      </c>
      <c r="D22" s="201">
        <v>4837</v>
      </c>
      <c r="E22" s="201">
        <v>4918</v>
      </c>
      <c r="F22" s="201">
        <v>5161</v>
      </c>
      <c r="G22" s="201">
        <v>5070</v>
      </c>
      <c r="H22" s="201">
        <v>4833</v>
      </c>
      <c r="I22" s="201">
        <v>4760</v>
      </c>
      <c r="J22" s="201">
        <v>4583</v>
      </c>
      <c r="K22" s="201">
        <v>4490</v>
      </c>
      <c r="L22" s="201">
        <v>3842</v>
      </c>
      <c r="M22" s="201">
        <v>3571</v>
      </c>
      <c r="N22" s="201">
        <v>3403</v>
      </c>
      <c r="O22" s="201">
        <v>3427</v>
      </c>
      <c r="P22" s="201">
        <v>3350</v>
      </c>
      <c r="Q22" s="201">
        <v>3455</v>
      </c>
      <c r="R22" s="201">
        <v>3658</v>
      </c>
      <c r="S22" s="201">
        <v>3940</v>
      </c>
      <c r="T22" s="201">
        <v>3818</v>
      </c>
      <c r="V22" s="276"/>
    </row>
    <row r="23" spans="1:22" x14ac:dyDescent="0.2">
      <c r="A23" s="343"/>
      <c r="B23" s="210" t="s">
        <v>113</v>
      </c>
      <c r="C23" s="201">
        <v>781</v>
      </c>
      <c r="D23" s="201">
        <v>901</v>
      </c>
      <c r="E23" s="201">
        <v>875</v>
      </c>
      <c r="F23" s="201">
        <v>937</v>
      </c>
      <c r="G23" s="201">
        <v>1020</v>
      </c>
      <c r="H23" s="201">
        <v>1089</v>
      </c>
      <c r="I23" s="201">
        <v>1016</v>
      </c>
      <c r="J23" s="201">
        <v>1039</v>
      </c>
      <c r="K23" s="201">
        <v>1145</v>
      </c>
      <c r="L23" s="201">
        <v>1015</v>
      </c>
      <c r="M23" s="201">
        <v>957</v>
      </c>
      <c r="N23" s="201">
        <v>1011</v>
      </c>
      <c r="O23" s="201">
        <v>1021</v>
      </c>
      <c r="P23" s="201">
        <v>1000</v>
      </c>
      <c r="Q23" s="201">
        <v>1021</v>
      </c>
      <c r="R23" s="201">
        <v>1113</v>
      </c>
      <c r="S23" s="201">
        <v>1068</v>
      </c>
      <c r="T23" s="201">
        <v>1118</v>
      </c>
      <c r="V23" s="276"/>
    </row>
    <row r="24" spans="1:22" x14ac:dyDescent="0.2">
      <c r="A24" s="343"/>
      <c r="B24" s="211" t="s">
        <v>114</v>
      </c>
      <c r="C24" s="203">
        <v>534</v>
      </c>
      <c r="D24" s="203">
        <v>492</v>
      </c>
      <c r="E24" s="203">
        <v>477</v>
      </c>
      <c r="F24" s="203">
        <v>485</v>
      </c>
      <c r="G24" s="203">
        <v>505</v>
      </c>
      <c r="H24" s="203">
        <v>554</v>
      </c>
      <c r="I24" s="203">
        <v>472</v>
      </c>
      <c r="J24" s="203">
        <v>545</v>
      </c>
      <c r="K24" s="203">
        <v>502</v>
      </c>
      <c r="L24" s="203">
        <v>395</v>
      </c>
      <c r="M24" s="203">
        <v>389</v>
      </c>
      <c r="N24" s="203">
        <v>387</v>
      </c>
      <c r="O24" s="203">
        <v>392</v>
      </c>
      <c r="P24" s="203">
        <v>404</v>
      </c>
      <c r="Q24" s="203">
        <v>416</v>
      </c>
      <c r="R24" s="203">
        <v>450</v>
      </c>
      <c r="S24" s="203">
        <v>484</v>
      </c>
      <c r="T24" s="203">
        <v>600</v>
      </c>
      <c r="V24" s="276"/>
    </row>
    <row r="26" spans="1:22" s="190" customFormat="1" x14ac:dyDescent="0.2">
      <c r="A26" s="32" t="s">
        <v>443</v>
      </c>
    </row>
    <row r="28" spans="1:22" x14ac:dyDescent="0.2">
      <c r="C28" s="12" t="s">
        <v>159</v>
      </c>
      <c r="D28" s="12" t="s">
        <v>160</v>
      </c>
      <c r="E28" s="12" t="s">
        <v>161</v>
      </c>
      <c r="F28" s="12" t="s">
        <v>162</v>
      </c>
      <c r="G28" s="12" t="s">
        <v>163</v>
      </c>
      <c r="H28" s="12" t="s">
        <v>164</v>
      </c>
      <c r="I28" s="12" t="s">
        <v>165</v>
      </c>
      <c r="J28" s="12" t="s">
        <v>166</v>
      </c>
      <c r="K28" s="12" t="s">
        <v>167</v>
      </c>
      <c r="L28" s="12" t="s">
        <v>168</v>
      </c>
      <c r="M28" s="12" t="s">
        <v>169</v>
      </c>
      <c r="N28" s="12" t="s">
        <v>170</v>
      </c>
      <c r="O28" s="12" t="s">
        <v>171</v>
      </c>
      <c r="P28" s="12" t="s">
        <v>172</v>
      </c>
      <c r="Q28" s="12" t="s">
        <v>173</v>
      </c>
      <c r="R28" s="12" t="s">
        <v>174</v>
      </c>
      <c r="S28" s="12" t="s">
        <v>175</v>
      </c>
      <c r="T28" s="12" t="s">
        <v>176</v>
      </c>
    </row>
    <row r="29" spans="1:22" s="8" customFormat="1" x14ac:dyDescent="0.2">
      <c r="A29" s="340" t="s">
        <v>98</v>
      </c>
      <c r="B29" s="207" t="s">
        <v>98</v>
      </c>
      <c r="C29" s="212">
        <f>C4/C$4</f>
        <v>1</v>
      </c>
      <c r="D29" s="212">
        <f t="shared" ref="D29:T35" si="0">D4/D$4</f>
        <v>1</v>
      </c>
      <c r="E29" s="212">
        <f t="shared" si="0"/>
        <v>1</v>
      </c>
      <c r="F29" s="212">
        <f t="shared" si="0"/>
        <v>1</v>
      </c>
      <c r="G29" s="212">
        <f t="shared" si="0"/>
        <v>1</v>
      </c>
      <c r="H29" s="212">
        <f t="shared" si="0"/>
        <v>1</v>
      </c>
      <c r="I29" s="212">
        <f t="shared" si="0"/>
        <v>1</v>
      </c>
      <c r="J29" s="212">
        <f t="shared" si="0"/>
        <v>1</v>
      </c>
      <c r="K29" s="212">
        <f t="shared" si="0"/>
        <v>1</v>
      </c>
      <c r="L29" s="212">
        <f t="shared" si="0"/>
        <v>1</v>
      </c>
      <c r="M29" s="212">
        <f t="shared" si="0"/>
        <v>1</v>
      </c>
      <c r="N29" s="212">
        <f t="shared" si="0"/>
        <v>1</v>
      </c>
      <c r="O29" s="212">
        <f t="shared" si="0"/>
        <v>1</v>
      </c>
      <c r="P29" s="212">
        <f t="shared" si="0"/>
        <v>1</v>
      </c>
      <c r="Q29" s="212">
        <f t="shared" si="0"/>
        <v>1</v>
      </c>
      <c r="R29" s="212">
        <f t="shared" si="0"/>
        <v>1</v>
      </c>
      <c r="S29" s="212">
        <f t="shared" si="0"/>
        <v>1</v>
      </c>
      <c r="T29" s="212">
        <f t="shared" si="0"/>
        <v>1</v>
      </c>
    </row>
    <row r="30" spans="1:22" x14ac:dyDescent="0.2">
      <c r="A30" s="341"/>
      <c r="B30" s="209" t="s">
        <v>109</v>
      </c>
      <c r="C30" s="213">
        <f>C5/C$4</f>
        <v>7.4739471625747525E-2</v>
      </c>
      <c r="D30" s="213">
        <f t="shared" ref="C30:R35" si="1">D5/D$4</f>
        <v>6.9193332236146057E-2</v>
      </c>
      <c r="E30" s="213">
        <f t="shared" si="1"/>
        <v>7.4191059458938127E-2</v>
      </c>
      <c r="F30" s="213">
        <f t="shared" si="1"/>
        <v>7.1939128429790181E-2</v>
      </c>
      <c r="G30" s="213">
        <f t="shared" si="1"/>
        <v>6.8911198363623541E-2</v>
      </c>
      <c r="H30" s="213">
        <f t="shared" si="1"/>
        <v>7.1471982496657344E-2</v>
      </c>
      <c r="I30" s="213">
        <f t="shared" si="1"/>
        <v>6.6658742422441464E-2</v>
      </c>
      <c r="J30" s="213">
        <f t="shared" si="1"/>
        <v>6.2161417684326509E-2</v>
      </c>
      <c r="K30" s="213">
        <f t="shared" si="1"/>
        <v>5.8163095039450788E-2</v>
      </c>
      <c r="L30" s="213">
        <f t="shared" si="1"/>
        <v>5.648910547246961E-2</v>
      </c>
      <c r="M30" s="213">
        <f t="shared" si="1"/>
        <v>4.6572361262241568E-2</v>
      </c>
      <c r="N30" s="213">
        <f t="shared" si="1"/>
        <v>4.7366655484736668E-2</v>
      </c>
      <c r="O30" s="213">
        <f t="shared" si="1"/>
        <v>4.5524587967305373E-2</v>
      </c>
      <c r="P30" s="213">
        <f t="shared" si="1"/>
        <v>4.0336956901674298E-2</v>
      </c>
      <c r="Q30" s="213">
        <f t="shared" si="1"/>
        <v>3.906304302495308E-2</v>
      </c>
      <c r="R30" s="213">
        <f t="shared" si="1"/>
        <v>3.5395820570417263E-2</v>
      </c>
      <c r="S30" s="213">
        <f t="shared" si="0"/>
        <v>3.4396084138113507E-2</v>
      </c>
      <c r="T30" s="213">
        <f t="shared" si="0"/>
        <v>3.3798231896084004E-2</v>
      </c>
    </row>
    <row r="31" spans="1:22" x14ac:dyDescent="0.2">
      <c r="A31" s="341"/>
      <c r="B31" s="210" t="s">
        <v>110</v>
      </c>
      <c r="C31" s="213">
        <f>C6/C$4</f>
        <v>0.28351542984027656</v>
      </c>
      <c r="D31" s="213">
        <f t="shared" si="0"/>
        <v>0.27359932287870592</v>
      </c>
      <c r="E31" s="213">
        <f t="shared" si="0"/>
        <v>0.28162222115060037</v>
      </c>
      <c r="F31" s="213">
        <f t="shared" si="0"/>
        <v>0.27890246714318656</v>
      </c>
      <c r="G31" s="213">
        <f t="shared" si="0"/>
        <v>0.2815696047774669</v>
      </c>
      <c r="H31" s="213">
        <f t="shared" si="0"/>
        <v>0.28447793849519876</v>
      </c>
      <c r="I31" s="213">
        <f t="shared" si="0"/>
        <v>0.29009865684060382</v>
      </c>
      <c r="J31" s="213">
        <f t="shared" si="0"/>
        <v>0.29526673400055092</v>
      </c>
      <c r="K31" s="213">
        <f t="shared" si="0"/>
        <v>0.29079163786322137</v>
      </c>
      <c r="L31" s="213">
        <f t="shared" si="0"/>
        <v>0.28821486584887696</v>
      </c>
      <c r="M31" s="213">
        <f t="shared" si="0"/>
        <v>0.26376496191512516</v>
      </c>
      <c r="N31" s="213">
        <f t="shared" si="0"/>
        <v>0.24558872861455888</v>
      </c>
      <c r="O31" s="213">
        <f t="shared" si="0"/>
        <v>0.24179284470052259</v>
      </c>
      <c r="P31" s="213">
        <f t="shared" si="0"/>
        <v>0.24097312034674404</v>
      </c>
      <c r="Q31" s="213">
        <f t="shared" si="0"/>
        <v>0.22728852436227148</v>
      </c>
      <c r="R31" s="213">
        <f t="shared" si="0"/>
        <v>0.21485943775100402</v>
      </c>
      <c r="S31" s="213">
        <f t="shared" si="0"/>
        <v>0.20508665167350179</v>
      </c>
      <c r="T31" s="213">
        <f t="shared" si="0"/>
        <v>0.19927871573101841</v>
      </c>
    </row>
    <row r="32" spans="1:22" x14ac:dyDescent="0.2">
      <c r="A32" s="341"/>
      <c r="B32" s="210" t="s">
        <v>111</v>
      </c>
      <c r="C32" s="213">
        <f>C7/C$4</f>
        <v>0.30506421740556633</v>
      </c>
      <c r="D32" s="213">
        <f t="shared" si="0"/>
        <v>0.30364658030235347</v>
      </c>
      <c r="E32" s="213">
        <f t="shared" si="0"/>
        <v>0.28661329989873174</v>
      </c>
      <c r="F32" s="213">
        <f t="shared" si="0"/>
        <v>0.28123126585197139</v>
      </c>
      <c r="G32" s="213">
        <f t="shared" si="0"/>
        <v>0.2765382173841488</v>
      </c>
      <c r="H32" s="213">
        <f t="shared" si="0"/>
        <v>0.27161784368542602</v>
      </c>
      <c r="I32" s="213">
        <f t="shared" si="0"/>
        <v>0.27852133602757639</v>
      </c>
      <c r="J32" s="213">
        <f t="shared" si="0"/>
        <v>0.27903773758148931</v>
      </c>
      <c r="K32" s="213">
        <f t="shared" si="0"/>
        <v>0.28349741364925746</v>
      </c>
      <c r="L32" s="213">
        <f t="shared" si="0"/>
        <v>0.2912395675796785</v>
      </c>
      <c r="M32" s="213">
        <f t="shared" si="0"/>
        <v>0.30772578890097935</v>
      </c>
      <c r="N32" s="213">
        <f t="shared" si="0"/>
        <v>0.31251257967125123</v>
      </c>
      <c r="O32" s="213">
        <f t="shared" si="0"/>
        <v>0.31847112421278306</v>
      </c>
      <c r="P32" s="213">
        <f t="shared" si="0"/>
        <v>0.31724282568422524</v>
      </c>
      <c r="Q32" s="213">
        <f t="shared" si="0"/>
        <v>0.32150552582192254</v>
      </c>
      <c r="R32" s="213">
        <f t="shared" si="0"/>
        <v>0.32475665373357837</v>
      </c>
      <c r="S32" s="213">
        <f t="shared" si="0"/>
        <v>0.33023548088371479</v>
      </c>
      <c r="T32" s="213">
        <f t="shared" si="0"/>
        <v>0.33019500207449015</v>
      </c>
    </row>
    <row r="33" spans="1:20" x14ac:dyDescent="0.2">
      <c r="A33" s="341"/>
      <c r="B33" s="210" t="s">
        <v>112</v>
      </c>
      <c r="C33" s="213">
        <f t="shared" si="1"/>
        <v>0.24430370164770004</v>
      </c>
      <c r="D33" s="213">
        <f t="shared" si="0"/>
        <v>0.26588766369642397</v>
      </c>
      <c r="E33" s="213">
        <f t="shared" si="0"/>
        <v>0.27065149250132614</v>
      </c>
      <c r="F33" s="213">
        <f t="shared" si="0"/>
        <v>0.27800322803781413</v>
      </c>
      <c r="G33" s="213">
        <f t="shared" si="0"/>
        <v>0.27801942021489195</v>
      </c>
      <c r="H33" s="213">
        <f t="shared" si="0"/>
        <v>0.27110732952473565</v>
      </c>
      <c r="I33" s="213">
        <f t="shared" si="0"/>
        <v>0.27084274337335079</v>
      </c>
      <c r="J33" s="213">
        <f t="shared" si="0"/>
        <v>0.26586172068680564</v>
      </c>
      <c r="K33" s="213">
        <f t="shared" si="0"/>
        <v>0.26626302114371531</v>
      </c>
      <c r="L33" s="213">
        <f t="shared" si="0"/>
        <v>0.26466140144513528</v>
      </c>
      <c r="M33" s="213">
        <f t="shared" si="0"/>
        <v>0.27396238147054253</v>
      </c>
      <c r="N33" s="213">
        <f t="shared" si="0"/>
        <v>0.27983898020798392</v>
      </c>
      <c r="O33" s="213">
        <f t="shared" si="0"/>
        <v>0.27445397293313678</v>
      </c>
      <c r="P33" s="213">
        <f t="shared" si="0"/>
        <v>0.28165961760285224</v>
      </c>
      <c r="Q33" s="213">
        <f t="shared" si="0"/>
        <v>0.28334607631889902</v>
      </c>
      <c r="R33" s="213">
        <f t="shared" si="0"/>
        <v>0.29398951739160029</v>
      </c>
      <c r="S33" s="213">
        <f t="shared" si="0"/>
        <v>0.29808837147770867</v>
      </c>
      <c r="T33" s="213">
        <f t="shared" si="0"/>
        <v>0.2979287013691635</v>
      </c>
    </row>
    <row r="34" spans="1:20" x14ac:dyDescent="0.2">
      <c r="A34" s="341"/>
      <c r="B34" s="210" t="s">
        <v>113</v>
      </c>
      <c r="C34" s="213">
        <f t="shared" si="1"/>
        <v>5.6597108324291587E-2</v>
      </c>
      <c r="D34" s="213">
        <f t="shared" si="0"/>
        <v>5.6591352596807185E-2</v>
      </c>
      <c r="E34" s="213">
        <f t="shared" si="0"/>
        <v>5.6372667213193811E-2</v>
      </c>
      <c r="F34" s="213">
        <f t="shared" si="0"/>
        <v>6.117131657827992E-2</v>
      </c>
      <c r="G34" s="213">
        <f t="shared" si="0"/>
        <v>6.3973855594479587E-2</v>
      </c>
      <c r="H34" s="213">
        <f t="shared" si="0"/>
        <v>6.6901665248571773E-2</v>
      </c>
      <c r="I34" s="213">
        <f t="shared" si="0"/>
        <v>6.3401878045881377E-2</v>
      </c>
      <c r="J34" s="213">
        <f t="shared" si="0"/>
        <v>6.6637590671196401E-2</v>
      </c>
      <c r="K34" s="213">
        <f t="shared" si="0"/>
        <v>6.8937570022168715E-2</v>
      </c>
      <c r="L34" s="213">
        <f t="shared" si="0"/>
        <v>7.0688399708732433E-2</v>
      </c>
      <c r="M34" s="213">
        <f t="shared" si="0"/>
        <v>7.5330327996269236E-2</v>
      </c>
      <c r="N34" s="213">
        <f t="shared" si="0"/>
        <v>8.1113720228111377E-2</v>
      </c>
      <c r="O34" s="213">
        <f t="shared" si="0"/>
        <v>8.5789896824333384E-2</v>
      </c>
      <c r="P34" s="213">
        <f t="shared" si="0"/>
        <v>8.4798489985668843E-2</v>
      </c>
      <c r="Q34" s="213">
        <f t="shared" si="0"/>
        <v>9.0116077013970952E-2</v>
      </c>
      <c r="R34" s="213">
        <f t="shared" si="0"/>
        <v>9.0974065754543601E-2</v>
      </c>
      <c r="S34" s="213">
        <f t="shared" si="0"/>
        <v>8.9628257706045766E-2</v>
      </c>
      <c r="T34" s="213">
        <f t="shared" si="0"/>
        <v>9.2905243672805032E-2</v>
      </c>
    </row>
    <row r="35" spans="1:20" x14ac:dyDescent="0.2">
      <c r="A35" s="342"/>
      <c r="B35" s="211" t="s">
        <v>114</v>
      </c>
      <c r="C35" s="213">
        <f t="shared" si="1"/>
        <v>3.5780071156417959E-2</v>
      </c>
      <c r="D35" s="213">
        <f t="shared" si="0"/>
        <v>3.1081748289563397E-2</v>
      </c>
      <c r="E35" s="213">
        <f t="shared" si="0"/>
        <v>3.054925977720982E-2</v>
      </c>
      <c r="F35" s="213">
        <f t="shared" si="0"/>
        <v>2.8752593958957805E-2</v>
      </c>
      <c r="G35" s="213">
        <f t="shared" si="0"/>
        <v>3.0987703665389228E-2</v>
      </c>
      <c r="H35" s="213">
        <f t="shared" si="0"/>
        <v>3.4423240549410476E-2</v>
      </c>
      <c r="I35" s="213">
        <f t="shared" si="0"/>
        <v>3.0476643290146203E-2</v>
      </c>
      <c r="J35" s="213">
        <f t="shared" si="0"/>
        <v>3.1034799375631254E-2</v>
      </c>
      <c r="K35" s="213">
        <f t="shared" si="0"/>
        <v>3.2347262282186359E-2</v>
      </c>
      <c r="L35" s="213">
        <f t="shared" si="0"/>
        <v>2.8706659945107266E-2</v>
      </c>
      <c r="M35" s="213">
        <f t="shared" si="0"/>
        <v>3.2644178454842222E-2</v>
      </c>
      <c r="N35" s="213">
        <f t="shared" si="0"/>
        <v>3.3579335793357937E-2</v>
      </c>
      <c r="O35" s="213">
        <f t="shared" si="0"/>
        <v>3.3967573361918801E-2</v>
      </c>
      <c r="P35" s="213">
        <f t="shared" si="0"/>
        <v>3.4988989478835331E-2</v>
      </c>
      <c r="Q35" s="213">
        <f t="shared" si="0"/>
        <v>3.86807534579829E-2</v>
      </c>
      <c r="R35" s="213">
        <f t="shared" si="0"/>
        <v>4.0024504798856442E-2</v>
      </c>
      <c r="S35" s="213">
        <f t="shared" si="0"/>
        <v>4.2565154120915466E-2</v>
      </c>
      <c r="T35" s="213">
        <f t="shared" si="0"/>
        <v>4.5894105256438895E-2</v>
      </c>
    </row>
    <row r="36" spans="1:20" s="8" customFormat="1" x14ac:dyDescent="0.2">
      <c r="A36" s="343" t="s">
        <v>108</v>
      </c>
      <c r="B36" s="208" t="s">
        <v>98</v>
      </c>
      <c r="C36" s="212">
        <f>C11/C$4</f>
        <v>0.54967071232116271</v>
      </c>
      <c r="D36" s="212">
        <f t="shared" ref="D36:T49" si="2">D11/D$4</f>
        <v>0.54597606564314771</v>
      </c>
      <c r="E36" s="212">
        <f t="shared" si="2"/>
        <v>0.51965086560254614</v>
      </c>
      <c r="F36" s="212">
        <f t="shared" si="2"/>
        <v>0.52617016370763203</v>
      </c>
      <c r="G36" s="212">
        <f t="shared" si="2"/>
        <v>0.51682223214915479</v>
      </c>
      <c r="H36" s="212">
        <f t="shared" si="2"/>
        <v>0.50837486325513548</v>
      </c>
      <c r="I36" s="212">
        <f t="shared" si="2"/>
        <v>0.51853084512064662</v>
      </c>
      <c r="J36" s="212">
        <f t="shared" si="2"/>
        <v>0.53328436323569917</v>
      </c>
      <c r="K36" s="212">
        <f t="shared" si="2"/>
        <v>0.53352721031679817</v>
      </c>
      <c r="L36" s="212">
        <f t="shared" si="2"/>
        <v>0.5294068223827928</v>
      </c>
      <c r="M36" s="212">
        <f t="shared" si="2"/>
        <v>0.54347893673247316</v>
      </c>
      <c r="N36" s="212">
        <f t="shared" si="2"/>
        <v>0.54169741697416973</v>
      </c>
      <c r="O36" s="212">
        <f t="shared" si="2"/>
        <v>0.53852338201795524</v>
      </c>
      <c r="P36" s="212">
        <f t="shared" si="2"/>
        <v>0.54433919395994268</v>
      </c>
      <c r="Q36" s="212">
        <f t="shared" si="2"/>
        <v>0.54302495308264409</v>
      </c>
      <c r="R36" s="212">
        <f t="shared" si="2"/>
        <v>0.53873119597032193</v>
      </c>
      <c r="S36" s="212">
        <f t="shared" si="2"/>
        <v>0.53380076729726156</v>
      </c>
      <c r="T36" s="212">
        <f t="shared" si="2"/>
        <v>0.55216544856860184</v>
      </c>
    </row>
    <row r="37" spans="1:20" x14ac:dyDescent="0.2">
      <c r="A37" s="343"/>
      <c r="B37" s="209" t="s">
        <v>109</v>
      </c>
      <c r="C37" s="213">
        <f>C12/C$4</f>
        <v>3.0758749463803588E-2</v>
      </c>
      <c r="D37" s="213">
        <f t="shared" ref="C37:R49" si="3">D12/D$4</f>
        <v>2.7414007946770742E-2</v>
      </c>
      <c r="E37" s="213">
        <f t="shared" si="3"/>
        <v>2.8331002555818104E-2</v>
      </c>
      <c r="F37" s="213">
        <f t="shared" si="3"/>
        <v>2.7691952962877565E-2</v>
      </c>
      <c r="G37" s="213">
        <f t="shared" si="3"/>
        <v>2.5015870030329391E-2</v>
      </c>
      <c r="H37" s="213">
        <f t="shared" si="3"/>
        <v>2.5647259025161056E-2</v>
      </c>
      <c r="I37" s="213">
        <f t="shared" si="3"/>
        <v>2.3154641626054916E-2</v>
      </c>
      <c r="J37" s="213">
        <f t="shared" si="3"/>
        <v>2.2702231200073454E-2</v>
      </c>
      <c r="K37" s="213">
        <f t="shared" si="3"/>
        <v>2.0762317942361327E-2</v>
      </c>
      <c r="L37" s="213">
        <f t="shared" si="3"/>
        <v>2.1340951100655352E-2</v>
      </c>
      <c r="M37" s="213">
        <f t="shared" si="3"/>
        <v>2.0363749417068241E-2</v>
      </c>
      <c r="N37" s="213">
        <f t="shared" si="3"/>
        <v>2.0194565582019458E-2</v>
      </c>
      <c r="O37" s="213">
        <f t="shared" si="3"/>
        <v>1.808924025190942E-2</v>
      </c>
      <c r="P37" s="213">
        <f t="shared" si="3"/>
        <v>1.7022615260931875E-2</v>
      </c>
      <c r="Q37" s="213">
        <f t="shared" si="3"/>
        <v>1.5882393827761174E-2</v>
      </c>
      <c r="R37" s="213">
        <f t="shared" si="3"/>
        <v>1.5485671499557553E-2</v>
      </c>
      <c r="S37" s="213">
        <f t="shared" si="2"/>
        <v>1.5246725757375314E-2</v>
      </c>
      <c r="T37" s="213">
        <f t="shared" si="2"/>
        <v>1.455334631219481E-2</v>
      </c>
    </row>
    <row r="38" spans="1:20" x14ac:dyDescent="0.2">
      <c r="A38" s="343"/>
      <c r="B38" s="210" t="s">
        <v>110</v>
      </c>
      <c r="C38" s="213">
        <f t="shared" si="3"/>
        <v>0.14604728621533647</v>
      </c>
      <c r="D38" s="213">
        <f t="shared" si="2"/>
        <v>0.13643523852067807</v>
      </c>
      <c r="E38" s="213">
        <f t="shared" si="2"/>
        <v>0.12926170612914115</v>
      </c>
      <c r="F38" s="213">
        <f t="shared" si="2"/>
        <v>0.12693105833525478</v>
      </c>
      <c r="G38" s="213">
        <f t="shared" si="2"/>
        <v>0.12296334610772812</v>
      </c>
      <c r="H38" s="213">
        <f t="shared" si="2"/>
        <v>0.12082168469673028</v>
      </c>
      <c r="I38" s="213">
        <f t="shared" si="2"/>
        <v>0.12630452870557471</v>
      </c>
      <c r="J38" s="213">
        <f t="shared" si="2"/>
        <v>0.13233403727848683</v>
      </c>
      <c r="K38" s="213">
        <f t="shared" si="2"/>
        <v>0.13196348120426213</v>
      </c>
      <c r="L38" s="213">
        <f t="shared" si="2"/>
        <v>0.13132246681230045</v>
      </c>
      <c r="M38" s="213">
        <f t="shared" si="2"/>
        <v>0.12177833048344473</v>
      </c>
      <c r="N38" s="213">
        <f t="shared" si="2"/>
        <v>0.11606843341160684</v>
      </c>
      <c r="O38" s="213">
        <f t="shared" si="2"/>
        <v>0.11563714323998392</v>
      </c>
      <c r="P38" s="213">
        <f t="shared" si="2"/>
        <v>0.11695620259358944</v>
      </c>
      <c r="Q38" s="213">
        <f t="shared" si="2"/>
        <v>0.10930006255647459</v>
      </c>
      <c r="R38" s="213">
        <f t="shared" si="2"/>
        <v>0.10223946633993601</v>
      </c>
      <c r="S38" s="213">
        <f t="shared" si="2"/>
        <v>9.5978304008466728E-2</v>
      </c>
      <c r="T38" s="213">
        <f t="shared" si="2"/>
        <v>9.402227683273226E-2</v>
      </c>
    </row>
    <row r="39" spans="1:20" x14ac:dyDescent="0.2">
      <c r="A39" s="343"/>
      <c r="B39" s="210" t="s">
        <v>111</v>
      </c>
      <c r="C39" s="213">
        <f t="shared" si="3"/>
        <v>0.17458555171456688</v>
      </c>
      <c r="D39" s="213">
        <f t="shared" si="2"/>
        <v>0.17504055674417512</v>
      </c>
      <c r="E39" s="213">
        <f t="shared" si="2"/>
        <v>0.15566378936200995</v>
      </c>
      <c r="F39" s="213">
        <f t="shared" si="2"/>
        <v>0.1554069633387134</v>
      </c>
      <c r="G39" s="213">
        <f t="shared" si="2"/>
        <v>0.15091811064350033</v>
      </c>
      <c r="H39" s="213">
        <f t="shared" si="2"/>
        <v>0.14690652728819739</v>
      </c>
      <c r="I39" s="213">
        <f t="shared" si="2"/>
        <v>0.15288244383691904</v>
      </c>
      <c r="J39" s="213">
        <f t="shared" si="2"/>
        <v>0.15627582407492424</v>
      </c>
      <c r="K39" s="213">
        <f t="shared" si="2"/>
        <v>0.15954327667993612</v>
      </c>
      <c r="L39" s="213">
        <f t="shared" si="2"/>
        <v>0.15977706827984092</v>
      </c>
      <c r="M39" s="213">
        <f t="shared" si="2"/>
        <v>0.17226799316026736</v>
      </c>
      <c r="N39" s="213">
        <f t="shared" si="2"/>
        <v>0.17195571955719557</v>
      </c>
      <c r="O39" s="213">
        <f t="shared" si="2"/>
        <v>0.17271874581267588</v>
      </c>
      <c r="P39" s="213">
        <f t="shared" si="2"/>
        <v>0.17508476353595023</v>
      </c>
      <c r="Q39" s="213">
        <f t="shared" si="2"/>
        <v>0.17571418641829428</v>
      </c>
      <c r="R39" s="213">
        <f t="shared" si="2"/>
        <v>0.17371179633789394</v>
      </c>
      <c r="S39" s="213">
        <f t="shared" si="2"/>
        <v>0.17393173700224898</v>
      </c>
      <c r="T39" s="213">
        <f t="shared" si="2"/>
        <v>0.1835445057926148</v>
      </c>
    </row>
    <row r="40" spans="1:20" x14ac:dyDescent="0.2">
      <c r="A40" s="343"/>
      <c r="B40" s="210" t="s">
        <v>112</v>
      </c>
      <c r="C40" s="213">
        <f t="shared" si="3"/>
        <v>0.13908304105372057</v>
      </c>
      <c r="D40" s="213">
        <f t="shared" si="2"/>
        <v>0.15216420191380811</v>
      </c>
      <c r="E40" s="213">
        <f t="shared" si="2"/>
        <v>0.15207117712301682</v>
      </c>
      <c r="F40" s="213">
        <f t="shared" si="2"/>
        <v>0.15900391976020289</v>
      </c>
      <c r="G40" s="213">
        <f t="shared" si="2"/>
        <v>0.15881785907413068</v>
      </c>
      <c r="H40" s="213">
        <f t="shared" si="2"/>
        <v>0.15361614197155707</v>
      </c>
      <c r="I40" s="213">
        <f t="shared" si="2"/>
        <v>0.1576845358373945</v>
      </c>
      <c r="J40" s="213">
        <f t="shared" si="2"/>
        <v>0.16066017812873015</v>
      </c>
      <c r="K40" s="213">
        <f t="shared" si="2"/>
        <v>0.15923339133751283</v>
      </c>
      <c r="L40" s="213">
        <f t="shared" si="2"/>
        <v>0.15706043802162101</v>
      </c>
      <c r="M40" s="213">
        <f t="shared" si="2"/>
        <v>0.16294108503031246</v>
      </c>
      <c r="N40" s="213">
        <f t="shared" si="2"/>
        <v>0.16568265682656827</v>
      </c>
      <c r="O40" s="213">
        <f t="shared" si="2"/>
        <v>0.15965429451963017</v>
      </c>
      <c r="P40" s="213">
        <f t="shared" si="2"/>
        <v>0.16456359886748925</v>
      </c>
      <c r="Q40" s="213">
        <f t="shared" si="2"/>
        <v>0.16327239869326476</v>
      </c>
      <c r="R40" s="213">
        <f t="shared" si="2"/>
        <v>0.16949152542372881</v>
      </c>
      <c r="S40" s="213">
        <f t="shared" si="2"/>
        <v>0.16778012964677869</v>
      </c>
      <c r="T40" s="213">
        <f t="shared" si="2"/>
        <v>0.17607634123767274</v>
      </c>
    </row>
    <row r="41" spans="1:20" x14ac:dyDescent="0.2">
      <c r="A41" s="343"/>
      <c r="B41" s="210" t="s">
        <v>113</v>
      </c>
      <c r="C41" s="213">
        <f t="shared" si="3"/>
        <v>3.6890313138704549E-2</v>
      </c>
      <c r="D41" s="213">
        <f t="shared" si="2"/>
        <v>3.540780100157525E-2</v>
      </c>
      <c r="E41" s="213">
        <f t="shared" si="2"/>
        <v>3.5275112118435648E-2</v>
      </c>
      <c r="F41" s="213">
        <f t="shared" si="2"/>
        <v>3.9566520636384599E-2</v>
      </c>
      <c r="G41" s="213">
        <f t="shared" si="2"/>
        <v>3.9992476430066065E-2</v>
      </c>
      <c r="H41" s="213">
        <f t="shared" si="2"/>
        <v>4.0427859487054817E-2</v>
      </c>
      <c r="I41" s="213">
        <f t="shared" si="2"/>
        <v>3.9248781647450375E-2</v>
      </c>
      <c r="J41" s="213">
        <f t="shared" si="2"/>
        <v>4.2787622807822973E-2</v>
      </c>
      <c r="K41" s="213">
        <f t="shared" si="2"/>
        <v>4.1643822554885461E-2</v>
      </c>
      <c r="L41" s="213">
        <f t="shared" si="2"/>
        <v>4.2261804738699379E-2</v>
      </c>
      <c r="M41" s="213">
        <f t="shared" si="2"/>
        <v>4.5577491061713042E-2</v>
      </c>
      <c r="N41" s="213">
        <f t="shared" si="2"/>
        <v>4.7198926534719896E-2</v>
      </c>
      <c r="O41" s="213">
        <f t="shared" si="2"/>
        <v>5.158783331100094E-2</v>
      </c>
      <c r="P41" s="213">
        <f t="shared" si="2"/>
        <v>4.9844454542276907E-2</v>
      </c>
      <c r="Q41" s="213">
        <f t="shared" si="2"/>
        <v>5.4632654479738654E-2</v>
      </c>
      <c r="R41" s="213">
        <f t="shared" si="2"/>
        <v>5.3093730855625895E-2</v>
      </c>
      <c r="S41" s="213">
        <f t="shared" si="2"/>
        <v>5.430612514882921E-2</v>
      </c>
      <c r="T41" s="213">
        <f t="shared" si="2"/>
        <v>5.7224013021415124E-2</v>
      </c>
    </row>
    <row r="42" spans="1:20" x14ac:dyDescent="0.2">
      <c r="A42" s="343"/>
      <c r="B42" s="211" t="s">
        <v>114</v>
      </c>
      <c r="C42" s="213">
        <f t="shared" si="3"/>
        <v>2.2305770735030657E-2</v>
      </c>
      <c r="D42" s="213">
        <f t="shared" si="2"/>
        <v>1.9514259516140407E-2</v>
      </c>
      <c r="E42" s="213">
        <f t="shared" si="2"/>
        <v>1.9048078314124511E-2</v>
      </c>
      <c r="F42" s="213">
        <f t="shared" si="2"/>
        <v>1.7569748674198755E-2</v>
      </c>
      <c r="G42" s="213">
        <f t="shared" si="2"/>
        <v>1.9114569863400183E-2</v>
      </c>
      <c r="H42" s="213">
        <f t="shared" si="2"/>
        <v>2.0955390786434911E-2</v>
      </c>
      <c r="I42" s="213">
        <f t="shared" si="2"/>
        <v>1.9255913467253062E-2</v>
      </c>
      <c r="J42" s="213">
        <f t="shared" si="2"/>
        <v>1.8524469745661555E-2</v>
      </c>
      <c r="K42" s="213">
        <f t="shared" si="2"/>
        <v>2.0380920597840337E-2</v>
      </c>
      <c r="L42" s="213">
        <f t="shared" si="2"/>
        <v>1.7644093429675684E-2</v>
      </c>
      <c r="M42" s="213">
        <f t="shared" si="2"/>
        <v>2.0550287579667339E-2</v>
      </c>
      <c r="N42" s="213">
        <f t="shared" si="2"/>
        <v>2.0597115062059711E-2</v>
      </c>
      <c r="O42" s="213">
        <f t="shared" si="2"/>
        <v>2.0836124882754926E-2</v>
      </c>
      <c r="P42" s="213">
        <f t="shared" si="2"/>
        <v>2.086755915970499E-2</v>
      </c>
      <c r="Q42" s="213">
        <f t="shared" si="2"/>
        <v>2.4223257107110586E-2</v>
      </c>
      <c r="R42" s="213">
        <f t="shared" si="2"/>
        <v>2.4709005513579744E-2</v>
      </c>
      <c r="S42" s="213">
        <f t="shared" si="2"/>
        <v>2.6557745733562642E-2</v>
      </c>
      <c r="T42" s="213">
        <f t="shared" si="2"/>
        <v>2.6744965371972042E-2</v>
      </c>
    </row>
    <row r="43" spans="1:20" s="8" customFormat="1" x14ac:dyDescent="0.2">
      <c r="A43" s="343" t="s">
        <v>115</v>
      </c>
      <c r="B43" s="204" t="s">
        <v>98</v>
      </c>
      <c r="C43" s="212">
        <f t="shared" si="3"/>
        <v>0.45032928767883729</v>
      </c>
      <c r="D43" s="212">
        <f t="shared" si="2"/>
        <v>0.45402393435685234</v>
      </c>
      <c r="E43" s="212">
        <f t="shared" si="2"/>
        <v>0.4803491343974538</v>
      </c>
      <c r="F43" s="212">
        <f t="shared" si="2"/>
        <v>0.47382983629236802</v>
      </c>
      <c r="G43" s="212">
        <f t="shared" si="2"/>
        <v>0.48317776785084521</v>
      </c>
      <c r="H43" s="212">
        <f t="shared" si="2"/>
        <v>0.49162513674486447</v>
      </c>
      <c r="I43" s="212">
        <f t="shared" si="2"/>
        <v>0.48146915487935338</v>
      </c>
      <c r="J43" s="212">
        <f t="shared" si="2"/>
        <v>0.46671563676430078</v>
      </c>
      <c r="K43" s="212">
        <f t="shared" si="2"/>
        <v>0.46647278968320183</v>
      </c>
      <c r="L43" s="212">
        <f t="shared" si="2"/>
        <v>0.4705931776172072</v>
      </c>
      <c r="M43" s="212">
        <f t="shared" si="2"/>
        <v>0.45652106326752684</v>
      </c>
      <c r="N43" s="212">
        <f t="shared" si="2"/>
        <v>0.45830258302583027</v>
      </c>
      <c r="O43" s="212">
        <f t="shared" si="2"/>
        <v>0.46147661798204476</v>
      </c>
      <c r="P43" s="212">
        <f t="shared" si="2"/>
        <v>0.45566080604005732</v>
      </c>
      <c r="Q43" s="212">
        <f t="shared" si="2"/>
        <v>0.45697504691735596</v>
      </c>
      <c r="R43" s="212">
        <f t="shared" si="2"/>
        <v>0.46126880402967801</v>
      </c>
      <c r="S43" s="212">
        <f t="shared" si="2"/>
        <v>0.46619923270273844</v>
      </c>
      <c r="T43" s="212">
        <f t="shared" si="2"/>
        <v>0.44783455143139822</v>
      </c>
    </row>
    <row r="44" spans="1:20" x14ac:dyDescent="0.2">
      <c r="A44" s="343"/>
      <c r="B44" s="209" t="s">
        <v>109</v>
      </c>
      <c r="C44" s="90">
        <f t="shared" si="3"/>
        <v>4.398072216194393E-2</v>
      </c>
      <c r="D44" s="90">
        <f t="shared" si="2"/>
        <v>4.1779324289375308E-2</v>
      </c>
      <c r="E44" s="90">
        <f t="shared" si="2"/>
        <v>4.5860056903120026E-2</v>
      </c>
      <c r="F44" s="90">
        <f t="shared" si="2"/>
        <v>4.4247175466912612E-2</v>
      </c>
      <c r="G44" s="90">
        <f t="shared" si="2"/>
        <v>4.3895328333294147E-2</v>
      </c>
      <c r="H44" s="90">
        <f t="shared" si="2"/>
        <v>4.5824723471496291E-2</v>
      </c>
      <c r="I44" s="90">
        <f t="shared" si="2"/>
        <v>4.3504100796386544E-2</v>
      </c>
      <c r="J44" s="90">
        <f t="shared" si="2"/>
        <v>3.9459186484253055E-2</v>
      </c>
      <c r="K44" s="90">
        <f t="shared" si="2"/>
        <v>3.7400777097089465E-2</v>
      </c>
      <c r="L44" s="90">
        <f t="shared" si="2"/>
        <v>3.5148154371814261E-2</v>
      </c>
      <c r="M44" s="90">
        <f t="shared" si="2"/>
        <v>2.6208611845173323E-2</v>
      </c>
      <c r="N44" s="90">
        <f t="shared" si="2"/>
        <v>2.717208990271721E-2</v>
      </c>
      <c r="O44" s="90">
        <f t="shared" si="2"/>
        <v>2.7435347715395953E-2</v>
      </c>
      <c r="P44" s="90">
        <f t="shared" si="2"/>
        <v>2.3314341640742423E-2</v>
      </c>
      <c r="Q44" s="90">
        <f t="shared" si="2"/>
        <v>2.318064919719191E-2</v>
      </c>
      <c r="R44" s="90">
        <f t="shared" si="2"/>
        <v>1.9910149070859709E-2</v>
      </c>
      <c r="S44" s="90">
        <f t="shared" si="2"/>
        <v>1.9149358380738193E-2</v>
      </c>
      <c r="T44" s="90">
        <f t="shared" si="2"/>
        <v>1.924488558388919E-2</v>
      </c>
    </row>
    <row r="45" spans="1:20" x14ac:dyDescent="0.2">
      <c r="A45" s="343"/>
      <c r="B45" s="210" t="s">
        <v>110</v>
      </c>
      <c r="C45" s="90">
        <f t="shared" si="3"/>
        <v>0.13746814362494006</v>
      </c>
      <c r="D45" s="90">
        <f t="shared" si="2"/>
        <v>0.13716408435802788</v>
      </c>
      <c r="E45" s="90">
        <f t="shared" si="2"/>
        <v>0.15236051502145923</v>
      </c>
      <c r="F45" s="90">
        <f t="shared" si="2"/>
        <v>0.15197140880793175</v>
      </c>
      <c r="G45" s="90">
        <f t="shared" si="2"/>
        <v>0.15860625866973879</v>
      </c>
      <c r="H45" s="90">
        <f t="shared" si="2"/>
        <v>0.16365625379846846</v>
      </c>
      <c r="I45" s="90">
        <f t="shared" si="2"/>
        <v>0.16379412813502911</v>
      </c>
      <c r="J45" s="90">
        <f t="shared" si="2"/>
        <v>0.16293269672206409</v>
      </c>
      <c r="K45" s="90">
        <f t="shared" si="2"/>
        <v>0.15882815665895927</v>
      </c>
      <c r="L45" s="90">
        <f t="shared" si="2"/>
        <v>0.15689239903657648</v>
      </c>
      <c r="M45" s="90">
        <f t="shared" si="2"/>
        <v>0.14198663143168039</v>
      </c>
      <c r="N45" s="90">
        <f t="shared" si="2"/>
        <v>0.12952029520295202</v>
      </c>
      <c r="O45" s="90">
        <f t="shared" si="2"/>
        <v>0.12615570146053864</v>
      </c>
      <c r="P45" s="90">
        <f t="shared" si="2"/>
        <v>0.1240169177531546</v>
      </c>
      <c r="Q45" s="90">
        <f t="shared" si="2"/>
        <v>0.1179884618057969</v>
      </c>
      <c r="R45" s="90">
        <f t="shared" si="2"/>
        <v>0.112619971411068</v>
      </c>
      <c r="S45" s="90">
        <f t="shared" si="2"/>
        <v>0.10910834766503506</v>
      </c>
      <c r="T45" s="90">
        <f t="shared" si="2"/>
        <v>0.10525643889828615</v>
      </c>
    </row>
    <row r="46" spans="1:20" x14ac:dyDescent="0.2">
      <c r="A46" s="343"/>
      <c r="B46" s="210" t="s">
        <v>111</v>
      </c>
      <c r="C46" s="90">
        <f t="shared" si="3"/>
        <v>0.13047866569099947</v>
      </c>
      <c r="D46" s="90">
        <f t="shared" si="2"/>
        <v>0.12860602355817835</v>
      </c>
      <c r="E46" s="90">
        <f t="shared" si="2"/>
        <v>0.1309495105367218</v>
      </c>
      <c r="F46" s="90">
        <f t="shared" si="2"/>
        <v>0.12582430251325802</v>
      </c>
      <c r="G46" s="90">
        <f t="shared" si="2"/>
        <v>0.12562010674064844</v>
      </c>
      <c r="H46" s="90">
        <f t="shared" si="2"/>
        <v>0.12471131639722864</v>
      </c>
      <c r="I46" s="90">
        <f t="shared" si="2"/>
        <v>0.12563889219065733</v>
      </c>
      <c r="J46" s="90">
        <f t="shared" si="2"/>
        <v>0.12276191350656505</v>
      </c>
      <c r="K46" s="90">
        <f t="shared" si="2"/>
        <v>0.12395413696932135</v>
      </c>
      <c r="L46" s="90">
        <f t="shared" si="2"/>
        <v>0.13146249929983755</v>
      </c>
      <c r="M46" s="90">
        <f t="shared" si="2"/>
        <v>0.13545779574071196</v>
      </c>
      <c r="N46" s="90">
        <f t="shared" si="2"/>
        <v>0.14055686011405569</v>
      </c>
      <c r="O46" s="90">
        <f t="shared" si="2"/>
        <v>0.14575237840010719</v>
      </c>
      <c r="P46" s="90">
        <f t="shared" si="2"/>
        <v>0.14215806214827501</v>
      </c>
      <c r="Q46" s="90">
        <f t="shared" si="2"/>
        <v>0.14579133940362826</v>
      </c>
      <c r="R46" s="90">
        <f t="shared" si="2"/>
        <v>0.15104485739568443</v>
      </c>
      <c r="S46" s="90">
        <f t="shared" si="2"/>
        <v>0.15630374388146581</v>
      </c>
      <c r="T46" s="90">
        <f t="shared" si="2"/>
        <v>0.14665049628187535</v>
      </c>
    </row>
    <row r="47" spans="1:20" x14ac:dyDescent="0.2">
      <c r="A47" s="343"/>
      <c r="B47" s="210" t="s">
        <v>112</v>
      </c>
      <c r="C47" s="90">
        <f t="shared" si="3"/>
        <v>0.10522066059397946</v>
      </c>
      <c r="D47" s="90">
        <f t="shared" si="2"/>
        <v>0.11372346178261585</v>
      </c>
      <c r="E47" s="90">
        <f t="shared" si="2"/>
        <v>0.11858031537830931</v>
      </c>
      <c r="F47" s="90">
        <f t="shared" si="2"/>
        <v>0.11899930827761125</v>
      </c>
      <c r="G47" s="90">
        <f t="shared" si="2"/>
        <v>0.11920156114076129</v>
      </c>
      <c r="H47" s="90">
        <f t="shared" si="2"/>
        <v>0.11749118755317856</v>
      </c>
      <c r="I47" s="90">
        <f t="shared" si="2"/>
        <v>0.11315820753595626</v>
      </c>
      <c r="J47" s="90">
        <f t="shared" si="2"/>
        <v>0.10520154255807547</v>
      </c>
      <c r="K47" s="90">
        <f t="shared" si="2"/>
        <v>0.10702962980620248</v>
      </c>
      <c r="L47" s="90">
        <f t="shared" si="2"/>
        <v>0.10760096342351426</v>
      </c>
      <c r="M47" s="90">
        <f t="shared" si="2"/>
        <v>0.11102129644023007</v>
      </c>
      <c r="N47" s="90">
        <f t="shared" si="2"/>
        <v>0.11415632338141564</v>
      </c>
      <c r="O47" s="90">
        <f t="shared" si="2"/>
        <v>0.11479967841350663</v>
      </c>
      <c r="P47" s="90">
        <f t="shared" si="2"/>
        <v>0.117096018735363</v>
      </c>
      <c r="Q47" s="90">
        <f t="shared" si="2"/>
        <v>0.12007367762563426</v>
      </c>
      <c r="R47" s="90">
        <f t="shared" si="2"/>
        <v>0.12449799196787148</v>
      </c>
      <c r="S47" s="90">
        <f t="shared" si="2"/>
        <v>0.13030824183093001</v>
      </c>
      <c r="T47" s="90">
        <f t="shared" si="2"/>
        <v>0.12185236013149076</v>
      </c>
    </row>
    <row r="48" spans="1:20" x14ac:dyDescent="0.2">
      <c r="A48" s="343"/>
      <c r="B48" s="210" t="s">
        <v>113</v>
      </c>
      <c r="C48" s="90">
        <f t="shared" si="3"/>
        <v>1.9706795185587041E-2</v>
      </c>
      <c r="D48" s="90">
        <f t="shared" si="2"/>
        <v>2.1183551595231939E-2</v>
      </c>
      <c r="E48" s="90">
        <f t="shared" si="2"/>
        <v>2.109755509475816E-2</v>
      </c>
      <c r="F48" s="90">
        <f t="shared" si="2"/>
        <v>2.1604795941895318E-2</v>
      </c>
      <c r="G48" s="90">
        <f t="shared" si="2"/>
        <v>2.3981379164413515E-2</v>
      </c>
      <c r="H48" s="90">
        <f t="shared" si="2"/>
        <v>2.6473805761516957E-2</v>
      </c>
      <c r="I48" s="90">
        <f t="shared" si="2"/>
        <v>2.4153096398430999E-2</v>
      </c>
      <c r="J48" s="90">
        <f t="shared" si="2"/>
        <v>2.3849967863373428E-2</v>
      </c>
      <c r="K48" s="90">
        <f t="shared" si="2"/>
        <v>2.7293747467283257E-2</v>
      </c>
      <c r="L48" s="90">
        <f t="shared" si="2"/>
        <v>2.8426594970033046E-2</v>
      </c>
      <c r="M48" s="90">
        <f t="shared" si="2"/>
        <v>2.9752836934556194E-2</v>
      </c>
      <c r="N48" s="90">
        <f t="shared" si="2"/>
        <v>3.3914793693391482E-2</v>
      </c>
      <c r="O48" s="90">
        <f t="shared" si="2"/>
        <v>3.4202063513332437E-2</v>
      </c>
      <c r="P48" s="90">
        <f t="shared" si="2"/>
        <v>3.4954035443391943E-2</v>
      </c>
      <c r="Q48" s="90">
        <f t="shared" si="2"/>
        <v>3.5483422534232291E-2</v>
      </c>
      <c r="R48" s="90">
        <f t="shared" si="2"/>
        <v>3.7880334898917706E-2</v>
      </c>
      <c r="S48" s="90">
        <f t="shared" si="2"/>
        <v>3.5322132557216564E-2</v>
      </c>
      <c r="T48" s="90">
        <f t="shared" si="2"/>
        <v>3.5681230651389909E-2</v>
      </c>
    </row>
    <row r="49" spans="1:20" x14ac:dyDescent="0.2">
      <c r="A49" s="343"/>
      <c r="B49" s="211" t="s">
        <v>114</v>
      </c>
      <c r="C49" s="92">
        <f t="shared" si="3"/>
        <v>1.3474300421387298E-2</v>
      </c>
      <c r="D49" s="92">
        <f t="shared" si="2"/>
        <v>1.156748877342299E-2</v>
      </c>
      <c r="E49" s="92">
        <f t="shared" si="2"/>
        <v>1.1501181463085307E-2</v>
      </c>
      <c r="F49" s="92">
        <f t="shared" si="2"/>
        <v>1.118284528475905E-2</v>
      </c>
      <c r="G49" s="92">
        <f t="shared" si="2"/>
        <v>1.1873133801989044E-2</v>
      </c>
      <c r="H49" s="92">
        <f t="shared" si="2"/>
        <v>1.3467849762975569E-2</v>
      </c>
      <c r="I49" s="92">
        <f t="shared" si="2"/>
        <v>1.1220729822893141E-2</v>
      </c>
      <c r="J49" s="92">
        <f t="shared" si="2"/>
        <v>1.25103296299697E-2</v>
      </c>
      <c r="K49" s="92">
        <f t="shared" si="2"/>
        <v>1.1966341684346023E-2</v>
      </c>
      <c r="L49" s="92">
        <f t="shared" si="2"/>
        <v>1.106256651543158E-2</v>
      </c>
      <c r="M49" s="92">
        <f t="shared" si="2"/>
        <v>1.209389087517488E-2</v>
      </c>
      <c r="N49" s="92">
        <f t="shared" si="2"/>
        <v>1.2982220731298223E-2</v>
      </c>
      <c r="O49" s="92">
        <f t="shared" si="2"/>
        <v>1.3131448479163876E-2</v>
      </c>
      <c r="P49" s="92">
        <f t="shared" si="2"/>
        <v>1.4121430319130343E-2</v>
      </c>
      <c r="Q49" s="92">
        <f t="shared" si="2"/>
        <v>1.4457496350872316E-2</v>
      </c>
      <c r="R49" s="92">
        <f t="shared" si="2"/>
        <v>1.53154992852767E-2</v>
      </c>
      <c r="S49" s="92">
        <f t="shared" si="2"/>
        <v>1.6007408387352824E-2</v>
      </c>
      <c r="T49" s="92">
        <f t="shared" si="2"/>
        <v>1.9149139884466856E-2</v>
      </c>
    </row>
  </sheetData>
  <mergeCells count="6">
    <mergeCell ref="A29:A35"/>
    <mergeCell ref="A36:A42"/>
    <mergeCell ref="A43:A49"/>
    <mergeCell ref="A4:A10"/>
    <mergeCell ref="A11:A17"/>
    <mergeCell ref="A18:A24"/>
  </mergeCells>
  <hyperlinks>
    <hyperlink ref="A2" location="Contents!A1" display="Back to contents"/>
  </hyperlinks>
  <pageMargins left="0.7" right="0.7" top="0.75" bottom="0.75" header="0.3" footer="0.3"/>
  <pageSetup paperSize="9" orientation="portrait" horizontalDpi="90"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FD59"/>
  <sheetViews>
    <sheetView showGridLines="0" topLeftCell="A40" workbookViewId="0">
      <selection activeCell="A59" sqref="A59"/>
    </sheetView>
  </sheetViews>
  <sheetFormatPr defaultRowHeight="12.75" x14ac:dyDescent="0.2"/>
  <cols>
    <col min="1" max="1" customWidth="true" style="6" width="10.0" collapsed="false"/>
    <col min="2" max="2" customWidth="true" style="6" width="29.0" collapsed="false"/>
    <col min="3" max="19" style="6" width="9.140625" collapsed="false"/>
    <col min="20" max="20" customWidth="true" style="6" width="9.140625" collapsed="false"/>
    <col min="21" max="21" customWidth="true" style="6" width="6.0" collapsed="false"/>
    <col min="22" max="22" customWidth="true" style="6" width="10.7109375" collapsed="false"/>
    <col min="23" max="23" customWidth="true" style="6" width="12.0" collapsed="false"/>
    <col min="24" max="16384" style="6" width="9.140625" collapsed="false"/>
  </cols>
  <sheetData>
    <row r="1" spans="1:23" x14ac:dyDescent="0.2">
      <c r="A1" s="32" t="s">
        <v>444</v>
      </c>
    </row>
    <row r="2" spans="1:23" ht="15" x14ac:dyDescent="0.25">
      <c r="A2" s="273" t="s">
        <v>315</v>
      </c>
    </row>
    <row r="3" spans="1:23" x14ac:dyDescent="0.2">
      <c r="V3" s="332" t="s">
        <v>180</v>
      </c>
      <c r="W3" s="333"/>
    </row>
    <row r="4" spans="1:23" s="16" customFormat="1" x14ac:dyDescent="0.25">
      <c r="B4" s="15"/>
      <c r="C4" s="30" t="s">
        <v>159</v>
      </c>
      <c r="D4" s="30" t="s">
        <v>160</v>
      </c>
      <c r="E4" s="30" t="s">
        <v>161</v>
      </c>
      <c r="F4" s="30" t="s">
        <v>162</v>
      </c>
      <c r="G4" s="30" t="s">
        <v>163</v>
      </c>
      <c r="H4" s="30" t="s">
        <v>164</v>
      </c>
      <c r="I4" s="30" t="s">
        <v>165</v>
      </c>
      <c r="J4" s="30" t="s">
        <v>166</v>
      </c>
      <c r="K4" s="30" t="s">
        <v>167</v>
      </c>
      <c r="L4" s="30" t="s">
        <v>168</v>
      </c>
      <c r="M4" s="30" t="s">
        <v>169</v>
      </c>
      <c r="N4" s="30" t="s">
        <v>170</v>
      </c>
      <c r="O4" s="30" t="s">
        <v>171</v>
      </c>
      <c r="P4" s="30" t="s">
        <v>172</v>
      </c>
      <c r="Q4" s="30" t="s">
        <v>173</v>
      </c>
      <c r="R4" s="30" t="s">
        <v>174</v>
      </c>
      <c r="S4" s="30" t="s">
        <v>175</v>
      </c>
      <c r="T4" s="30" t="s">
        <v>176</v>
      </c>
      <c r="V4" s="159" t="s">
        <v>178</v>
      </c>
      <c r="W4" s="159" t="s">
        <v>179</v>
      </c>
    </row>
    <row r="5" spans="1:23" x14ac:dyDescent="0.2">
      <c r="B5" s="4" t="s">
        <v>185</v>
      </c>
      <c r="C5" s="7">
        <v>63655</v>
      </c>
      <c r="D5" s="7">
        <v>68865</v>
      </c>
      <c r="E5" s="7">
        <v>68385</v>
      </c>
      <c r="F5" s="7">
        <v>71095</v>
      </c>
      <c r="G5" s="7">
        <v>70430</v>
      </c>
      <c r="H5" s="7">
        <v>69980</v>
      </c>
      <c r="I5" s="7">
        <v>70710</v>
      </c>
      <c r="J5" s="7">
        <v>72610</v>
      </c>
      <c r="K5" s="7">
        <v>69415</v>
      </c>
      <c r="L5" s="7">
        <v>58630</v>
      </c>
      <c r="M5" s="7">
        <v>52920</v>
      </c>
      <c r="N5" s="7">
        <v>48405</v>
      </c>
      <c r="O5" s="7">
        <v>48635</v>
      </c>
      <c r="P5" s="7">
        <v>46760</v>
      </c>
      <c r="Q5" s="7">
        <v>47670</v>
      </c>
      <c r="R5" s="7">
        <v>49370</v>
      </c>
      <c r="S5" s="7">
        <v>50450</v>
      </c>
      <c r="T5" s="7">
        <v>51365</v>
      </c>
      <c r="U5" s="125"/>
      <c r="V5" s="7">
        <f>T5-S5</f>
        <v>915</v>
      </c>
      <c r="W5" s="74">
        <f>V5/S5</f>
        <v>1.8136769078295343E-2</v>
      </c>
    </row>
    <row r="6" spans="1:23" ht="15" customHeight="1" x14ac:dyDescent="0.2">
      <c r="A6" s="344" t="s">
        <v>254</v>
      </c>
      <c r="B6" s="79" t="s">
        <v>98</v>
      </c>
      <c r="C6" s="56">
        <v>24245</v>
      </c>
      <c r="D6" s="56">
        <v>26155</v>
      </c>
      <c r="E6" s="56">
        <v>24595</v>
      </c>
      <c r="F6" s="56">
        <v>25955</v>
      </c>
      <c r="G6" s="56">
        <v>25345</v>
      </c>
      <c r="H6" s="56">
        <v>24560</v>
      </c>
      <c r="I6" s="56">
        <v>25380</v>
      </c>
      <c r="J6" s="56">
        <v>26735</v>
      </c>
      <c r="K6" s="56">
        <v>25695</v>
      </c>
      <c r="L6" s="56">
        <v>21565</v>
      </c>
      <c r="M6" s="56">
        <v>19990</v>
      </c>
      <c r="N6" s="56">
        <v>18440</v>
      </c>
      <c r="O6" s="56">
        <v>18425</v>
      </c>
      <c r="P6" s="56">
        <v>17785</v>
      </c>
      <c r="Q6" s="56">
        <v>17995</v>
      </c>
      <c r="R6" s="56">
        <v>18125</v>
      </c>
      <c r="S6" s="56">
        <v>18500</v>
      </c>
      <c r="T6" s="56">
        <v>19550</v>
      </c>
      <c r="U6" s="125"/>
      <c r="V6" s="50">
        <f t="shared" ref="V6:V27" si="0">T6-S6</f>
        <v>1050</v>
      </c>
      <c r="W6" s="75">
        <f>V6/S6</f>
        <v>5.675675675675676E-2</v>
      </c>
    </row>
    <row r="7" spans="1:23" ht="12.75" customHeight="1" x14ac:dyDescent="0.2">
      <c r="A7" s="345"/>
      <c r="B7" s="2" t="s">
        <v>109</v>
      </c>
      <c r="C7" s="9">
        <v>0</v>
      </c>
      <c r="D7" s="9">
        <v>0</v>
      </c>
      <c r="E7" s="9">
        <v>0</v>
      </c>
      <c r="F7" s="9">
        <v>0</v>
      </c>
      <c r="G7" s="9">
        <v>0</v>
      </c>
      <c r="H7" s="9">
        <v>1265</v>
      </c>
      <c r="I7" s="9">
        <v>1285</v>
      </c>
      <c r="J7" s="9">
        <v>1275</v>
      </c>
      <c r="K7" s="9">
        <v>1150</v>
      </c>
      <c r="L7" s="9">
        <v>960</v>
      </c>
      <c r="M7" s="9">
        <v>850</v>
      </c>
      <c r="N7" s="9">
        <v>775</v>
      </c>
      <c r="O7" s="9">
        <v>725</v>
      </c>
      <c r="P7" s="9">
        <v>665</v>
      </c>
      <c r="Q7" s="9">
        <v>675</v>
      </c>
      <c r="R7" s="9">
        <v>640</v>
      </c>
      <c r="S7" s="9">
        <v>700</v>
      </c>
      <c r="T7" s="9">
        <v>665</v>
      </c>
      <c r="U7" s="125"/>
      <c r="V7" s="9">
        <f t="shared" si="0"/>
        <v>-35</v>
      </c>
      <c r="W7" s="76">
        <f>V7/S7</f>
        <v>-0.05</v>
      </c>
    </row>
    <row r="8" spans="1:23" x14ac:dyDescent="0.2">
      <c r="A8" s="345"/>
      <c r="B8" s="2" t="s">
        <v>110</v>
      </c>
      <c r="C8" s="9">
        <v>0</v>
      </c>
      <c r="D8" s="9">
        <v>0</v>
      </c>
      <c r="E8" s="9">
        <v>0</v>
      </c>
      <c r="F8" s="9">
        <v>0</v>
      </c>
      <c r="G8" s="9">
        <v>0</v>
      </c>
      <c r="H8" s="9">
        <v>6085</v>
      </c>
      <c r="I8" s="9">
        <v>6810</v>
      </c>
      <c r="J8" s="9">
        <v>7215</v>
      </c>
      <c r="K8" s="9">
        <v>6890</v>
      </c>
      <c r="L8" s="9">
        <v>5810</v>
      </c>
      <c r="M8" s="9">
        <v>4880</v>
      </c>
      <c r="N8" s="9">
        <v>4340</v>
      </c>
      <c r="O8" s="9">
        <v>4315</v>
      </c>
      <c r="P8" s="9">
        <v>4165</v>
      </c>
      <c r="Q8" s="9">
        <v>3975</v>
      </c>
      <c r="R8" s="9">
        <v>3785</v>
      </c>
      <c r="S8" s="9">
        <v>3720</v>
      </c>
      <c r="T8" s="9">
        <v>3695</v>
      </c>
      <c r="U8" s="125"/>
      <c r="V8" s="9">
        <f t="shared" si="0"/>
        <v>-25</v>
      </c>
      <c r="W8" s="76">
        <f>V8/S8</f>
        <v>-6.7204301075268818E-3</v>
      </c>
    </row>
    <row r="9" spans="1:23" x14ac:dyDescent="0.2">
      <c r="A9" s="345"/>
      <c r="B9" s="2" t="s">
        <v>250</v>
      </c>
      <c r="C9" s="9">
        <v>8105</v>
      </c>
      <c r="D9" s="9">
        <v>8270</v>
      </c>
      <c r="E9" s="9">
        <v>7955</v>
      </c>
      <c r="F9" s="9">
        <v>8190</v>
      </c>
      <c r="G9" s="9">
        <v>7880</v>
      </c>
      <c r="H9" s="9">
        <v>420</v>
      </c>
      <c r="I9" s="9">
        <v>5</v>
      </c>
      <c r="J9" s="9">
        <v>0</v>
      </c>
      <c r="K9" s="9">
        <v>0</v>
      </c>
      <c r="L9" s="9">
        <v>0</v>
      </c>
      <c r="M9" s="9">
        <v>0</v>
      </c>
      <c r="N9" s="9">
        <v>0</v>
      </c>
      <c r="O9" s="9">
        <v>0</v>
      </c>
      <c r="P9" s="9">
        <v>0</v>
      </c>
      <c r="Q9" s="9">
        <v>0</v>
      </c>
      <c r="R9" s="9">
        <v>0</v>
      </c>
      <c r="S9" s="9">
        <v>0</v>
      </c>
      <c r="T9" s="9">
        <v>0</v>
      </c>
      <c r="U9" s="125"/>
      <c r="V9" s="9">
        <f t="shared" si="0"/>
        <v>0</v>
      </c>
      <c r="W9" s="127" t="s">
        <v>222</v>
      </c>
    </row>
    <row r="10" spans="1:23" x14ac:dyDescent="0.2">
      <c r="A10" s="345"/>
      <c r="B10" s="2" t="s">
        <v>253</v>
      </c>
      <c r="C10" s="9">
        <v>15620</v>
      </c>
      <c r="D10" s="9">
        <v>17415</v>
      </c>
      <c r="E10" s="9">
        <v>16175</v>
      </c>
      <c r="F10" s="9">
        <v>17330</v>
      </c>
      <c r="G10" s="9">
        <v>16995</v>
      </c>
      <c r="H10" s="9">
        <v>16300</v>
      </c>
      <c r="I10" s="9">
        <v>16870</v>
      </c>
      <c r="J10" s="9">
        <v>17790</v>
      </c>
      <c r="K10" s="9">
        <v>17150</v>
      </c>
      <c r="L10" s="9">
        <v>14455</v>
      </c>
      <c r="M10" s="9">
        <v>13910</v>
      </c>
      <c r="N10" s="9">
        <v>12975</v>
      </c>
      <c r="O10" s="9">
        <v>13000</v>
      </c>
      <c r="P10" s="9">
        <v>12620</v>
      </c>
      <c r="Q10" s="9">
        <v>12950</v>
      </c>
      <c r="R10" s="9">
        <v>13280</v>
      </c>
      <c r="S10" s="9">
        <v>13625</v>
      </c>
      <c r="T10" s="9">
        <v>14710</v>
      </c>
      <c r="U10" s="125"/>
      <c r="V10" s="9">
        <f>T10-S10</f>
        <v>1085</v>
      </c>
      <c r="W10" s="76">
        <f>V10/S10</f>
        <v>7.9633027522935773E-2</v>
      </c>
    </row>
    <row r="11" spans="1:23" x14ac:dyDescent="0.2">
      <c r="A11" s="346"/>
      <c r="B11" s="2" t="s">
        <v>252</v>
      </c>
      <c r="C11" s="9">
        <v>525</v>
      </c>
      <c r="D11" s="9">
        <v>475</v>
      </c>
      <c r="E11" s="9">
        <v>465</v>
      </c>
      <c r="F11" s="9">
        <v>430</v>
      </c>
      <c r="G11" s="9">
        <v>475</v>
      </c>
      <c r="H11" s="9">
        <v>495</v>
      </c>
      <c r="I11" s="9">
        <v>415</v>
      </c>
      <c r="J11" s="9">
        <v>455</v>
      </c>
      <c r="K11" s="9">
        <v>500</v>
      </c>
      <c r="L11" s="9">
        <v>345</v>
      </c>
      <c r="M11" s="9">
        <v>350</v>
      </c>
      <c r="N11" s="9">
        <v>345</v>
      </c>
      <c r="O11" s="9">
        <v>380</v>
      </c>
      <c r="P11" s="9">
        <v>335</v>
      </c>
      <c r="Q11" s="9">
        <v>395</v>
      </c>
      <c r="R11" s="9">
        <v>420</v>
      </c>
      <c r="S11" s="9">
        <v>460</v>
      </c>
      <c r="T11" s="9">
        <v>480</v>
      </c>
      <c r="U11" s="125"/>
      <c r="V11" s="9">
        <f t="shared" si="0"/>
        <v>20</v>
      </c>
      <c r="W11" s="76">
        <f>V11/S11</f>
        <v>4.3478260869565216E-2</v>
      </c>
    </row>
    <row r="12" spans="1:23" ht="12.75" customHeight="1" x14ac:dyDescent="0.2">
      <c r="A12" s="344" t="s">
        <v>251</v>
      </c>
      <c r="B12" s="79" t="s">
        <v>98</v>
      </c>
      <c r="C12" s="56">
        <v>20255</v>
      </c>
      <c r="D12" s="56">
        <v>22090</v>
      </c>
      <c r="E12" s="56">
        <v>22605</v>
      </c>
      <c r="F12" s="56">
        <v>23210</v>
      </c>
      <c r="G12" s="56">
        <v>23365</v>
      </c>
      <c r="H12" s="56">
        <v>23415</v>
      </c>
      <c r="I12" s="56">
        <v>23300</v>
      </c>
      <c r="J12" s="56">
        <v>23375</v>
      </c>
      <c r="K12" s="56">
        <v>22430</v>
      </c>
      <c r="L12" s="56">
        <v>18970</v>
      </c>
      <c r="M12" s="56">
        <v>16785</v>
      </c>
      <c r="N12" s="56">
        <v>15615</v>
      </c>
      <c r="O12" s="56">
        <v>15740</v>
      </c>
      <c r="P12" s="56">
        <v>14930</v>
      </c>
      <c r="Q12" s="56">
        <v>14985</v>
      </c>
      <c r="R12" s="56">
        <v>15460</v>
      </c>
      <c r="S12" s="56">
        <v>16010</v>
      </c>
      <c r="T12" s="56">
        <v>16100</v>
      </c>
      <c r="U12" s="125"/>
      <c r="V12" s="11">
        <f t="shared" si="0"/>
        <v>90</v>
      </c>
      <c r="W12" s="77">
        <f>V12/S12</f>
        <v>5.6214865708931914E-3</v>
      </c>
    </row>
    <row r="13" spans="1:23" x14ac:dyDescent="0.2">
      <c r="A13" s="345"/>
      <c r="B13" s="47" t="s">
        <v>109</v>
      </c>
      <c r="C13" s="50">
        <v>0</v>
      </c>
      <c r="D13" s="50">
        <v>0</v>
      </c>
      <c r="E13" s="50">
        <v>0</v>
      </c>
      <c r="F13" s="50">
        <v>0</v>
      </c>
      <c r="G13" s="50">
        <v>0</v>
      </c>
      <c r="H13" s="50">
        <v>2175</v>
      </c>
      <c r="I13" s="50">
        <v>2225</v>
      </c>
      <c r="J13" s="50">
        <v>2140</v>
      </c>
      <c r="K13" s="50">
        <v>1900</v>
      </c>
      <c r="L13" s="50">
        <v>1540</v>
      </c>
      <c r="M13" s="50">
        <v>1090</v>
      </c>
      <c r="N13" s="50">
        <v>1050</v>
      </c>
      <c r="O13" s="50">
        <v>1065</v>
      </c>
      <c r="P13" s="50">
        <v>885</v>
      </c>
      <c r="Q13" s="50">
        <v>895</v>
      </c>
      <c r="R13" s="50">
        <v>800</v>
      </c>
      <c r="S13" s="50">
        <v>790</v>
      </c>
      <c r="T13" s="50">
        <v>830</v>
      </c>
      <c r="U13" s="125"/>
      <c r="V13" s="9">
        <f t="shared" si="0"/>
        <v>40</v>
      </c>
      <c r="W13" s="76">
        <f>V13/S13</f>
        <v>5.0632911392405063E-2</v>
      </c>
    </row>
    <row r="14" spans="1:23" x14ac:dyDescent="0.2">
      <c r="A14" s="345"/>
      <c r="B14" s="2" t="s">
        <v>110</v>
      </c>
      <c r="C14" s="9">
        <v>0</v>
      </c>
      <c r="D14" s="9">
        <v>0</v>
      </c>
      <c r="E14" s="9">
        <v>0</v>
      </c>
      <c r="F14" s="9">
        <v>0</v>
      </c>
      <c r="G14" s="9">
        <v>0</v>
      </c>
      <c r="H14" s="9">
        <v>7505</v>
      </c>
      <c r="I14" s="9">
        <v>8090</v>
      </c>
      <c r="J14" s="9">
        <v>8335</v>
      </c>
      <c r="K14" s="9">
        <v>7835</v>
      </c>
      <c r="L14" s="9">
        <v>6525</v>
      </c>
      <c r="M14" s="9">
        <v>5355</v>
      </c>
      <c r="N14" s="9">
        <v>4625</v>
      </c>
      <c r="O14" s="9">
        <v>4510</v>
      </c>
      <c r="P14" s="9">
        <v>4245</v>
      </c>
      <c r="Q14" s="9">
        <v>4030</v>
      </c>
      <c r="R14" s="9">
        <v>3990</v>
      </c>
      <c r="S14" s="9">
        <v>3975</v>
      </c>
      <c r="T14" s="9">
        <v>4025</v>
      </c>
      <c r="U14" s="125"/>
      <c r="V14" s="9">
        <f t="shared" si="0"/>
        <v>50</v>
      </c>
      <c r="W14" s="76">
        <f>V14/S14</f>
        <v>1.2578616352201259E-2</v>
      </c>
    </row>
    <row r="15" spans="1:23" x14ac:dyDescent="0.2">
      <c r="A15" s="347"/>
      <c r="B15" s="194" t="s">
        <v>250</v>
      </c>
      <c r="C15" s="141">
        <v>8260</v>
      </c>
      <c r="D15" s="9">
        <v>8995</v>
      </c>
      <c r="E15" s="9">
        <v>9525</v>
      </c>
      <c r="F15" s="9">
        <v>9855</v>
      </c>
      <c r="G15" s="9">
        <v>10015</v>
      </c>
      <c r="H15" s="9">
        <v>555</v>
      </c>
      <c r="I15" s="9">
        <v>10</v>
      </c>
      <c r="J15" s="9">
        <v>0</v>
      </c>
      <c r="K15" s="9">
        <v>0</v>
      </c>
      <c r="L15" s="9">
        <v>0</v>
      </c>
      <c r="M15" s="9">
        <v>0</v>
      </c>
      <c r="N15" s="9">
        <v>0</v>
      </c>
      <c r="O15" s="9">
        <v>0</v>
      </c>
      <c r="P15" s="9">
        <v>0</v>
      </c>
      <c r="Q15" s="9">
        <v>0</v>
      </c>
      <c r="R15" s="9">
        <v>0</v>
      </c>
      <c r="S15" s="9">
        <v>0</v>
      </c>
      <c r="T15" s="9">
        <v>0</v>
      </c>
      <c r="U15" s="125"/>
      <c r="V15" s="9">
        <f t="shared" si="0"/>
        <v>0</v>
      </c>
      <c r="W15" s="127" t="s">
        <v>222</v>
      </c>
    </row>
    <row r="16" spans="1:23" x14ac:dyDescent="0.2">
      <c r="A16" s="347"/>
      <c r="B16" s="194" t="s">
        <v>249</v>
      </c>
      <c r="C16" s="141">
        <v>11305</v>
      </c>
      <c r="D16" s="9">
        <v>12460</v>
      </c>
      <c r="E16" s="9">
        <v>12465</v>
      </c>
      <c r="F16" s="9">
        <v>12740</v>
      </c>
      <c r="G16" s="9">
        <v>12705</v>
      </c>
      <c r="H16" s="9">
        <v>12495</v>
      </c>
      <c r="I16" s="9">
        <v>12385</v>
      </c>
      <c r="J16" s="9">
        <v>12230</v>
      </c>
      <c r="K16" s="9">
        <v>12050</v>
      </c>
      <c r="L16" s="9">
        <v>10435</v>
      </c>
      <c r="M16" s="9">
        <v>9865</v>
      </c>
      <c r="N16" s="9">
        <v>9480</v>
      </c>
      <c r="O16" s="9">
        <v>9705</v>
      </c>
      <c r="P16" s="9">
        <v>9320</v>
      </c>
      <c r="Q16" s="9">
        <v>9555</v>
      </c>
      <c r="R16" s="9">
        <v>10120</v>
      </c>
      <c r="S16" s="9">
        <v>10670</v>
      </c>
      <c r="T16" s="9">
        <v>10540</v>
      </c>
      <c r="U16" s="125"/>
      <c r="V16" s="9">
        <f>T16-S16</f>
        <v>-130</v>
      </c>
      <c r="W16" s="76">
        <f>V16/S16</f>
        <v>-1.2183692596063731E-2</v>
      </c>
    </row>
    <row r="17" spans="1:16384" x14ac:dyDescent="0.2">
      <c r="A17" s="348"/>
      <c r="B17" s="193" t="s">
        <v>114</v>
      </c>
      <c r="C17" s="144">
        <v>695</v>
      </c>
      <c r="D17" s="11">
        <v>635</v>
      </c>
      <c r="E17" s="11">
        <v>615</v>
      </c>
      <c r="F17" s="11">
        <v>610</v>
      </c>
      <c r="G17" s="11">
        <v>650</v>
      </c>
      <c r="H17" s="11">
        <v>685</v>
      </c>
      <c r="I17" s="11">
        <v>590</v>
      </c>
      <c r="J17" s="11">
        <v>670</v>
      </c>
      <c r="K17" s="11">
        <v>640</v>
      </c>
      <c r="L17" s="11">
        <v>465</v>
      </c>
      <c r="M17" s="11">
        <v>475</v>
      </c>
      <c r="N17" s="11">
        <v>460</v>
      </c>
      <c r="O17" s="11">
        <v>460</v>
      </c>
      <c r="P17" s="11">
        <v>480</v>
      </c>
      <c r="Q17" s="11">
        <v>500</v>
      </c>
      <c r="R17" s="11">
        <v>545</v>
      </c>
      <c r="S17" s="11">
        <v>575</v>
      </c>
      <c r="T17" s="11">
        <v>710</v>
      </c>
      <c r="U17" s="125"/>
      <c r="V17" s="9">
        <f t="shared" si="0"/>
        <v>135</v>
      </c>
      <c r="W17" s="76">
        <f t="shared" ref="W17:W27" si="1">V17/S17</f>
        <v>0.23478260869565218</v>
      </c>
    </row>
    <row r="18" spans="1:16384" x14ac:dyDescent="0.2">
      <c r="A18" s="344" t="s">
        <v>248</v>
      </c>
      <c r="B18" s="79" t="s">
        <v>98</v>
      </c>
      <c r="C18" s="56">
        <v>9850</v>
      </c>
      <c r="D18" s="56">
        <v>10555</v>
      </c>
      <c r="E18" s="56">
        <v>10725</v>
      </c>
      <c r="F18" s="56">
        <v>11230</v>
      </c>
      <c r="G18" s="56">
        <v>11095</v>
      </c>
      <c r="H18" s="56">
        <v>11240</v>
      </c>
      <c r="I18" s="56">
        <v>11325</v>
      </c>
      <c r="J18" s="56">
        <v>11665</v>
      </c>
      <c r="K18" s="56">
        <v>10910</v>
      </c>
      <c r="L18" s="56">
        <v>9230</v>
      </c>
      <c r="M18" s="56">
        <v>8180</v>
      </c>
      <c r="N18" s="56">
        <v>7355</v>
      </c>
      <c r="O18" s="56">
        <v>7330</v>
      </c>
      <c r="P18" s="56">
        <v>7230</v>
      </c>
      <c r="Q18" s="56">
        <v>7550</v>
      </c>
      <c r="R18" s="56">
        <v>7995</v>
      </c>
      <c r="S18" s="56">
        <v>8105</v>
      </c>
      <c r="T18" s="56">
        <v>8015</v>
      </c>
      <c r="U18" s="125"/>
      <c r="V18" s="50">
        <f t="shared" si="0"/>
        <v>-90</v>
      </c>
      <c r="W18" s="75">
        <f t="shared" si="1"/>
        <v>-1.1104256631708822E-2</v>
      </c>
    </row>
    <row r="19" spans="1:16384" x14ac:dyDescent="0.2">
      <c r="A19" s="345"/>
      <c r="B19" s="2" t="s">
        <v>246</v>
      </c>
      <c r="C19" s="9">
        <v>3885</v>
      </c>
      <c r="D19" s="9">
        <v>4170</v>
      </c>
      <c r="E19" s="9">
        <v>4370</v>
      </c>
      <c r="F19" s="9">
        <v>4595</v>
      </c>
      <c r="G19" s="9">
        <v>4605</v>
      </c>
      <c r="H19" s="9">
        <v>4885</v>
      </c>
      <c r="I19" s="9">
        <v>5080</v>
      </c>
      <c r="J19" s="9">
        <v>5460</v>
      </c>
      <c r="K19" s="9">
        <v>5155</v>
      </c>
      <c r="L19" s="9">
        <v>4305</v>
      </c>
      <c r="M19" s="9">
        <v>3695</v>
      </c>
      <c r="N19" s="9">
        <v>3280</v>
      </c>
      <c r="O19" s="9">
        <v>3245</v>
      </c>
      <c r="P19" s="9">
        <v>3130</v>
      </c>
      <c r="Q19" s="9">
        <v>3155</v>
      </c>
      <c r="R19" s="9">
        <v>3190</v>
      </c>
      <c r="S19" s="9">
        <v>3245</v>
      </c>
      <c r="T19" s="9">
        <v>3155</v>
      </c>
      <c r="U19" s="125"/>
      <c r="V19" s="9">
        <f t="shared" si="0"/>
        <v>-90</v>
      </c>
      <c r="W19" s="76">
        <f t="shared" si="1"/>
        <v>-2.7734976887519261E-2</v>
      </c>
    </row>
    <row r="20" spans="1:16384" x14ac:dyDescent="0.2">
      <c r="A20" s="345"/>
      <c r="B20" s="2" t="s">
        <v>245</v>
      </c>
      <c r="C20" s="9">
        <v>3825</v>
      </c>
      <c r="D20" s="9">
        <v>3995</v>
      </c>
      <c r="E20" s="9">
        <v>3945</v>
      </c>
      <c r="F20" s="9">
        <v>4095</v>
      </c>
      <c r="G20" s="9">
        <v>4020</v>
      </c>
      <c r="H20" s="9">
        <v>3970</v>
      </c>
      <c r="I20" s="9">
        <v>4025</v>
      </c>
      <c r="J20" s="9">
        <v>3960</v>
      </c>
      <c r="K20" s="9">
        <v>3720</v>
      </c>
      <c r="L20" s="9">
        <v>3155</v>
      </c>
      <c r="M20" s="9">
        <v>2875</v>
      </c>
      <c r="N20" s="9">
        <v>2640</v>
      </c>
      <c r="O20" s="9">
        <v>2700</v>
      </c>
      <c r="P20" s="9">
        <v>2765</v>
      </c>
      <c r="Q20" s="9">
        <v>2890</v>
      </c>
      <c r="R20" s="9">
        <v>3195</v>
      </c>
      <c r="S20" s="9">
        <v>3315</v>
      </c>
      <c r="T20" s="9">
        <v>3265</v>
      </c>
      <c r="U20" s="125"/>
      <c r="V20" s="9">
        <f t="shared" si="0"/>
        <v>-50</v>
      </c>
      <c r="W20" s="76">
        <f t="shared" si="1"/>
        <v>-1.5082956259426848E-2</v>
      </c>
    </row>
    <row r="21" spans="1:16384" x14ac:dyDescent="0.2">
      <c r="A21" s="345"/>
      <c r="B21" s="2" t="s">
        <v>244</v>
      </c>
      <c r="C21" s="9">
        <v>1680</v>
      </c>
      <c r="D21" s="9">
        <v>1835</v>
      </c>
      <c r="E21" s="9">
        <v>1820</v>
      </c>
      <c r="F21" s="9">
        <v>1920</v>
      </c>
      <c r="G21" s="9">
        <v>1875</v>
      </c>
      <c r="H21" s="9">
        <v>1865</v>
      </c>
      <c r="I21" s="9">
        <v>1715</v>
      </c>
      <c r="J21" s="9">
        <v>1720</v>
      </c>
      <c r="K21" s="9">
        <v>1610</v>
      </c>
      <c r="L21" s="9">
        <v>1360</v>
      </c>
      <c r="M21" s="9">
        <v>1230</v>
      </c>
      <c r="N21" s="9">
        <v>1095</v>
      </c>
      <c r="O21" s="9">
        <v>1090</v>
      </c>
      <c r="P21" s="9">
        <v>1060</v>
      </c>
      <c r="Q21" s="9">
        <v>1135</v>
      </c>
      <c r="R21" s="9">
        <v>1255</v>
      </c>
      <c r="S21" s="9">
        <v>1215</v>
      </c>
      <c r="T21" s="9">
        <v>1265</v>
      </c>
      <c r="U21" s="125"/>
      <c r="V21" s="9">
        <f t="shared" si="0"/>
        <v>50</v>
      </c>
      <c r="W21" s="76">
        <f t="shared" si="1"/>
        <v>4.1152263374485597E-2</v>
      </c>
    </row>
    <row r="22" spans="1:16384" x14ac:dyDescent="0.2">
      <c r="A22" s="346"/>
      <c r="B22" s="2" t="s">
        <v>243</v>
      </c>
      <c r="C22" s="9">
        <v>460</v>
      </c>
      <c r="D22" s="9">
        <v>560</v>
      </c>
      <c r="E22" s="9">
        <v>590</v>
      </c>
      <c r="F22" s="9">
        <v>620</v>
      </c>
      <c r="G22" s="9">
        <v>595</v>
      </c>
      <c r="H22" s="9">
        <v>520</v>
      </c>
      <c r="I22" s="9">
        <v>505</v>
      </c>
      <c r="J22" s="9">
        <v>525</v>
      </c>
      <c r="K22" s="9">
        <v>425</v>
      </c>
      <c r="L22" s="9">
        <v>405</v>
      </c>
      <c r="M22" s="9">
        <v>375</v>
      </c>
      <c r="N22" s="9">
        <v>345</v>
      </c>
      <c r="O22" s="9">
        <v>295</v>
      </c>
      <c r="P22" s="9">
        <v>280</v>
      </c>
      <c r="Q22" s="9">
        <v>375</v>
      </c>
      <c r="R22" s="9">
        <v>360</v>
      </c>
      <c r="S22" s="9">
        <v>330</v>
      </c>
      <c r="T22" s="9">
        <v>330</v>
      </c>
      <c r="U22" s="125"/>
      <c r="V22" s="9">
        <f t="shared" si="0"/>
        <v>0</v>
      </c>
      <c r="W22" s="76">
        <f t="shared" si="1"/>
        <v>0</v>
      </c>
    </row>
    <row r="23" spans="1:16384" x14ac:dyDescent="0.2">
      <c r="A23" s="344" t="s">
        <v>247</v>
      </c>
      <c r="B23" s="79" t="s">
        <v>98</v>
      </c>
      <c r="C23" s="56">
        <v>9300</v>
      </c>
      <c r="D23" s="56">
        <v>10060</v>
      </c>
      <c r="E23" s="56">
        <v>10460</v>
      </c>
      <c r="F23" s="56">
        <v>10700</v>
      </c>
      <c r="G23" s="56">
        <v>10625</v>
      </c>
      <c r="H23" s="56">
        <v>10765</v>
      </c>
      <c r="I23" s="56">
        <v>10705</v>
      </c>
      <c r="J23" s="56">
        <v>10835</v>
      </c>
      <c r="K23" s="56">
        <v>10380</v>
      </c>
      <c r="L23" s="56">
        <v>8865</v>
      </c>
      <c r="M23" s="56">
        <v>7965</v>
      </c>
      <c r="N23" s="56">
        <v>6995</v>
      </c>
      <c r="O23" s="56">
        <v>7140</v>
      </c>
      <c r="P23" s="56">
        <v>6815</v>
      </c>
      <c r="Q23" s="56">
        <v>7135</v>
      </c>
      <c r="R23" s="56">
        <v>7790</v>
      </c>
      <c r="S23" s="56">
        <v>7835</v>
      </c>
      <c r="T23" s="56">
        <v>7695</v>
      </c>
      <c r="U23" s="125"/>
      <c r="V23" s="11">
        <f t="shared" si="0"/>
        <v>-140</v>
      </c>
      <c r="W23" s="77">
        <f t="shared" si="1"/>
        <v>-1.7868538608806637E-2</v>
      </c>
    </row>
    <row r="24" spans="1:16384" x14ac:dyDescent="0.2">
      <c r="A24" s="345"/>
      <c r="B24" s="2" t="s">
        <v>246</v>
      </c>
      <c r="C24" s="9">
        <v>3475</v>
      </c>
      <c r="D24" s="9">
        <v>3860</v>
      </c>
      <c r="E24" s="9">
        <v>4175</v>
      </c>
      <c r="F24" s="9">
        <v>4285</v>
      </c>
      <c r="G24" s="9">
        <v>4280</v>
      </c>
      <c r="H24" s="9">
        <v>4585</v>
      </c>
      <c r="I24" s="9">
        <v>4805</v>
      </c>
      <c r="J24" s="9">
        <v>5015</v>
      </c>
      <c r="K24" s="9">
        <v>4795</v>
      </c>
      <c r="L24" s="9">
        <v>4160</v>
      </c>
      <c r="M24" s="9">
        <v>3600</v>
      </c>
      <c r="N24" s="9">
        <v>3035</v>
      </c>
      <c r="O24" s="9">
        <v>3135</v>
      </c>
      <c r="P24" s="9">
        <v>2815</v>
      </c>
      <c r="Q24" s="9">
        <v>2905</v>
      </c>
      <c r="R24" s="9">
        <v>3110</v>
      </c>
      <c r="S24" s="9">
        <v>2995</v>
      </c>
      <c r="T24" s="9">
        <v>2855</v>
      </c>
      <c r="U24" s="125"/>
      <c r="V24" s="50">
        <f t="shared" si="0"/>
        <v>-140</v>
      </c>
      <c r="W24" s="75">
        <f t="shared" si="1"/>
        <v>-4.6744574290484141E-2</v>
      </c>
    </row>
    <row r="25" spans="1:16384" x14ac:dyDescent="0.2">
      <c r="A25" s="345"/>
      <c r="B25" s="2" t="s">
        <v>245</v>
      </c>
      <c r="C25" s="9">
        <v>3645</v>
      </c>
      <c r="D25" s="9">
        <v>3880</v>
      </c>
      <c r="E25" s="9">
        <v>3815</v>
      </c>
      <c r="F25" s="9">
        <v>3910</v>
      </c>
      <c r="G25" s="9">
        <v>3855</v>
      </c>
      <c r="H25" s="9">
        <v>3825</v>
      </c>
      <c r="I25" s="9">
        <v>3690</v>
      </c>
      <c r="J25" s="9">
        <v>3635</v>
      </c>
      <c r="K25" s="9">
        <v>3520</v>
      </c>
      <c r="L25" s="9">
        <v>3055</v>
      </c>
      <c r="M25" s="9">
        <v>2805</v>
      </c>
      <c r="N25" s="9">
        <v>2555</v>
      </c>
      <c r="O25" s="9">
        <v>2640</v>
      </c>
      <c r="P25" s="9">
        <v>2665</v>
      </c>
      <c r="Q25" s="9">
        <v>2770</v>
      </c>
      <c r="R25" s="9">
        <v>3140</v>
      </c>
      <c r="S25" s="9">
        <v>3255</v>
      </c>
      <c r="T25" s="9">
        <v>3255</v>
      </c>
      <c r="U25" s="125"/>
      <c r="V25" s="9">
        <f t="shared" si="0"/>
        <v>0</v>
      </c>
      <c r="W25" s="76">
        <f t="shared" si="1"/>
        <v>0</v>
      </c>
    </row>
    <row r="26" spans="1:16384" x14ac:dyDescent="0.2">
      <c r="A26" s="345"/>
      <c r="B26" s="2" t="s">
        <v>244</v>
      </c>
      <c r="C26" s="9">
        <v>1685</v>
      </c>
      <c r="D26" s="9">
        <v>1750</v>
      </c>
      <c r="E26" s="9">
        <v>1900</v>
      </c>
      <c r="F26" s="9">
        <v>1940</v>
      </c>
      <c r="G26" s="9">
        <v>1895</v>
      </c>
      <c r="H26" s="9">
        <v>1785</v>
      </c>
      <c r="I26" s="9">
        <v>1715</v>
      </c>
      <c r="J26" s="9">
        <v>1675</v>
      </c>
      <c r="K26" s="9">
        <v>1600</v>
      </c>
      <c r="L26" s="9">
        <v>1265</v>
      </c>
      <c r="M26" s="9">
        <v>1215</v>
      </c>
      <c r="N26" s="9">
        <v>1075</v>
      </c>
      <c r="O26" s="9">
        <v>1040</v>
      </c>
      <c r="P26" s="9">
        <v>1070</v>
      </c>
      <c r="Q26" s="9">
        <v>1135</v>
      </c>
      <c r="R26" s="9">
        <v>1235</v>
      </c>
      <c r="S26" s="9">
        <v>1275</v>
      </c>
      <c r="T26" s="9">
        <v>1295</v>
      </c>
      <c r="U26" s="125"/>
      <c r="V26" s="9">
        <f t="shared" si="0"/>
        <v>20</v>
      </c>
      <c r="W26" s="76">
        <f t="shared" si="1"/>
        <v>1.5686274509803921E-2</v>
      </c>
    </row>
    <row r="27" spans="1:16384" x14ac:dyDescent="0.2">
      <c r="A27" s="346"/>
      <c r="B27" s="3" t="s">
        <v>243</v>
      </c>
      <c r="C27" s="11">
        <v>495</v>
      </c>
      <c r="D27" s="11">
        <v>575</v>
      </c>
      <c r="E27" s="11">
        <v>570</v>
      </c>
      <c r="F27" s="11">
        <v>560</v>
      </c>
      <c r="G27" s="11">
        <v>590</v>
      </c>
      <c r="H27" s="11">
        <v>570</v>
      </c>
      <c r="I27" s="11">
        <v>495</v>
      </c>
      <c r="J27" s="11">
        <v>515</v>
      </c>
      <c r="K27" s="11">
        <v>470</v>
      </c>
      <c r="L27" s="11">
        <v>385</v>
      </c>
      <c r="M27" s="11">
        <v>345</v>
      </c>
      <c r="N27" s="11">
        <v>335</v>
      </c>
      <c r="O27" s="11">
        <v>320</v>
      </c>
      <c r="P27" s="11">
        <v>265</v>
      </c>
      <c r="Q27" s="11">
        <v>325</v>
      </c>
      <c r="R27" s="11">
        <v>300</v>
      </c>
      <c r="S27" s="11">
        <v>305</v>
      </c>
      <c r="T27" s="11">
        <v>290</v>
      </c>
      <c r="U27" s="125"/>
      <c r="V27" s="11">
        <f t="shared" si="0"/>
        <v>-15</v>
      </c>
      <c r="W27" s="77">
        <f t="shared" si="1"/>
        <v>-4.9180327868852458E-2</v>
      </c>
    </row>
    <row r="29" spans="1:16384" x14ac:dyDescent="0.2">
      <c r="A29" s="266" t="s">
        <v>294</v>
      </c>
    </row>
    <row r="30" spans="1:16384" x14ac:dyDescent="0.2">
      <c r="A30" s="266"/>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66"/>
      <c r="GC30" s="266"/>
      <c r="GD30" s="266"/>
      <c r="GE30" s="266"/>
      <c r="GF30" s="266"/>
      <c r="GG30" s="266"/>
      <c r="GH30" s="266"/>
      <c r="GI30" s="266"/>
      <c r="GJ30" s="266"/>
      <c r="GK30" s="266"/>
      <c r="GL30" s="266"/>
      <c r="GM30" s="266"/>
      <c r="GN30" s="266"/>
      <c r="GO30" s="266"/>
      <c r="GP30" s="266"/>
      <c r="GQ30" s="266"/>
      <c r="GR30" s="266"/>
      <c r="GS30" s="266"/>
      <c r="GT30" s="266"/>
      <c r="GU30" s="266"/>
      <c r="GV30" s="266"/>
      <c r="GW30" s="266"/>
      <c r="GX30" s="266"/>
      <c r="GY30" s="266"/>
      <c r="GZ30" s="266"/>
      <c r="HA30" s="266"/>
      <c r="HB30" s="266"/>
      <c r="HC30" s="266"/>
      <c r="HD30" s="266"/>
      <c r="HE30" s="266"/>
      <c r="HF30" s="266"/>
      <c r="HG30" s="266"/>
      <c r="HH30" s="266"/>
      <c r="HI30" s="266"/>
      <c r="HJ30" s="266"/>
      <c r="HK30" s="266"/>
      <c r="HL30" s="266"/>
      <c r="HM30" s="266"/>
      <c r="HN30" s="266"/>
      <c r="HO30" s="266"/>
      <c r="HP30" s="266"/>
      <c r="HQ30" s="266"/>
      <c r="HR30" s="266"/>
      <c r="HS30" s="266"/>
      <c r="HT30" s="266"/>
      <c r="HU30" s="266"/>
      <c r="HV30" s="266"/>
      <c r="HW30" s="266"/>
      <c r="HX30" s="266"/>
      <c r="HY30" s="266"/>
      <c r="HZ30" s="266"/>
      <c r="IA30" s="266"/>
      <c r="IB30" s="266"/>
      <c r="IC30" s="266"/>
      <c r="ID30" s="266"/>
      <c r="IE30" s="266"/>
      <c r="IF30" s="266"/>
      <c r="IG30" s="266"/>
      <c r="IH30" s="266"/>
      <c r="II30" s="266"/>
      <c r="IJ30" s="266"/>
      <c r="IK30" s="266"/>
      <c r="IL30" s="266"/>
      <c r="IM30" s="266"/>
      <c r="IN30" s="266"/>
      <c r="IO30" s="266"/>
      <c r="IP30" s="266"/>
      <c r="IQ30" s="266"/>
      <c r="IR30" s="266"/>
      <c r="IS30" s="266"/>
      <c r="IT30" s="266"/>
      <c r="IU30" s="266"/>
      <c r="IV30" s="266"/>
      <c r="IW30" s="266"/>
      <c r="IX30" s="266"/>
      <c r="IY30" s="266"/>
      <c r="IZ30" s="266"/>
      <c r="JA30" s="266"/>
      <c r="JB30" s="266"/>
      <c r="JC30" s="266"/>
      <c r="JD30" s="266"/>
      <c r="JE30" s="266"/>
      <c r="JF30" s="266"/>
      <c r="JG30" s="266"/>
      <c r="JH30" s="266"/>
      <c r="JI30" s="266"/>
      <c r="JJ30" s="266"/>
      <c r="JK30" s="266"/>
      <c r="JL30" s="266"/>
      <c r="JM30" s="266"/>
      <c r="JN30" s="266"/>
      <c r="JO30" s="266"/>
      <c r="JP30" s="266"/>
      <c r="JQ30" s="266"/>
      <c r="JR30" s="266"/>
      <c r="JS30" s="266"/>
      <c r="JT30" s="266"/>
      <c r="JU30" s="266"/>
      <c r="JV30" s="266"/>
      <c r="JW30" s="266"/>
      <c r="JX30" s="266"/>
      <c r="JY30" s="266"/>
      <c r="JZ30" s="266"/>
      <c r="KA30" s="266"/>
      <c r="KB30" s="266"/>
      <c r="KC30" s="266"/>
      <c r="KD30" s="266"/>
      <c r="KE30" s="266"/>
      <c r="KF30" s="266"/>
      <c r="KG30" s="266"/>
      <c r="KH30" s="266"/>
      <c r="KI30" s="266"/>
      <c r="KJ30" s="266"/>
      <c r="KK30" s="266"/>
      <c r="KL30" s="266"/>
      <c r="KM30" s="266"/>
      <c r="KN30" s="266"/>
      <c r="KO30" s="266"/>
      <c r="KP30" s="266"/>
      <c r="KQ30" s="266"/>
      <c r="KR30" s="266"/>
      <c r="KS30" s="266"/>
      <c r="KT30" s="266"/>
      <c r="KU30" s="266"/>
      <c r="KV30" s="266"/>
      <c r="KW30" s="266"/>
      <c r="KX30" s="266"/>
      <c r="KY30" s="266"/>
      <c r="KZ30" s="266"/>
      <c r="LA30" s="266"/>
      <c r="LB30" s="266"/>
      <c r="LC30" s="266"/>
      <c r="LD30" s="266"/>
      <c r="LE30" s="266"/>
      <c r="LF30" s="266"/>
      <c r="LG30" s="266"/>
      <c r="LH30" s="266"/>
      <c r="LI30" s="266"/>
      <c r="LJ30" s="266"/>
      <c r="LK30" s="266"/>
      <c r="LL30" s="266"/>
      <c r="LM30" s="266"/>
      <c r="LN30" s="266"/>
      <c r="LO30" s="266"/>
      <c r="LP30" s="266"/>
      <c r="LQ30" s="266"/>
      <c r="LR30" s="266"/>
      <c r="LS30" s="266"/>
      <c r="LT30" s="266"/>
      <c r="LU30" s="266"/>
      <c r="LV30" s="266"/>
      <c r="LW30" s="266"/>
      <c r="LX30" s="266"/>
      <c r="LY30" s="266"/>
      <c r="LZ30" s="266"/>
      <c r="MA30" s="266"/>
      <c r="MB30" s="266"/>
      <c r="MC30" s="266"/>
      <c r="MD30" s="266"/>
      <c r="ME30" s="266"/>
      <c r="MF30" s="266"/>
      <c r="MG30" s="266"/>
      <c r="MH30" s="266"/>
      <c r="MI30" s="266"/>
      <c r="MJ30" s="266"/>
      <c r="MK30" s="266"/>
      <c r="ML30" s="266"/>
      <c r="MM30" s="266"/>
      <c r="MN30" s="266"/>
      <c r="MO30" s="266"/>
      <c r="MP30" s="266"/>
      <c r="MQ30" s="266"/>
      <c r="MR30" s="266"/>
      <c r="MS30" s="266"/>
      <c r="MT30" s="266"/>
      <c r="MU30" s="266"/>
      <c r="MV30" s="266"/>
      <c r="MW30" s="266"/>
      <c r="MX30" s="266"/>
      <c r="MY30" s="266"/>
      <c r="MZ30" s="266"/>
      <c r="NA30" s="266"/>
      <c r="NB30" s="266"/>
      <c r="NC30" s="266"/>
      <c r="ND30" s="266"/>
      <c r="NE30" s="266"/>
      <c r="NF30" s="266"/>
      <c r="NG30" s="266"/>
      <c r="NH30" s="266"/>
      <c r="NI30" s="266"/>
      <c r="NJ30" s="266"/>
      <c r="NK30" s="266"/>
      <c r="NL30" s="266"/>
      <c r="NM30" s="266"/>
      <c r="NN30" s="266"/>
      <c r="NO30" s="266"/>
      <c r="NP30" s="266"/>
      <c r="NQ30" s="266"/>
      <c r="NR30" s="266"/>
      <c r="NS30" s="266"/>
      <c r="NT30" s="266"/>
      <c r="NU30" s="266"/>
      <c r="NV30" s="266"/>
      <c r="NW30" s="266"/>
      <c r="NX30" s="266"/>
      <c r="NY30" s="266"/>
      <c r="NZ30" s="266"/>
      <c r="OA30" s="266"/>
      <c r="OB30" s="266"/>
      <c r="OC30" s="266"/>
      <c r="OD30" s="266"/>
      <c r="OE30" s="266"/>
      <c r="OF30" s="266"/>
      <c r="OG30" s="266"/>
      <c r="OH30" s="266"/>
      <c r="OI30" s="266"/>
      <c r="OJ30" s="266"/>
      <c r="OK30" s="266"/>
      <c r="OL30" s="266"/>
      <c r="OM30" s="266"/>
      <c r="ON30" s="266"/>
      <c r="OO30" s="266"/>
      <c r="OP30" s="266"/>
      <c r="OQ30" s="266"/>
      <c r="OR30" s="266"/>
      <c r="OS30" s="266"/>
      <c r="OT30" s="266"/>
      <c r="OU30" s="266"/>
      <c r="OV30" s="266"/>
      <c r="OW30" s="266"/>
      <c r="OX30" s="266"/>
      <c r="OY30" s="266"/>
      <c r="OZ30" s="266"/>
      <c r="PA30" s="266"/>
      <c r="PB30" s="266"/>
      <c r="PC30" s="266"/>
      <c r="PD30" s="266"/>
      <c r="PE30" s="266"/>
      <c r="PF30" s="266"/>
      <c r="PG30" s="266"/>
      <c r="PH30" s="266"/>
      <c r="PI30" s="266"/>
      <c r="PJ30" s="266"/>
      <c r="PK30" s="266"/>
      <c r="PL30" s="266"/>
      <c r="PM30" s="266"/>
      <c r="PN30" s="266"/>
      <c r="PO30" s="266"/>
      <c r="PP30" s="266"/>
      <c r="PQ30" s="266"/>
      <c r="PR30" s="266"/>
      <c r="PS30" s="266"/>
      <c r="PT30" s="266"/>
      <c r="PU30" s="266"/>
      <c r="PV30" s="266"/>
      <c r="PW30" s="266"/>
      <c r="PX30" s="266"/>
      <c r="PY30" s="266"/>
      <c r="PZ30" s="266"/>
      <c r="QA30" s="266"/>
      <c r="QB30" s="266"/>
      <c r="QC30" s="266"/>
      <c r="QD30" s="266"/>
      <c r="QE30" s="266"/>
      <c r="QF30" s="266"/>
      <c r="QG30" s="266"/>
      <c r="QH30" s="266"/>
      <c r="QI30" s="266"/>
      <c r="QJ30" s="266"/>
      <c r="QK30" s="266"/>
      <c r="QL30" s="266"/>
      <c r="QM30" s="266"/>
      <c r="QN30" s="266"/>
      <c r="QO30" s="266"/>
      <c r="QP30" s="266"/>
      <c r="QQ30" s="266"/>
      <c r="QR30" s="266"/>
      <c r="QS30" s="266"/>
      <c r="QT30" s="266"/>
      <c r="QU30" s="266"/>
      <c r="QV30" s="266"/>
      <c r="QW30" s="266"/>
      <c r="QX30" s="266"/>
      <c r="QY30" s="266"/>
      <c r="QZ30" s="266"/>
      <c r="RA30" s="266"/>
      <c r="RB30" s="266"/>
      <c r="RC30" s="266"/>
      <c r="RD30" s="266"/>
      <c r="RE30" s="266"/>
      <c r="RF30" s="266"/>
      <c r="RG30" s="266"/>
      <c r="RH30" s="266"/>
      <c r="RI30" s="266"/>
      <c r="RJ30" s="266"/>
      <c r="RK30" s="266"/>
      <c r="RL30" s="266"/>
      <c r="RM30" s="266"/>
      <c r="RN30" s="266"/>
      <c r="RO30" s="266"/>
      <c r="RP30" s="266"/>
      <c r="RQ30" s="266"/>
      <c r="RR30" s="266"/>
      <c r="RS30" s="266"/>
      <c r="RT30" s="266"/>
      <c r="RU30" s="266"/>
      <c r="RV30" s="266"/>
      <c r="RW30" s="266"/>
      <c r="RX30" s="266"/>
      <c r="RY30" s="266"/>
      <c r="RZ30" s="266"/>
      <c r="SA30" s="266"/>
      <c r="SB30" s="266"/>
      <c r="SC30" s="266"/>
      <c r="SD30" s="266"/>
      <c r="SE30" s="266"/>
      <c r="SF30" s="266"/>
      <c r="SG30" s="266"/>
      <c r="SH30" s="266"/>
      <c r="SI30" s="266"/>
      <c r="SJ30" s="266"/>
      <c r="SK30" s="266"/>
      <c r="SL30" s="266"/>
      <c r="SM30" s="266"/>
      <c r="SN30" s="266"/>
      <c r="SO30" s="266"/>
      <c r="SP30" s="266"/>
      <c r="SQ30" s="266"/>
      <c r="SR30" s="266"/>
      <c r="SS30" s="266"/>
      <c r="ST30" s="266"/>
      <c r="SU30" s="266"/>
      <c r="SV30" s="266"/>
      <c r="SW30" s="266"/>
      <c r="SX30" s="266"/>
      <c r="SY30" s="266"/>
      <c r="SZ30" s="266"/>
      <c r="TA30" s="266"/>
      <c r="TB30" s="266"/>
      <c r="TC30" s="266"/>
      <c r="TD30" s="266"/>
      <c r="TE30" s="266"/>
      <c r="TF30" s="266"/>
      <c r="TG30" s="266"/>
      <c r="TH30" s="266"/>
      <c r="TI30" s="266"/>
      <c r="TJ30" s="266"/>
      <c r="TK30" s="266"/>
      <c r="TL30" s="266"/>
      <c r="TM30" s="266"/>
      <c r="TN30" s="266"/>
      <c r="TO30" s="266"/>
      <c r="TP30" s="266"/>
      <c r="TQ30" s="266"/>
      <c r="TR30" s="266"/>
      <c r="TS30" s="266"/>
      <c r="TT30" s="266"/>
      <c r="TU30" s="266"/>
      <c r="TV30" s="266"/>
      <c r="TW30" s="266"/>
      <c r="TX30" s="266"/>
      <c r="TY30" s="266"/>
      <c r="TZ30" s="266"/>
      <c r="UA30" s="266"/>
      <c r="UB30" s="266"/>
      <c r="UC30" s="266"/>
      <c r="UD30" s="266"/>
      <c r="UE30" s="266"/>
      <c r="UF30" s="266"/>
      <c r="UG30" s="266"/>
      <c r="UH30" s="266"/>
      <c r="UI30" s="266"/>
      <c r="UJ30" s="266"/>
      <c r="UK30" s="266"/>
      <c r="UL30" s="266"/>
      <c r="UM30" s="266"/>
      <c r="UN30" s="266"/>
      <c r="UO30" s="266"/>
      <c r="UP30" s="266"/>
      <c r="UQ30" s="266"/>
      <c r="UR30" s="266"/>
      <c r="US30" s="266"/>
      <c r="UT30" s="266"/>
      <c r="UU30" s="266"/>
      <c r="UV30" s="266"/>
      <c r="UW30" s="266"/>
      <c r="UX30" s="266"/>
      <c r="UY30" s="266"/>
      <c r="UZ30" s="266"/>
      <c r="VA30" s="266"/>
      <c r="VB30" s="266"/>
      <c r="VC30" s="266"/>
      <c r="VD30" s="266"/>
      <c r="VE30" s="266"/>
      <c r="VF30" s="266"/>
      <c r="VG30" s="266"/>
      <c r="VH30" s="266"/>
      <c r="VI30" s="266"/>
      <c r="VJ30" s="266"/>
      <c r="VK30" s="266"/>
      <c r="VL30" s="266"/>
      <c r="VM30" s="266"/>
      <c r="VN30" s="266"/>
      <c r="VO30" s="266"/>
      <c r="VP30" s="266"/>
      <c r="VQ30" s="266"/>
      <c r="VR30" s="266"/>
      <c r="VS30" s="266"/>
      <c r="VT30" s="266"/>
      <c r="VU30" s="266"/>
      <c r="VV30" s="266"/>
      <c r="VW30" s="266"/>
      <c r="VX30" s="266"/>
      <c r="VY30" s="266"/>
      <c r="VZ30" s="266"/>
      <c r="WA30" s="266"/>
      <c r="WB30" s="266"/>
      <c r="WC30" s="266"/>
      <c r="WD30" s="266"/>
      <c r="WE30" s="266"/>
      <c r="WF30" s="266"/>
      <c r="WG30" s="266"/>
      <c r="WH30" s="266"/>
      <c r="WI30" s="266"/>
      <c r="WJ30" s="266"/>
      <c r="WK30" s="266"/>
      <c r="WL30" s="266"/>
      <c r="WM30" s="266"/>
      <c r="WN30" s="266"/>
      <c r="WO30" s="266"/>
      <c r="WP30" s="266"/>
      <c r="WQ30" s="266"/>
      <c r="WR30" s="266"/>
      <c r="WS30" s="266"/>
      <c r="WT30" s="266"/>
      <c r="WU30" s="266"/>
      <c r="WV30" s="266"/>
      <c r="WW30" s="266"/>
      <c r="WX30" s="266"/>
      <c r="WY30" s="266"/>
      <c r="WZ30" s="266"/>
      <c r="XA30" s="266"/>
      <c r="XB30" s="266"/>
      <c r="XC30" s="266"/>
      <c r="XD30" s="266"/>
      <c r="XE30" s="266"/>
      <c r="XF30" s="266"/>
      <c r="XG30" s="266"/>
      <c r="XH30" s="266"/>
      <c r="XI30" s="266"/>
      <c r="XJ30" s="266"/>
      <c r="XK30" s="266"/>
      <c r="XL30" s="266"/>
      <c r="XM30" s="266"/>
      <c r="XN30" s="266"/>
      <c r="XO30" s="266"/>
      <c r="XP30" s="266"/>
      <c r="XQ30" s="266"/>
      <c r="XR30" s="266"/>
      <c r="XS30" s="266"/>
      <c r="XT30" s="266"/>
      <c r="XU30" s="266"/>
      <c r="XV30" s="266"/>
      <c r="XW30" s="266"/>
      <c r="XX30" s="266"/>
      <c r="XY30" s="266"/>
      <c r="XZ30" s="266"/>
      <c r="YA30" s="266"/>
      <c r="YB30" s="266"/>
      <c r="YC30" s="266"/>
      <c r="YD30" s="266"/>
      <c r="YE30" s="266"/>
      <c r="YF30" s="266"/>
      <c r="YG30" s="266"/>
      <c r="YH30" s="266"/>
      <c r="YI30" s="266"/>
      <c r="YJ30" s="266"/>
      <c r="YK30" s="266"/>
      <c r="YL30" s="266"/>
      <c r="YM30" s="266"/>
      <c r="YN30" s="266"/>
      <c r="YO30" s="266"/>
      <c r="YP30" s="266"/>
      <c r="YQ30" s="266"/>
      <c r="YR30" s="266"/>
      <c r="YS30" s="266"/>
      <c r="YT30" s="266"/>
      <c r="YU30" s="266"/>
      <c r="YV30" s="266"/>
      <c r="YW30" s="266"/>
      <c r="YX30" s="266"/>
      <c r="YY30" s="266"/>
      <c r="YZ30" s="266"/>
      <c r="ZA30" s="266"/>
      <c r="ZB30" s="266"/>
      <c r="ZC30" s="266"/>
      <c r="ZD30" s="266"/>
      <c r="ZE30" s="266"/>
      <c r="ZF30" s="266"/>
      <c r="ZG30" s="266"/>
      <c r="ZH30" s="266"/>
      <c r="ZI30" s="266"/>
      <c r="ZJ30" s="266"/>
      <c r="ZK30" s="266"/>
      <c r="ZL30" s="266"/>
      <c r="ZM30" s="266"/>
      <c r="ZN30" s="266"/>
      <c r="ZO30" s="266"/>
      <c r="ZP30" s="266"/>
      <c r="ZQ30" s="266"/>
      <c r="ZR30" s="266"/>
      <c r="ZS30" s="266"/>
      <c r="ZT30" s="266"/>
      <c r="ZU30" s="266"/>
      <c r="ZV30" s="266"/>
      <c r="ZW30" s="266"/>
      <c r="ZX30" s="266"/>
      <c r="ZY30" s="266"/>
      <c r="ZZ30" s="266"/>
      <c r="AAA30" s="266"/>
      <c r="AAB30" s="266"/>
      <c r="AAC30" s="266"/>
      <c r="AAD30" s="266"/>
      <c r="AAE30" s="266"/>
      <c r="AAF30" s="266"/>
      <c r="AAG30" s="266"/>
      <c r="AAH30" s="266"/>
      <c r="AAI30" s="266"/>
      <c r="AAJ30" s="266"/>
      <c r="AAK30" s="266"/>
      <c r="AAL30" s="266"/>
      <c r="AAM30" s="266"/>
      <c r="AAN30" s="266"/>
      <c r="AAO30" s="266"/>
      <c r="AAP30" s="266"/>
      <c r="AAQ30" s="266"/>
      <c r="AAR30" s="266"/>
      <c r="AAS30" s="266"/>
      <c r="AAT30" s="266"/>
      <c r="AAU30" s="266"/>
      <c r="AAV30" s="266"/>
      <c r="AAW30" s="266"/>
      <c r="AAX30" s="266"/>
      <c r="AAY30" s="266"/>
      <c r="AAZ30" s="266"/>
      <c r="ABA30" s="266"/>
      <c r="ABB30" s="266"/>
      <c r="ABC30" s="266"/>
      <c r="ABD30" s="266"/>
      <c r="ABE30" s="266"/>
      <c r="ABF30" s="266"/>
      <c r="ABG30" s="266"/>
      <c r="ABH30" s="266"/>
      <c r="ABI30" s="266"/>
      <c r="ABJ30" s="266"/>
      <c r="ABK30" s="266"/>
      <c r="ABL30" s="266"/>
      <c r="ABM30" s="266"/>
      <c r="ABN30" s="266"/>
      <c r="ABO30" s="266"/>
      <c r="ABP30" s="266"/>
      <c r="ABQ30" s="266"/>
      <c r="ABR30" s="266"/>
      <c r="ABS30" s="266"/>
      <c r="ABT30" s="266"/>
      <c r="ABU30" s="266"/>
      <c r="ABV30" s="266"/>
      <c r="ABW30" s="266"/>
      <c r="ABX30" s="266"/>
      <c r="ABY30" s="266"/>
      <c r="ABZ30" s="266"/>
      <c r="ACA30" s="266"/>
      <c r="ACB30" s="266"/>
      <c r="ACC30" s="266"/>
      <c r="ACD30" s="266"/>
      <c r="ACE30" s="266"/>
      <c r="ACF30" s="266"/>
      <c r="ACG30" s="266"/>
      <c r="ACH30" s="266"/>
      <c r="ACI30" s="266"/>
      <c r="ACJ30" s="266"/>
      <c r="ACK30" s="266"/>
      <c r="ACL30" s="266"/>
      <c r="ACM30" s="266"/>
      <c r="ACN30" s="266"/>
      <c r="ACO30" s="266"/>
      <c r="ACP30" s="266"/>
      <c r="ACQ30" s="266"/>
      <c r="ACR30" s="266"/>
      <c r="ACS30" s="266"/>
      <c r="ACT30" s="266"/>
      <c r="ACU30" s="266"/>
      <c r="ACV30" s="266"/>
      <c r="ACW30" s="266"/>
      <c r="ACX30" s="266"/>
      <c r="ACY30" s="266"/>
      <c r="ACZ30" s="266"/>
      <c r="ADA30" s="266"/>
      <c r="ADB30" s="266"/>
      <c r="ADC30" s="266"/>
      <c r="ADD30" s="266"/>
      <c r="ADE30" s="266"/>
      <c r="ADF30" s="266"/>
      <c r="ADG30" s="266"/>
      <c r="ADH30" s="266"/>
      <c r="ADI30" s="266"/>
      <c r="ADJ30" s="266"/>
      <c r="ADK30" s="266"/>
      <c r="ADL30" s="266"/>
      <c r="ADM30" s="266"/>
      <c r="ADN30" s="266"/>
      <c r="ADO30" s="266"/>
      <c r="ADP30" s="266"/>
      <c r="ADQ30" s="266"/>
      <c r="ADR30" s="266"/>
      <c r="ADS30" s="266"/>
      <c r="ADT30" s="266"/>
      <c r="ADU30" s="266"/>
      <c r="ADV30" s="266"/>
      <c r="ADW30" s="266"/>
      <c r="ADX30" s="266"/>
      <c r="ADY30" s="266"/>
      <c r="ADZ30" s="266"/>
      <c r="AEA30" s="266"/>
      <c r="AEB30" s="266"/>
      <c r="AEC30" s="266"/>
      <c r="AED30" s="266"/>
      <c r="AEE30" s="266"/>
      <c r="AEF30" s="266"/>
      <c r="AEG30" s="266"/>
      <c r="AEH30" s="266"/>
      <c r="AEI30" s="266"/>
      <c r="AEJ30" s="266"/>
      <c r="AEK30" s="266"/>
      <c r="AEL30" s="266"/>
      <c r="AEM30" s="266"/>
      <c r="AEN30" s="266"/>
      <c r="AEO30" s="266"/>
      <c r="AEP30" s="266"/>
      <c r="AEQ30" s="266"/>
      <c r="AER30" s="266"/>
      <c r="AES30" s="266"/>
      <c r="AET30" s="266"/>
      <c r="AEU30" s="266"/>
      <c r="AEV30" s="266"/>
      <c r="AEW30" s="266"/>
      <c r="AEX30" s="266"/>
      <c r="AEY30" s="266"/>
      <c r="AEZ30" s="266"/>
      <c r="AFA30" s="266"/>
      <c r="AFB30" s="266"/>
      <c r="AFC30" s="266"/>
      <c r="AFD30" s="266"/>
      <c r="AFE30" s="266"/>
      <c r="AFF30" s="266"/>
      <c r="AFG30" s="266"/>
      <c r="AFH30" s="266"/>
      <c r="AFI30" s="266"/>
      <c r="AFJ30" s="266"/>
      <c r="AFK30" s="266"/>
      <c r="AFL30" s="266"/>
      <c r="AFM30" s="266"/>
      <c r="AFN30" s="266"/>
      <c r="AFO30" s="266"/>
      <c r="AFP30" s="266"/>
      <c r="AFQ30" s="266"/>
      <c r="AFR30" s="266"/>
      <c r="AFS30" s="266"/>
      <c r="AFT30" s="266"/>
      <c r="AFU30" s="266"/>
      <c r="AFV30" s="266"/>
      <c r="AFW30" s="266"/>
      <c r="AFX30" s="266"/>
      <c r="AFY30" s="266"/>
      <c r="AFZ30" s="266"/>
      <c r="AGA30" s="266"/>
      <c r="AGB30" s="266"/>
      <c r="AGC30" s="266"/>
      <c r="AGD30" s="266"/>
      <c r="AGE30" s="266"/>
      <c r="AGF30" s="266"/>
      <c r="AGG30" s="266"/>
      <c r="AGH30" s="266"/>
      <c r="AGI30" s="266"/>
      <c r="AGJ30" s="266"/>
      <c r="AGK30" s="266"/>
      <c r="AGL30" s="266"/>
      <c r="AGM30" s="266"/>
      <c r="AGN30" s="266"/>
      <c r="AGO30" s="266"/>
      <c r="AGP30" s="266"/>
      <c r="AGQ30" s="266"/>
      <c r="AGR30" s="266"/>
      <c r="AGS30" s="266"/>
      <c r="AGT30" s="266"/>
      <c r="AGU30" s="266"/>
      <c r="AGV30" s="266"/>
      <c r="AGW30" s="266"/>
      <c r="AGX30" s="266"/>
      <c r="AGY30" s="266"/>
      <c r="AGZ30" s="266"/>
      <c r="AHA30" s="266"/>
      <c r="AHB30" s="266"/>
      <c r="AHC30" s="266"/>
      <c r="AHD30" s="266"/>
      <c r="AHE30" s="266"/>
      <c r="AHF30" s="266"/>
      <c r="AHG30" s="266"/>
      <c r="AHH30" s="266"/>
      <c r="AHI30" s="266"/>
      <c r="AHJ30" s="266"/>
      <c r="AHK30" s="266"/>
      <c r="AHL30" s="266"/>
      <c r="AHM30" s="266"/>
      <c r="AHN30" s="266"/>
      <c r="AHO30" s="266"/>
      <c r="AHP30" s="266"/>
      <c r="AHQ30" s="266"/>
      <c r="AHR30" s="266"/>
      <c r="AHS30" s="266"/>
      <c r="AHT30" s="266"/>
      <c r="AHU30" s="266"/>
      <c r="AHV30" s="266"/>
      <c r="AHW30" s="266"/>
      <c r="AHX30" s="266"/>
      <c r="AHY30" s="266"/>
      <c r="AHZ30" s="266"/>
      <c r="AIA30" s="266"/>
      <c r="AIB30" s="266"/>
      <c r="AIC30" s="266"/>
      <c r="AID30" s="266"/>
      <c r="AIE30" s="266"/>
      <c r="AIF30" s="266"/>
      <c r="AIG30" s="266"/>
      <c r="AIH30" s="266"/>
      <c r="AII30" s="266"/>
      <c r="AIJ30" s="266"/>
      <c r="AIK30" s="266"/>
      <c r="AIL30" s="266"/>
      <c r="AIM30" s="266"/>
      <c r="AIN30" s="266"/>
      <c r="AIO30" s="266"/>
      <c r="AIP30" s="266"/>
      <c r="AIQ30" s="266"/>
      <c r="AIR30" s="266"/>
      <c r="AIS30" s="266"/>
      <c r="AIT30" s="266"/>
      <c r="AIU30" s="266"/>
      <c r="AIV30" s="266"/>
      <c r="AIW30" s="266"/>
      <c r="AIX30" s="266"/>
      <c r="AIY30" s="266"/>
      <c r="AIZ30" s="266"/>
      <c r="AJA30" s="266"/>
      <c r="AJB30" s="266"/>
      <c r="AJC30" s="266"/>
      <c r="AJD30" s="266"/>
      <c r="AJE30" s="266"/>
      <c r="AJF30" s="266"/>
      <c r="AJG30" s="266"/>
      <c r="AJH30" s="266"/>
      <c r="AJI30" s="266"/>
      <c r="AJJ30" s="266"/>
      <c r="AJK30" s="266"/>
      <c r="AJL30" s="266"/>
      <c r="AJM30" s="266"/>
      <c r="AJN30" s="266"/>
      <c r="AJO30" s="266"/>
      <c r="AJP30" s="266"/>
      <c r="AJQ30" s="266"/>
      <c r="AJR30" s="266"/>
      <c r="AJS30" s="266"/>
      <c r="AJT30" s="266"/>
      <c r="AJU30" s="266"/>
      <c r="AJV30" s="266"/>
      <c r="AJW30" s="266"/>
      <c r="AJX30" s="266"/>
      <c r="AJY30" s="266"/>
      <c r="AJZ30" s="266"/>
      <c r="AKA30" s="266"/>
      <c r="AKB30" s="266"/>
      <c r="AKC30" s="266"/>
      <c r="AKD30" s="266"/>
      <c r="AKE30" s="266"/>
      <c r="AKF30" s="266"/>
      <c r="AKG30" s="266"/>
      <c r="AKH30" s="266"/>
      <c r="AKI30" s="266"/>
      <c r="AKJ30" s="266"/>
      <c r="AKK30" s="266"/>
      <c r="AKL30" s="266"/>
      <c r="AKM30" s="266"/>
      <c r="AKN30" s="266"/>
      <c r="AKO30" s="266"/>
      <c r="AKP30" s="266"/>
      <c r="AKQ30" s="266"/>
      <c r="AKR30" s="266"/>
      <c r="AKS30" s="266"/>
      <c r="AKT30" s="266"/>
      <c r="AKU30" s="266"/>
      <c r="AKV30" s="266"/>
      <c r="AKW30" s="266"/>
      <c r="AKX30" s="266"/>
      <c r="AKY30" s="266"/>
      <c r="AKZ30" s="266"/>
      <c r="ALA30" s="266"/>
      <c r="ALB30" s="266"/>
      <c r="ALC30" s="266"/>
      <c r="ALD30" s="266"/>
      <c r="ALE30" s="266"/>
      <c r="ALF30" s="266"/>
      <c r="ALG30" s="266"/>
      <c r="ALH30" s="266"/>
      <c r="ALI30" s="266"/>
      <c r="ALJ30" s="266"/>
      <c r="ALK30" s="266"/>
      <c r="ALL30" s="266"/>
      <c r="ALM30" s="266"/>
      <c r="ALN30" s="266"/>
      <c r="ALO30" s="266"/>
      <c r="ALP30" s="266"/>
      <c r="ALQ30" s="266"/>
      <c r="ALR30" s="266"/>
      <c r="ALS30" s="266"/>
      <c r="ALT30" s="266"/>
      <c r="ALU30" s="266"/>
      <c r="ALV30" s="266"/>
      <c r="ALW30" s="266"/>
      <c r="ALX30" s="266"/>
      <c r="ALY30" s="266"/>
      <c r="ALZ30" s="266"/>
      <c r="AMA30" s="266"/>
      <c r="AMB30" s="266"/>
      <c r="AMC30" s="266"/>
      <c r="AMD30" s="266"/>
      <c r="AME30" s="266"/>
      <c r="AMF30" s="266"/>
      <c r="AMG30" s="266"/>
      <c r="AMH30" s="266"/>
      <c r="AMI30" s="266"/>
      <c r="AMJ30" s="266"/>
      <c r="AMK30" s="266"/>
      <c r="AML30" s="266"/>
      <c r="AMM30" s="266"/>
      <c r="AMN30" s="266"/>
      <c r="AMO30" s="266"/>
      <c r="AMP30" s="266"/>
      <c r="AMQ30" s="266"/>
      <c r="AMR30" s="266"/>
      <c r="AMS30" s="266"/>
      <c r="AMT30" s="266"/>
      <c r="AMU30" s="266"/>
      <c r="AMV30" s="266"/>
      <c r="AMW30" s="266"/>
      <c r="AMX30" s="266"/>
      <c r="AMY30" s="266"/>
      <c r="AMZ30" s="266"/>
      <c r="ANA30" s="266"/>
      <c r="ANB30" s="266"/>
      <c r="ANC30" s="266"/>
      <c r="AND30" s="266"/>
      <c r="ANE30" s="266"/>
      <c r="ANF30" s="266"/>
      <c r="ANG30" s="266"/>
      <c r="ANH30" s="266"/>
      <c r="ANI30" s="266"/>
      <c r="ANJ30" s="266"/>
      <c r="ANK30" s="266"/>
      <c r="ANL30" s="266"/>
      <c r="ANM30" s="266"/>
      <c r="ANN30" s="266"/>
      <c r="ANO30" s="266"/>
      <c r="ANP30" s="266"/>
      <c r="ANQ30" s="266"/>
      <c r="ANR30" s="266"/>
      <c r="ANS30" s="266"/>
      <c r="ANT30" s="266"/>
      <c r="ANU30" s="266"/>
      <c r="ANV30" s="266"/>
      <c r="ANW30" s="266"/>
      <c r="ANX30" s="266"/>
      <c r="ANY30" s="266"/>
      <c r="ANZ30" s="266"/>
      <c r="AOA30" s="266"/>
      <c r="AOB30" s="266"/>
      <c r="AOC30" s="266"/>
      <c r="AOD30" s="266"/>
      <c r="AOE30" s="266"/>
      <c r="AOF30" s="266"/>
      <c r="AOG30" s="266"/>
      <c r="AOH30" s="266"/>
      <c r="AOI30" s="266"/>
      <c r="AOJ30" s="266"/>
      <c r="AOK30" s="266"/>
      <c r="AOL30" s="266"/>
      <c r="AOM30" s="266"/>
      <c r="AON30" s="266"/>
      <c r="AOO30" s="266"/>
      <c r="AOP30" s="266"/>
      <c r="AOQ30" s="266"/>
      <c r="AOR30" s="266"/>
      <c r="AOS30" s="266"/>
      <c r="AOT30" s="266"/>
      <c r="AOU30" s="266"/>
      <c r="AOV30" s="266"/>
      <c r="AOW30" s="266"/>
      <c r="AOX30" s="266"/>
      <c r="AOY30" s="266"/>
      <c r="AOZ30" s="266"/>
      <c r="APA30" s="266"/>
      <c r="APB30" s="266"/>
      <c r="APC30" s="266"/>
      <c r="APD30" s="266"/>
      <c r="APE30" s="266"/>
      <c r="APF30" s="266"/>
      <c r="APG30" s="266"/>
      <c r="APH30" s="266"/>
      <c r="API30" s="266"/>
      <c r="APJ30" s="266"/>
      <c r="APK30" s="266"/>
      <c r="APL30" s="266"/>
      <c r="APM30" s="266"/>
      <c r="APN30" s="266"/>
      <c r="APO30" s="266"/>
      <c r="APP30" s="266"/>
      <c r="APQ30" s="266"/>
      <c r="APR30" s="266"/>
      <c r="APS30" s="266"/>
      <c r="APT30" s="266"/>
      <c r="APU30" s="266"/>
      <c r="APV30" s="266"/>
      <c r="APW30" s="266"/>
      <c r="APX30" s="266"/>
      <c r="APY30" s="266"/>
      <c r="APZ30" s="266"/>
      <c r="AQA30" s="266"/>
      <c r="AQB30" s="266"/>
      <c r="AQC30" s="266"/>
      <c r="AQD30" s="266"/>
      <c r="AQE30" s="266"/>
      <c r="AQF30" s="266"/>
      <c r="AQG30" s="266"/>
      <c r="AQH30" s="266"/>
      <c r="AQI30" s="266"/>
      <c r="AQJ30" s="266"/>
      <c r="AQK30" s="266"/>
      <c r="AQL30" s="266"/>
      <c r="AQM30" s="266"/>
      <c r="AQN30" s="266"/>
      <c r="AQO30" s="266"/>
      <c r="AQP30" s="266"/>
      <c r="AQQ30" s="266"/>
      <c r="AQR30" s="266"/>
      <c r="AQS30" s="266"/>
      <c r="AQT30" s="266"/>
      <c r="AQU30" s="266"/>
      <c r="AQV30" s="266"/>
      <c r="AQW30" s="266"/>
      <c r="AQX30" s="266"/>
      <c r="AQY30" s="266"/>
      <c r="AQZ30" s="266"/>
      <c r="ARA30" s="266"/>
      <c r="ARB30" s="266"/>
      <c r="ARC30" s="266"/>
      <c r="ARD30" s="266"/>
      <c r="ARE30" s="266"/>
      <c r="ARF30" s="266"/>
      <c r="ARG30" s="266"/>
      <c r="ARH30" s="266"/>
      <c r="ARI30" s="266"/>
      <c r="ARJ30" s="266"/>
      <c r="ARK30" s="266"/>
      <c r="ARL30" s="266"/>
      <c r="ARM30" s="266"/>
      <c r="ARN30" s="266"/>
      <c r="ARO30" s="266"/>
      <c r="ARP30" s="266"/>
      <c r="ARQ30" s="266"/>
      <c r="ARR30" s="266"/>
      <c r="ARS30" s="266"/>
      <c r="ART30" s="266"/>
      <c r="ARU30" s="266"/>
      <c r="ARV30" s="266"/>
      <c r="ARW30" s="266"/>
      <c r="ARX30" s="266"/>
      <c r="ARY30" s="266"/>
      <c r="ARZ30" s="266"/>
      <c r="ASA30" s="266"/>
      <c r="ASB30" s="266"/>
      <c r="ASC30" s="266"/>
      <c r="ASD30" s="266"/>
      <c r="ASE30" s="266"/>
      <c r="ASF30" s="266"/>
      <c r="ASG30" s="266"/>
      <c r="ASH30" s="266"/>
      <c r="ASI30" s="266"/>
      <c r="ASJ30" s="266"/>
      <c r="ASK30" s="266"/>
      <c r="ASL30" s="266"/>
      <c r="ASM30" s="266"/>
      <c r="ASN30" s="266"/>
      <c r="ASO30" s="266"/>
      <c r="ASP30" s="266"/>
      <c r="ASQ30" s="266"/>
      <c r="ASR30" s="266"/>
      <c r="ASS30" s="266"/>
      <c r="AST30" s="266"/>
      <c r="ASU30" s="266"/>
      <c r="ASV30" s="266"/>
      <c r="ASW30" s="266"/>
      <c r="ASX30" s="266"/>
      <c r="ASY30" s="266"/>
      <c r="ASZ30" s="266"/>
      <c r="ATA30" s="266"/>
      <c r="ATB30" s="266"/>
      <c r="ATC30" s="266"/>
      <c r="ATD30" s="266"/>
      <c r="ATE30" s="266"/>
      <c r="ATF30" s="266"/>
      <c r="ATG30" s="266"/>
      <c r="ATH30" s="266"/>
      <c r="ATI30" s="266"/>
      <c r="ATJ30" s="266"/>
      <c r="ATK30" s="266"/>
      <c r="ATL30" s="266"/>
      <c r="ATM30" s="266"/>
      <c r="ATN30" s="266"/>
      <c r="ATO30" s="266"/>
      <c r="ATP30" s="266"/>
      <c r="ATQ30" s="266"/>
      <c r="ATR30" s="266"/>
      <c r="ATS30" s="266"/>
      <c r="ATT30" s="266"/>
      <c r="ATU30" s="266"/>
      <c r="ATV30" s="266"/>
      <c r="ATW30" s="266"/>
      <c r="ATX30" s="266"/>
      <c r="ATY30" s="266"/>
      <c r="ATZ30" s="266"/>
      <c r="AUA30" s="266"/>
      <c r="AUB30" s="266"/>
      <c r="AUC30" s="266"/>
      <c r="AUD30" s="266"/>
      <c r="AUE30" s="266"/>
      <c r="AUF30" s="266"/>
      <c r="AUG30" s="266"/>
      <c r="AUH30" s="266"/>
      <c r="AUI30" s="266"/>
      <c r="AUJ30" s="266"/>
      <c r="AUK30" s="266"/>
      <c r="AUL30" s="266"/>
      <c r="AUM30" s="266"/>
      <c r="AUN30" s="266"/>
      <c r="AUO30" s="266"/>
      <c r="AUP30" s="266"/>
      <c r="AUQ30" s="266"/>
      <c r="AUR30" s="266"/>
      <c r="AUS30" s="266"/>
      <c r="AUT30" s="266"/>
      <c r="AUU30" s="266"/>
      <c r="AUV30" s="266"/>
      <c r="AUW30" s="266"/>
      <c r="AUX30" s="266"/>
      <c r="AUY30" s="266"/>
      <c r="AUZ30" s="266"/>
      <c r="AVA30" s="266"/>
      <c r="AVB30" s="266"/>
      <c r="AVC30" s="266"/>
      <c r="AVD30" s="266"/>
      <c r="AVE30" s="266"/>
      <c r="AVF30" s="266"/>
      <c r="AVG30" s="266"/>
      <c r="AVH30" s="266"/>
      <c r="AVI30" s="266"/>
      <c r="AVJ30" s="266"/>
      <c r="AVK30" s="266"/>
      <c r="AVL30" s="266"/>
      <c r="AVM30" s="266"/>
      <c r="AVN30" s="266"/>
      <c r="AVO30" s="266"/>
      <c r="AVP30" s="266"/>
      <c r="AVQ30" s="266"/>
      <c r="AVR30" s="266"/>
      <c r="AVS30" s="266"/>
      <c r="AVT30" s="266"/>
      <c r="AVU30" s="266"/>
      <c r="AVV30" s="266"/>
      <c r="AVW30" s="266"/>
      <c r="AVX30" s="266"/>
      <c r="AVY30" s="266"/>
      <c r="AVZ30" s="266"/>
      <c r="AWA30" s="266"/>
      <c r="AWB30" s="266"/>
      <c r="AWC30" s="266"/>
      <c r="AWD30" s="266"/>
      <c r="AWE30" s="266"/>
      <c r="AWF30" s="266"/>
      <c r="AWG30" s="266"/>
      <c r="AWH30" s="266"/>
      <c r="AWI30" s="266"/>
      <c r="AWJ30" s="266"/>
      <c r="AWK30" s="266"/>
      <c r="AWL30" s="266"/>
      <c r="AWM30" s="266"/>
      <c r="AWN30" s="266"/>
      <c r="AWO30" s="266"/>
      <c r="AWP30" s="266"/>
      <c r="AWQ30" s="266"/>
      <c r="AWR30" s="266"/>
      <c r="AWS30" s="266"/>
      <c r="AWT30" s="266"/>
      <c r="AWU30" s="266"/>
      <c r="AWV30" s="266"/>
      <c r="AWW30" s="266"/>
      <c r="AWX30" s="266"/>
      <c r="AWY30" s="266"/>
      <c r="AWZ30" s="266"/>
      <c r="AXA30" s="266"/>
      <c r="AXB30" s="266"/>
      <c r="AXC30" s="266"/>
      <c r="AXD30" s="266"/>
      <c r="AXE30" s="266"/>
      <c r="AXF30" s="266"/>
      <c r="AXG30" s="266"/>
      <c r="AXH30" s="266"/>
      <c r="AXI30" s="266"/>
      <c r="AXJ30" s="266"/>
      <c r="AXK30" s="266"/>
      <c r="AXL30" s="266"/>
      <c r="AXM30" s="266"/>
      <c r="AXN30" s="266"/>
      <c r="AXO30" s="266"/>
      <c r="AXP30" s="266"/>
      <c r="AXQ30" s="266"/>
      <c r="AXR30" s="266"/>
      <c r="AXS30" s="266"/>
      <c r="AXT30" s="266"/>
      <c r="AXU30" s="266"/>
      <c r="AXV30" s="266"/>
      <c r="AXW30" s="266"/>
      <c r="AXX30" s="266"/>
      <c r="AXY30" s="266"/>
      <c r="AXZ30" s="266"/>
      <c r="AYA30" s="266"/>
      <c r="AYB30" s="266"/>
      <c r="AYC30" s="266"/>
      <c r="AYD30" s="266"/>
      <c r="AYE30" s="266"/>
      <c r="AYF30" s="266"/>
      <c r="AYG30" s="266"/>
      <c r="AYH30" s="266"/>
      <c r="AYI30" s="266"/>
      <c r="AYJ30" s="266"/>
      <c r="AYK30" s="266"/>
      <c r="AYL30" s="266"/>
      <c r="AYM30" s="266"/>
      <c r="AYN30" s="266"/>
      <c r="AYO30" s="266"/>
      <c r="AYP30" s="266"/>
      <c r="AYQ30" s="266"/>
      <c r="AYR30" s="266"/>
      <c r="AYS30" s="266"/>
      <c r="AYT30" s="266"/>
      <c r="AYU30" s="266"/>
      <c r="AYV30" s="266"/>
      <c r="AYW30" s="266"/>
      <c r="AYX30" s="266"/>
      <c r="AYY30" s="266"/>
      <c r="AYZ30" s="266"/>
      <c r="AZA30" s="266"/>
      <c r="AZB30" s="266"/>
      <c r="AZC30" s="266"/>
      <c r="AZD30" s="266"/>
      <c r="AZE30" s="266"/>
      <c r="AZF30" s="266"/>
      <c r="AZG30" s="266"/>
      <c r="AZH30" s="266"/>
      <c r="AZI30" s="266"/>
      <c r="AZJ30" s="266"/>
      <c r="AZK30" s="266"/>
      <c r="AZL30" s="266"/>
      <c r="AZM30" s="266"/>
      <c r="AZN30" s="266"/>
      <c r="AZO30" s="266"/>
      <c r="AZP30" s="266"/>
      <c r="AZQ30" s="266"/>
      <c r="AZR30" s="266"/>
      <c r="AZS30" s="266"/>
      <c r="AZT30" s="266"/>
      <c r="AZU30" s="266"/>
      <c r="AZV30" s="266"/>
      <c r="AZW30" s="266"/>
      <c r="AZX30" s="266"/>
      <c r="AZY30" s="266"/>
      <c r="AZZ30" s="266"/>
      <c r="BAA30" s="266"/>
      <c r="BAB30" s="266"/>
      <c r="BAC30" s="266"/>
      <c r="BAD30" s="266"/>
      <c r="BAE30" s="266"/>
      <c r="BAF30" s="266"/>
      <c r="BAG30" s="266"/>
      <c r="BAH30" s="266"/>
      <c r="BAI30" s="266"/>
      <c r="BAJ30" s="266"/>
      <c r="BAK30" s="266"/>
      <c r="BAL30" s="266"/>
      <c r="BAM30" s="266"/>
      <c r="BAN30" s="266"/>
      <c r="BAO30" s="266"/>
      <c r="BAP30" s="266"/>
      <c r="BAQ30" s="266"/>
      <c r="BAR30" s="266"/>
      <c r="BAS30" s="266"/>
      <c r="BAT30" s="266"/>
      <c r="BAU30" s="266"/>
      <c r="BAV30" s="266"/>
      <c r="BAW30" s="266"/>
      <c r="BAX30" s="266"/>
      <c r="BAY30" s="266"/>
      <c r="BAZ30" s="266"/>
      <c r="BBA30" s="266"/>
      <c r="BBB30" s="266"/>
      <c r="BBC30" s="266"/>
      <c r="BBD30" s="266"/>
      <c r="BBE30" s="266"/>
      <c r="BBF30" s="266"/>
      <c r="BBG30" s="266"/>
      <c r="BBH30" s="266"/>
      <c r="BBI30" s="266"/>
      <c r="BBJ30" s="266"/>
      <c r="BBK30" s="266"/>
      <c r="BBL30" s="266"/>
      <c r="BBM30" s="266"/>
      <c r="BBN30" s="266"/>
      <c r="BBO30" s="266"/>
      <c r="BBP30" s="266"/>
      <c r="BBQ30" s="266"/>
      <c r="BBR30" s="266"/>
      <c r="BBS30" s="266"/>
      <c r="BBT30" s="266"/>
      <c r="BBU30" s="266"/>
      <c r="BBV30" s="266"/>
      <c r="BBW30" s="266"/>
      <c r="BBX30" s="266"/>
      <c r="BBY30" s="266"/>
      <c r="BBZ30" s="266"/>
      <c r="BCA30" s="266"/>
      <c r="BCB30" s="266"/>
      <c r="BCC30" s="266"/>
      <c r="BCD30" s="266"/>
      <c r="BCE30" s="266"/>
      <c r="BCF30" s="266"/>
      <c r="BCG30" s="266"/>
      <c r="BCH30" s="266"/>
      <c r="BCI30" s="266"/>
      <c r="BCJ30" s="266"/>
      <c r="BCK30" s="266"/>
      <c r="BCL30" s="266"/>
      <c r="BCM30" s="266"/>
      <c r="BCN30" s="266"/>
      <c r="BCO30" s="266"/>
      <c r="BCP30" s="266"/>
      <c r="BCQ30" s="266"/>
      <c r="BCR30" s="266"/>
      <c r="BCS30" s="266"/>
      <c r="BCT30" s="266"/>
      <c r="BCU30" s="266"/>
      <c r="BCV30" s="266"/>
      <c r="BCW30" s="266"/>
      <c r="BCX30" s="266"/>
      <c r="BCY30" s="266"/>
      <c r="BCZ30" s="266"/>
      <c r="BDA30" s="266"/>
      <c r="BDB30" s="266"/>
      <c r="BDC30" s="266"/>
      <c r="BDD30" s="266"/>
      <c r="BDE30" s="266"/>
      <c r="BDF30" s="266"/>
      <c r="BDG30" s="266"/>
      <c r="BDH30" s="266"/>
      <c r="BDI30" s="266"/>
      <c r="BDJ30" s="266"/>
      <c r="BDK30" s="266"/>
      <c r="BDL30" s="266"/>
      <c r="BDM30" s="266"/>
      <c r="BDN30" s="266"/>
      <c r="BDO30" s="266"/>
      <c r="BDP30" s="266"/>
      <c r="BDQ30" s="266"/>
      <c r="BDR30" s="266"/>
      <c r="BDS30" s="266"/>
      <c r="BDT30" s="266"/>
      <c r="BDU30" s="266"/>
      <c r="BDV30" s="266"/>
      <c r="BDW30" s="266"/>
      <c r="BDX30" s="266"/>
      <c r="BDY30" s="266"/>
      <c r="BDZ30" s="266"/>
      <c r="BEA30" s="266"/>
      <c r="BEB30" s="266"/>
      <c r="BEC30" s="266"/>
      <c r="BED30" s="266"/>
      <c r="BEE30" s="266"/>
      <c r="BEF30" s="266"/>
      <c r="BEG30" s="266"/>
      <c r="BEH30" s="266"/>
      <c r="BEI30" s="266"/>
      <c r="BEJ30" s="266"/>
      <c r="BEK30" s="266"/>
      <c r="BEL30" s="266"/>
      <c r="BEM30" s="266"/>
      <c r="BEN30" s="266"/>
      <c r="BEO30" s="266"/>
      <c r="BEP30" s="266"/>
      <c r="BEQ30" s="266"/>
      <c r="BER30" s="266"/>
      <c r="BES30" s="266"/>
      <c r="BET30" s="266"/>
      <c r="BEU30" s="266"/>
      <c r="BEV30" s="266"/>
      <c r="BEW30" s="266"/>
      <c r="BEX30" s="266"/>
      <c r="BEY30" s="266"/>
      <c r="BEZ30" s="266"/>
      <c r="BFA30" s="266"/>
      <c r="BFB30" s="266"/>
      <c r="BFC30" s="266"/>
      <c r="BFD30" s="266"/>
      <c r="BFE30" s="266"/>
      <c r="BFF30" s="266"/>
      <c r="BFG30" s="266"/>
      <c r="BFH30" s="266"/>
      <c r="BFI30" s="266"/>
      <c r="BFJ30" s="266"/>
      <c r="BFK30" s="266"/>
      <c r="BFL30" s="266"/>
      <c r="BFM30" s="266"/>
      <c r="BFN30" s="266"/>
      <c r="BFO30" s="266"/>
      <c r="BFP30" s="266"/>
      <c r="BFQ30" s="266"/>
      <c r="BFR30" s="266"/>
      <c r="BFS30" s="266"/>
      <c r="BFT30" s="266"/>
      <c r="BFU30" s="266"/>
      <c r="BFV30" s="266"/>
      <c r="BFW30" s="266"/>
      <c r="BFX30" s="266"/>
      <c r="BFY30" s="266"/>
      <c r="BFZ30" s="266"/>
      <c r="BGA30" s="266"/>
      <c r="BGB30" s="266"/>
      <c r="BGC30" s="266"/>
      <c r="BGD30" s="266"/>
      <c r="BGE30" s="266"/>
      <c r="BGF30" s="266"/>
      <c r="BGG30" s="266"/>
      <c r="BGH30" s="266"/>
      <c r="BGI30" s="266"/>
      <c r="BGJ30" s="266"/>
      <c r="BGK30" s="266"/>
      <c r="BGL30" s="266"/>
      <c r="BGM30" s="266"/>
      <c r="BGN30" s="266"/>
      <c r="BGO30" s="266"/>
      <c r="BGP30" s="266"/>
      <c r="BGQ30" s="266"/>
      <c r="BGR30" s="266"/>
      <c r="BGS30" s="266"/>
      <c r="BGT30" s="266"/>
      <c r="BGU30" s="266"/>
      <c r="BGV30" s="266"/>
      <c r="BGW30" s="266"/>
      <c r="BGX30" s="266"/>
      <c r="BGY30" s="266"/>
      <c r="BGZ30" s="266"/>
      <c r="BHA30" s="266"/>
      <c r="BHB30" s="266"/>
      <c r="BHC30" s="266"/>
      <c r="BHD30" s="266"/>
      <c r="BHE30" s="266"/>
      <c r="BHF30" s="266"/>
      <c r="BHG30" s="266"/>
      <c r="BHH30" s="266"/>
      <c r="BHI30" s="266"/>
      <c r="BHJ30" s="266"/>
      <c r="BHK30" s="266"/>
      <c r="BHL30" s="266"/>
      <c r="BHM30" s="266"/>
      <c r="BHN30" s="266"/>
      <c r="BHO30" s="266"/>
      <c r="BHP30" s="266"/>
      <c r="BHQ30" s="266"/>
      <c r="BHR30" s="266"/>
      <c r="BHS30" s="266"/>
      <c r="BHT30" s="266"/>
      <c r="BHU30" s="266"/>
      <c r="BHV30" s="266"/>
      <c r="BHW30" s="266"/>
      <c r="BHX30" s="266"/>
      <c r="BHY30" s="266"/>
      <c r="BHZ30" s="266"/>
      <c r="BIA30" s="266"/>
      <c r="BIB30" s="266"/>
      <c r="BIC30" s="266"/>
      <c r="BID30" s="266"/>
      <c r="BIE30" s="266"/>
      <c r="BIF30" s="266"/>
      <c r="BIG30" s="266"/>
      <c r="BIH30" s="266"/>
      <c r="BII30" s="266"/>
      <c r="BIJ30" s="266"/>
      <c r="BIK30" s="266"/>
      <c r="BIL30" s="266"/>
      <c r="BIM30" s="266"/>
      <c r="BIN30" s="266"/>
      <c r="BIO30" s="266"/>
      <c r="BIP30" s="266"/>
      <c r="BIQ30" s="266"/>
      <c r="BIR30" s="266"/>
      <c r="BIS30" s="266"/>
      <c r="BIT30" s="266"/>
      <c r="BIU30" s="266"/>
      <c r="BIV30" s="266"/>
      <c r="BIW30" s="266"/>
      <c r="BIX30" s="266"/>
      <c r="BIY30" s="266"/>
      <c r="BIZ30" s="266"/>
      <c r="BJA30" s="266"/>
      <c r="BJB30" s="266"/>
      <c r="BJC30" s="266"/>
      <c r="BJD30" s="266"/>
      <c r="BJE30" s="266"/>
      <c r="BJF30" s="266"/>
      <c r="BJG30" s="266"/>
      <c r="BJH30" s="266"/>
      <c r="BJI30" s="266"/>
      <c r="BJJ30" s="266"/>
      <c r="BJK30" s="266"/>
      <c r="BJL30" s="266"/>
      <c r="BJM30" s="266"/>
      <c r="BJN30" s="266"/>
      <c r="BJO30" s="266"/>
      <c r="BJP30" s="266"/>
      <c r="BJQ30" s="266"/>
      <c r="BJR30" s="266"/>
      <c r="BJS30" s="266"/>
      <c r="BJT30" s="266"/>
      <c r="BJU30" s="266"/>
      <c r="BJV30" s="266"/>
      <c r="BJW30" s="266"/>
      <c r="BJX30" s="266"/>
      <c r="BJY30" s="266"/>
      <c r="BJZ30" s="266"/>
      <c r="BKA30" s="266"/>
      <c r="BKB30" s="266"/>
      <c r="BKC30" s="266"/>
      <c r="BKD30" s="266"/>
      <c r="BKE30" s="266"/>
      <c r="BKF30" s="266"/>
      <c r="BKG30" s="266"/>
      <c r="BKH30" s="266"/>
      <c r="BKI30" s="266"/>
      <c r="BKJ30" s="266"/>
      <c r="BKK30" s="266"/>
      <c r="BKL30" s="266"/>
      <c r="BKM30" s="266"/>
      <c r="BKN30" s="266"/>
      <c r="BKO30" s="266"/>
      <c r="BKP30" s="266"/>
      <c r="BKQ30" s="266"/>
      <c r="BKR30" s="266"/>
      <c r="BKS30" s="266"/>
      <c r="BKT30" s="266"/>
      <c r="BKU30" s="266"/>
      <c r="BKV30" s="266"/>
      <c r="BKW30" s="266"/>
      <c r="BKX30" s="266"/>
      <c r="BKY30" s="266"/>
      <c r="BKZ30" s="266"/>
      <c r="BLA30" s="266"/>
      <c r="BLB30" s="266"/>
      <c r="BLC30" s="266"/>
      <c r="BLD30" s="266"/>
      <c r="BLE30" s="266"/>
      <c r="BLF30" s="266"/>
      <c r="BLG30" s="266"/>
      <c r="BLH30" s="266"/>
      <c r="BLI30" s="266"/>
      <c r="BLJ30" s="266"/>
      <c r="BLK30" s="266"/>
      <c r="BLL30" s="266"/>
      <c r="BLM30" s="266"/>
      <c r="BLN30" s="266"/>
      <c r="BLO30" s="266"/>
      <c r="BLP30" s="266"/>
      <c r="BLQ30" s="266"/>
      <c r="BLR30" s="266"/>
      <c r="BLS30" s="266"/>
      <c r="BLT30" s="266"/>
      <c r="BLU30" s="266"/>
      <c r="BLV30" s="266"/>
      <c r="BLW30" s="266"/>
      <c r="BLX30" s="266"/>
      <c r="BLY30" s="266"/>
      <c r="BLZ30" s="266"/>
      <c r="BMA30" s="266"/>
      <c r="BMB30" s="266"/>
      <c r="BMC30" s="266"/>
      <c r="BMD30" s="266"/>
      <c r="BME30" s="266"/>
      <c r="BMF30" s="266"/>
      <c r="BMG30" s="266"/>
      <c r="BMH30" s="266"/>
      <c r="BMI30" s="266"/>
      <c r="BMJ30" s="266"/>
      <c r="BMK30" s="266"/>
      <c r="BML30" s="266"/>
      <c r="BMM30" s="266"/>
      <c r="BMN30" s="266"/>
      <c r="BMO30" s="266"/>
      <c r="BMP30" s="266"/>
      <c r="BMQ30" s="266"/>
      <c r="BMR30" s="266"/>
      <c r="BMS30" s="266"/>
      <c r="BMT30" s="266"/>
      <c r="BMU30" s="266"/>
      <c r="BMV30" s="266"/>
      <c r="BMW30" s="266"/>
      <c r="BMX30" s="266"/>
      <c r="BMY30" s="266"/>
      <c r="BMZ30" s="266"/>
      <c r="BNA30" s="266"/>
      <c r="BNB30" s="266"/>
      <c r="BNC30" s="266"/>
      <c r="BND30" s="266"/>
      <c r="BNE30" s="266"/>
      <c r="BNF30" s="266"/>
      <c r="BNG30" s="266"/>
      <c r="BNH30" s="266"/>
      <c r="BNI30" s="266"/>
      <c r="BNJ30" s="266"/>
      <c r="BNK30" s="266"/>
      <c r="BNL30" s="266"/>
      <c r="BNM30" s="266"/>
      <c r="BNN30" s="266"/>
      <c r="BNO30" s="266"/>
      <c r="BNP30" s="266"/>
      <c r="BNQ30" s="266"/>
      <c r="BNR30" s="266"/>
      <c r="BNS30" s="266"/>
      <c r="BNT30" s="266"/>
      <c r="BNU30" s="266"/>
      <c r="BNV30" s="266"/>
      <c r="BNW30" s="266"/>
      <c r="BNX30" s="266"/>
      <c r="BNY30" s="266"/>
      <c r="BNZ30" s="266"/>
      <c r="BOA30" s="266"/>
      <c r="BOB30" s="266"/>
      <c r="BOC30" s="266"/>
      <c r="BOD30" s="266"/>
      <c r="BOE30" s="266"/>
      <c r="BOF30" s="266"/>
      <c r="BOG30" s="266"/>
      <c r="BOH30" s="266"/>
      <c r="BOI30" s="266"/>
      <c r="BOJ30" s="266"/>
      <c r="BOK30" s="266"/>
      <c r="BOL30" s="266"/>
      <c r="BOM30" s="266"/>
      <c r="BON30" s="266"/>
      <c r="BOO30" s="266"/>
      <c r="BOP30" s="266"/>
      <c r="BOQ30" s="266"/>
      <c r="BOR30" s="266"/>
      <c r="BOS30" s="266"/>
      <c r="BOT30" s="266"/>
      <c r="BOU30" s="266"/>
      <c r="BOV30" s="266"/>
      <c r="BOW30" s="266"/>
      <c r="BOX30" s="266"/>
      <c r="BOY30" s="266"/>
      <c r="BOZ30" s="266"/>
      <c r="BPA30" s="266"/>
      <c r="BPB30" s="266"/>
      <c r="BPC30" s="266"/>
      <c r="BPD30" s="266"/>
      <c r="BPE30" s="266"/>
      <c r="BPF30" s="266"/>
      <c r="BPG30" s="266"/>
      <c r="BPH30" s="266"/>
      <c r="BPI30" s="266"/>
      <c r="BPJ30" s="266"/>
      <c r="BPK30" s="266"/>
      <c r="BPL30" s="266"/>
      <c r="BPM30" s="266"/>
      <c r="BPN30" s="266"/>
      <c r="BPO30" s="266"/>
      <c r="BPP30" s="266"/>
      <c r="BPQ30" s="266"/>
      <c r="BPR30" s="266"/>
      <c r="BPS30" s="266"/>
      <c r="BPT30" s="266"/>
      <c r="BPU30" s="266"/>
      <c r="BPV30" s="266"/>
      <c r="BPW30" s="266"/>
      <c r="BPX30" s="266"/>
      <c r="BPY30" s="266"/>
      <c r="BPZ30" s="266"/>
      <c r="BQA30" s="266"/>
      <c r="BQB30" s="266"/>
      <c r="BQC30" s="266"/>
      <c r="BQD30" s="266"/>
      <c r="BQE30" s="266"/>
      <c r="BQF30" s="266"/>
      <c r="BQG30" s="266"/>
      <c r="BQH30" s="266"/>
      <c r="BQI30" s="266"/>
      <c r="BQJ30" s="266"/>
      <c r="BQK30" s="266"/>
      <c r="BQL30" s="266"/>
      <c r="BQM30" s="266"/>
      <c r="BQN30" s="266"/>
      <c r="BQO30" s="266"/>
      <c r="BQP30" s="266"/>
      <c r="BQQ30" s="266"/>
      <c r="BQR30" s="266"/>
      <c r="BQS30" s="266"/>
      <c r="BQT30" s="266"/>
      <c r="BQU30" s="266"/>
      <c r="BQV30" s="266"/>
      <c r="BQW30" s="266"/>
      <c r="BQX30" s="266"/>
      <c r="BQY30" s="266"/>
      <c r="BQZ30" s="266"/>
      <c r="BRA30" s="266"/>
      <c r="BRB30" s="266"/>
      <c r="BRC30" s="266"/>
      <c r="BRD30" s="266"/>
      <c r="BRE30" s="266"/>
      <c r="BRF30" s="266"/>
      <c r="BRG30" s="266"/>
      <c r="BRH30" s="266"/>
      <c r="BRI30" s="266"/>
      <c r="BRJ30" s="266"/>
      <c r="BRK30" s="266"/>
      <c r="BRL30" s="266"/>
      <c r="BRM30" s="266"/>
      <c r="BRN30" s="266"/>
      <c r="BRO30" s="266"/>
      <c r="BRP30" s="266"/>
      <c r="BRQ30" s="266"/>
      <c r="BRR30" s="266"/>
      <c r="BRS30" s="266"/>
      <c r="BRT30" s="266"/>
      <c r="BRU30" s="266"/>
      <c r="BRV30" s="266"/>
      <c r="BRW30" s="266"/>
      <c r="BRX30" s="266"/>
      <c r="BRY30" s="266"/>
      <c r="BRZ30" s="266"/>
      <c r="BSA30" s="266"/>
      <c r="BSB30" s="266"/>
      <c r="BSC30" s="266"/>
      <c r="BSD30" s="266"/>
      <c r="BSE30" s="266"/>
      <c r="BSF30" s="266"/>
      <c r="BSG30" s="266"/>
      <c r="BSH30" s="266"/>
      <c r="BSI30" s="266"/>
      <c r="BSJ30" s="266"/>
      <c r="BSK30" s="266"/>
      <c r="BSL30" s="266"/>
      <c r="BSM30" s="266"/>
      <c r="BSN30" s="266"/>
      <c r="BSO30" s="266"/>
      <c r="BSP30" s="266"/>
      <c r="BSQ30" s="266"/>
      <c r="BSR30" s="266"/>
      <c r="BSS30" s="266"/>
      <c r="BST30" s="266"/>
      <c r="BSU30" s="266"/>
      <c r="BSV30" s="266"/>
      <c r="BSW30" s="266"/>
      <c r="BSX30" s="266"/>
      <c r="BSY30" s="266"/>
      <c r="BSZ30" s="266"/>
      <c r="BTA30" s="266"/>
      <c r="BTB30" s="266"/>
      <c r="BTC30" s="266"/>
      <c r="BTD30" s="266"/>
      <c r="BTE30" s="266"/>
      <c r="BTF30" s="266"/>
      <c r="BTG30" s="266"/>
      <c r="BTH30" s="266"/>
      <c r="BTI30" s="266"/>
      <c r="BTJ30" s="266"/>
      <c r="BTK30" s="266"/>
      <c r="BTL30" s="266"/>
      <c r="BTM30" s="266"/>
      <c r="BTN30" s="266"/>
      <c r="BTO30" s="266"/>
      <c r="BTP30" s="266"/>
      <c r="BTQ30" s="266"/>
      <c r="BTR30" s="266"/>
      <c r="BTS30" s="266"/>
      <c r="BTT30" s="266"/>
      <c r="BTU30" s="266"/>
      <c r="BTV30" s="266"/>
      <c r="BTW30" s="266"/>
      <c r="BTX30" s="266"/>
      <c r="BTY30" s="266"/>
      <c r="BTZ30" s="266"/>
      <c r="BUA30" s="266"/>
      <c r="BUB30" s="266"/>
      <c r="BUC30" s="266"/>
      <c r="BUD30" s="266"/>
      <c r="BUE30" s="266"/>
      <c r="BUF30" s="266"/>
      <c r="BUG30" s="266"/>
      <c r="BUH30" s="266"/>
      <c r="BUI30" s="266"/>
      <c r="BUJ30" s="266"/>
      <c r="BUK30" s="266"/>
      <c r="BUL30" s="266"/>
      <c r="BUM30" s="266"/>
      <c r="BUN30" s="266"/>
      <c r="BUO30" s="266"/>
      <c r="BUP30" s="266"/>
      <c r="BUQ30" s="266"/>
      <c r="BUR30" s="266"/>
      <c r="BUS30" s="266"/>
      <c r="BUT30" s="266"/>
      <c r="BUU30" s="266"/>
      <c r="BUV30" s="266"/>
      <c r="BUW30" s="266"/>
      <c r="BUX30" s="266"/>
      <c r="BUY30" s="266"/>
      <c r="BUZ30" s="266"/>
      <c r="BVA30" s="266"/>
      <c r="BVB30" s="266"/>
      <c r="BVC30" s="266"/>
      <c r="BVD30" s="266"/>
      <c r="BVE30" s="266"/>
      <c r="BVF30" s="266"/>
      <c r="BVG30" s="266"/>
      <c r="BVH30" s="266"/>
      <c r="BVI30" s="266"/>
      <c r="BVJ30" s="266"/>
      <c r="BVK30" s="266"/>
      <c r="BVL30" s="266"/>
      <c r="BVM30" s="266"/>
      <c r="BVN30" s="266"/>
      <c r="BVO30" s="266"/>
      <c r="BVP30" s="266"/>
      <c r="BVQ30" s="266"/>
      <c r="BVR30" s="266"/>
      <c r="BVS30" s="266"/>
      <c r="BVT30" s="266"/>
      <c r="BVU30" s="266"/>
      <c r="BVV30" s="266"/>
      <c r="BVW30" s="266"/>
      <c r="BVX30" s="266"/>
      <c r="BVY30" s="266"/>
      <c r="BVZ30" s="266"/>
      <c r="BWA30" s="266"/>
      <c r="BWB30" s="266"/>
      <c r="BWC30" s="266"/>
      <c r="BWD30" s="266"/>
      <c r="BWE30" s="266"/>
      <c r="BWF30" s="266"/>
      <c r="BWG30" s="266"/>
      <c r="BWH30" s="266"/>
      <c r="BWI30" s="266"/>
      <c r="BWJ30" s="266"/>
      <c r="BWK30" s="266"/>
      <c r="BWL30" s="266"/>
      <c r="BWM30" s="266"/>
      <c r="BWN30" s="266"/>
      <c r="BWO30" s="266"/>
      <c r="BWP30" s="266"/>
      <c r="BWQ30" s="266"/>
      <c r="BWR30" s="266"/>
      <c r="BWS30" s="266"/>
      <c r="BWT30" s="266"/>
      <c r="BWU30" s="266"/>
      <c r="BWV30" s="266"/>
      <c r="BWW30" s="266"/>
      <c r="BWX30" s="266"/>
      <c r="BWY30" s="266"/>
      <c r="BWZ30" s="266"/>
      <c r="BXA30" s="266"/>
      <c r="BXB30" s="266"/>
      <c r="BXC30" s="266"/>
      <c r="BXD30" s="266"/>
      <c r="BXE30" s="266"/>
      <c r="BXF30" s="266"/>
      <c r="BXG30" s="266"/>
      <c r="BXH30" s="266"/>
      <c r="BXI30" s="266"/>
      <c r="BXJ30" s="266"/>
      <c r="BXK30" s="266"/>
      <c r="BXL30" s="266"/>
      <c r="BXM30" s="266"/>
      <c r="BXN30" s="266"/>
      <c r="BXO30" s="266"/>
      <c r="BXP30" s="266"/>
      <c r="BXQ30" s="266"/>
      <c r="BXR30" s="266"/>
      <c r="BXS30" s="266"/>
      <c r="BXT30" s="266"/>
      <c r="BXU30" s="266"/>
      <c r="BXV30" s="266"/>
      <c r="BXW30" s="266"/>
      <c r="BXX30" s="266"/>
      <c r="BXY30" s="266"/>
      <c r="BXZ30" s="266"/>
      <c r="BYA30" s="266"/>
      <c r="BYB30" s="266"/>
      <c r="BYC30" s="266"/>
      <c r="BYD30" s="266"/>
      <c r="BYE30" s="266"/>
      <c r="BYF30" s="266"/>
      <c r="BYG30" s="266"/>
      <c r="BYH30" s="266"/>
      <c r="BYI30" s="266"/>
      <c r="BYJ30" s="266"/>
      <c r="BYK30" s="266"/>
      <c r="BYL30" s="266"/>
      <c r="BYM30" s="266"/>
      <c r="BYN30" s="266"/>
      <c r="BYO30" s="266"/>
      <c r="BYP30" s="266"/>
      <c r="BYQ30" s="266"/>
      <c r="BYR30" s="266"/>
      <c r="BYS30" s="266"/>
      <c r="BYT30" s="266"/>
      <c r="BYU30" s="266"/>
      <c r="BYV30" s="266"/>
      <c r="BYW30" s="266"/>
      <c r="BYX30" s="266"/>
      <c r="BYY30" s="266"/>
      <c r="BYZ30" s="266"/>
      <c r="BZA30" s="266"/>
      <c r="BZB30" s="266"/>
      <c r="BZC30" s="266"/>
      <c r="BZD30" s="266"/>
      <c r="BZE30" s="266"/>
      <c r="BZF30" s="266"/>
      <c r="BZG30" s="266"/>
      <c r="BZH30" s="266"/>
      <c r="BZI30" s="266"/>
      <c r="BZJ30" s="266"/>
      <c r="BZK30" s="266"/>
      <c r="BZL30" s="266"/>
      <c r="BZM30" s="266"/>
      <c r="BZN30" s="266"/>
      <c r="BZO30" s="266"/>
      <c r="BZP30" s="266"/>
      <c r="BZQ30" s="266"/>
      <c r="BZR30" s="266"/>
      <c r="BZS30" s="266"/>
      <c r="BZT30" s="266"/>
      <c r="BZU30" s="266"/>
      <c r="BZV30" s="266"/>
      <c r="BZW30" s="266"/>
      <c r="BZX30" s="266"/>
      <c r="BZY30" s="266"/>
      <c r="BZZ30" s="266"/>
      <c r="CAA30" s="266"/>
      <c r="CAB30" s="266"/>
      <c r="CAC30" s="266"/>
      <c r="CAD30" s="266"/>
      <c r="CAE30" s="266"/>
      <c r="CAF30" s="266"/>
      <c r="CAG30" s="266"/>
      <c r="CAH30" s="266"/>
      <c r="CAI30" s="266"/>
      <c r="CAJ30" s="266"/>
      <c r="CAK30" s="266"/>
      <c r="CAL30" s="266"/>
      <c r="CAM30" s="266"/>
      <c r="CAN30" s="266"/>
      <c r="CAO30" s="266"/>
      <c r="CAP30" s="266"/>
      <c r="CAQ30" s="266"/>
      <c r="CAR30" s="266"/>
      <c r="CAS30" s="266"/>
      <c r="CAT30" s="266"/>
      <c r="CAU30" s="266"/>
      <c r="CAV30" s="266"/>
      <c r="CAW30" s="266"/>
      <c r="CAX30" s="266"/>
      <c r="CAY30" s="266"/>
      <c r="CAZ30" s="266"/>
      <c r="CBA30" s="266"/>
      <c r="CBB30" s="266"/>
      <c r="CBC30" s="266"/>
      <c r="CBD30" s="266"/>
      <c r="CBE30" s="266"/>
      <c r="CBF30" s="266"/>
      <c r="CBG30" s="266"/>
      <c r="CBH30" s="266"/>
      <c r="CBI30" s="266"/>
      <c r="CBJ30" s="266"/>
      <c r="CBK30" s="266"/>
      <c r="CBL30" s="266"/>
      <c r="CBM30" s="266"/>
      <c r="CBN30" s="266"/>
      <c r="CBO30" s="266"/>
      <c r="CBP30" s="266"/>
      <c r="CBQ30" s="266"/>
      <c r="CBR30" s="266"/>
      <c r="CBS30" s="266"/>
      <c r="CBT30" s="266"/>
      <c r="CBU30" s="266"/>
      <c r="CBV30" s="266"/>
      <c r="CBW30" s="266"/>
      <c r="CBX30" s="266"/>
      <c r="CBY30" s="266"/>
      <c r="CBZ30" s="266"/>
      <c r="CCA30" s="266"/>
      <c r="CCB30" s="266"/>
      <c r="CCC30" s="266"/>
      <c r="CCD30" s="266"/>
      <c r="CCE30" s="266"/>
      <c r="CCF30" s="266"/>
      <c r="CCG30" s="266"/>
      <c r="CCH30" s="266"/>
      <c r="CCI30" s="266"/>
      <c r="CCJ30" s="266"/>
      <c r="CCK30" s="266"/>
      <c r="CCL30" s="266"/>
      <c r="CCM30" s="266"/>
      <c r="CCN30" s="266"/>
      <c r="CCO30" s="266"/>
      <c r="CCP30" s="266"/>
      <c r="CCQ30" s="266"/>
      <c r="CCR30" s="266"/>
      <c r="CCS30" s="266"/>
      <c r="CCT30" s="266"/>
      <c r="CCU30" s="266"/>
      <c r="CCV30" s="266"/>
      <c r="CCW30" s="266"/>
      <c r="CCX30" s="266"/>
      <c r="CCY30" s="266"/>
      <c r="CCZ30" s="266"/>
      <c r="CDA30" s="266"/>
      <c r="CDB30" s="266"/>
      <c r="CDC30" s="266"/>
      <c r="CDD30" s="266"/>
      <c r="CDE30" s="266"/>
      <c r="CDF30" s="266"/>
      <c r="CDG30" s="266"/>
      <c r="CDH30" s="266"/>
      <c r="CDI30" s="266"/>
      <c r="CDJ30" s="266"/>
      <c r="CDK30" s="266"/>
      <c r="CDL30" s="266"/>
      <c r="CDM30" s="266"/>
      <c r="CDN30" s="266"/>
      <c r="CDO30" s="266"/>
      <c r="CDP30" s="266"/>
      <c r="CDQ30" s="266"/>
      <c r="CDR30" s="266"/>
      <c r="CDS30" s="266"/>
      <c r="CDT30" s="266"/>
      <c r="CDU30" s="266"/>
      <c r="CDV30" s="266"/>
      <c r="CDW30" s="266"/>
      <c r="CDX30" s="266"/>
      <c r="CDY30" s="266"/>
      <c r="CDZ30" s="266"/>
      <c r="CEA30" s="266"/>
      <c r="CEB30" s="266"/>
      <c r="CEC30" s="266"/>
      <c r="CED30" s="266"/>
      <c r="CEE30" s="266"/>
      <c r="CEF30" s="266"/>
      <c r="CEG30" s="266"/>
      <c r="CEH30" s="266"/>
      <c r="CEI30" s="266"/>
      <c r="CEJ30" s="266"/>
      <c r="CEK30" s="266"/>
      <c r="CEL30" s="266"/>
      <c r="CEM30" s="266"/>
      <c r="CEN30" s="266"/>
      <c r="CEO30" s="266"/>
      <c r="CEP30" s="266"/>
      <c r="CEQ30" s="266"/>
      <c r="CER30" s="266"/>
      <c r="CES30" s="266"/>
      <c r="CET30" s="266"/>
      <c r="CEU30" s="266"/>
      <c r="CEV30" s="266"/>
      <c r="CEW30" s="266"/>
      <c r="CEX30" s="266"/>
      <c r="CEY30" s="266"/>
      <c r="CEZ30" s="266"/>
      <c r="CFA30" s="266"/>
      <c r="CFB30" s="266"/>
      <c r="CFC30" s="266"/>
      <c r="CFD30" s="266"/>
      <c r="CFE30" s="266"/>
      <c r="CFF30" s="266"/>
      <c r="CFG30" s="266"/>
      <c r="CFH30" s="266"/>
      <c r="CFI30" s="266"/>
      <c r="CFJ30" s="266"/>
      <c r="CFK30" s="266"/>
      <c r="CFL30" s="266"/>
      <c r="CFM30" s="266"/>
      <c r="CFN30" s="266"/>
      <c r="CFO30" s="266"/>
      <c r="CFP30" s="266"/>
      <c r="CFQ30" s="266"/>
      <c r="CFR30" s="266"/>
      <c r="CFS30" s="266"/>
      <c r="CFT30" s="266"/>
      <c r="CFU30" s="266"/>
      <c r="CFV30" s="266"/>
      <c r="CFW30" s="266"/>
      <c r="CFX30" s="266"/>
      <c r="CFY30" s="266"/>
      <c r="CFZ30" s="266"/>
      <c r="CGA30" s="266"/>
      <c r="CGB30" s="266"/>
      <c r="CGC30" s="266"/>
      <c r="CGD30" s="266"/>
      <c r="CGE30" s="266"/>
      <c r="CGF30" s="266"/>
      <c r="CGG30" s="266"/>
      <c r="CGH30" s="266"/>
      <c r="CGI30" s="266"/>
      <c r="CGJ30" s="266"/>
      <c r="CGK30" s="266"/>
      <c r="CGL30" s="266"/>
      <c r="CGM30" s="266"/>
      <c r="CGN30" s="266"/>
      <c r="CGO30" s="266"/>
      <c r="CGP30" s="266"/>
      <c r="CGQ30" s="266"/>
      <c r="CGR30" s="266"/>
      <c r="CGS30" s="266"/>
      <c r="CGT30" s="266"/>
      <c r="CGU30" s="266"/>
      <c r="CGV30" s="266"/>
      <c r="CGW30" s="266"/>
      <c r="CGX30" s="266"/>
      <c r="CGY30" s="266"/>
      <c r="CGZ30" s="266"/>
      <c r="CHA30" s="266"/>
      <c r="CHB30" s="266"/>
      <c r="CHC30" s="266"/>
      <c r="CHD30" s="266"/>
      <c r="CHE30" s="266"/>
      <c r="CHF30" s="266"/>
      <c r="CHG30" s="266"/>
      <c r="CHH30" s="266"/>
      <c r="CHI30" s="266"/>
      <c r="CHJ30" s="266"/>
      <c r="CHK30" s="266"/>
      <c r="CHL30" s="266"/>
      <c r="CHM30" s="266"/>
      <c r="CHN30" s="266"/>
      <c r="CHO30" s="266"/>
      <c r="CHP30" s="266"/>
      <c r="CHQ30" s="266"/>
      <c r="CHR30" s="266"/>
      <c r="CHS30" s="266"/>
      <c r="CHT30" s="266"/>
      <c r="CHU30" s="266"/>
      <c r="CHV30" s="266"/>
      <c r="CHW30" s="266"/>
      <c r="CHX30" s="266"/>
      <c r="CHY30" s="266"/>
      <c r="CHZ30" s="266"/>
      <c r="CIA30" s="266"/>
      <c r="CIB30" s="266"/>
      <c r="CIC30" s="266"/>
      <c r="CID30" s="266"/>
      <c r="CIE30" s="266"/>
      <c r="CIF30" s="266"/>
      <c r="CIG30" s="266"/>
      <c r="CIH30" s="266"/>
      <c r="CII30" s="266"/>
      <c r="CIJ30" s="266"/>
      <c r="CIK30" s="266"/>
      <c r="CIL30" s="266"/>
      <c r="CIM30" s="266"/>
      <c r="CIN30" s="266"/>
      <c r="CIO30" s="266"/>
      <c r="CIP30" s="266"/>
      <c r="CIQ30" s="266"/>
      <c r="CIR30" s="266"/>
      <c r="CIS30" s="266"/>
      <c r="CIT30" s="266"/>
      <c r="CIU30" s="266"/>
      <c r="CIV30" s="266"/>
      <c r="CIW30" s="266"/>
      <c r="CIX30" s="266"/>
      <c r="CIY30" s="266"/>
      <c r="CIZ30" s="266"/>
      <c r="CJA30" s="266"/>
      <c r="CJB30" s="266"/>
      <c r="CJC30" s="266"/>
      <c r="CJD30" s="266"/>
      <c r="CJE30" s="266"/>
      <c r="CJF30" s="266"/>
      <c r="CJG30" s="266"/>
      <c r="CJH30" s="266"/>
      <c r="CJI30" s="266"/>
      <c r="CJJ30" s="266"/>
      <c r="CJK30" s="266"/>
      <c r="CJL30" s="266"/>
      <c r="CJM30" s="266"/>
      <c r="CJN30" s="266"/>
      <c r="CJO30" s="266"/>
      <c r="CJP30" s="266"/>
      <c r="CJQ30" s="266"/>
      <c r="CJR30" s="266"/>
      <c r="CJS30" s="266"/>
      <c r="CJT30" s="266"/>
      <c r="CJU30" s="266"/>
      <c r="CJV30" s="266"/>
      <c r="CJW30" s="266"/>
      <c r="CJX30" s="266"/>
      <c r="CJY30" s="266"/>
      <c r="CJZ30" s="266"/>
      <c r="CKA30" s="266"/>
      <c r="CKB30" s="266"/>
      <c r="CKC30" s="266"/>
      <c r="CKD30" s="266"/>
      <c r="CKE30" s="266"/>
      <c r="CKF30" s="266"/>
      <c r="CKG30" s="266"/>
      <c r="CKH30" s="266"/>
      <c r="CKI30" s="266"/>
      <c r="CKJ30" s="266"/>
      <c r="CKK30" s="266"/>
      <c r="CKL30" s="266"/>
      <c r="CKM30" s="266"/>
      <c r="CKN30" s="266"/>
      <c r="CKO30" s="266"/>
      <c r="CKP30" s="266"/>
      <c r="CKQ30" s="266"/>
      <c r="CKR30" s="266"/>
      <c r="CKS30" s="266"/>
      <c r="CKT30" s="266"/>
      <c r="CKU30" s="266"/>
      <c r="CKV30" s="266"/>
      <c r="CKW30" s="266"/>
      <c r="CKX30" s="266"/>
      <c r="CKY30" s="266"/>
      <c r="CKZ30" s="266"/>
      <c r="CLA30" s="266"/>
      <c r="CLB30" s="266"/>
      <c r="CLC30" s="266"/>
      <c r="CLD30" s="266"/>
      <c r="CLE30" s="266"/>
      <c r="CLF30" s="266"/>
      <c r="CLG30" s="266"/>
      <c r="CLH30" s="266"/>
      <c r="CLI30" s="266"/>
      <c r="CLJ30" s="266"/>
      <c r="CLK30" s="266"/>
      <c r="CLL30" s="266"/>
      <c r="CLM30" s="266"/>
      <c r="CLN30" s="266"/>
      <c r="CLO30" s="266"/>
      <c r="CLP30" s="266"/>
      <c r="CLQ30" s="266"/>
      <c r="CLR30" s="266"/>
      <c r="CLS30" s="266"/>
      <c r="CLT30" s="266"/>
      <c r="CLU30" s="266"/>
      <c r="CLV30" s="266"/>
      <c r="CLW30" s="266"/>
      <c r="CLX30" s="266"/>
      <c r="CLY30" s="266"/>
      <c r="CLZ30" s="266"/>
      <c r="CMA30" s="266"/>
      <c r="CMB30" s="266"/>
      <c r="CMC30" s="266"/>
      <c r="CMD30" s="266"/>
      <c r="CME30" s="266"/>
      <c r="CMF30" s="266"/>
      <c r="CMG30" s="266"/>
      <c r="CMH30" s="266"/>
      <c r="CMI30" s="266"/>
      <c r="CMJ30" s="266"/>
      <c r="CMK30" s="266"/>
      <c r="CML30" s="266"/>
      <c r="CMM30" s="266"/>
      <c r="CMN30" s="266"/>
      <c r="CMO30" s="266"/>
      <c r="CMP30" s="266"/>
      <c r="CMQ30" s="266"/>
      <c r="CMR30" s="266"/>
      <c r="CMS30" s="266"/>
      <c r="CMT30" s="266"/>
      <c r="CMU30" s="266"/>
      <c r="CMV30" s="266"/>
      <c r="CMW30" s="266"/>
      <c r="CMX30" s="266"/>
      <c r="CMY30" s="266"/>
      <c r="CMZ30" s="266"/>
      <c r="CNA30" s="266"/>
      <c r="CNB30" s="266"/>
      <c r="CNC30" s="266"/>
      <c r="CND30" s="266"/>
      <c r="CNE30" s="266"/>
      <c r="CNF30" s="266"/>
      <c r="CNG30" s="266"/>
      <c r="CNH30" s="266"/>
      <c r="CNI30" s="266"/>
      <c r="CNJ30" s="266"/>
      <c r="CNK30" s="266"/>
      <c r="CNL30" s="266"/>
      <c r="CNM30" s="266"/>
      <c r="CNN30" s="266"/>
      <c r="CNO30" s="266"/>
      <c r="CNP30" s="266"/>
      <c r="CNQ30" s="266"/>
      <c r="CNR30" s="266"/>
      <c r="CNS30" s="266"/>
      <c r="CNT30" s="266"/>
      <c r="CNU30" s="266"/>
      <c r="CNV30" s="266"/>
      <c r="CNW30" s="266"/>
      <c r="CNX30" s="266"/>
      <c r="CNY30" s="266"/>
      <c r="CNZ30" s="266"/>
      <c r="COA30" s="266"/>
      <c r="COB30" s="266"/>
      <c r="COC30" s="266"/>
      <c r="COD30" s="266"/>
      <c r="COE30" s="266"/>
      <c r="COF30" s="266"/>
      <c r="COG30" s="266"/>
      <c r="COH30" s="266"/>
      <c r="COI30" s="266"/>
      <c r="COJ30" s="266"/>
      <c r="COK30" s="266"/>
      <c r="COL30" s="266"/>
      <c r="COM30" s="266"/>
      <c r="CON30" s="266"/>
      <c r="COO30" s="266"/>
      <c r="COP30" s="266"/>
      <c r="COQ30" s="266"/>
      <c r="COR30" s="266"/>
      <c r="COS30" s="266"/>
      <c r="COT30" s="266"/>
      <c r="COU30" s="266"/>
      <c r="COV30" s="266"/>
      <c r="COW30" s="266"/>
      <c r="COX30" s="266"/>
      <c r="COY30" s="266"/>
      <c r="COZ30" s="266"/>
      <c r="CPA30" s="266"/>
      <c r="CPB30" s="266"/>
      <c r="CPC30" s="266"/>
      <c r="CPD30" s="266"/>
      <c r="CPE30" s="266"/>
      <c r="CPF30" s="266"/>
      <c r="CPG30" s="266"/>
      <c r="CPH30" s="266"/>
      <c r="CPI30" s="266"/>
      <c r="CPJ30" s="266"/>
      <c r="CPK30" s="266"/>
      <c r="CPL30" s="266"/>
      <c r="CPM30" s="266"/>
      <c r="CPN30" s="266"/>
      <c r="CPO30" s="266"/>
      <c r="CPP30" s="266"/>
      <c r="CPQ30" s="266"/>
      <c r="CPR30" s="266"/>
      <c r="CPS30" s="266"/>
      <c r="CPT30" s="266"/>
      <c r="CPU30" s="266"/>
      <c r="CPV30" s="266"/>
      <c r="CPW30" s="266"/>
      <c r="CPX30" s="266"/>
      <c r="CPY30" s="266"/>
      <c r="CPZ30" s="266"/>
      <c r="CQA30" s="266"/>
      <c r="CQB30" s="266"/>
      <c r="CQC30" s="266"/>
      <c r="CQD30" s="266"/>
      <c r="CQE30" s="266"/>
      <c r="CQF30" s="266"/>
      <c r="CQG30" s="266"/>
      <c r="CQH30" s="266"/>
      <c r="CQI30" s="266"/>
      <c r="CQJ30" s="266"/>
      <c r="CQK30" s="266"/>
      <c r="CQL30" s="266"/>
      <c r="CQM30" s="266"/>
      <c r="CQN30" s="266"/>
      <c r="CQO30" s="266"/>
      <c r="CQP30" s="266"/>
      <c r="CQQ30" s="266"/>
      <c r="CQR30" s="266"/>
      <c r="CQS30" s="266"/>
      <c r="CQT30" s="266"/>
      <c r="CQU30" s="266"/>
      <c r="CQV30" s="266"/>
      <c r="CQW30" s="266"/>
      <c r="CQX30" s="266"/>
      <c r="CQY30" s="266"/>
      <c r="CQZ30" s="266"/>
      <c r="CRA30" s="266"/>
      <c r="CRB30" s="266"/>
      <c r="CRC30" s="266"/>
      <c r="CRD30" s="266"/>
      <c r="CRE30" s="266"/>
      <c r="CRF30" s="266"/>
      <c r="CRG30" s="266"/>
      <c r="CRH30" s="266"/>
      <c r="CRI30" s="266"/>
      <c r="CRJ30" s="266"/>
      <c r="CRK30" s="266"/>
      <c r="CRL30" s="266"/>
      <c r="CRM30" s="266"/>
      <c r="CRN30" s="266"/>
      <c r="CRO30" s="266"/>
      <c r="CRP30" s="266"/>
      <c r="CRQ30" s="266"/>
      <c r="CRR30" s="266"/>
      <c r="CRS30" s="266"/>
      <c r="CRT30" s="266"/>
      <c r="CRU30" s="266"/>
      <c r="CRV30" s="266"/>
      <c r="CRW30" s="266"/>
      <c r="CRX30" s="266"/>
      <c r="CRY30" s="266"/>
      <c r="CRZ30" s="266"/>
      <c r="CSA30" s="266"/>
      <c r="CSB30" s="266"/>
      <c r="CSC30" s="266"/>
      <c r="CSD30" s="266"/>
      <c r="CSE30" s="266"/>
      <c r="CSF30" s="266"/>
      <c r="CSG30" s="266"/>
      <c r="CSH30" s="266"/>
      <c r="CSI30" s="266"/>
      <c r="CSJ30" s="266"/>
      <c r="CSK30" s="266"/>
      <c r="CSL30" s="266"/>
      <c r="CSM30" s="266"/>
      <c r="CSN30" s="266"/>
      <c r="CSO30" s="266"/>
      <c r="CSP30" s="266"/>
      <c r="CSQ30" s="266"/>
      <c r="CSR30" s="266"/>
      <c r="CSS30" s="266"/>
      <c r="CST30" s="266"/>
      <c r="CSU30" s="266"/>
      <c r="CSV30" s="266"/>
      <c r="CSW30" s="266"/>
      <c r="CSX30" s="266"/>
      <c r="CSY30" s="266"/>
      <c r="CSZ30" s="266"/>
      <c r="CTA30" s="266"/>
      <c r="CTB30" s="266"/>
      <c r="CTC30" s="266"/>
      <c r="CTD30" s="266"/>
      <c r="CTE30" s="266"/>
      <c r="CTF30" s="266"/>
      <c r="CTG30" s="266"/>
      <c r="CTH30" s="266"/>
      <c r="CTI30" s="266"/>
      <c r="CTJ30" s="266"/>
      <c r="CTK30" s="266"/>
      <c r="CTL30" s="266"/>
      <c r="CTM30" s="266"/>
      <c r="CTN30" s="266"/>
      <c r="CTO30" s="266"/>
      <c r="CTP30" s="266"/>
      <c r="CTQ30" s="266"/>
      <c r="CTR30" s="266"/>
      <c r="CTS30" s="266"/>
      <c r="CTT30" s="266"/>
      <c r="CTU30" s="266"/>
      <c r="CTV30" s="266"/>
      <c r="CTW30" s="266"/>
      <c r="CTX30" s="266"/>
      <c r="CTY30" s="266"/>
      <c r="CTZ30" s="266"/>
      <c r="CUA30" s="266"/>
      <c r="CUB30" s="266"/>
      <c r="CUC30" s="266"/>
      <c r="CUD30" s="266"/>
      <c r="CUE30" s="266"/>
      <c r="CUF30" s="266"/>
      <c r="CUG30" s="266"/>
      <c r="CUH30" s="266"/>
      <c r="CUI30" s="266"/>
      <c r="CUJ30" s="266"/>
      <c r="CUK30" s="266"/>
      <c r="CUL30" s="266"/>
      <c r="CUM30" s="266"/>
      <c r="CUN30" s="266"/>
      <c r="CUO30" s="266"/>
      <c r="CUP30" s="266"/>
      <c r="CUQ30" s="266"/>
      <c r="CUR30" s="266"/>
      <c r="CUS30" s="266"/>
      <c r="CUT30" s="266"/>
      <c r="CUU30" s="266"/>
      <c r="CUV30" s="266"/>
      <c r="CUW30" s="266"/>
      <c r="CUX30" s="266"/>
      <c r="CUY30" s="266"/>
      <c r="CUZ30" s="266"/>
      <c r="CVA30" s="266"/>
      <c r="CVB30" s="266"/>
      <c r="CVC30" s="266"/>
      <c r="CVD30" s="266"/>
      <c r="CVE30" s="266"/>
      <c r="CVF30" s="266"/>
      <c r="CVG30" s="266"/>
      <c r="CVH30" s="266"/>
      <c r="CVI30" s="266"/>
      <c r="CVJ30" s="266"/>
      <c r="CVK30" s="266"/>
      <c r="CVL30" s="266"/>
      <c r="CVM30" s="266"/>
      <c r="CVN30" s="266"/>
      <c r="CVO30" s="266"/>
      <c r="CVP30" s="266"/>
      <c r="CVQ30" s="266"/>
      <c r="CVR30" s="266"/>
      <c r="CVS30" s="266"/>
      <c r="CVT30" s="266"/>
      <c r="CVU30" s="266"/>
      <c r="CVV30" s="266"/>
      <c r="CVW30" s="266"/>
      <c r="CVX30" s="266"/>
      <c r="CVY30" s="266"/>
      <c r="CVZ30" s="266"/>
      <c r="CWA30" s="266"/>
      <c r="CWB30" s="266"/>
      <c r="CWC30" s="266"/>
      <c r="CWD30" s="266"/>
      <c r="CWE30" s="266"/>
      <c r="CWF30" s="266"/>
      <c r="CWG30" s="266"/>
      <c r="CWH30" s="266"/>
      <c r="CWI30" s="266"/>
      <c r="CWJ30" s="266"/>
      <c r="CWK30" s="266"/>
      <c r="CWL30" s="266"/>
      <c r="CWM30" s="266"/>
      <c r="CWN30" s="266"/>
      <c r="CWO30" s="266"/>
      <c r="CWP30" s="266"/>
      <c r="CWQ30" s="266"/>
      <c r="CWR30" s="266"/>
      <c r="CWS30" s="266"/>
      <c r="CWT30" s="266"/>
      <c r="CWU30" s="266"/>
      <c r="CWV30" s="266"/>
      <c r="CWW30" s="266"/>
      <c r="CWX30" s="266"/>
      <c r="CWY30" s="266"/>
      <c r="CWZ30" s="266"/>
      <c r="CXA30" s="266"/>
      <c r="CXB30" s="266"/>
      <c r="CXC30" s="266"/>
      <c r="CXD30" s="266"/>
      <c r="CXE30" s="266"/>
      <c r="CXF30" s="266"/>
      <c r="CXG30" s="266"/>
      <c r="CXH30" s="266"/>
      <c r="CXI30" s="266"/>
      <c r="CXJ30" s="266"/>
      <c r="CXK30" s="266"/>
      <c r="CXL30" s="266"/>
      <c r="CXM30" s="266"/>
      <c r="CXN30" s="266"/>
      <c r="CXO30" s="266"/>
      <c r="CXP30" s="266"/>
      <c r="CXQ30" s="266"/>
      <c r="CXR30" s="266"/>
      <c r="CXS30" s="266"/>
      <c r="CXT30" s="266"/>
      <c r="CXU30" s="266"/>
      <c r="CXV30" s="266"/>
      <c r="CXW30" s="266"/>
      <c r="CXX30" s="266"/>
      <c r="CXY30" s="266"/>
      <c r="CXZ30" s="266"/>
      <c r="CYA30" s="266"/>
      <c r="CYB30" s="266"/>
      <c r="CYC30" s="266"/>
      <c r="CYD30" s="266"/>
      <c r="CYE30" s="266"/>
      <c r="CYF30" s="266"/>
      <c r="CYG30" s="266"/>
      <c r="CYH30" s="266"/>
      <c r="CYI30" s="266"/>
      <c r="CYJ30" s="266"/>
      <c r="CYK30" s="266"/>
      <c r="CYL30" s="266"/>
      <c r="CYM30" s="266"/>
      <c r="CYN30" s="266"/>
      <c r="CYO30" s="266"/>
      <c r="CYP30" s="266"/>
      <c r="CYQ30" s="266"/>
      <c r="CYR30" s="266"/>
      <c r="CYS30" s="266"/>
      <c r="CYT30" s="266"/>
      <c r="CYU30" s="266"/>
      <c r="CYV30" s="266"/>
      <c r="CYW30" s="266"/>
      <c r="CYX30" s="266"/>
      <c r="CYY30" s="266"/>
      <c r="CYZ30" s="266"/>
      <c r="CZA30" s="266"/>
      <c r="CZB30" s="266"/>
      <c r="CZC30" s="266"/>
      <c r="CZD30" s="266"/>
      <c r="CZE30" s="266"/>
      <c r="CZF30" s="266"/>
      <c r="CZG30" s="266"/>
      <c r="CZH30" s="266"/>
      <c r="CZI30" s="266"/>
      <c r="CZJ30" s="266"/>
      <c r="CZK30" s="266"/>
      <c r="CZL30" s="266"/>
      <c r="CZM30" s="266"/>
      <c r="CZN30" s="266"/>
      <c r="CZO30" s="266"/>
      <c r="CZP30" s="266"/>
      <c r="CZQ30" s="266"/>
      <c r="CZR30" s="266"/>
      <c r="CZS30" s="266"/>
      <c r="CZT30" s="266"/>
      <c r="CZU30" s="266"/>
      <c r="CZV30" s="266"/>
      <c r="CZW30" s="266"/>
      <c r="CZX30" s="266"/>
      <c r="CZY30" s="266"/>
      <c r="CZZ30" s="266"/>
      <c r="DAA30" s="266"/>
      <c r="DAB30" s="266"/>
      <c r="DAC30" s="266"/>
      <c r="DAD30" s="266"/>
      <c r="DAE30" s="266"/>
      <c r="DAF30" s="266"/>
      <c r="DAG30" s="266"/>
      <c r="DAH30" s="266"/>
      <c r="DAI30" s="266"/>
      <c r="DAJ30" s="266"/>
      <c r="DAK30" s="266"/>
      <c r="DAL30" s="266"/>
      <c r="DAM30" s="266"/>
      <c r="DAN30" s="266"/>
      <c r="DAO30" s="266"/>
      <c r="DAP30" s="266"/>
      <c r="DAQ30" s="266"/>
      <c r="DAR30" s="266"/>
      <c r="DAS30" s="266"/>
      <c r="DAT30" s="266"/>
      <c r="DAU30" s="266"/>
      <c r="DAV30" s="266"/>
      <c r="DAW30" s="266"/>
      <c r="DAX30" s="266"/>
      <c r="DAY30" s="266"/>
      <c r="DAZ30" s="266"/>
      <c r="DBA30" s="266"/>
      <c r="DBB30" s="266"/>
      <c r="DBC30" s="266"/>
      <c r="DBD30" s="266"/>
      <c r="DBE30" s="266"/>
      <c r="DBF30" s="266"/>
      <c r="DBG30" s="266"/>
      <c r="DBH30" s="266"/>
      <c r="DBI30" s="266"/>
      <c r="DBJ30" s="266"/>
      <c r="DBK30" s="266"/>
      <c r="DBL30" s="266"/>
      <c r="DBM30" s="266"/>
      <c r="DBN30" s="266"/>
      <c r="DBO30" s="266"/>
      <c r="DBP30" s="266"/>
      <c r="DBQ30" s="266"/>
      <c r="DBR30" s="266"/>
      <c r="DBS30" s="266"/>
      <c r="DBT30" s="266"/>
      <c r="DBU30" s="266"/>
      <c r="DBV30" s="266"/>
      <c r="DBW30" s="266"/>
      <c r="DBX30" s="266"/>
      <c r="DBY30" s="266"/>
      <c r="DBZ30" s="266"/>
      <c r="DCA30" s="266"/>
      <c r="DCB30" s="266"/>
      <c r="DCC30" s="266"/>
      <c r="DCD30" s="266"/>
      <c r="DCE30" s="266"/>
      <c r="DCF30" s="266"/>
      <c r="DCG30" s="266"/>
      <c r="DCH30" s="266"/>
      <c r="DCI30" s="266"/>
      <c r="DCJ30" s="266"/>
      <c r="DCK30" s="266"/>
      <c r="DCL30" s="266"/>
      <c r="DCM30" s="266"/>
      <c r="DCN30" s="266"/>
      <c r="DCO30" s="266"/>
      <c r="DCP30" s="266"/>
      <c r="DCQ30" s="266"/>
      <c r="DCR30" s="266"/>
      <c r="DCS30" s="266"/>
      <c r="DCT30" s="266"/>
      <c r="DCU30" s="266"/>
      <c r="DCV30" s="266"/>
      <c r="DCW30" s="266"/>
      <c r="DCX30" s="266"/>
      <c r="DCY30" s="266"/>
      <c r="DCZ30" s="266"/>
      <c r="DDA30" s="266"/>
      <c r="DDB30" s="266"/>
      <c r="DDC30" s="266"/>
      <c r="DDD30" s="266"/>
      <c r="DDE30" s="266"/>
      <c r="DDF30" s="266"/>
      <c r="DDG30" s="266"/>
      <c r="DDH30" s="266"/>
      <c r="DDI30" s="266"/>
      <c r="DDJ30" s="266"/>
      <c r="DDK30" s="266"/>
      <c r="DDL30" s="266"/>
      <c r="DDM30" s="266"/>
      <c r="DDN30" s="266"/>
      <c r="DDO30" s="266"/>
      <c r="DDP30" s="266"/>
      <c r="DDQ30" s="266"/>
      <c r="DDR30" s="266"/>
      <c r="DDS30" s="266"/>
      <c r="DDT30" s="266"/>
      <c r="DDU30" s="266"/>
      <c r="DDV30" s="266"/>
      <c r="DDW30" s="266"/>
      <c r="DDX30" s="266"/>
      <c r="DDY30" s="266"/>
      <c r="DDZ30" s="266"/>
      <c r="DEA30" s="266"/>
      <c r="DEB30" s="266"/>
      <c r="DEC30" s="266"/>
      <c r="DED30" s="266"/>
      <c r="DEE30" s="266"/>
      <c r="DEF30" s="266"/>
      <c r="DEG30" s="266"/>
      <c r="DEH30" s="266"/>
      <c r="DEI30" s="266"/>
      <c r="DEJ30" s="266"/>
      <c r="DEK30" s="266"/>
      <c r="DEL30" s="266"/>
      <c r="DEM30" s="266"/>
      <c r="DEN30" s="266"/>
      <c r="DEO30" s="266"/>
      <c r="DEP30" s="266"/>
      <c r="DEQ30" s="266"/>
      <c r="DER30" s="266"/>
      <c r="DES30" s="266"/>
      <c r="DET30" s="266"/>
      <c r="DEU30" s="266"/>
      <c r="DEV30" s="266"/>
      <c r="DEW30" s="266"/>
      <c r="DEX30" s="266"/>
      <c r="DEY30" s="266"/>
      <c r="DEZ30" s="266"/>
      <c r="DFA30" s="266"/>
      <c r="DFB30" s="266"/>
      <c r="DFC30" s="266"/>
      <c r="DFD30" s="266"/>
      <c r="DFE30" s="266"/>
      <c r="DFF30" s="266"/>
      <c r="DFG30" s="266"/>
      <c r="DFH30" s="266"/>
      <c r="DFI30" s="266"/>
      <c r="DFJ30" s="266"/>
      <c r="DFK30" s="266"/>
      <c r="DFL30" s="266"/>
      <c r="DFM30" s="266"/>
      <c r="DFN30" s="266"/>
      <c r="DFO30" s="266"/>
      <c r="DFP30" s="266"/>
      <c r="DFQ30" s="266"/>
      <c r="DFR30" s="266"/>
      <c r="DFS30" s="266"/>
      <c r="DFT30" s="266"/>
      <c r="DFU30" s="266"/>
      <c r="DFV30" s="266"/>
      <c r="DFW30" s="266"/>
      <c r="DFX30" s="266"/>
      <c r="DFY30" s="266"/>
      <c r="DFZ30" s="266"/>
      <c r="DGA30" s="266"/>
      <c r="DGB30" s="266"/>
      <c r="DGC30" s="266"/>
      <c r="DGD30" s="266"/>
      <c r="DGE30" s="266"/>
      <c r="DGF30" s="266"/>
      <c r="DGG30" s="266"/>
      <c r="DGH30" s="266"/>
      <c r="DGI30" s="266"/>
      <c r="DGJ30" s="266"/>
      <c r="DGK30" s="266"/>
      <c r="DGL30" s="266"/>
      <c r="DGM30" s="266"/>
      <c r="DGN30" s="266"/>
      <c r="DGO30" s="266"/>
      <c r="DGP30" s="266"/>
      <c r="DGQ30" s="266"/>
      <c r="DGR30" s="266"/>
      <c r="DGS30" s="266"/>
      <c r="DGT30" s="266"/>
      <c r="DGU30" s="266"/>
      <c r="DGV30" s="266"/>
      <c r="DGW30" s="266"/>
      <c r="DGX30" s="266"/>
      <c r="DGY30" s="266"/>
      <c r="DGZ30" s="266"/>
      <c r="DHA30" s="266"/>
      <c r="DHB30" s="266"/>
      <c r="DHC30" s="266"/>
      <c r="DHD30" s="266"/>
      <c r="DHE30" s="266"/>
      <c r="DHF30" s="266"/>
      <c r="DHG30" s="266"/>
      <c r="DHH30" s="266"/>
      <c r="DHI30" s="266"/>
      <c r="DHJ30" s="266"/>
      <c r="DHK30" s="266"/>
      <c r="DHL30" s="266"/>
      <c r="DHM30" s="266"/>
      <c r="DHN30" s="266"/>
      <c r="DHO30" s="266"/>
      <c r="DHP30" s="266"/>
      <c r="DHQ30" s="266"/>
      <c r="DHR30" s="266"/>
      <c r="DHS30" s="266"/>
      <c r="DHT30" s="266"/>
      <c r="DHU30" s="266"/>
      <c r="DHV30" s="266"/>
      <c r="DHW30" s="266"/>
      <c r="DHX30" s="266"/>
      <c r="DHY30" s="266"/>
      <c r="DHZ30" s="266"/>
      <c r="DIA30" s="266"/>
      <c r="DIB30" s="266"/>
      <c r="DIC30" s="266"/>
      <c r="DID30" s="266"/>
      <c r="DIE30" s="266"/>
      <c r="DIF30" s="266"/>
      <c r="DIG30" s="266"/>
      <c r="DIH30" s="266"/>
      <c r="DII30" s="266"/>
      <c r="DIJ30" s="266"/>
      <c r="DIK30" s="266"/>
      <c r="DIL30" s="266"/>
      <c r="DIM30" s="266"/>
      <c r="DIN30" s="266"/>
      <c r="DIO30" s="266"/>
      <c r="DIP30" s="266"/>
      <c r="DIQ30" s="266"/>
      <c r="DIR30" s="266"/>
      <c r="DIS30" s="266"/>
      <c r="DIT30" s="266"/>
      <c r="DIU30" s="266"/>
      <c r="DIV30" s="266"/>
      <c r="DIW30" s="266"/>
      <c r="DIX30" s="266"/>
      <c r="DIY30" s="266"/>
      <c r="DIZ30" s="266"/>
      <c r="DJA30" s="266"/>
      <c r="DJB30" s="266"/>
      <c r="DJC30" s="266"/>
      <c r="DJD30" s="266"/>
      <c r="DJE30" s="266"/>
      <c r="DJF30" s="266"/>
      <c r="DJG30" s="266"/>
      <c r="DJH30" s="266"/>
      <c r="DJI30" s="266"/>
      <c r="DJJ30" s="266"/>
      <c r="DJK30" s="266"/>
      <c r="DJL30" s="266"/>
      <c r="DJM30" s="266"/>
      <c r="DJN30" s="266"/>
      <c r="DJO30" s="266"/>
      <c r="DJP30" s="266"/>
      <c r="DJQ30" s="266"/>
      <c r="DJR30" s="266"/>
      <c r="DJS30" s="266"/>
      <c r="DJT30" s="266"/>
      <c r="DJU30" s="266"/>
      <c r="DJV30" s="266"/>
      <c r="DJW30" s="266"/>
      <c r="DJX30" s="266"/>
      <c r="DJY30" s="266"/>
      <c r="DJZ30" s="266"/>
      <c r="DKA30" s="266"/>
      <c r="DKB30" s="266"/>
      <c r="DKC30" s="266"/>
      <c r="DKD30" s="266"/>
      <c r="DKE30" s="266"/>
      <c r="DKF30" s="266"/>
      <c r="DKG30" s="266"/>
      <c r="DKH30" s="266"/>
      <c r="DKI30" s="266"/>
      <c r="DKJ30" s="266"/>
      <c r="DKK30" s="266"/>
      <c r="DKL30" s="266"/>
      <c r="DKM30" s="266"/>
      <c r="DKN30" s="266"/>
      <c r="DKO30" s="266"/>
      <c r="DKP30" s="266"/>
      <c r="DKQ30" s="266"/>
      <c r="DKR30" s="266"/>
      <c r="DKS30" s="266"/>
      <c r="DKT30" s="266"/>
      <c r="DKU30" s="266"/>
      <c r="DKV30" s="266"/>
      <c r="DKW30" s="266"/>
      <c r="DKX30" s="266"/>
      <c r="DKY30" s="266"/>
      <c r="DKZ30" s="266"/>
      <c r="DLA30" s="266"/>
      <c r="DLB30" s="266"/>
      <c r="DLC30" s="266"/>
      <c r="DLD30" s="266"/>
      <c r="DLE30" s="266"/>
      <c r="DLF30" s="266"/>
      <c r="DLG30" s="266"/>
      <c r="DLH30" s="266"/>
      <c r="DLI30" s="266"/>
      <c r="DLJ30" s="266"/>
      <c r="DLK30" s="266"/>
      <c r="DLL30" s="266"/>
      <c r="DLM30" s="266"/>
      <c r="DLN30" s="266"/>
      <c r="DLO30" s="266"/>
      <c r="DLP30" s="266"/>
      <c r="DLQ30" s="266"/>
      <c r="DLR30" s="266"/>
      <c r="DLS30" s="266"/>
      <c r="DLT30" s="266"/>
      <c r="DLU30" s="266"/>
      <c r="DLV30" s="266"/>
      <c r="DLW30" s="266"/>
      <c r="DLX30" s="266"/>
      <c r="DLY30" s="266"/>
      <c r="DLZ30" s="266"/>
      <c r="DMA30" s="266"/>
      <c r="DMB30" s="266"/>
      <c r="DMC30" s="266"/>
      <c r="DMD30" s="266"/>
      <c r="DME30" s="266"/>
      <c r="DMF30" s="266"/>
      <c r="DMG30" s="266"/>
      <c r="DMH30" s="266"/>
      <c r="DMI30" s="266"/>
      <c r="DMJ30" s="266"/>
      <c r="DMK30" s="266"/>
      <c r="DML30" s="266"/>
      <c r="DMM30" s="266"/>
      <c r="DMN30" s="266"/>
      <c r="DMO30" s="266"/>
      <c r="DMP30" s="266"/>
      <c r="DMQ30" s="266"/>
      <c r="DMR30" s="266"/>
      <c r="DMS30" s="266"/>
      <c r="DMT30" s="266"/>
      <c r="DMU30" s="266"/>
      <c r="DMV30" s="266"/>
      <c r="DMW30" s="266"/>
      <c r="DMX30" s="266"/>
      <c r="DMY30" s="266"/>
      <c r="DMZ30" s="266"/>
      <c r="DNA30" s="266"/>
      <c r="DNB30" s="266"/>
      <c r="DNC30" s="266"/>
      <c r="DND30" s="266"/>
      <c r="DNE30" s="266"/>
      <c r="DNF30" s="266"/>
      <c r="DNG30" s="266"/>
      <c r="DNH30" s="266"/>
      <c r="DNI30" s="266"/>
      <c r="DNJ30" s="266"/>
      <c r="DNK30" s="266"/>
      <c r="DNL30" s="266"/>
      <c r="DNM30" s="266"/>
      <c r="DNN30" s="266"/>
      <c r="DNO30" s="266"/>
      <c r="DNP30" s="266"/>
      <c r="DNQ30" s="266"/>
      <c r="DNR30" s="266"/>
      <c r="DNS30" s="266"/>
      <c r="DNT30" s="266"/>
      <c r="DNU30" s="266"/>
      <c r="DNV30" s="266"/>
      <c r="DNW30" s="266"/>
      <c r="DNX30" s="266"/>
      <c r="DNY30" s="266"/>
      <c r="DNZ30" s="266"/>
      <c r="DOA30" s="266"/>
      <c r="DOB30" s="266"/>
      <c r="DOC30" s="266"/>
      <c r="DOD30" s="266"/>
      <c r="DOE30" s="266"/>
      <c r="DOF30" s="266"/>
      <c r="DOG30" s="266"/>
      <c r="DOH30" s="266"/>
      <c r="DOI30" s="266"/>
      <c r="DOJ30" s="266"/>
      <c r="DOK30" s="266"/>
      <c r="DOL30" s="266"/>
      <c r="DOM30" s="266"/>
      <c r="DON30" s="266"/>
      <c r="DOO30" s="266"/>
      <c r="DOP30" s="266"/>
      <c r="DOQ30" s="266"/>
      <c r="DOR30" s="266"/>
      <c r="DOS30" s="266"/>
      <c r="DOT30" s="266"/>
      <c r="DOU30" s="266"/>
      <c r="DOV30" s="266"/>
      <c r="DOW30" s="266"/>
      <c r="DOX30" s="266"/>
      <c r="DOY30" s="266"/>
      <c r="DOZ30" s="266"/>
      <c r="DPA30" s="266"/>
      <c r="DPB30" s="266"/>
      <c r="DPC30" s="266"/>
      <c r="DPD30" s="266"/>
      <c r="DPE30" s="266"/>
      <c r="DPF30" s="266"/>
      <c r="DPG30" s="266"/>
      <c r="DPH30" s="266"/>
      <c r="DPI30" s="266"/>
      <c r="DPJ30" s="266"/>
      <c r="DPK30" s="266"/>
      <c r="DPL30" s="266"/>
      <c r="DPM30" s="266"/>
      <c r="DPN30" s="266"/>
      <c r="DPO30" s="266"/>
      <c r="DPP30" s="266"/>
      <c r="DPQ30" s="266"/>
      <c r="DPR30" s="266"/>
      <c r="DPS30" s="266"/>
      <c r="DPT30" s="266"/>
      <c r="DPU30" s="266"/>
      <c r="DPV30" s="266"/>
      <c r="DPW30" s="266"/>
      <c r="DPX30" s="266"/>
      <c r="DPY30" s="266"/>
      <c r="DPZ30" s="266"/>
      <c r="DQA30" s="266"/>
      <c r="DQB30" s="266"/>
      <c r="DQC30" s="266"/>
      <c r="DQD30" s="266"/>
      <c r="DQE30" s="266"/>
      <c r="DQF30" s="266"/>
      <c r="DQG30" s="266"/>
      <c r="DQH30" s="266"/>
      <c r="DQI30" s="266"/>
      <c r="DQJ30" s="266"/>
      <c r="DQK30" s="266"/>
      <c r="DQL30" s="266"/>
      <c r="DQM30" s="266"/>
      <c r="DQN30" s="266"/>
      <c r="DQO30" s="266"/>
      <c r="DQP30" s="266"/>
      <c r="DQQ30" s="266"/>
      <c r="DQR30" s="266"/>
      <c r="DQS30" s="266"/>
      <c r="DQT30" s="266"/>
      <c r="DQU30" s="266"/>
      <c r="DQV30" s="266"/>
      <c r="DQW30" s="266"/>
      <c r="DQX30" s="266"/>
      <c r="DQY30" s="266"/>
      <c r="DQZ30" s="266"/>
      <c r="DRA30" s="266"/>
      <c r="DRB30" s="266"/>
      <c r="DRC30" s="266"/>
      <c r="DRD30" s="266"/>
      <c r="DRE30" s="266"/>
      <c r="DRF30" s="266"/>
      <c r="DRG30" s="266"/>
      <c r="DRH30" s="266"/>
      <c r="DRI30" s="266"/>
      <c r="DRJ30" s="266"/>
      <c r="DRK30" s="266"/>
      <c r="DRL30" s="266"/>
      <c r="DRM30" s="266"/>
      <c r="DRN30" s="266"/>
      <c r="DRO30" s="266"/>
      <c r="DRP30" s="266"/>
      <c r="DRQ30" s="266"/>
      <c r="DRR30" s="266"/>
      <c r="DRS30" s="266"/>
      <c r="DRT30" s="266"/>
      <c r="DRU30" s="266"/>
      <c r="DRV30" s="266"/>
      <c r="DRW30" s="266"/>
      <c r="DRX30" s="266"/>
      <c r="DRY30" s="266"/>
      <c r="DRZ30" s="266"/>
      <c r="DSA30" s="266"/>
      <c r="DSB30" s="266"/>
      <c r="DSC30" s="266"/>
      <c r="DSD30" s="266"/>
      <c r="DSE30" s="266"/>
      <c r="DSF30" s="266"/>
      <c r="DSG30" s="266"/>
      <c r="DSH30" s="266"/>
      <c r="DSI30" s="266"/>
      <c r="DSJ30" s="266"/>
      <c r="DSK30" s="266"/>
      <c r="DSL30" s="266"/>
      <c r="DSM30" s="266"/>
      <c r="DSN30" s="266"/>
      <c r="DSO30" s="266"/>
      <c r="DSP30" s="266"/>
      <c r="DSQ30" s="266"/>
      <c r="DSR30" s="266"/>
      <c r="DSS30" s="266"/>
      <c r="DST30" s="266"/>
      <c r="DSU30" s="266"/>
      <c r="DSV30" s="266"/>
      <c r="DSW30" s="266"/>
      <c r="DSX30" s="266"/>
      <c r="DSY30" s="266"/>
      <c r="DSZ30" s="266"/>
      <c r="DTA30" s="266"/>
      <c r="DTB30" s="266"/>
      <c r="DTC30" s="266"/>
      <c r="DTD30" s="266"/>
      <c r="DTE30" s="266"/>
      <c r="DTF30" s="266"/>
      <c r="DTG30" s="266"/>
      <c r="DTH30" s="266"/>
      <c r="DTI30" s="266"/>
      <c r="DTJ30" s="266"/>
      <c r="DTK30" s="266"/>
      <c r="DTL30" s="266"/>
      <c r="DTM30" s="266"/>
      <c r="DTN30" s="266"/>
      <c r="DTO30" s="266"/>
      <c r="DTP30" s="266"/>
      <c r="DTQ30" s="266"/>
      <c r="DTR30" s="266"/>
      <c r="DTS30" s="266"/>
      <c r="DTT30" s="266"/>
      <c r="DTU30" s="266"/>
      <c r="DTV30" s="266"/>
      <c r="DTW30" s="266"/>
      <c r="DTX30" s="266"/>
      <c r="DTY30" s="266"/>
      <c r="DTZ30" s="266"/>
      <c r="DUA30" s="266"/>
      <c r="DUB30" s="266"/>
      <c r="DUC30" s="266"/>
      <c r="DUD30" s="266"/>
      <c r="DUE30" s="266"/>
      <c r="DUF30" s="266"/>
      <c r="DUG30" s="266"/>
      <c r="DUH30" s="266"/>
      <c r="DUI30" s="266"/>
      <c r="DUJ30" s="266"/>
      <c r="DUK30" s="266"/>
      <c r="DUL30" s="266"/>
      <c r="DUM30" s="266"/>
      <c r="DUN30" s="266"/>
      <c r="DUO30" s="266"/>
      <c r="DUP30" s="266"/>
      <c r="DUQ30" s="266"/>
      <c r="DUR30" s="266"/>
      <c r="DUS30" s="266"/>
      <c r="DUT30" s="266"/>
      <c r="DUU30" s="266"/>
      <c r="DUV30" s="266"/>
      <c r="DUW30" s="266"/>
      <c r="DUX30" s="266"/>
      <c r="DUY30" s="266"/>
      <c r="DUZ30" s="266"/>
      <c r="DVA30" s="266"/>
      <c r="DVB30" s="266"/>
      <c r="DVC30" s="266"/>
      <c r="DVD30" s="266"/>
      <c r="DVE30" s="266"/>
      <c r="DVF30" s="266"/>
      <c r="DVG30" s="266"/>
      <c r="DVH30" s="266"/>
      <c r="DVI30" s="266"/>
      <c r="DVJ30" s="266"/>
      <c r="DVK30" s="266"/>
      <c r="DVL30" s="266"/>
      <c r="DVM30" s="266"/>
      <c r="DVN30" s="266"/>
      <c r="DVO30" s="266"/>
      <c r="DVP30" s="266"/>
      <c r="DVQ30" s="266"/>
      <c r="DVR30" s="266"/>
      <c r="DVS30" s="266"/>
      <c r="DVT30" s="266"/>
      <c r="DVU30" s="266"/>
      <c r="DVV30" s="266"/>
      <c r="DVW30" s="266"/>
      <c r="DVX30" s="266"/>
      <c r="DVY30" s="266"/>
      <c r="DVZ30" s="266"/>
      <c r="DWA30" s="266"/>
      <c r="DWB30" s="266"/>
      <c r="DWC30" s="266"/>
      <c r="DWD30" s="266"/>
      <c r="DWE30" s="266"/>
      <c r="DWF30" s="266"/>
      <c r="DWG30" s="266"/>
      <c r="DWH30" s="266"/>
      <c r="DWI30" s="266"/>
      <c r="DWJ30" s="266"/>
      <c r="DWK30" s="266"/>
      <c r="DWL30" s="266"/>
      <c r="DWM30" s="266"/>
      <c r="DWN30" s="266"/>
      <c r="DWO30" s="266"/>
      <c r="DWP30" s="266"/>
      <c r="DWQ30" s="266"/>
      <c r="DWR30" s="266"/>
      <c r="DWS30" s="266"/>
      <c r="DWT30" s="266"/>
      <c r="DWU30" s="266"/>
      <c r="DWV30" s="266"/>
      <c r="DWW30" s="266"/>
      <c r="DWX30" s="266"/>
      <c r="DWY30" s="266"/>
      <c r="DWZ30" s="266"/>
      <c r="DXA30" s="266"/>
      <c r="DXB30" s="266"/>
      <c r="DXC30" s="266"/>
      <c r="DXD30" s="266"/>
      <c r="DXE30" s="266"/>
      <c r="DXF30" s="266"/>
      <c r="DXG30" s="266"/>
      <c r="DXH30" s="266"/>
      <c r="DXI30" s="266"/>
      <c r="DXJ30" s="266"/>
      <c r="DXK30" s="266"/>
      <c r="DXL30" s="266"/>
      <c r="DXM30" s="266"/>
      <c r="DXN30" s="266"/>
      <c r="DXO30" s="266"/>
      <c r="DXP30" s="266"/>
      <c r="DXQ30" s="266"/>
      <c r="DXR30" s="266"/>
      <c r="DXS30" s="266"/>
      <c r="DXT30" s="266"/>
      <c r="DXU30" s="266"/>
      <c r="DXV30" s="266"/>
      <c r="DXW30" s="266"/>
      <c r="DXX30" s="266"/>
      <c r="DXY30" s="266"/>
      <c r="DXZ30" s="266"/>
      <c r="DYA30" s="266"/>
      <c r="DYB30" s="266"/>
      <c r="DYC30" s="266"/>
      <c r="DYD30" s="266"/>
      <c r="DYE30" s="266"/>
      <c r="DYF30" s="266"/>
      <c r="DYG30" s="266"/>
      <c r="DYH30" s="266"/>
      <c r="DYI30" s="266"/>
      <c r="DYJ30" s="266"/>
      <c r="DYK30" s="266"/>
      <c r="DYL30" s="266"/>
      <c r="DYM30" s="266"/>
      <c r="DYN30" s="266"/>
      <c r="DYO30" s="266"/>
      <c r="DYP30" s="266"/>
      <c r="DYQ30" s="266"/>
      <c r="DYR30" s="266"/>
      <c r="DYS30" s="266"/>
      <c r="DYT30" s="266"/>
      <c r="DYU30" s="266"/>
      <c r="DYV30" s="266"/>
      <c r="DYW30" s="266"/>
      <c r="DYX30" s="266"/>
      <c r="DYY30" s="266"/>
      <c r="DYZ30" s="266"/>
      <c r="DZA30" s="266"/>
      <c r="DZB30" s="266"/>
      <c r="DZC30" s="266"/>
      <c r="DZD30" s="266"/>
      <c r="DZE30" s="266"/>
      <c r="DZF30" s="266"/>
      <c r="DZG30" s="266"/>
      <c r="DZH30" s="266"/>
      <c r="DZI30" s="266"/>
      <c r="DZJ30" s="266"/>
      <c r="DZK30" s="266"/>
      <c r="DZL30" s="266"/>
      <c r="DZM30" s="266"/>
      <c r="DZN30" s="266"/>
      <c r="DZO30" s="266"/>
      <c r="DZP30" s="266"/>
      <c r="DZQ30" s="266"/>
      <c r="DZR30" s="266"/>
      <c r="DZS30" s="266"/>
      <c r="DZT30" s="266"/>
      <c r="DZU30" s="266"/>
      <c r="DZV30" s="266"/>
      <c r="DZW30" s="266"/>
      <c r="DZX30" s="266"/>
      <c r="DZY30" s="266"/>
      <c r="DZZ30" s="266"/>
      <c r="EAA30" s="266"/>
      <c r="EAB30" s="266"/>
      <c r="EAC30" s="266"/>
      <c r="EAD30" s="266"/>
      <c r="EAE30" s="266"/>
      <c r="EAF30" s="266"/>
      <c r="EAG30" s="266"/>
      <c r="EAH30" s="266"/>
      <c r="EAI30" s="266"/>
      <c r="EAJ30" s="266"/>
      <c r="EAK30" s="266"/>
      <c r="EAL30" s="266"/>
      <c r="EAM30" s="266"/>
      <c r="EAN30" s="266"/>
      <c r="EAO30" s="266"/>
      <c r="EAP30" s="266"/>
      <c r="EAQ30" s="266"/>
      <c r="EAR30" s="266"/>
      <c r="EAS30" s="266"/>
      <c r="EAT30" s="266"/>
      <c r="EAU30" s="266"/>
      <c r="EAV30" s="266"/>
      <c r="EAW30" s="266"/>
      <c r="EAX30" s="266"/>
      <c r="EAY30" s="266"/>
      <c r="EAZ30" s="266"/>
      <c r="EBA30" s="266"/>
      <c r="EBB30" s="266"/>
      <c r="EBC30" s="266"/>
      <c r="EBD30" s="266"/>
      <c r="EBE30" s="266"/>
      <c r="EBF30" s="266"/>
      <c r="EBG30" s="266"/>
      <c r="EBH30" s="266"/>
      <c r="EBI30" s="266"/>
      <c r="EBJ30" s="266"/>
      <c r="EBK30" s="266"/>
      <c r="EBL30" s="266"/>
      <c r="EBM30" s="266"/>
      <c r="EBN30" s="266"/>
      <c r="EBO30" s="266"/>
      <c r="EBP30" s="266"/>
      <c r="EBQ30" s="266"/>
      <c r="EBR30" s="266"/>
      <c r="EBS30" s="266"/>
      <c r="EBT30" s="266"/>
      <c r="EBU30" s="266"/>
      <c r="EBV30" s="266"/>
      <c r="EBW30" s="266"/>
      <c r="EBX30" s="266"/>
      <c r="EBY30" s="266"/>
      <c r="EBZ30" s="266"/>
      <c r="ECA30" s="266"/>
      <c r="ECB30" s="266"/>
      <c r="ECC30" s="266"/>
      <c r="ECD30" s="266"/>
      <c r="ECE30" s="266"/>
      <c r="ECF30" s="266"/>
      <c r="ECG30" s="266"/>
      <c r="ECH30" s="266"/>
      <c r="ECI30" s="266"/>
      <c r="ECJ30" s="266"/>
      <c r="ECK30" s="266"/>
      <c r="ECL30" s="266"/>
      <c r="ECM30" s="266"/>
      <c r="ECN30" s="266"/>
      <c r="ECO30" s="266"/>
      <c r="ECP30" s="266"/>
      <c r="ECQ30" s="266"/>
      <c r="ECR30" s="266"/>
      <c r="ECS30" s="266"/>
      <c r="ECT30" s="266"/>
      <c r="ECU30" s="266"/>
      <c r="ECV30" s="266"/>
      <c r="ECW30" s="266"/>
      <c r="ECX30" s="266"/>
      <c r="ECY30" s="266"/>
      <c r="ECZ30" s="266"/>
      <c r="EDA30" s="266"/>
      <c r="EDB30" s="266"/>
      <c r="EDC30" s="266"/>
      <c r="EDD30" s="266"/>
      <c r="EDE30" s="266"/>
      <c r="EDF30" s="266"/>
      <c r="EDG30" s="266"/>
      <c r="EDH30" s="266"/>
      <c r="EDI30" s="266"/>
      <c r="EDJ30" s="266"/>
      <c r="EDK30" s="266"/>
      <c r="EDL30" s="266"/>
      <c r="EDM30" s="266"/>
      <c r="EDN30" s="266"/>
      <c r="EDO30" s="266"/>
      <c r="EDP30" s="266"/>
      <c r="EDQ30" s="266"/>
      <c r="EDR30" s="266"/>
      <c r="EDS30" s="266"/>
      <c r="EDT30" s="266"/>
      <c r="EDU30" s="266"/>
      <c r="EDV30" s="266"/>
      <c r="EDW30" s="266"/>
      <c r="EDX30" s="266"/>
      <c r="EDY30" s="266"/>
      <c r="EDZ30" s="266"/>
      <c r="EEA30" s="266"/>
      <c r="EEB30" s="266"/>
      <c r="EEC30" s="266"/>
      <c r="EED30" s="266"/>
      <c r="EEE30" s="266"/>
      <c r="EEF30" s="266"/>
      <c r="EEG30" s="266"/>
      <c r="EEH30" s="266"/>
      <c r="EEI30" s="266"/>
      <c r="EEJ30" s="266"/>
      <c r="EEK30" s="266"/>
      <c r="EEL30" s="266"/>
      <c r="EEM30" s="266"/>
      <c r="EEN30" s="266"/>
      <c r="EEO30" s="266"/>
      <c r="EEP30" s="266"/>
      <c r="EEQ30" s="266"/>
      <c r="EER30" s="266"/>
      <c r="EES30" s="266"/>
      <c r="EET30" s="266"/>
      <c r="EEU30" s="266"/>
      <c r="EEV30" s="266"/>
      <c r="EEW30" s="266"/>
      <c r="EEX30" s="266"/>
      <c r="EEY30" s="266"/>
      <c r="EEZ30" s="266"/>
      <c r="EFA30" s="266"/>
      <c r="EFB30" s="266"/>
      <c r="EFC30" s="266"/>
      <c r="EFD30" s="266"/>
      <c r="EFE30" s="266"/>
      <c r="EFF30" s="266"/>
      <c r="EFG30" s="266"/>
      <c r="EFH30" s="266"/>
      <c r="EFI30" s="266"/>
      <c r="EFJ30" s="266"/>
      <c r="EFK30" s="266"/>
      <c r="EFL30" s="266"/>
      <c r="EFM30" s="266"/>
      <c r="EFN30" s="266"/>
      <c r="EFO30" s="266"/>
      <c r="EFP30" s="266"/>
      <c r="EFQ30" s="266"/>
      <c r="EFR30" s="266"/>
      <c r="EFS30" s="266"/>
      <c r="EFT30" s="266"/>
      <c r="EFU30" s="266"/>
      <c r="EFV30" s="266"/>
      <c r="EFW30" s="266"/>
      <c r="EFX30" s="266"/>
      <c r="EFY30" s="266"/>
      <c r="EFZ30" s="266"/>
      <c r="EGA30" s="266"/>
      <c r="EGB30" s="266"/>
      <c r="EGC30" s="266"/>
      <c r="EGD30" s="266"/>
      <c r="EGE30" s="266"/>
      <c r="EGF30" s="266"/>
      <c r="EGG30" s="266"/>
      <c r="EGH30" s="266"/>
      <c r="EGI30" s="266"/>
      <c r="EGJ30" s="266"/>
      <c r="EGK30" s="266"/>
      <c r="EGL30" s="266"/>
      <c r="EGM30" s="266"/>
      <c r="EGN30" s="266"/>
      <c r="EGO30" s="266"/>
      <c r="EGP30" s="266"/>
      <c r="EGQ30" s="266"/>
      <c r="EGR30" s="266"/>
      <c r="EGS30" s="266"/>
      <c r="EGT30" s="266"/>
      <c r="EGU30" s="266"/>
      <c r="EGV30" s="266"/>
      <c r="EGW30" s="266"/>
      <c r="EGX30" s="266"/>
      <c r="EGY30" s="266"/>
      <c r="EGZ30" s="266"/>
      <c r="EHA30" s="266"/>
      <c r="EHB30" s="266"/>
      <c r="EHC30" s="266"/>
      <c r="EHD30" s="266"/>
      <c r="EHE30" s="266"/>
      <c r="EHF30" s="266"/>
      <c r="EHG30" s="266"/>
      <c r="EHH30" s="266"/>
      <c r="EHI30" s="266"/>
      <c r="EHJ30" s="266"/>
      <c r="EHK30" s="266"/>
      <c r="EHL30" s="266"/>
      <c r="EHM30" s="266"/>
      <c r="EHN30" s="266"/>
      <c r="EHO30" s="266"/>
      <c r="EHP30" s="266"/>
      <c r="EHQ30" s="266"/>
      <c r="EHR30" s="266"/>
      <c r="EHS30" s="266"/>
      <c r="EHT30" s="266"/>
      <c r="EHU30" s="266"/>
      <c r="EHV30" s="266"/>
      <c r="EHW30" s="266"/>
      <c r="EHX30" s="266"/>
      <c r="EHY30" s="266"/>
      <c r="EHZ30" s="266"/>
      <c r="EIA30" s="266"/>
      <c r="EIB30" s="266"/>
      <c r="EIC30" s="266"/>
      <c r="EID30" s="266"/>
      <c r="EIE30" s="266"/>
      <c r="EIF30" s="266"/>
      <c r="EIG30" s="266"/>
      <c r="EIH30" s="266"/>
      <c r="EII30" s="266"/>
      <c r="EIJ30" s="266"/>
      <c r="EIK30" s="266"/>
      <c r="EIL30" s="266"/>
      <c r="EIM30" s="266"/>
      <c r="EIN30" s="266"/>
      <c r="EIO30" s="266"/>
      <c r="EIP30" s="266"/>
      <c r="EIQ30" s="266"/>
      <c r="EIR30" s="266"/>
      <c r="EIS30" s="266"/>
      <c r="EIT30" s="266"/>
      <c r="EIU30" s="266"/>
      <c r="EIV30" s="266"/>
      <c r="EIW30" s="266"/>
      <c r="EIX30" s="266"/>
      <c r="EIY30" s="266"/>
      <c r="EIZ30" s="266"/>
      <c r="EJA30" s="266"/>
      <c r="EJB30" s="266"/>
      <c r="EJC30" s="266"/>
      <c r="EJD30" s="266"/>
      <c r="EJE30" s="266"/>
      <c r="EJF30" s="266"/>
      <c r="EJG30" s="266"/>
      <c r="EJH30" s="266"/>
      <c r="EJI30" s="266"/>
      <c r="EJJ30" s="266"/>
      <c r="EJK30" s="266"/>
      <c r="EJL30" s="266"/>
      <c r="EJM30" s="266"/>
      <c r="EJN30" s="266"/>
      <c r="EJO30" s="266"/>
      <c r="EJP30" s="266"/>
      <c r="EJQ30" s="266"/>
      <c r="EJR30" s="266"/>
      <c r="EJS30" s="266"/>
      <c r="EJT30" s="266"/>
      <c r="EJU30" s="266"/>
      <c r="EJV30" s="266"/>
      <c r="EJW30" s="266"/>
      <c r="EJX30" s="266"/>
      <c r="EJY30" s="266"/>
      <c r="EJZ30" s="266"/>
      <c r="EKA30" s="266"/>
      <c r="EKB30" s="266"/>
      <c r="EKC30" s="266"/>
      <c r="EKD30" s="266"/>
      <c r="EKE30" s="266"/>
      <c r="EKF30" s="266"/>
      <c r="EKG30" s="266"/>
      <c r="EKH30" s="266"/>
      <c r="EKI30" s="266"/>
      <c r="EKJ30" s="266"/>
      <c r="EKK30" s="266"/>
      <c r="EKL30" s="266"/>
      <c r="EKM30" s="266"/>
      <c r="EKN30" s="266"/>
      <c r="EKO30" s="266"/>
      <c r="EKP30" s="266"/>
      <c r="EKQ30" s="266"/>
      <c r="EKR30" s="266"/>
      <c r="EKS30" s="266"/>
      <c r="EKT30" s="266"/>
      <c r="EKU30" s="266"/>
      <c r="EKV30" s="266"/>
      <c r="EKW30" s="266"/>
      <c r="EKX30" s="266"/>
      <c r="EKY30" s="266"/>
      <c r="EKZ30" s="266"/>
      <c r="ELA30" s="266"/>
      <c r="ELB30" s="266"/>
      <c r="ELC30" s="266"/>
      <c r="ELD30" s="266"/>
      <c r="ELE30" s="266"/>
      <c r="ELF30" s="266"/>
      <c r="ELG30" s="266"/>
      <c r="ELH30" s="266"/>
      <c r="ELI30" s="266"/>
      <c r="ELJ30" s="266"/>
      <c r="ELK30" s="266"/>
      <c r="ELL30" s="266"/>
      <c r="ELM30" s="266"/>
      <c r="ELN30" s="266"/>
      <c r="ELO30" s="266"/>
      <c r="ELP30" s="266"/>
      <c r="ELQ30" s="266"/>
      <c r="ELR30" s="266"/>
      <c r="ELS30" s="266"/>
      <c r="ELT30" s="266"/>
      <c r="ELU30" s="266"/>
      <c r="ELV30" s="266"/>
      <c r="ELW30" s="266"/>
      <c r="ELX30" s="266"/>
      <c r="ELY30" s="266"/>
      <c r="ELZ30" s="266"/>
      <c r="EMA30" s="266"/>
      <c r="EMB30" s="266"/>
      <c r="EMC30" s="266"/>
      <c r="EMD30" s="266"/>
      <c r="EME30" s="266"/>
      <c r="EMF30" s="266"/>
      <c r="EMG30" s="266"/>
      <c r="EMH30" s="266"/>
      <c r="EMI30" s="266"/>
      <c r="EMJ30" s="266"/>
      <c r="EMK30" s="266"/>
      <c r="EML30" s="266"/>
      <c r="EMM30" s="266"/>
      <c r="EMN30" s="266"/>
      <c r="EMO30" s="266"/>
      <c r="EMP30" s="266"/>
      <c r="EMQ30" s="266"/>
      <c r="EMR30" s="266"/>
      <c r="EMS30" s="266"/>
      <c r="EMT30" s="266"/>
      <c r="EMU30" s="266"/>
      <c r="EMV30" s="266"/>
      <c r="EMW30" s="266"/>
      <c r="EMX30" s="266"/>
      <c r="EMY30" s="266"/>
      <c r="EMZ30" s="266"/>
      <c r="ENA30" s="266"/>
      <c r="ENB30" s="266"/>
      <c r="ENC30" s="266"/>
      <c r="END30" s="266"/>
      <c r="ENE30" s="266"/>
      <c r="ENF30" s="266"/>
      <c r="ENG30" s="266"/>
      <c r="ENH30" s="266"/>
      <c r="ENI30" s="266"/>
      <c r="ENJ30" s="266"/>
      <c r="ENK30" s="266"/>
      <c r="ENL30" s="266"/>
      <c r="ENM30" s="266"/>
      <c r="ENN30" s="266"/>
      <c r="ENO30" s="266"/>
      <c r="ENP30" s="266"/>
      <c r="ENQ30" s="266"/>
      <c r="ENR30" s="266"/>
      <c r="ENS30" s="266"/>
      <c r="ENT30" s="266"/>
      <c r="ENU30" s="266"/>
      <c r="ENV30" s="266"/>
      <c r="ENW30" s="266"/>
      <c r="ENX30" s="266"/>
      <c r="ENY30" s="266"/>
      <c r="ENZ30" s="266"/>
      <c r="EOA30" s="266"/>
      <c r="EOB30" s="266"/>
      <c r="EOC30" s="266"/>
      <c r="EOD30" s="266"/>
      <c r="EOE30" s="266"/>
      <c r="EOF30" s="266"/>
      <c r="EOG30" s="266"/>
      <c r="EOH30" s="266"/>
      <c r="EOI30" s="266"/>
      <c r="EOJ30" s="266"/>
      <c r="EOK30" s="266"/>
      <c r="EOL30" s="266"/>
      <c r="EOM30" s="266"/>
      <c r="EON30" s="266"/>
      <c r="EOO30" s="266"/>
      <c r="EOP30" s="266"/>
      <c r="EOQ30" s="266"/>
      <c r="EOR30" s="266"/>
      <c r="EOS30" s="266"/>
      <c r="EOT30" s="266"/>
      <c r="EOU30" s="266"/>
      <c r="EOV30" s="266"/>
      <c r="EOW30" s="266"/>
      <c r="EOX30" s="266"/>
      <c r="EOY30" s="266"/>
      <c r="EOZ30" s="266"/>
      <c r="EPA30" s="266"/>
      <c r="EPB30" s="266"/>
      <c r="EPC30" s="266"/>
      <c r="EPD30" s="266"/>
      <c r="EPE30" s="266"/>
      <c r="EPF30" s="266"/>
      <c r="EPG30" s="266"/>
      <c r="EPH30" s="266"/>
      <c r="EPI30" s="266"/>
      <c r="EPJ30" s="266"/>
      <c r="EPK30" s="266"/>
      <c r="EPL30" s="266"/>
      <c r="EPM30" s="266"/>
      <c r="EPN30" s="266"/>
      <c r="EPO30" s="266"/>
      <c r="EPP30" s="266"/>
      <c r="EPQ30" s="266"/>
      <c r="EPR30" s="266"/>
      <c r="EPS30" s="266"/>
      <c r="EPT30" s="266"/>
      <c r="EPU30" s="266"/>
      <c r="EPV30" s="266"/>
      <c r="EPW30" s="266"/>
      <c r="EPX30" s="266"/>
      <c r="EPY30" s="266"/>
      <c r="EPZ30" s="266"/>
      <c r="EQA30" s="266"/>
      <c r="EQB30" s="266"/>
      <c r="EQC30" s="266"/>
      <c r="EQD30" s="266"/>
      <c r="EQE30" s="266"/>
      <c r="EQF30" s="266"/>
      <c r="EQG30" s="266"/>
      <c r="EQH30" s="266"/>
      <c r="EQI30" s="266"/>
      <c r="EQJ30" s="266"/>
      <c r="EQK30" s="266"/>
      <c r="EQL30" s="266"/>
      <c r="EQM30" s="266"/>
      <c r="EQN30" s="266"/>
      <c r="EQO30" s="266"/>
      <c r="EQP30" s="266"/>
      <c r="EQQ30" s="266"/>
      <c r="EQR30" s="266"/>
      <c r="EQS30" s="266"/>
      <c r="EQT30" s="266"/>
      <c r="EQU30" s="266"/>
      <c r="EQV30" s="266"/>
      <c r="EQW30" s="266"/>
      <c r="EQX30" s="266"/>
      <c r="EQY30" s="266"/>
      <c r="EQZ30" s="266"/>
      <c r="ERA30" s="266"/>
      <c r="ERB30" s="266"/>
      <c r="ERC30" s="266"/>
      <c r="ERD30" s="266"/>
      <c r="ERE30" s="266"/>
      <c r="ERF30" s="266"/>
      <c r="ERG30" s="266"/>
      <c r="ERH30" s="266"/>
      <c r="ERI30" s="266"/>
      <c r="ERJ30" s="266"/>
      <c r="ERK30" s="266"/>
      <c r="ERL30" s="266"/>
      <c r="ERM30" s="266"/>
      <c r="ERN30" s="266"/>
      <c r="ERO30" s="266"/>
      <c r="ERP30" s="266"/>
      <c r="ERQ30" s="266"/>
      <c r="ERR30" s="266"/>
      <c r="ERS30" s="266"/>
      <c r="ERT30" s="266"/>
      <c r="ERU30" s="266"/>
      <c r="ERV30" s="266"/>
      <c r="ERW30" s="266"/>
      <c r="ERX30" s="266"/>
      <c r="ERY30" s="266"/>
      <c r="ERZ30" s="266"/>
      <c r="ESA30" s="266"/>
      <c r="ESB30" s="266"/>
      <c r="ESC30" s="266"/>
      <c r="ESD30" s="266"/>
      <c r="ESE30" s="266"/>
      <c r="ESF30" s="266"/>
      <c r="ESG30" s="266"/>
      <c r="ESH30" s="266"/>
      <c r="ESI30" s="266"/>
      <c r="ESJ30" s="266"/>
      <c r="ESK30" s="266"/>
      <c r="ESL30" s="266"/>
      <c r="ESM30" s="266"/>
      <c r="ESN30" s="266"/>
      <c r="ESO30" s="266"/>
      <c r="ESP30" s="266"/>
      <c r="ESQ30" s="266"/>
      <c r="ESR30" s="266"/>
      <c r="ESS30" s="266"/>
      <c r="EST30" s="266"/>
      <c r="ESU30" s="266"/>
      <c r="ESV30" s="266"/>
      <c r="ESW30" s="266"/>
      <c r="ESX30" s="266"/>
      <c r="ESY30" s="266"/>
      <c r="ESZ30" s="266"/>
      <c r="ETA30" s="266"/>
      <c r="ETB30" s="266"/>
      <c r="ETC30" s="266"/>
      <c r="ETD30" s="266"/>
      <c r="ETE30" s="266"/>
      <c r="ETF30" s="266"/>
      <c r="ETG30" s="266"/>
      <c r="ETH30" s="266"/>
      <c r="ETI30" s="266"/>
      <c r="ETJ30" s="266"/>
      <c r="ETK30" s="266"/>
      <c r="ETL30" s="266"/>
      <c r="ETM30" s="266"/>
      <c r="ETN30" s="266"/>
      <c r="ETO30" s="266"/>
      <c r="ETP30" s="266"/>
      <c r="ETQ30" s="266"/>
      <c r="ETR30" s="266"/>
      <c r="ETS30" s="266"/>
      <c r="ETT30" s="266"/>
      <c r="ETU30" s="266"/>
      <c r="ETV30" s="266"/>
      <c r="ETW30" s="266"/>
      <c r="ETX30" s="266"/>
      <c r="ETY30" s="266"/>
      <c r="ETZ30" s="266"/>
      <c r="EUA30" s="266"/>
      <c r="EUB30" s="266"/>
      <c r="EUC30" s="266"/>
      <c r="EUD30" s="266"/>
      <c r="EUE30" s="266"/>
      <c r="EUF30" s="266"/>
      <c r="EUG30" s="266"/>
      <c r="EUH30" s="266"/>
      <c r="EUI30" s="266"/>
      <c r="EUJ30" s="266"/>
      <c r="EUK30" s="266"/>
      <c r="EUL30" s="266"/>
      <c r="EUM30" s="266"/>
      <c r="EUN30" s="266"/>
      <c r="EUO30" s="266"/>
      <c r="EUP30" s="266"/>
      <c r="EUQ30" s="266"/>
      <c r="EUR30" s="266"/>
      <c r="EUS30" s="266"/>
      <c r="EUT30" s="266"/>
      <c r="EUU30" s="266"/>
      <c r="EUV30" s="266"/>
      <c r="EUW30" s="266"/>
      <c r="EUX30" s="266"/>
      <c r="EUY30" s="266"/>
      <c r="EUZ30" s="266"/>
      <c r="EVA30" s="266"/>
      <c r="EVB30" s="266"/>
      <c r="EVC30" s="266"/>
      <c r="EVD30" s="266"/>
      <c r="EVE30" s="266"/>
      <c r="EVF30" s="266"/>
      <c r="EVG30" s="266"/>
      <c r="EVH30" s="266"/>
      <c r="EVI30" s="266"/>
      <c r="EVJ30" s="266"/>
      <c r="EVK30" s="266"/>
      <c r="EVL30" s="266"/>
      <c r="EVM30" s="266"/>
      <c r="EVN30" s="266"/>
      <c r="EVO30" s="266"/>
      <c r="EVP30" s="266"/>
      <c r="EVQ30" s="266"/>
      <c r="EVR30" s="266"/>
      <c r="EVS30" s="266"/>
      <c r="EVT30" s="266"/>
      <c r="EVU30" s="266"/>
      <c r="EVV30" s="266"/>
      <c r="EVW30" s="266"/>
      <c r="EVX30" s="266"/>
      <c r="EVY30" s="266"/>
      <c r="EVZ30" s="266"/>
      <c r="EWA30" s="266"/>
      <c r="EWB30" s="266"/>
      <c r="EWC30" s="266"/>
      <c r="EWD30" s="266"/>
      <c r="EWE30" s="266"/>
      <c r="EWF30" s="266"/>
      <c r="EWG30" s="266"/>
      <c r="EWH30" s="266"/>
      <c r="EWI30" s="266"/>
      <c r="EWJ30" s="266"/>
      <c r="EWK30" s="266"/>
      <c r="EWL30" s="266"/>
      <c r="EWM30" s="266"/>
      <c r="EWN30" s="266"/>
      <c r="EWO30" s="266"/>
      <c r="EWP30" s="266"/>
      <c r="EWQ30" s="266"/>
      <c r="EWR30" s="266"/>
      <c r="EWS30" s="266"/>
      <c r="EWT30" s="266"/>
      <c r="EWU30" s="266"/>
      <c r="EWV30" s="266"/>
      <c r="EWW30" s="266"/>
      <c r="EWX30" s="266"/>
      <c r="EWY30" s="266"/>
      <c r="EWZ30" s="266"/>
      <c r="EXA30" s="266"/>
      <c r="EXB30" s="266"/>
      <c r="EXC30" s="266"/>
      <c r="EXD30" s="266"/>
      <c r="EXE30" s="266"/>
      <c r="EXF30" s="266"/>
      <c r="EXG30" s="266"/>
      <c r="EXH30" s="266"/>
      <c r="EXI30" s="266"/>
      <c r="EXJ30" s="266"/>
      <c r="EXK30" s="266"/>
      <c r="EXL30" s="266"/>
      <c r="EXM30" s="266"/>
      <c r="EXN30" s="266"/>
      <c r="EXO30" s="266"/>
      <c r="EXP30" s="266"/>
      <c r="EXQ30" s="266"/>
      <c r="EXR30" s="266"/>
      <c r="EXS30" s="266"/>
      <c r="EXT30" s="266"/>
      <c r="EXU30" s="266"/>
      <c r="EXV30" s="266"/>
      <c r="EXW30" s="266"/>
      <c r="EXX30" s="266"/>
      <c r="EXY30" s="266"/>
      <c r="EXZ30" s="266"/>
      <c r="EYA30" s="266"/>
      <c r="EYB30" s="266"/>
      <c r="EYC30" s="266"/>
      <c r="EYD30" s="266"/>
      <c r="EYE30" s="266"/>
      <c r="EYF30" s="266"/>
      <c r="EYG30" s="266"/>
      <c r="EYH30" s="266"/>
      <c r="EYI30" s="266"/>
      <c r="EYJ30" s="266"/>
      <c r="EYK30" s="266"/>
      <c r="EYL30" s="266"/>
      <c r="EYM30" s="266"/>
      <c r="EYN30" s="266"/>
      <c r="EYO30" s="266"/>
      <c r="EYP30" s="266"/>
      <c r="EYQ30" s="266"/>
      <c r="EYR30" s="266"/>
      <c r="EYS30" s="266"/>
      <c r="EYT30" s="266"/>
      <c r="EYU30" s="266"/>
      <c r="EYV30" s="266"/>
      <c r="EYW30" s="266"/>
      <c r="EYX30" s="266"/>
      <c r="EYY30" s="266"/>
      <c r="EYZ30" s="266"/>
      <c r="EZA30" s="266"/>
      <c r="EZB30" s="266"/>
      <c r="EZC30" s="266"/>
      <c r="EZD30" s="266"/>
      <c r="EZE30" s="266"/>
      <c r="EZF30" s="266"/>
      <c r="EZG30" s="266"/>
      <c r="EZH30" s="266"/>
      <c r="EZI30" s="266"/>
      <c r="EZJ30" s="266"/>
      <c r="EZK30" s="266"/>
      <c r="EZL30" s="266"/>
      <c r="EZM30" s="266"/>
      <c r="EZN30" s="266"/>
      <c r="EZO30" s="266"/>
      <c r="EZP30" s="266"/>
      <c r="EZQ30" s="266"/>
      <c r="EZR30" s="266"/>
      <c r="EZS30" s="266"/>
      <c r="EZT30" s="266"/>
      <c r="EZU30" s="266"/>
      <c r="EZV30" s="266"/>
      <c r="EZW30" s="266"/>
      <c r="EZX30" s="266"/>
      <c r="EZY30" s="266"/>
      <c r="EZZ30" s="266"/>
      <c r="FAA30" s="266"/>
      <c r="FAB30" s="266"/>
      <c r="FAC30" s="266"/>
      <c r="FAD30" s="266"/>
      <c r="FAE30" s="266"/>
      <c r="FAF30" s="266"/>
      <c r="FAG30" s="266"/>
      <c r="FAH30" s="266"/>
      <c r="FAI30" s="266"/>
      <c r="FAJ30" s="266"/>
      <c r="FAK30" s="266"/>
      <c r="FAL30" s="266"/>
      <c r="FAM30" s="266"/>
      <c r="FAN30" s="266"/>
      <c r="FAO30" s="266"/>
      <c r="FAP30" s="266"/>
      <c r="FAQ30" s="266"/>
      <c r="FAR30" s="266"/>
      <c r="FAS30" s="266"/>
      <c r="FAT30" s="266"/>
      <c r="FAU30" s="266"/>
      <c r="FAV30" s="266"/>
      <c r="FAW30" s="266"/>
      <c r="FAX30" s="266"/>
      <c r="FAY30" s="266"/>
      <c r="FAZ30" s="266"/>
      <c r="FBA30" s="266"/>
      <c r="FBB30" s="266"/>
      <c r="FBC30" s="266"/>
      <c r="FBD30" s="266"/>
      <c r="FBE30" s="266"/>
      <c r="FBF30" s="266"/>
      <c r="FBG30" s="266"/>
      <c r="FBH30" s="266"/>
      <c r="FBI30" s="266"/>
      <c r="FBJ30" s="266"/>
      <c r="FBK30" s="266"/>
      <c r="FBL30" s="266"/>
      <c r="FBM30" s="266"/>
      <c r="FBN30" s="266"/>
      <c r="FBO30" s="266"/>
      <c r="FBP30" s="266"/>
      <c r="FBQ30" s="266"/>
      <c r="FBR30" s="266"/>
      <c r="FBS30" s="266"/>
      <c r="FBT30" s="266"/>
      <c r="FBU30" s="266"/>
      <c r="FBV30" s="266"/>
      <c r="FBW30" s="266"/>
      <c r="FBX30" s="266"/>
      <c r="FBY30" s="266"/>
      <c r="FBZ30" s="266"/>
      <c r="FCA30" s="266"/>
      <c r="FCB30" s="266"/>
      <c r="FCC30" s="266"/>
      <c r="FCD30" s="266"/>
      <c r="FCE30" s="266"/>
      <c r="FCF30" s="266"/>
      <c r="FCG30" s="266"/>
      <c r="FCH30" s="266"/>
      <c r="FCI30" s="266"/>
      <c r="FCJ30" s="266"/>
      <c r="FCK30" s="266"/>
      <c r="FCL30" s="266"/>
      <c r="FCM30" s="266"/>
      <c r="FCN30" s="266"/>
      <c r="FCO30" s="266"/>
      <c r="FCP30" s="266"/>
      <c r="FCQ30" s="266"/>
      <c r="FCR30" s="266"/>
      <c r="FCS30" s="266"/>
      <c r="FCT30" s="266"/>
      <c r="FCU30" s="266"/>
      <c r="FCV30" s="266"/>
      <c r="FCW30" s="266"/>
      <c r="FCX30" s="266"/>
      <c r="FCY30" s="266"/>
      <c r="FCZ30" s="266"/>
      <c r="FDA30" s="266"/>
      <c r="FDB30" s="266"/>
      <c r="FDC30" s="266"/>
      <c r="FDD30" s="266"/>
      <c r="FDE30" s="266"/>
      <c r="FDF30" s="266"/>
      <c r="FDG30" s="266"/>
      <c r="FDH30" s="266"/>
      <c r="FDI30" s="266"/>
      <c r="FDJ30" s="266"/>
      <c r="FDK30" s="266"/>
      <c r="FDL30" s="266"/>
      <c r="FDM30" s="266"/>
      <c r="FDN30" s="266"/>
      <c r="FDO30" s="266"/>
      <c r="FDP30" s="266"/>
      <c r="FDQ30" s="266"/>
      <c r="FDR30" s="266"/>
      <c r="FDS30" s="266"/>
      <c r="FDT30" s="266"/>
      <c r="FDU30" s="266"/>
      <c r="FDV30" s="266"/>
      <c r="FDW30" s="266"/>
      <c r="FDX30" s="266"/>
      <c r="FDY30" s="266"/>
      <c r="FDZ30" s="266"/>
      <c r="FEA30" s="266"/>
      <c r="FEB30" s="266"/>
      <c r="FEC30" s="266"/>
      <c r="FED30" s="266"/>
      <c r="FEE30" s="266"/>
      <c r="FEF30" s="266"/>
      <c r="FEG30" s="266"/>
      <c r="FEH30" s="266"/>
      <c r="FEI30" s="266"/>
      <c r="FEJ30" s="266"/>
      <c r="FEK30" s="266"/>
      <c r="FEL30" s="266"/>
      <c r="FEM30" s="266"/>
      <c r="FEN30" s="266"/>
      <c r="FEO30" s="266"/>
      <c r="FEP30" s="266"/>
      <c r="FEQ30" s="266"/>
      <c r="FER30" s="266"/>
      <c r="FES30" s="266"/>
      <c r="FET30" s="266"/>
      <c r="FEU30" s="266"/>
      <c r="FEV30" s="266"/>
      <c r="FEW30" s="266"/>
      <c r="FEX30" s="266"/>
      <c r="FEY30" s="266"/>
      <c r="FEZ30" s="266"/>
      <c r="FFA30" s="266"/>
      <c r="FFB30" s="266"/>
      <c r="FFC30" s="266"/>
      <c r="FFD30" s="266"/>
      <c r="FFE30" s="266"/>
      <c r="FFF30" s="266"/>
      <c r="FFG30" s="266"/>
      <c r="FFH30" s="266"/>
      <c r="FFI30" s="266"/>
      <c r="FFJ30" s="266"/>
      <c r="FFK30" s="266"/>
      <c r="FFL30" s="266"/>
      <c r="FFM30" s="266"/>
      <c r="FFN30" s="266"/>
      <c r="FFO30" s="266"/>
      <c r="FFP30" s="266"/>
      <c r="FFQ30" s="266"/>
      <c r="FFR30" s="266"/>
      <c r="FFS30" s="266"/>
      <c r="FFT30" s="266"/>
      <c r="FFU30" s="266"/>
      <c r="FFV30" s="266"/>
      <c r="FFW30" s="266"/>
      <c r="FFX30" s="266"/>
      <c r="FFY30" s="266"/>
      <c r="FFZ30" s="266"/>
      <c r="FGA30" s="266"/>
      <c r="FGB30" s="266"/>
      <c r="FGC30" s="266"/>
      <c r="FGD30" s="266"/>
      <c r="FGE30" s="266"/>
      <c r="FGF30" s="266"/>
      <c r="FGG30" s="266"/>
      <c r="FGH30" s="266"/>
      <c r="FGI30" s="266"/>
      <c r="FGJ30" s="266"/>
      <c r="FGK30" s="266"/>
      <c r="FGL30" s="266"/>
      <c r="FGM30" s="266"/>
      <c r="FGN30" s="266"/>
      <c r="FGO30" s="266"/>
      <c r="FGP30" s="266"/>
      <c r="FGQ30" s="266"/>
      <c r="FGR30" s="266"/>
      <c r="FGS30" s="266"/>
      <c r="FGT30" s="266"/>
      <c r="FGU30" s="266"/>
      <c r="FGV30" s="266"/>
      <c r="FGW30" s="266"/>
      <c r="FGX30" s="266"/>
      <c r="FGY30" s="266"/>
      <c r="FGZ30" s="266"/>
      <c r="FHA30" s="266"/>
      <c r="FHB30" s="266"/>
      <c r="FHC30" s="266"/>
      <c r="FHD30" s="266"/>
      <c r="FHE30" s="266"/>
      <c r="FHF30" s="266"/>
      <c r="FHG30" s="266"/>
      <c r="FHH30" s="266"/>
      <c r="FHI30" s="266"/>
      <c r="FHJ30" s="266"/>
      <c r="FHK30" s="266"/>
      <c r="FHL30" s="266"/>
      <c r="FHM30" s="266"/>
      <c r="FHN30" s="266"/>
      <c r="FHO30" s="266"/>
      <c r="FHP30" s="266"/>
      <c r="FHQ30" s="266"/>
      <c r="FHR30" s="266"/>
      <c r="FHS30" s="266"/>
      <c r="FHT30" s="266"/>
      <c r="FHU30" s="266"/>
      <c r="FHV30" s="266"/>
      <c r="FHW30" s="266"/>
      <c r="FHX30" s="266"/>
      <c r="FHY30" s="266"/>
      <c r="FHZ30" s="266"/>
      <c r="FIA30" s="266"/>
      <c r="FIB30" s="266"/>
      <c r="FIC30" s="266"/>
      <c r="FID30" s="266"/>
      <c r="FIE30" s="266"/>
      <c r="FIF30" s="266"/>
      <c r="FIG30" s="266"/>
      <c r="FIH30" s="266"/>
      <c r="FII30" s="266"/>
      <c r="FIJ30" s="266"/>
      <c r="FIK30" s="266"/>
      <c r="FIL30" s="266"/>
      <c r="FIM30" s="266"/>
      <c r="FIN30" s="266"/>
      <c r="FIO30" s="266"/>
      <c r="FIP30" s="266"/>
      <c r="FIQ30" s="266"/>
      <c r="FIR30" s="266"/>
      <c r="FIS30" s="266"/>
      <c r="FIT30" s="266"/>
      <c r="FIU30" s="266"/>
      <c r="FIV30" s="266"/>
      <c r="FIW30" s="266"/>
      <c r="FIX30" s="266"/>
      <c r="FIY30" s="266"/>
      <c r="FIZ30" s="266"/>
      <c r="FJA30" s="266"/>
      <c r="FJB30" s="266"/>
      <c r="FJC30" s="266"/>
      <c r="FJD30" s="266"/>
      <c r="FJE30" s="266"/>
      <c r="FJF30" s="266"/>
      <c r="FJG30" s="266"/>
      <c r="FJH30" s="266"/>
      <c r="FJI30" s="266"/>
      <c r="FJJ30" s="266"/>
      <c r="FJK30" s="266"/>
      <c r="FJL30" s="266"/>
      <c r="FJM30" s="266"/>
      <c r="FJN30" s="266"/>
      <c r="FJO30" s="266"/>
      <c r="FJP30" s="266"/>
      <c r="FJQ30" s="266"/>
      <c r="FJR30" s="266"/>
      <c r="FJS30" s="266"/>
      <c r="FJT30" s="266"/>
      <c r="FJU30" s="266"/>
      <c r="FJV30" s="266"/>
      <c r="FJW30" s="266"/>
      <c r="FJX30" s="266"/>
      <c r="FJY30" s="266"/>
      <c r="FJZ30" s="266"/>
      <c r="FKA30" s="266"/>
      <c r="FKB30" s="266"/>
      <c r="FKC30" s="266"/>
      <c r="FKD30" s="266"/>
      <c r="FKE30" s="266"/>
      <c r="FKF30" s="266"/>
      <c r="FKG30" s="266"/>
      <c r="FKH30" s="266"/>
      <c r="FKI30" s="266"/>
      <c r="FKJ30" s="266"/>
      <c r="FKK30" s="266"/>
      <c r="FKL30" s="266"/>
      <c r="FKM30" s="266"/>
      <c r="FKN30" s="266"/>
      <c r="FKO30" s="266"/>
      <c r="FKP30" s="266"/>
      <c r="FKQ30" s="266"/>
      <c r="FKR30" s="266"/>
      <c r="FKS30" s="266"/>
      <c r="FKT30" s="266"/>
      <c r="FKU30" s="266"/>
      <c r="FKV30" s="266"/>
      <c r="FKW30" s="266"/>
      <c r="FKX30" s="266"/>
      <c r="FKY30" s="266"/>
      <c r="FKZ30" s="266"/>
      <c r="FLA30" s="266"/>
      <c r="FLB30" s="266"/>
      <c r="FLC30" s="266"/>
      <c r="FLD30" s="266"/>
      <c r="FLE30" s="266"/>
      <c r="FLF30" s="266"/>
      <c r="FLG30" s="266"/>
      <c r="FLH30" s="266"/>
      <c r="FLI30" s="266"/>
      <c r="FLJ30" s="266"/>
      <c r="FLK30" s="266"/>
      <c r="FLL30" s="266"/>
      <c r="FLM30" s="266"/>
      <c r="FLN30" s="266"/>
      <c r="FLO30" s="266"/>
      <c r="FLP30" s="266"/>
      <c r="FLQ30" s="266"/>
      <c r="FLR30" s="266"/>
      <c r="FLS30" s="266"/>
      <c r="FLT30" s="266"/>
      <c r="FLU30" s="266"/>
      <c r="FLV30" s="266"/>
      <c r="FLW30" s="266"/>
      <c r="FLX30" s="266"/>
      <c r="FLY30" s="266"/>
      <c r="FLZ30" s="266"/>
      <c r="FMA30" s="266"/>
      <c r="FMB30" s="266"/>
      <c r="FMC30" s="266"/>
      <c r="FMD30" s="266"/>
      <c r="FME30" s="266"/>
      <c r="FMF30" s="266"/>
      <c r="FMG30" s="266"/>
      <c r="FMH30" s="266"/>
      <c r="FMI30" s="266"/>
      <c r="FMJ30" s="266"/>
      <c r="FMK30" s="266"/>
      <c r="FML30" s="266"/>
      <c r="FMM30" s="266"/>
      <c r="FMN30" s="266"/>
      <c r="FMO30" s="266"/>
      <c r="FMP30" s="266"/>
      <c r="FMQ30" s="266"/>
      <c r="FMR30" s="266"/>
      <c r="FMS30" s="266"/>
      <c r="FMT30" s="266"/>
      <c r="FMU30" s="266"/>
      <c r="FMV30" s="266"/>
      <c r="FMW30" s="266"/>
      <c r="FMX30" s="266"/>
      <c r="FMY30" s="266"/>
      <c r="FMZ30" s="266"/>
      <c r="FNA30" s="266"/>
      <c r="FNB30" s="266"/>
      <c r="FNC30" s="266"/>
      <c r="FND30" s="266"/>
      <c r="FNE30" s="266"/>
      <c r="FNF30" s="266"/>
      <c r="FNG30" s="266"/>
      <c r="FNH30" s="266"/>
      <c r="FNI30" s="266"/>
      <c r="FNJ30" s="266"/>
      <c r="FNK30" s="266"/>
      <c r="FNL30" s="266"/>
      <c r="FNM30" s="266"/>
      <c r="FNN30" s="266"/>
      <c r="FNO30" s="266"/>
      <c r="FNP30" s="266"/>
      <c r="FNQ30" s="266"/>
      <c r="FNR30" s="266"/>
      <c r="FNS30" s="266"/>
      <c r="FNT30" s="266"/>
      <c r="FNU30" s="266"/>
      <c r="FNV30" s="266"/>
      <c r="FNW30" s="266"/>
      <c r="FNX30" s="266"/>
      <c r="FNY30" s="266"/>
      <c r="FNZ30" s="266"/>
      <c r="FOA30" s="266"/>
      <c r="FOB30" s="266"/>
      <c r="FOC30" s="266"/>
      <c r="FOD30" s="266"/>
      <c r="FOE30" s="266"/>
      <c r="FOF30" s="266"/>
      <c r="FOG30" s="266"/>
      <c r="FOH30" s="266"/>
      <c r="FOI30" s="266"/>
      <c r="FOJ30" s="266"/>
      <c r="FOK30" s="266"/>
      <c r="FOL30" s="266"/>
      <c r="FOM30" s="266"/>
      <c r="FON30" s="266"/>
      <c r="FOO30" s="266"/>
      <c r="FOP30" s="266"/>
      <c r="FOQ30" s="266"/>
      <c r="FOR30" s="266"/>
      <c r="FOS30" s="266"/>
      <c r="FOT30" s="266"/>
      <c r="FOU30" s="266"/>
      <c r="FOV30" s="266"/>
      <c r="FOW30" s="266"/>
      <c r="FOX30" s="266"/>
      <c r="FOY30" s="266"/>
      <c r="FOZ30" s="266"/>
      <c r="FPA30" s="266"/>
      <c r="FPB30" s="266"/>
      <c r="FPC30" s="266"/>
      <c r="FPD30" s="266"/>
      <c r="FPE30" s="266"/>
      <c r="FPF30" s="266"/>
      <c r="FPG30" s="266"/>
      <c r="FPH30" s="266"/>
      <c r="FPI30" s="266"/>
      <c r="FPJ30" s="266"/>
      <c r="FPK30" s="266"/>
      <c r="FPL30" s="266"/>
      <c r="FPM30" s="266"/>
      <c r="FPN30" s="266"/>
      <c r="FPO30" s="266"/>
      <c r="FPP30" s="266"/>
      <c r="FPQ30" s="266"/>
      <c r="FPR30" s="266"/>
      <c r="FPS30" s="266"/>
      <c r="FPT30" s="266"/>
      <c r="FPU30" s="266"/>
      <c r="FPV30" s="266"/>
      <c r="FPW30" s="266"/>
      <c r="FPX30" s="266"/>
      <c r="FPY30" s="266"/>
      <c r="FPZ30" s="266"/>
      <c r="FQA30" s="266"/>
      <c r="FQB30" s="266"/>
      <c r="FQC30" s="266"/>
      <c r="FQD30" s="266"/>
      <c r="FQE30" s="266"/>
      <c r="FQF30" s="266"/>
      <c r="FQG30" s="266"/>
      <c r="FQH30" s="266"/>
      <c r="FQI30" s="266"/>
      <c r="FQJ30" s="266"/>
      <c r="FQK30" s="266"/>
      <c r="FQL30" s="266"/>
      <c r="FQM30" s="266"/>
      <c r="FQN30" s="266"/>
      <c r="FQO30" s="266"/>
      <c r="FQP30" s="266"/>
      <c r="FQQ30" s="266"/>
      <c r="FQR30" s="266"/>
      <c r="FQS30" s="266"/>
      <c r="FQT30" s="266"/>
      <c r="FQU30" s="266"/>
      <c r="FQV30" s="266"/>
      <c r="FQW30" s="266"/>
      <c r="FQX30" s="266"/>
      <c r="FQY30" s="266"/>
      <c r="FQZ30" s="266"/>
      <c r="FRA30" s="266"/>
      <c r="FRB30" s="266"/>
      <c r="FRC30" s="266"/>
      <c r="FRD30" s="266"/>
      <c r="FRE30" s="266"/>
      <c r="FRF30" s="266"/>
      <c r="FRG30" s="266"/>
      <c r="FRH30" s="266"/>
      <c r="FRI30" s="266"/>
      <c r="FRJ30" s="266"/>
      <c r="FRK30" s="266"/>
      <c r="FRL30" s="266"/>
      <c r="FRM30" s="266"/>
      <c r="FRN30" s="266"/>
      <c r="FRO30" s="266"/>
      <c r="FRP30" s="266"/>
      <c r="FRQ30" s="266"/>
      <c r="FRR30" s="266"/>
      <c r="FRS30" s="266"/>
      <c r="FRT30" s="266"/>
      <c r="FRU30" s="266"/>
      <c r="FRV30" s="266"/>
      <c r="FRW30" s="266"/>
      <c r="FRX30" s="266"/>
      <c r="FRY30" s="266"/>
      <c r="FRZ30" s="266"/>
      <c r="FSA30" s="266"/>
      <c r="FSB30" s="266"/>
      <c r="FSC30" s="266"/>
      <c r="FSD30" s="266"/>
      <c r="FSE30" s="266"/>
      <c r="FSF30" s="266"/>
      <c r="FSG30" s="266"/>
      <c r="FSH30" s="266"/>
      <c r="FSI30" s="266"/>
      <c r="FSJ30" s="266"/>
      <c r="FSK30" s="266"/>
      <c r="FSL30" s="266"/>
      <c r="FSM30" s="266"/>
      <c r="FSN30" s="266"/>
      <c r="FSO30" s="266"/>
      <c r="FSP30" s="266"/>
      <c r="FSQ30" s="266"/>
      <c r="FSR30" s="266"/>
      <c r="FSS30" s="266"/>
      <c r="FST30" s="266"/>
      <c r="FSU30" s="266"/>
      <c r="FSV30" s="266"/>
      <c r="FSW30" s="266"/>
      <c r="FSX30" s="266"/>
      <c r="FSY30" s="266"/>
      <c r="FSZ30" s="266"/>
      <c r="FTA30" s="266"/>
      <c r="FTB30" s="266"/>
      <c r="FTC30" s="266"/>
      <c r="FTD30" s="266"/>
      <c r="FTE30" s="266"/>
      <c r="FTF30" s="266"/>
      <c r="FTG30" s="266"/>
      <c r="FTH30" s="266"/>
      <c r="FTI30" s="266"/>
      <c r="FTJ30" s="266"/>
      <c r="FTK30" s="266"/>
      <c r="FTL30" s="266"/>
      <c r="FTM30" s="266"/>
      <c r="FTN30" s="266"/>
      <c r="FTO30" s="266"/>
      <c r="FTP30" s="266"/>
      <c r="FTQ30" s="266"/>
      <c r="FTR30" s="266"/>
      <c r="FTS30" s="266"/>
      <c r="FTT30" s="266"/>
      <c r="FTU30" s="266"/>
      <c r="FTV30" s="266"/>
      <c r="FTW30" s="266"/>
      <c r="FTX30" s="266"/>
      <c r="FTY30" s="266"/>
      <c r="FTZ30" s="266"/>
      <c r="FUA30" s="266"/>
      <c r="FUB30" s="266"/>
      <c r="FUC30" s="266"/>
      <c r="FUD30" s="266"/>
      <c r="FUE30" s="266"/>
      <c r="FUF30" s="266"/>
      <c r="FUG30" s="266"/>
      <c r="FUH30" s="266"/>
      <c r="FUI30" s="266"/>
      <c r="FUJ30" s="266"/>
      <c r="FUK30" s="266"/>
      <c r="FUL30" s="266"/>
      <c r="FUM30" s="266"/>
      <c r="FUN30" s="266"/>
      <c r="FUO30" s="266"/>
      <c r="FUP30" s="266"/>
      <c r="FUQ30" s="266"/>
      <c r="FUR30" s="266"/>
      <c r="FUS30" s="266"/>
      <c r="FUT30" s="266"/>
      <c r="FUU30" s="266"/>
      <c r="FUV30" s="266"/>
      <c r="FUW30" s="266"/>
      <c r="FUX30" s="266"/>
      <c r="FUY30" s="266"/>
      <c r="FUZ30" s="266"/>
      <c r="FVA30" s="266"/>
      <c r="FVB30" s="266"/>
      <c r="FVC30" s="266"/>
      <c r="FVD30" s="266"/>
      <c r="FVE30" s="266"/>
      <c r="FVF30" s="266"/>
      <c r="FVG30" s="266"/>
      <c r="FVH30" s="266"/>
      <c r="FVI30" s="266"/>
      <c r="FVJ30" s="266"/>
      <c r="FVK30" s="266"/>
      <c r="FVL30" s="266"/>
      <c r="FVM30" s="266"/>
      <c r="FVN30" s="266"/>
      <c r="FVO30" s="266"/>
      <c r="FVP30" s="266"/>
      <c r="FVQ30" s="266"/>
      <c r="FVR30" s="266"/>
      <c r="FVS30" s="266"/>
      <c r="FVT30" s="266"/>
      <c r="FVU30" s="266"/>
      <c r="FVV30" s="266"/>
      <c r="FVW30" s="266"/>
      <c r="FVX30" s="266"/>
      <c r="FVY30" s="266"/>
      <c r="FVZ30" s="266"/>
      <c r="FWA30" s="266"/>
      <c r="FWB30" s="266"/>
      <c r="FWC30" s="266"/>
      <c r="FWD30" s="266"/>
      <c r="FWE30" s="266"/>
      <c r="FWF30" s="266"/>
      <c r="FWG30" s="266"/>
      <c r="FWH30" s="266"/>
      <c r="FWI30" s="266"/>
      <c r="FWJ30" s="266"/>
      <c r="FWK30" s="266"/>
      <c r="FWL30" s="266"/>
      <c r="FWM30" s="266"/>
      <c r="FWN30" s="266"/>
      <c r="FWO30" s="266"/>
      <c r="FWP30" s="266"/>
      <c r="FWQ30" s="266"/>
      <c r="FWR30" s="266"/>
      <c r="FWS30" s="266"/>
      <c r="FWT30" s="266"/>
      <c r="FWU30" s="266"/>
      <c r="FWV30" s="266"/>
      <c r="FWW30" s="266"/>
      <c r="FWX30" s="266"/>
      <c r="FWY30" s="266"/>
      <c r="FWZ30" s="266"/>
      <c r="FXA30" s="266"/>
      <c r="FXB30" s="266"/>
      <c r="FXC30" s="266"/>
      <c r="FXD30" s="266"/>
      <c r="FXE30" s="266"/>
      <c r="FXF30" s="266"/>
      <c r="FXG30" s="266"/>
      <c r="FXH30" s="266"/>
      <c r="FXI30" s="266"/>
      <c r="FXJ30" s="266"/>
      <c r="FXK30" s="266"/>
      <c r="FXL30" s="266"/>
      <c r="FXM30" s="266"/>
      <c r="FXN30" s="266"/>
      <c r="FXO30" s="266"/>
      <c r="FXP30" s="266"/>
      <c r="FXQ30" s="266"/>
      <c r="FXR30" s="266"/>
      <c r="FXS30" s="266"/>
      <c r="FXT30" s="266"/>
      <c r="FXU30" s="266"/>
      <c r="FXV30" s="266"/>
      <c r="FXW30" s="266"/>
      <c r="FXX30" s="266"/>
      <c r="FXY30" s="266"/>
      <c r="FXZ30" s="266"/>
      <c r="FYA30" s="266"/>
      <c r="FYB30" s="266"/>
      <c r="FYC30" s="266"/>
      <c r="FYD30" s="266"/>
      <c r="FYE30" s="266"/>
      <c r="FYF30" s="266"/>
      <c r="FYG30" s="266"/>
      <c r="FYH30" s="266"/>
      <c r="FYI30" s="266"/>
      <c r="FYJ30" s="266"/>
      <c r="FYK30" s="266"/>
      <c r="FYL30" s="266"/>
      <c r="FYM30" s="266"/>
      <c r="FYN30" s="266"/>
      <c r="FYO30" s="266"/>
      <c r="FYP30" s="266"/>
      <c r="FYQ30" s="266"/>
      <c r="FYR30" s="266"/>
      <c r="FYS30" s="266"/>
      <c r="FYT30" s="266"/>
      <c r="FYU30" s="266"/>
      <c r="FYV30" s="266"/>
      <c r="FYW30" s="266"/>
      <c r="FYX30" s="266"/>
      <c r="FYY30" s="266"/>
      <c r="FYZ30" s="266"/>
      <c r="FZA30" s="266"/>
      <c r="FZB30" s="266"/>
      <c r="FZC30" s="266"/>
      <c r="FZD30" s="266"/>
      <c r="FZE30" s="266"/>
      <c r="FZF30" s="266"/>
      <c r="FZG30" s="266"/>
      <c r="FZH30" s="266"/>
      <c r="FZI30" s="266"/>
      <c r="FZJ30" s="266"/>
      <c r="FZK30" s="266"/>
      <c r="FZL30" s="266"/>
      <c r="FZM30" s="266"/>
      <c r="FZN30" s="266"/>
      <c r="FZO30" s="266"/>
      <c r="FZP30" s="266"/>
      <c r="FZQ30" s="266"/>
      <c r="FZR30" s="266"/>
      <c r="FZS30" s="266"/>
      <c r="FZT30" s="266"/>
      <c r="FZU30" s="266"/>
      <c r="FZV30" s="266"/>
      <c r="FZW30" s="266"/>
      <c r="FZX30" s="266"/>
      <c r="FZY30" s="266"/>
      <c r="FZZ30" s="266"/>
      <c r="GAA30" s="266"/>
      <c r="GAB30" s="266"/>
      <c r="GAC30" s="266"/>
      <c r="GAD30" s="266"/>
      <c r="GAE30" s="266"/>
      <c r="GAF30" s="266"/>
      <c r="GAG30" s="266"/>
      <c r="GAH30" s="266"/>
      <c r="GAI30" s="266"/>
      <c r="GAJ30" s="266"/>
      <c r="GAK30" s="266"/>
      <c r="GAL30" s="266"/>
      <c r="GAM30" s="266"/>
      <c r="GAN30" s="266"/>
      <c r="GAO30" s="266"/>
      <c r="GAP30" s="266"/>
      <c r="GAQ30" s="266"/>
      <c r="GAR30" s="266"/>
      <c r="GAS30" s="266"/>
      <c r="GAT30" s="266"/>
      <c r="GAU30" s="266"/>
      <c r="GAV30" s="266"/>
      <c r="GAW30" s="266"/>
      <c r="GAX30" s="266"/>
      <c r="GAY30" s="266"/>
      <c r="GAZ30" s="266"/>
      <c r="GBA30" s="266"/>
      <c r="GBB30" s="266"/>
      <c r="GBC30" s="266"/>
      <c r="GBD30" s="266"/>
      <c r="GBE30" s="266"/>
      <c r="GBF30" s="266"/>
      <c r="GBG30" s="266"/>
      <c r="GBH30" s="266"/>
      <c r="GBI30" s="266"/>
      <c r="GBJ30" s="266"/>
      <c r="GBK30" s="266"/>
      <c r="GBL30" s="266"/>
      <c r="GBM30" s="266"/>
      <c r="GBN30" s="266"/>
      <c r="GBO30" s="266"/>
      <c r="GBP30" s="266"/>
      <c r="GBQ30" s="266"/>
      <c r="GBR30" s="266"/>
      <c r="GBS30" s="266"/>
      <c r="GBT30" s="266"/>
      <c r="GBU30" s="266"/>
      <c r="GBV30" s="266"/>
      <c r="GBW30" s="266"/>
      <c r="GBX30" s="266"/>
      <c r="GBY30" s="266"/>
      <c r="GBZ30" s="266"/>
      <c r="GCA30" s="266"/>
      <c r="GCB30" s="266"/>
      <c r="GCC30" s="266"/>
      <c r="GCD30" s="266"/>
      <c r="GCE30" s="266"/>
      <c r="GCF30" s="266"/>
      <c r="GCG30" s="266"/>
      <c r="GCH30" s="266"/>
      <c r="GCI30" s="266"/>
      <c r="GCJ30" s="266"/>
      <c r="GCK30" s="266"/>
      <c r="GCL30" s="266"/>
      <c r="GCM30" s="266"/>
      <c r="GCN30" s="266"/>
      <c r="GCO30" s="266"/>
      <c r="GCP30" s="266"/>
      <c r="GCQ30" s="266"/>
      <c r="GCR30" s="266"/>
      <c r="GCS30" s="266"/>
      <c r="GCT30" s="266"/>
      <c r="GCU30" s="266"/>
      <c r="GCV30" s="266"/>
      <c r="GCW30" s="266"/>
      <c r="GCX30" s="266"/>
      <c r="GCY30" s="266"/>
      <c r="GCZ30" s="266"/>
      <c r="GDA30" s="266"/>
      <c r="GDB30" s="266"/>
      <c r="GDC30" s="266"/>
      <c r="GDD30" s="266"/>
      <c r="GDE30" s="266"/>
      <c r="GDF30" s="266"/>
      <c r="GDG30" s="266"/>
      <c r="GDH30" s="266"/>
      <c r="GDI30" s="266"/>
      <c r="GDJ30" s="266"/>
      <c r="GDK30" s="266"/>
      <c r="GDL30" s="266"/>
      <c r="GDM30" s="266"/>
      <c r="GDN30" s="266"/>
      <c r="GDO30" s="266"/>
      <c r="GDP30" s="266"/>
      <c r="GDQ30" s="266"/>
      <c r="GDR30" s="266"/>
      <c r="GDS30" s="266"/>
      <c r="GDT30" s="266"/>
      <c r="GDU30" s="266"/>
      <c r="GDV30" s="266"/>
      <c r="GDW30" s="266"/>
      <c r="GDX30" s="266"/>
      <c r="GDY30" s="266"/>
      <c r="GDZ30" s="266"/>
      <c r="GEA30" s="266"/>
      <c r="GEB30" s="266"/>
      <c r="GEC30" s="266"/>
      <c r="GED30" s="266"/>
      <c r="GEE30" s="266"/>
      <c r="GEF30" s="266"/>
      <c r="GEG30" s="266"/>
      <c r="GEH30" s="266"/>
      <c r="GEI30" s="266"/>
      <c r="GEJ30" s="266"/>
      <c r="GEK30" s="266"/>
      <c r="GEL30" s="266"/>
      <c r="GEM30" s="266"/>
      <c r="GEN30" s="266"/>
      <c r="GEO30" s="266"/>
      <c r="GEP30" s="266"/>
      <c r="GEQ30" s="266"/>
      <c r="GER30" s="266"/>
      <c r="GES30" s="266"/>
      <c r="GET30" s="266"/>
      <c r="GEU30" s="266"/>
      <c r="GEV30" s="266"/>
      <c r="GEW30" s="266"/>
      <c r="GEX30" s="266"/>
      <c r="GEY30" s="266"/>
      <c r="GEZ30" s="266"/>
      <c r="GFA30" s="266"/>
      <c r="GFB30" s="266"/>
      <c r="GFC30" s="266"/>
      <c r="GFD30" s="266"/>
      <c r="GFE30" s="266"/>
      <c r="GFF30" s="266"/>
      <c r="GFG30" s="266"/>
      <c r="GFH30" s="266"/>
      <c r="GFI30" s="266"/>
      <c r="GFJ30" s="266"/>
      <c r="GFK30" s="266"/>
      <c r="GFL30" s="266"/>
      <c r="GFM30" s="266"/>
      <c r="GFN30" s="266"/>
      <c r="GFO30" s="266"/>
      <c r="GFP30" s="266"/>
      <c r="GFQ30" s="266"/>
      <c r="GFR30" s="266"/>
      <c r="GFS30" s="266"/>
      <c r="GFT30" s="266"/>
      <c r="GFU30" s="266"/>
      <c r="GFV30" s="266"/>
      <c r="GFW30" s="266"/>
      <c r="GFX30" s="266"/>
      <c r="GFY30" s="266"/>
      <c r="GFZ30" s="266"/>
      <c r="GGA30" s="266"/>
      <c r="GGB30" s="266"/>
      <c r="GGC30" s="266"/>
      <c r="GGD30" s="266"/>
      <c r="GGE30" s="266"/>
      <c r="GGF30" s="266"/>
      <c r="GGG30" s="266"/>
      <c r="GGH30" s="266"/>
      <c r="GGI30" s="266"/>
      <c r="GGJ30" s="266"/>
      <c r="GGK30" s="266"/>
      <c r="GGL30" s="266"/>
      <c r="GGM30" s="266"/>
      <c r="GGN30" s="266"/>
      <c r="GGO30" s="266"/>
      <c r="GGP30" s="266"/>
      <c r="GGQ30" s="266"/>
      <c r="GGR30" s="266"/>
      <c r="GGS30" s="266"/>
      <c r="GGT30" s="266"/>
      <c r="GGU30" s="266"/>
      <c r="GGV30" s="266"/>
      <c r="GGW30" s="266"/>
      <c r="GGX30" s="266"/>
      <c r="GGY30" s="266"/>
      <c r="GGZ30" s="266"/>
      <c r="GHA30" s="266"/>
      <c r="GHB30" s="266"/>
      <c r="GHC30" s="266"/>
      <c r="GHD30" s="266"/>
      <c r="GHE30" s="266"/>
      <c r="GHF30" s="266"/>
      <c r="GHG30" s="266"/>
      <c r="GHH30" s="266"/>
      <c r="GHI30" s="266"/>
      <c r="GHJ30" s="266"/>
      <c r="GHK30" s="266"/>
      <c r="GHL30" s="266"/>
      <c r="GHM30" s="266"/>
      <c r="GHN30" s="266"/>
      <c r="GHO30" s="266"/>
      <c r="GHP30" s="266"/>
      <c r="GHQ30" s="266"/>
      <c r="GHR30" s="266"/>
      <c r="GHS30" s="266"/>
      <c r="GHT30" s="266"/>
      <c r="GHU30" s="266"/>
      <c r="GHV30" s="266"/>
      <c r="GHW30" s="266"/>
      <c r="GHX30" s="266"/>
      <c r="GHY30" s="266"/>
      <c r="GHZ30" s="266"/>
      <c r="GIA30" s="266"/>
      <c r="GIB30" s="266"/>
      <c r="GIC30" s="266"/>
      <c r="GID30" s="266"/>
      <c r="GIE30" s="266"/>
      <c r="GIF30" s="266"/>
      <c r="GIG30" s="266"/>
      <c r="GIH30" s="266"/>
      <c r="GII30" s="266"/>
      <c r="GIJ30" s="266"/>
      <c r="GIK30" s="266"/>
      <c r="GIL30" s="266"/>
      <c r="GIM30" s="266"/>
      <c r="GIN30" s="266"/>
      <c r="GIO30" s="266"/>
      <c r="GIP30" s="266"/>
      <c r="GIQ30" s="266"/>
      <c r="GIR30" s="266"/>
      <c r="GIS30" s="266"/>
      <c r="GIT30" s="266"/>
      <c r="GIU30" s="266"/>
      <c r="GIV30" s="266"/>
      <c r="GIW30" s="266"/>
      <c r="GIX30" s="266"/>
      <c r="GIY30" s="266"/>
      <c r="GIZ30" s="266"/>
      <c r="GJA30" s="266"/>
      <c r="GJB30" s="266"/>
      <c r="GJC30" s="266"/>
      <c r="GJD30" s="266"/>
      <c r="GJE30" s="266"/>
      <c r="GJF30" s="266"/>
      <c r="GJG30" s="266"/>
      <c r="GJH30" s="266"/>
      <c r="GJI30" s="266"/>
      <c r="GJJ30" s="266"/>
      <c r="GJK30" s="266"/>
      <c r="GJL30" s="266"/>
      <c r="GJM30" s="266"/>
      <c r="GJN30" s="266"/>
      <c r="GJO30" s="266"/>
      <c r="GJP30" s="266"/>
      <c r="GJQ30" s="266"/>
      <c r="GJR30" s="266"/>
      <c r="GJS30" s="266"/>
      <c r="GJT30" s="266"/>
      <c r="GJU30" s="266"/>
      <c r="GJV30" s="266"/>
      <c r="GJW30" s="266"/>
      <c r="GJX30" s="266"/>
      <c r="GJY30" s="266"/>
      <c r="GJZ30" s="266"/>
      <c r="GKA30" s="266"/>
      <c r="GKB30" s="266"/>
      <c r="GKC30" s="266"/>
      <c r="GKD30" s="266"/>
      <c r="GKE30" s="266"/>
      <c r="GKF30" s="266"/>
      <c r="GKG30" s="266"/>
      <c r="GKH30" s="266"/>
      <c r="GKI30" s="266"/>
      <c r="GKJ30" s="266"/>
      <c r="GKK30" s="266"/>
      <c r="GKL30" s="266"/>
      <c r="GKM30" s="266"/>
      <c r="GKN30" s="266"/>
      <c r="GKO30" s="266"/>
      <c r="GKP30" s="266"/>
      <c r="GKQ30" s="266"/>
      <c r="GKR30" s="266"/>
      <c r="GKS30" s="266"/>
      <c r="GKT30" s="266"/>
      <c r="GKU30" s="266"/>
      <c r="GKV30" s="266"/>
      <c r="GKW30" s="266"/>
      <c r="GKX30" s="266"/>
      <c r="GKY30" s="266"/>
      <c r="GKZ30" s="266"/>
      <c r="GLA30" s="266"/>
      <c r="GLB30" s="266"/>
      <c r="GLC30" s="266"/>
      <c r="GLD30" s="266"/>
      <c r="GLE30" s="266"/>
      <c r="GLF30" s="266"/>
      <c r="GLG30" s="266"/>
      <c r="GLH30" s="266"/>
      <c r="GLI30" s="266"/>
      <c r="GLJ30" s="266"/>
      <c r="GLK30" s="266"/>
      <c r="GLL30" s="266"/>
      <c r="GLM30" s="266"/>
      <c r="GLN30" s="266"/>
      <c r="GLO30" s="266"/>
      <c r="GLP30" s="266"/>
      <c r="GLQ30" s="266"/>
      <c r="GLR30" s="266"/>
      <c r="GLS30" s="266"/>
      <c r="GLT30" s="266"/>
      <c r="GLU30" s="266"/>
      <c r="GLV30" s="266"/>
      <c r="GLW30" s="266"/>
      <c r="GLX30" s="266"/>
      <c r="GLY30" s="266"/>
      <c r="GLZ30" s="266"/>
      <c r="GMA30" s="266"/>
      <c r="GMB30" s="266"/>
      <c r="GMC30" s="266"/>
      <c r="GMD30" s="266"/>
      <c r="GME30" s="266"/>
      <c r="GMF30" s="266"/>
      <c r="GMG30" s="266"/>
      <c r="GMH30" s="266"/>
      <c r="GMI30" s="266"/>
      <c r="GMJ30" s="266"/>
      <c r="GMK30" s="266"/>
      <c r="GML30" s="266"/>
      <c r="GMM30" s="266"/>
      <c r="GMN30" s="266"/>
      <c r="GMO30" s="266"/>
      <c r="GMP30" s="266"/>
      <c r="GMQ30" s="266"/>
      <c r="GMR30" s="266"/>
      <c r="GMS30" s="266"/>
      <c r="GMT30" s="266"/>
      <c r="GMU30" s="266"/>
      <c r="GMV30" s="266"/>
      <c r="GMW30" s="266"/>
      <c r="GMX30" s="266"/>
      <c r="GMY30" s="266"/>
      <c r="GMZ30" s="266"/>
      <c r="GNA30" s="266"/>
      <c r="GNB30" s="266"/>
      <c r="GNC30" s="266"/>
      <c r="GND30" s="266"/>
      <c r="GNE30" s="266"/>
      <c r="GNF30" s="266"/>
      <c r="GNG30" s="266"/>
      <c r="GNH30" s="266"/>
      <c r="GNI30" s="266"/>
      <c r="GNJ30" s="266"/>
      <c r="GNK30" s="266"/>
      <c r="GNL30" s="266"/>
      <c r="GNM30" s="266"/>
      <c r="GNN30" s="266"/>
      <c r="GNO30" s="266"/>
      <c r="GNP30" s="266"/>
      <c r="GNQ30" s="266"/>
      <c r="GNR30" s="266"/>
      <c r="GNS30" s="266"/>
      <c r="GNT30" s="266"/>
      <c r="GNU30" s="266"/>
      <c r="GNV30" s="266"/>
      <c r="GNW30" s="266"/>
      <c r="GNX30" s="266"/>
      <c r="GNY30" s="266"/>
      <c r="GNZ30" s="266"/>
      <c r="GOA30" s="266"/>
      <c r="GOB30" s="266"/>
      <c r="GOC30" s="266"/>
      <c r="GOD30" s="266"/>
      <c r="GOE30" s="266"/>
      <c r="GOF30" s="266"/>
      <c r="GOG30" s="266"/>
      <c r="GOH30" s="266"/>
      <c r="GOI30" s="266"/>
      <c r="GOJ30" s="266"/>
      <c r="GOK30" s="266"/>
      <c r="GOL30" s="266"/>
      <c r="GOM30" s="266"/>
      <c r="GON30" s="266"/>
      <c r="GOO30" s="266"/>
      <c r="GOP30" s="266"/>
      <c r="GOQ30" s="266"/>
      <c r="GOR30" s="266"/>
      <c r="GOS30" s="266"/>
      <c r="GOT30" s="266"/>
      <c r="GOU30" s="266"/>
      <c r="GOV30" s="266"/>
      <c r="GOW30" s="266"/>
      <c r="GOX30" s="266"/>
      <c r="GOY30" s="266"/>
      <c r="GOZ30" s="266"/>
      <c r="GPA30" s="266"/>
      <c r="GPB30" s="266"/>
      <c r="GPC30" s="266"/>
      <c r="GPD30" s="266"/>
      <c r="GPE30" s="266"/>
      <c r="GPF30" s="266"/>
      <c r="GPG30" s="266"/>
      <c r="GPH30" s="266"/>
      <c r="GPI30" s="266"/>
      <c r="GPJ30" s="266"/>
      <c r="GPK30" s="266"/>
      <c r="GPL30" s="266"/>
      <c r="GPM30" s="266"/>
      <c r="GPN30" s="266"/>
      <c r="GPO30" s="266"/>
      <c r="GPP30" s="266"/>
      <c r="GPQ30" s="266"/>
      <c r="GPR30" s="266"/>
      <c r="GPS30" s="266"/>
      <c r="GPT30" s="266"/>
      <c r="GPU30" s="266"/>
      <c r="GPV30" s="266"/>
      <c r="GPW30" s="266"/>
      <c r="GPX30" s="266"/>
      <c r="GPY30" s="266"/>
      <c r="GPZ30" s="266"/>
      <c r="GQA30" s="266"/>
      <c r="GQB30" s="266"/>
      <c r="GQC30" s="266"/>
      <c r="GQD30" s="266"/>
      <c r="GQE30" s="266"/>
      <c r="GQF30" s="266"/>
      <c r="GQG30" s="266"/>
      <c r="GQH30" s="266"/>
      <c r="GQI30" s="266"/>
      <c r="GQJ30" s="266"/>
      <c r="GQK30" s="266"/>
      <c r="GQL30" s="266"/>
      <c r="GQM30" s="266"/>
      <c r="GQN30" s="266"/>
      <c r="GQO30" s="266"/>
      <c r="GQP30" s="266"/>
      <c r="GQQ30" s="266"/>
      <c r="GQR30" s="266"/>
      <c r="GQS30" s="266"/>
      <c r="GQT30" s="266"/>
      <c r="GQU30" s="266"/>
      <c r="GQV30" s="266"/>
      <c r="GQW30" s="266"/>
      <c r="GQX30" s="266"/>
      <c r="GQY30" s="266"/>
      <c r="GQZ30" s="266"/>
      <c r="GRA30" s="266"/>
      <c r="GRB30" s="266"/>
      <c r="GRC30" s="266"/>
      <c r="GRD30" s="266"/>
      <c r="GRE30" s="266"/>
      <c r="GRF30" s="266"/>
      <c r="GRG30" s="266"/>
      <c r="GRH30" s="266"/>
      <c r="GRI30" s="266"/>
      <c r="GRJ30" s="266"/>
      <c r="GRK30" s="266"/>
      <c r="GRL30" s="266"/>
      <c r="GRM30" s="266"/>
      <c r="GRN30" s="266"/>
      <c r="GRO30" s="266"/>
      <c r="GRP30" s="266"/>
      <c r="GRQ30" s="266"/>
      <c r="GRR30" s="266"/>
      <c r="GRS30" s="266"/>
      <c r="GRT30" s="266"/>
      <c r="GRU30" s="266"/>
      <c r="GRV30" s="266"/>
      <c r="GRW30" s="266"/>
      <c r="GRX30" s="266"/>
      <c r="GRY30" s="266"/>
      <c r="GRZ30" s="266"/>
      <c r="GSA30" s="266"/>
      <c r="GSB30" s="266"/>
      <c r="GSC30" s="266"/>
      <c r="GSD30" s="266"/>
      <c r="GSE30" s="266"/>
      <c r="GSF30" s="266"/>
      <c r="GSG30" s="266"/>
      <c r="GSH30" s="266"/>
      <c r="GSI30" s="266"/>
      <c r="GSJ30" s="266"/>
      <c r="GSK30" s="266"/>
      <c r="GSL30" s="266"/>
      <c r="GSM30" s="266"/>
      <c r="GSN30" s="266"/>
      <c r="GSO30" s="266"/>
      <c r="GSP30" s="266"/>
      <c r="GSQ30" s="266"/>
      <c r="GSR30" s="266"/>
      <c r="GSS30" s="266"/>
      <c r="GST30" s="266"/>
      <c r="GSU30" s="266"/>
      <c r="GSV30" s="266"/>
      <c r="GSW30" s="266"/>
      <c r="GSX30" s="266"/>
      <c r="GSY30" s="266"/>
      <c r="GSZ30" s="266"/>
      <c r="GTA30" s="266"/>
      <c r="GTB30" s="266"/>
      <c r="GTC30" s="266"/>
      <c r="GTD30" s="266"/>
      <c r="GTE30" s="266"/>
      <c r="GTF30" s="266"/>
      <c r="GTG30" s="266"/>
      <c r="GTH30" s="266"/>
      <c r="GTI30" s="266"/>
      <c r="GTJ30" s="266"/>
      <c r="GTK30" s="266"/>
      <c r="GTL30" s="266"/>
      <c r="GTM30" s="266"/>
      <c r="GTN30" s="266"/>
      <c r="GTO30" s="266"/>
      <c r="GTP30" s="266"/>
      <c r="GTQ30" s="266"/>
      <c r="GTR30" s="266"/>
      <c r="GTS30" s="266"/>
      <c r="GTT30" s="266"/>
      <c r="GTU30" s="266"/>
      <c r="GTV30" s="266"/>
      <c r="GTW30" s="266"/>
      <c r="GTX30" s="266"/>
      <c r="GTY30" s="266"/>
      <c r="GTZ30" s="266"/>
      <c r="GUA30" s="266"/>
      <c r="GUB30" s="266"/>
      <c r="GUC30" s="266"/>
      <c r="GUD30" s="266"/>
      <c r="GUE30" s="266"/>
      <c r="GUF30" s="266"/>
      <c r="GUG30" s="266"/>
      <c r="GUH30" s="266"/>
      <c r="GUI30" s="266"/>
      <c r="GUJ30" s="266"/>
      <c r="GUK30" s="266"/>
      <c r="GUL30" s="266"/>
      <c r="GUM30" s="266"/>
      <c r="GUN30" s="266"/>
      <c r="GUO30" s="266"/>
      <c r="GUP30" s="266"/>
      <c r="GUQ30" s="266"/>
      <c r="GUR30" s="266"/>
      <c r="GUS30" s="266"/>
      <c r="GUT30" s="266"/>
      <c r="GUU30" s="266"/>
      <c r="GUV30" s="266"/>
      <c r="GUW30" s="266"/>
      <c r="GUX30" s="266"/>
      <c r="GUY30" s="266"/>
      <c r="GUZ30" s="266"/>
      <c r="GVA30" s="266"/>
      <c r="GVB30" s="266"/>
      <c r="GVC30" s="266"/>
      <c r="GVD30" s="266"/>
      <c r="GVE30" s="266"/>
      <c r="GVF30" s="266"/>
      <c r="GVG30" s="266"/>
      <c r="GVH30" s="266"/>
      <c r="GVI30" s="266"/>
      <c r="GVJ30" s="266"/>
      <c r="GVK30" s="266"/>
      <c r="GVL30" s="266"/>
      <c r="GVM30" s="266"/>
      <c r="GVN30" s="266"/>
      <c r="GVO30" s="266"/>
      <c r="GVP30" s="266"/>
      <c r="GVQ30" s="266"/>
      <c r="GVR30" s="266"/>
      <c r="GVS30" s="266"/>
      <c r="GVT30" s="266"/>
      <c r="GVU30" s="266"/>
      <c r="GVV30" s="266"/>
      <c r="GVW30" s="266"/>
      <c r="GVX30" s="266"/>
      <c r="GVY30" s="266"/>
      <c r="GVZ30" s="266"/>
      <c r="GWA30" s="266"/>
      <c r="GWB30" s="266"/>
      <c r="GWC30" s="266"/>
      <c r="GWD30" s="266"/>
      <c r="GWE30" s="266"/>
      <c r="GWF30" s="266"/>
      <c r="GWG30" s="266"/>
      <c r="GWH30" s="266"/>
      <c r="GWI30" s="266"/>
      <c r="GWJ30" s="266"/>
      <c r="GWK30" s="266"/>
      <c r="GWL30" s="266"/>
      <c r="GWM30" s="266"/>
      <c r="GWN30" s="266"/>
      <c r="GWO30" s="266"/>
      <c r="GWP30" s="266"/>
      <c r="GWQ30" s="266"/>
      <c r="GWR30" s="266"/>
      <c r="GWS30" s="266"/>
      <c r="GWT30" s="266"/>
      <c r="GWU30" s="266"/>
      <c r="GWV30" s="266"/>
      <c r="GWW30" s="266"/>
      <c r="GWX30" s="266"/>
      <c r="GWY30" s="266"/>
      <c r="GWZ30" s="266"/>
      <c r="GXA30" s="266"/>
      <c r="GXB30" s="266"/>
      <c r="GXC30" s="266"/>
      <c r="GXD30" s="266"/>
      <c r="GXE30" s="266"/>
      <c r="GXF30" s="266"/>
      <c r="GXG30" s="266"/>
      <c r="GXH30" s="266"/>
      <c r="GXI30" s="266"/>
      <c r="GXJ30" s="266"/>
      <c r="GXK30" s="266"/>
      <c r="GXL30" s="266"/>
      <c r="GXM30" s="266"/>
      <c r="GXN30" s="266"/>
      <c r="GXO30" s="266"/>
      <c r="GXP30" s="266"/>
      <c r="GXQ30" s="266"/>
      <c r="GXR30" s="266"/>
      <c r="GXS30" s="266"/>
      <c r="GXT30" s="266"/>
      <c r="GXU30" s="266"/>
      <c r="GXV30" s="266"/>
      <c r="GXW30" s="266"/>
      <c r="GXX30" s="266"/>
      <c r="GXY30" s="266"/>
      <c r="GXZ30" s="266"/>
      <c r="GYA30" s="266"/>
      <c r="GYB30" s="266"/>
      <c r="GYC30" s="266"/>
      <c r="GYD30" s="266"/>
      <c r="GYE30" s="266"/>
      <c r="GYF30" s="266"/>
      <c r="GYG30" s="266"/>
      <c r="GYH30" s="266"/>
      <c r="GYI30" s="266"/>
      <c r="GYJ30" s="266"/>
      <c r="GYK30" s="266"/>
      <c r="GYL30" s="266"/>
      <c r="GYM30" s="266"/>
      <c r="GYN30" s="266"/>
      <c r="GYO30" s="266"/>
      <c r="GYP30" s="266"/>
      <c r="GYQ30" s="266"/>
      <c r="GYR30" s="266"/>
      <c r="GYS30" s="266"/>
      <c r="GYT30" s="266"/>
      <c r="GYU30" s="266"/>
      <c r="GYV30" s="266"/>
      <c r="GYW30" s="266"/>
      <c r="GYX30" s="266"/>
      <c r="GYY30" s="266"/>
      <c r="GYZ30" s="266"/>
      <c r="GZA30" s="266"/>
      <c r="GZB30" s="266"/>
      <c r="GZC30" s="266"/>
      <c r="GZD30" s="266"/>
      <c r="GZE30" s="266"/>
      <c r="GZF30" s="266"/>
      <c r="GZG30" s="266"/>
      <c r="GZH30" s="266"/>
      <c r="GZI30" s="266"/>
      <c r="GZJ30" s="266"/>
      <c r="GZK30" s="266"/>
      <c r="GZL30" s="266"/>
      <c r="GZM30" s="266"/>
      <c r="GZN30" s="266"/>
      <c r="GZO30" s="266"/>
      <c r="GZP30" s="266"/>
      <c r="GZQ30" s="266"/>
      <c r="GZR30" s="266"/>
      <c r="GZS30" s="266"/>
      <c r="GZT30" s="266"/>
      <c r="GZU30" s="266"/>
      <c r="GZV30" s="266"/>
      <c r="GZW30" s="266"/>
      <c r="GZX30" s="266"/>
      <c r="GZY30" s="266"/>
      <c r="GZZ30" s="266"/>
      <c r="HAA30" s="266"/>
      <c r="HAB30" s="266"/>
      <c r="HAC30" s="266"/>
      <c r="HAD30" s="266"/>
      <c r="HAE30" s="266"/>
      <c r="HAF30" s="266"/>
      <c r="HAG30" s="266"/>
      <c r="HAH30" s="266"/>
      <c r="HAI30" s="266"/>
      <c r="HAJ30" s="266"/>
      <c r="HAK30" s="266"/>
      <c r="HAL30" s="266"/>
      <c r="HAM30" s="266"/>
      <c r="HAN30" s="266"/>
      <c r="HAO30" s="266"/>
      <c r="HAP30" s="266"/>
      <c r="HAQ30" s="266"/>
      <c r="HAR30" s="266"/>
      <c r="HAS30" s="266"/>
      <c r="HAT30" s="266"/>
      <c r="HAU30" s="266"/>
      <c r="HAV30" s="266"/>
      <c r="HAW30" s="266"/>
      <c r="HAX30" s="266"/>
      <c r="HAY30" s="266"/>
      <c r="HAZ30" s="266"/>
      <c r="HBA30" s="266"/>
      <c r="HBB30" s="266"/>
      <c r="HBC30" s="266"/>
      <c r="HBD30" s="266"/>
      <c r="HBE30" s="266"/>
      <c r="HBF30" s="266"/>
      <c r="HBG30" s="266"/>
      <c r="HBH30" s="266"/>
      <c r="HBI30" s="266"/>
      <c r="HBJ30" s="266"/>
      <c r="HBK30" s="266"/>
      <c r="HBL30" s="266"/>
      <c r="HBM30" s="266"/>
      <c r="HBN30" s="266"/>
      <c r="HBO30" s="266"/>
      <c r="HBP30" s="266"/>
      <c r="HBQ30" s="266"/>
      <c r="HBR30" s="266"/>
      <c r="HBS30" s="266"/>
      <c r="HBT30" s="266"/>
      <c r="HBU30" s="266"/>
      <c r="HBV30" s="266"/>
      <c r="HBW30" s="266"/>
      <c r="HBX30" s="266"/>
      <c r="HBY30" s="266"/>
      <c r="HBZ30" s="266"/>
      <c r="HCA30" s="266"/>
      <c r="HCB30" s="266"/>
      <c r="HCC30" s="266"/>
      <c r="HCD30" s="266"/>
      <c r="HCE30" s="266"/>
      <c r="HCF30" s="266"/>
      <c r="HCG30" s="266"/>
      <c r="HCH30" s="266"/>
      <c r="HCI30" s="266"/>
      <c r="HCJ30" s="266"/>
      <c r="HCK30" s="266"/>
      <c r="HCL30" s="266"/>
      <c r="HCM30" s="266"/>
      <c r="HCN30" s="266"/>
      <c r="HCO30" s="266"/>
      <c r="HCP30" s="266"/>
      <c r="HCQ30" s="266"/>
      <c r="HCR30" s="266"/>
      <c r="HCS30" s="266"/>
      <c r="HCT30" s="266"/>
      <c r="HCU30" s="266"/>
      <c r="HCV30" s="266"/>
      <c r="HCW30" s="266"/>
      <c r="HCX30" s="266"/>
      <c r="HCY30" s="266"/>
      <c r="HCZ30" s="266"/>
      <c r="HDA30" s="266"/>
      <c r="HDB30" s="266"/>
      <c r="HDC30" s="266"/>
      <c r="HDD30" s="266"/>
      <c r="HDE30" s="266"/>
      <c r="HDF30" s="266"/>
      <c r="HDG30" s="266"/>
      <c r="HDH30" s="266"/>
      <c r="HDI30" s="266"/>
      <c r="HDJ30" s="266"/>
      <c r="HDK30" s="266"/>
      <c r="HDL30" s="266"/>
      <c r="HDM30" s="266"/>
      <c r="HDN30" s="266"/>
      <c r="HDO30" s="266"/>
      <c r="HDP30" s="266"/>
      <c r="HDQ30" s="266"/>
      <c r="HDR30" s="266"/>
      <c r="HDS30" s="266"/>
      <c r="HDT30" s="266"/>
      <c r="HDU30" s="266"/>
      <c r="HDV30" s="266"/>
      <c r="HDW30" s="266"/>
      <c r="HDX30" s="266"/>
      <c r="HDY30" s="266"/>
      <c r="HDZ30" s="266"/>
      <c r="HEA30" s="266"/>
      <c r="HEB30" s="266"/>
      <c r="HEC30" s="266"/>
      <c r="HED30" s="266"/>
      <c r="HEE30" s="266"/>
      <c r="HEF30" s="266"/>
      <c r="HEG30" s="266"/>
      <c r="HEH30" s="266"/>
      <c r="HEI30" s="266"/>
      <c r="HEJ30" s="266"/>
      <c r="HEK30" s="266"/>
      <c r="HEL30" s="266"/>
      <c r="HEM30" s="266"/>
      <c r="HEN30" s="266"/>
      <c r="HEO30" s="266"/>
      <c r="HEP30" s="266"/>
      <c r="HEQ30" s="266"/>
      <c r="HER30" s="266"/>
      <c r="HES30" s="266"/>
      <c r="HET30" s="266"/>
      <c r="HEU30" s="266"/>
      <c r="HEV30" s="266"/>
      <c r="HEW30" s="266"/>
      <c r="HEX30" s="266"/>
      <c r="HEY30" s="266"/>
      <c r="HEZ30" s="266"/>
      <c r="HFA30" s="266"/>
      <c r="HFB30" s="266"/>
      <c r="HFC30" s="266"/>
      <c r="HFD30" s="266"/>
      <c r="HFE30" s="266"/>
      <c r="HFF30" s="266"/>
      <c r="HFG30" s="266"/>
      <c r="HFH30" s="266"/>
      <c r="HFI30" s="266"/>
      <c r="HFJ30" s="266"/>
      <c r="HFK30" s="266"/>
      <c r="HFL30" s="266"/>
      <c r="HFM30" s="266"/>
      <c r="HFN30" s="266"/>
      <c r="HFO30" s="266"/>
      <c r="HFP30" s="266"/>
      <c r="HFQ30" s="266"/>
      <c r="HFR30" s="266"/>
      <c r="HFS30" s="266"/>
      <c r="HFT30" s="266"/>
      <c r="HFU30" s="266"/>
      <c r="HFV30" s="266"/>
      <c r="HFW30" s="266"/>
      <c r="HFX30" s="266"/>
      <c r="HFY30" s="266"/>
      <c r="HFZ30" s="266"/>
      <c r="HGA30" s="266"/>
      <c r="HGB30" s="266"/>
      <c r="HGC30" s="266"/>
      <c r="HGD30" s="266"/>
      <c r="HGE30" s="266"/>
      <c r="HGF30" s="266"/>
      <c r="HGG30" s="266"/>
      <c r="HGH30" s="266"/>
      <c r="HGI30" s="266"/>
      <c r="HGJ30" s="266"/>
      <c r="HGK30" s="266"/>
      <c r="HGL30" s="266"/>
      <c r="HGM30" s="266"/>
      <c r="HGN30" s="266"/>
      <c r="HGO30" s="266"/>
      <c r="HGP30" s="266"/>
      <c r="HGQ30" s="266"/>
      <c r="HGR30" s="266"/>
      <c r="HGS30" s="266"/>
      <c r="HGT30" s="266"/>
      <c r="HGU30" s="266"/>
      <c r="HGV30" s="266"/>
      <c r="HGW30" s="266"/>
      <c r="HGX30" s="266"/>
      <c r="HGY30" s="266"/>
      <c r="HGZ30" s="266"/>
      <c r="HHA30" s="266"/>
      <c r="HHB30" s="266"/>
      <c r="HHC30" s="266"/>
      <c r="HHD30" s="266"/>
      <c r="HHE30" s="266"/>
      <c r="HHF30" s="266"/>
      <c r="HHG30" s="266"/>
      <c r="HHH30" s="266"/>
      <c r="HHI30" s="266"/>
      <c r="HHJ30" s="266"/>
      <c r="HHK30" s="266"/>
      <c r="HHL30" s="266"/>
      <c r="HHM30" s="266"/>
      <c r="HHN30" s="266"/>
      <c r="HHO30" s="266"/>
      <c r="HHP30" s="266"/>
      <c r="HHQ30" s="266"/>
      <c r="HHR30" s="266"/>
      <c r="HHS30" s="266"/>
      <c r="HHT30" s="266"/>
      <c r="HHU30" s="266"/>
      <c r="HHV30" s="266"/>
      <c r="HHW30" s="266"/>
      <c r="HHX30" s="266"/>
      <c r="HHY30" s="266"/>
      <c r="HHZ30" s="266"/>
      <c r="HIA30" s="266"/>
      <c r="HIB30" s="266"/>
      <c r="HIC30" s="266"/>
      <c r="HID30" s="266"/>
      <c r="HIE30" s="266"/>
      <c r="HIF30" s="266"/>
      <c r="HIG30" s="266"/>
      <c r="HIH30" s="266"/>
      <c r="HII30" s="266"/>
      <c r="HIJ30" s="266"/>
      <c r="HIK30" s="266"/>
      <c r="HIL30" s="266"/>
      <c r="HIM30" s="266"/>
      <c r="HIN30" s="266"/>
      <c r="HIO30" s="266"/>
      <c r="HIP30" s="266"/>
      <c r="HIQ30" s="266"/>
      <c r="HIR30" s="266"/>
      <c r="HIS30" s="266"/>
      <c r="HIT30" s="266"/>
      <c r="HIU30" s="266"/>
      <c r="HIV30" s="266"/>
      <c r="HIW30" s="266"/>
      <c r="HIX30" s="266"/>
      <c r="HIY30" s="266"/>
      <c r="HIZ30" s="266"/>
      <c r="HJA30" s="266"/>
      <c r="HJB30" s="266"/>
      <c r="HJC30" s="266"/>
      <c r="HJD30" s="266"/>
      <c r="HJE30" s="266"/>
      <c r="HJF30" s="266"/>
      <c r="HJG30" s="266"/>
      <c r="HJH30" s="266"/>
      <c r="HJI30" s="266"/>
      <c r="HJJ30" s="266"/>
      <c r="HJK30" s="266"/>
      <c r="HJL30" s="266"/>
      <c r="HJM30" s="266"/>
      <c r="HJN30" s="266"/>
      <c r="HJO30" s="266"/>
      <c r="HJP30" s="266"/>
      <c r="HJQ30" s="266"/>
      <c r="HJR30" s="266"/>
      <c r="HJS30" s="266"/>
      <c r="HJT30" s="266"/>
      <c r="HJU30" s="266"/>
      <c r="HJV30" s="266"/>
      <c r="HJW30" s="266"/>
      <c r="HJX30" s="266"/>
      <c r="HJY30" s="266"/>
      <c r="HJZ30" s="266"/>
      <c r="HKA30" s="266"/>
      <c r="HKB30" s="266"/>
      <c r="HKC30" s="266"/>
      <c r="HKD30" s="266"/>
      <c r="HKE30" s="266"/>
      <c r="HKF30" s="266"/>
      <c r="HKG30" s="266"/>
      <c r="HKH30" s="266"/>
      <c r="HKI30" s="266"/>
      <c r="HKJ30" s="266"/>
      <c r="HKK30" s="266"/>
      <c r="HKL30" s="266"/>
      <c r="HKM30" s="266"/>
      <c r="HKN30" s="266"/>
      <c r="HKO30" s="266"/>
      <c r="HKP30" s="266"/>
      <c r="HKQ30" s="266"/>
      <c r="HKR30" s="266"/>
      <c r="HKS30" s="266"/>
      <c r="HKT30" s="266"/>
      <c r="HKU30" s="266"/>
      <c r="HKV30" s="266"/>
      <c r="HKW30" s="266"/>
      <c r="HKX30" s="266"/>
      <c r="HKY30" s="266"/>
      <c r="HKZ30" s="266"/>
      <c r="HLA30" s="266"/>
      <c r="HLB30" s="266"/>
      <c r="HLC30" s="266"/>
      <c r="HLD30" s="266"/>
      <c r="HLE30" s="266"/>
      <c r="HLF30" s="266"/>
      <c r="HLG30" s="266"/>
      <c r="HLH30" s="266"/>
      <c r="HLI30" s="266"/>
      <c r="HLJ30" s="266"/>
      <c r="HLK30" s="266"/>
      <c r="HLL30" s="266"/>
      <c r="HLM30" s="266"/>
      <c r="HLN30" s="266"/>
      <c r="HLO30" s="266"/>
      <c r="HLP30" s="266"/>
      <c r="HLQ30" s="266"/>
      <c r="HLR30" s="266"/>
      <c r="HLS30" s="266"/>
      <c r="HLT30" s="266"/>
      <c r="HLU30" s="266"/>
      <c r="HLV30" s="266"/>
      <c r="HLW30" s="266"/>
      <c r="HLX30" s="266"/>
      <c r="HLY30" s="266"/>
      <c r="HLZ30" s="266"/>
      <c r="HMA30" s="266"/>
      <c r="HMB30" s="266"/>
      <c r="HMC30" s="266"/>
      <c r="HMD30" s="266"/>
      <c r="HME30" s="266"/>
      <c r="HMF30" s="266"/>
      <c r="HMG30" s="266"/>
      <c r="HMH30" s="266"/>
      <c r="HMI30" s="266"/>
      <c r="HMJ30" s="266"/>
      <c r="HMK30" s="266"/>
      <c r="HML30" s="266"/>
      <c r="HMM30" s="266"/>
      <c r="HMN30" s="266"/>
      <c r="HMO30" s="266"/>
      <c r="HMP30" s="266"/>
      <c r="HMQ30" s="266"/>
      <c r="HMR30" s="266"/>
      <c r="HMS30" s="266"/>
      <c r="HMT30" s="266"/>
      <c r="HMU30" s="266"/>
      <c r="HMV30" s="266"/>
      <c r="HMW30" s="266"/>
      <c r="HMX30" s="266"/>
      <c r="HMY30" s="266"/>
      <c r="HMZ30" s="266"/>
      <c r="HNA30" s="266"/>
      <c r="HNB30" s="266"/>
      <c r="HNC30" s="266"/>
      <c r="HND30" s="266"/>
      <c r="HNE30" s="266"/>
      <c r="HNF30" s="266"/>
      <c r="HNG30" s="266"/>
      <c r="HNH30" s="266"/>
      <c r="HNI30" s="266"/>
      <c r="HNJ30" s="266"/>
      <c r="HNK30" s="266"/>
      <c r="HNL30" s="266"/>
      <c r="HNM30" s="266"/>
      <c r="HNN30" s="266"/>
      <c r="HNO30" s="266"/>
      <c r="HNP30" s="266"/>
      <c r="HNQ30" s="266"/>
      <c r="HNR30" s="266"/>
      <c r="HNS30" s="266"/>
      <c r="HNT30" s="266"/>
      <c r="HNU30" s="266"/>
      <c r="HNV30" s="266"/>
      <c r="HNW30" s="266"/>
      <c r="HNX30" s="266"/>
      <c r="HNY30" s="266"/>
      <c r="HNZ30" s="266"/>
      <c r="HOA30" s="266"/>
      <c r="HOB30" s="266"/>
      <c r="HOC30" s="266"/>
      <c r="HOD30" s="266"/>
      <c r="HOE30" s="266"/>
      <c r="HOF30" s="266"/>
      <c r="HOG30" s="266"/>
      <c r="HOH30" s="266"/>
      <c r="HOI30" s="266"/>
      <c r="HOJ30" s="266"/>
      <c r="HOK30" s="266"/>
      <c r="HOL30" s="266"/>
      <c r="HOM30" s="266"/>
      <c r="HON30" s="266"/>
      <c r="HOO30" s="266"/>
      <c r="HOP30" s="266"/>
      <c r="HOQ30" s="266"/>
      <c r="HOR30" s="266"/>
      <c r="HOS30" s="266"/>
      <c r="HOT30" s="266"/>
      <c r="HOU30" s="266"/>
      <c r="HOV30" s="266"/>
      <c r="HOW30" s="266"/>
      <c r="HOX30" s="266"/>
      <c r="HOY30" s="266"/>
      <c r="HOZ30" s="266"/>
      <c r="HPA30" s="266"/>
      <c r="HPB30" s="266"/>
      <c r="HPC30" s="266"/>
      <c r="HPD30" s="266"/>
      <c r="HPE30" s="266"/>
      <c r="HPF30" s="266"/>
      <c r="HPG30" s="266"/>
      <c r="HPH30" s="266"/>
      <c r="HPI30" s="266"/>
      <c r="HPJ30" s="266"/>
      <c r="HPK30" s="266"/>
      <c r="HPL30" s="266"/>
      <c r="HPM30" s="266"/>
      <c r="HPN30" s="266"/>
      <c r="HPO30" s="266"/>
      <c r="HPP30" s="266"/>
      <c r="HPQ30" s="266"/>
      <c r="HPR30" s="266"/>
      <c r="HPS30" s="266"/>
      <c r="HPT30" s="266"/>
      <c r="HPU30" s="266"/>
      <c r="HPV30" s="266"/>
      <c r="HPW30" s="266"/>
      <c r="HPX30" s="266"/>
      <c r="HPY30" s="266"/>
      <c r="HPZ30" s="266"/>
      <c r="HQA30" s="266"/>
      <c r="HQB30" s="266"/>
      <c r="HQC30" s="266"/>
      <c r="HQD30" s="266"/>
      <c r="HQE30" s="266"/>
      <c r="HQF30" s="266"/>
      <c r="HQG30" s="266"/>
      <c r="HQH30" s="266"/>
      <c r="HQI30" s="266"/>
      <c r="HQJ30" s="266"/>
      <c r="HQK30" s="266"/>
      <c r="HQL30" s="266"/>
      <c r="HQM30" s="266"/>
      <c r="HQN30" s="266"/>
      <c r="HQO30" s="266"/>
      <c r="HQP30" s="266"/>
      <c r="HQQ30" s="266"/>
      <c r="HQR30" s="266"/>
      <c r="HQS30" s="266"/>
      <c r="HQT30" s="266"/>
      <c r="HQU30" s="266"/>
      <c r="HQV30" s="266"/>
      <c r="HQW30" s="266"/>
      <c r="HQX30" s="266"/>
      <c r="HQY30" s="266"/>
      <c r="HQZ30" s="266"/>
      <c r="HRA30" s="266"/>
      <c r="HRB30" s="266"/>
      <c r="HRC30" s="266"/>
      <c r="HRD30" s="266"/>
      <c r="HRE30" s="266"/>
      <c r="HRF30" s="266"/>
      <c r="HRG30" s="266"/>
      <c r="HRH30" s="266"/>
      <c r="HRI30" s="266"/>
      <c r="HRJ30" s="266"/>
      <c r="HRK30" s="266"/>
      <c r="HRL30" s="266"/>
      <c r="HRM30" s="266"/>
      <c r="HRN30" s="266"/>
      <c r="HRO30" s="266"/>
      <c r="HRP30" s="266"/>
      <c r="HRQ30" s="266"/>
      <c r="HRR30" s="266"/>
      <c r="HRS30" s="266"/>
      <c r="HRT30" s="266"/>
      <c r="HRU30" s="266"/>
      <c r="HRV30" s="266"/>
      <c r="HRW30" s="266"/>
      <c r="HRX30" s="266"/>
      <c r="HRY30" s="266"/>
      <c r="HRZ30" s="266"/>
      <c r="HSA30" s="266"/>
      <c r="HSB30" s="266"/>
      <c r="HSC30" s="266"/>
      <c r="HSD30" s="266"/>
      <c r="HSE30" s="266"/>
      <c r="HSF30" s="266"/>
      <c r="HSG30" s="266"/>
      <c r="HSH30" s="266"/>
      <c r="HSI30" s="266"/>
      <c r="HSJ30" s="266"/>
      <c r="HSK30" s="266"/>
      <c r="HSL30" s="266"/>
      <c r="HSM30" s="266"/>
      <c r="HSN30" s="266"/>
      <c r="HSO30" s="266"/>
      <c r="HSP30" s="266"/>
      <c r="HSQ30" s="266"/>
      <c r="HSR30" s="266"/>
      <c r="HSS30" s="266"/>
      <c r="HST30" s="266"/>
      <c r="HSU30" s="266"/>
      <c r="HSV30" s="266"/>
      <c r="HSW30" s="266"/>
      <c r="HSX30" s="266"/>
      <c r="HSY30" s="266"/>
      <c r="HSZ30" s="266"/>
      <c r="HTA30" s="266"/>
      <c r="HTB30" s="266"/>
      <c r="HTC30" s="266"/>
      <c r="HTD30" s="266"/>
      <c r="HTE30" s="266"/>
      <c r="HTF30" s="266"/>
      <c r="HTG30" s="266"/>
      <c r="HTH30" s="266"/>
      <c r="HTI30" s="266"/>
      <c r="HTJ30" s="266"/>
      <c r="HTK30" s="266"/>
      <c r="HTL30" s="266"/>
      <c r="HTM30" s="266"/>
      <c r="HTN30" s="266"/>
      <c r="HTO30" s="266"/>
      <c r="HTP30" s="266"/>
      <c r="HTQ30" s="266"/>
      <c r="HTR30" s="266"/>
      <c r="HTS30" s="266"/>
      <c r="HTT30" s="266"/>
      <c r="HTU30" s="266"/>
      <c r="HTV30" s="266"/>
      <c r="HTW30" s="266"/>
      <c r="HTX30" s="266"/>
      <c r="HTY30" s="266"/>
      <c r="HTZ30" s="266"/>
      <c r="HUA30" s="266"/>
      <c r="HUB30" s="266"/>
      <c r="HUC30" s="266"/>
      <c r="HUD30" s="266"/>
      <c r="HUE30" s="266"/>
      <c r="HUF30" s="266"/>
      <c r="HUG30" s="266"/>
      <c r="HUH30" s="266"/>
      <c r="HUI30" s="266"/>
      <c r="HUJ30" s="266"/>
      <c r="HUK30" s="266"/>
      <c r="HUL30" s="266"/>
      <c r="HUM30" s="266"/>
      <c r="HUN30" s="266"/>
      <c r="HUO30" s="266"/>
      <c r="HUP30" s="266"/>
      <c r="HUQ30" s="266"/>
      <c r="HUR30" s="266"/>
      <c r="HUS30" s="266"/>
      <c r="HUT30" s="266"/>
      <c r="HUU30" s="266"/>
      <c r="HUV30" s="266"/>
      <c r="HUW30" s="266"/>
      <c r="HUX30" s="266"/>
      <c r="HUY30" s="266"/>
      <c r="HUZ30" s="266"/>
      <c r="HVA30" s="266"/>
      <c r="HVB30" s="266"/>
      <c r="HVC30" s="266"/>
      <c r="HVD30" s="266"/>
      <c r="HVE30" s="266"/>
      <c r="HVF30" s="266"/>
      <c r="HVG30" s="266"/>
      <c r="HVH30" s="266"/>
      <c r="HVI30" s="266"/>
      <c r="HVJ30" s="266"/>
      <c r="HVK30" s="266"/>
      <c r="HVL30" s="266"/>
      <c r="HVM30" s="266"/>
      <c r="HVN30" s="266"/>
      <c r="HVO30" s="266"/>
      <c r="HVP30" s="266"/>
      <c r="HVQ30" s="266"/>
      <c r="HVR30" s="266"/>
      <c r="HVS30" s="266"/>
      <c r="HVT30" s="266"/>
      <c r="HVU30" s="266"/>
      <c r="HVV30" s="266"/>
      <c r="HVW30" s="266"/>
      <c r="HVX30" s="266"/>
      <c r="HVY30" s="266"/>
      <c r="HVZ30" s="266"/>
      <c r="HWA30" s="266"/>
      <c r="HWB30" s="266"/>
      <c r="HWC30" s="266"/>
      <c r="HWD30" s="266"/>
      <c r="HWE30" s="266"/>
      <c r="HWF30" s="266"/>
      <c r="HWG30" s="266"/>
      <c r="HWH30" s="266"/>
      <c r="HWI30" s="266"/>
      <c r="HWJ30" s="266"/>
      <c r="HWK30" s="266"/>
      <c r="HWL30" s="266"/>
      <c r="HWM30" s="266"/>
      <c r="HWN30" s="266"/>
      <c r="HWO30" s="266"/>
      <c r="HWP30" s="266"/>
      <c r="HWQ30" s="266"/>
      <c r="HWR30" s="266"/>
      <c r="HWS30" s="266"/>
      <c r="HWT30" s="266"/>
      <c r="HWU30" s="266"/>
      <c r="HWV30" s="266"/>
      <c r="HWW30" s="266"/>
      <c r="HWX30" s="266"/>
      <c r="HWY30" s="266"/>
      <c r="HWZ30" s="266"/>
      <c r="HXA30" s="266"/>
      <c r="HXB30" s="266"/>
      <c r="HXC30" s="266"/>
      <c r="HXD30" s="266"/>
      <c r="HXE30" s="266"/>
      <c r="HXF30" s="266"/>
      <c r="HXG30" s="266"/>
      <c r="HXH30" s="266"/>
      <c r="HXI30" s="266"/>
      <c r="HXJ30" s="266"/>
      <c r="HXK30" s="266"/>
      <c r="HXL30" s="266"/>
      <c r="HXM30" s="266"/>
      <c r="HXN30" s="266"/>
      <c r="HXO30" s="266"/>
      <c r="HXP30" s="266"/>
      <c r="HXQ30" s="266"/>
      <c r="HXR30" s="266"/>
      <c r="HXS30" s="266"/>
      <c r="HXT30" s="266"/>
      <c r="HXU30" s="266"/>
      <c r="HXV30" s="266"/>
      <c r="HXW30" s="266"/>
      <c r="HXX30" s="266"/>
      <c r="HXY30" s="266"/>
      <c r="HXZ30" s="266"/>
      <c r="HYA30" s="266"/>
      <c r="HYB30" s="266"/>
      <c r="HYC30" s="266"/>
      <c r="HYD30" s="266"/>
      <c r="HYE30" s="266"/>
      <c r="HYF30" s="266"/>
      <c r="HYG30" s="266"/>
      <c r="HYH30" s="266"/>
      <c r="HYI30" s="266"/>
      <c r="HYJ30" s="266"/>
      <c r="HYK30" s="266"/>
      <c r="HYL30" s="266"/>
      <c r="HYM30" s="266"/>
      <c r="HYN30" s="266"/>
      <c r="HYO30" s="266"/>
      <c r="HYP30" s="266"/>
      <c r="HYQ30" s="266"/>
      <c r="HYR30" s="266"/>
      <c r="HYS30" s="266"/>
      <c r="HYT30" s="266"/>
      <c r="HYU30" s="266"/>
      <c r="HYV30" s="266"/>
      <c r="HYW30" s="266"/>
      <c r="HYX30" s="266"/>
      <c r="HYY30" s="266"/>
      <c r="HYZ30" s="266"/>
      <c r="HZA30" s="266"/>
      <c r="HZB30" s="266"/>
      <c r="HZC30" s="266"/>
      <c r="HZD30" s="266"/>
      <c r="HZE30" s="266"/>
      <c r="HZF30" s="266"/>
      <c r="HZG30" s="266"/>
      <c r="HZH30" s="266"/>
      <c r="HZI30" s="266"/>
      <c r="HZJ30" s="266"/>
      <c r="HZK30" s="266"/>
      <c r="HZL30" s="266"/>
      <c r="HZM30" s="266"/>
      <c r="HZN30" s="266"/>
      <c r="HZO30" s="266"/>
      <c r="HZP30" s="266"/>
      <c r="HZQ30" s="266"/>
      <c r="HZR30" s="266"/>
      <c r="HZS30" s="266"/>
      <c r="HZT30" s="266"/>
      <c r="HZU30" s="266"/>
      <c r="HZV30" s="266"/>
      <c r="HZW30" s="266"/>
      <c r="HZX30" s="266"/>
      <c r="HZY30" s="266"/>
      <c r="HZZ30" s="266"/>
      <c r="IAA30" s="266"/>
      <c r="IAB30" s="266"/>
      <c r="IAC30" s="266"/>
      <c r="IAD30" s="266"/>
      <c r="IAE30" s="266"/>
      <c r="IAF30" s="266"/>
      <c r="IAG30" s="266"/>
      <c r="IAH30" s="266"/>
      <c r="IAI30" s="266"/>
      <c r="IAJ30" s="266"/>
      <c r="IAK30" s="266"/>
      <c r="IAL30" s="266"/>
      <c r="IAM30" s="266"/>
      <c r="IAN30" s="266"/>
      <c r="IAO30" s="266"/>
      <c r="IAP30" s="266"/>
      <c r="IAQ30" s="266"/>
      <c r="IAR30" s="266"/>
      <c r="IAS30" s="266"/>
      <c r="IAT30" s="266"/>
      <c r="IAU30" s="266"/>
      <c r="IAV30" s="266"/>
      <c r="IAW30" s="266"/>
      <c r="IAX30" s="266"/>
      <c r="IAY30" s="266"/>
      <c r="IAZ30" s="266"/>
      <c r="IBA30" s="266"/>
      <c r="IBB30" s="266"/>
      <c r="IBC30" s="266"/>
      <c r="IBD30" s="266"/>
      <c r="IBE30" s="266"/>
      <c r="IBF30" s="266"/>
      <c r="IBG30" s="266"/>
      <c r="IBH30" s="266"/>
      <c r="IBI30" s="266"/>
      <c r="IBJ30" s="266"/>
      <c r="IBK30" s="266"/>
      <c r="IBL30" s="266"/>
      <c r="IBM30" s="266"/>
      <c r="IBN30" s="266"/>
      <c r="IBO30" s="266"/>
      <c r="IBP30" s="266"/>
      <c r="IBQ30" s="266"/>
      <c r="IBR30" s="266"/>
      <c r="IBS30" s="266"/>
      <c r="IBT30" s="266"/>
      <c r="IBU30" s="266"/>
      <c r="IBV30" s="266"/>
      <c r="IBW30" s="266"/>
      <c r="IBX30" s="266"/>
      <c r="IBY30" s="266"/>
      <c r="IBZ30" s="266"/>
      <c r="ICA30" s="266"/>
      <c r="ICB30" s="266"/>
      <c r="ICC30" s="266"/>
      <c r="ICD30" s="266"/>
      <c r="ICE30" s="266"/>
      <c r="ICF30" s="266"/>
      <c r="ICG30" s="266"/>
      <c r="ICH30" s="266"/>
      <c r="ICI30" s="266"/>
      <c r="ICJ30" s="266"/>
      <c r="ICK30" s="266"/>
      <c r="ICL30" s="266"/>
      <c r="ICM30" s="266"/>
      <c r="ICN30" s="266"/>
      <c r="ICO30" s="266"/>
      <c r="ICP30" s="266"/>
      <c r="ICQ30" s="266"/>
      <c r="ICR30" s="266"/>
      <c r="ICS30" s="266"/>
      <c r="ICT30" s="266"/>
      <c r="ICU30" s="266"/>
      <c r="ICV30" s="266"/>
      <c r="ICW30" s="266"/>
      <c r="ICX30" s="266"/>
      <c r="ICY30" s="266"/>
      <c r="ICZ30" s="266"/>
      <c r="IDA30" s="266"/>
      <c r="IDB30" s="266"/>
      <c r="IDC30" s="266"/>
      <c r="IDD30" s="266"/>
      <c r="IDE30" s="266"/>
      <c r="IDF30" s="266"/>
      <c r="IDG30" s="266"/>
      <c r="IDH30" s="266"/>
      <c r="IDI30" s="266"/>
      <c r="IDJ30" s="266"/>
      <c r="IDK30" s="266"/>
      <c r="IDL30" s="266"/>
      <c r="IDM30" s="266"/>
      <c r="IDN30" s="266"/>
      <c r="IDO30" s="266"/>
      <c r="IDP30" s="266"/>
      <c r="IDQ30" s="266"/>
      <c r="IDR30" s="266"/>
      <c r="IDS30" s="266"/>
      <c r="IDT30" s="266"/>
      <c r="IDU30" s="266"/>
      <c r="IDV30" s="266"/>
      <c r="IDW30" s="266"/>
      <c r="IDX30" s="266"/>
      <c r="IDY30" s="266"/>
      <c r="IDZ30" s="266"/>
      <c r="IEA30" s="266"/>
      <c r="IEB30" s="266"/>
      <c r="IEC30" s="266"/>
      <c r="IED30" s="266"/>
      <c r="IEE30" s="266"/>
      <c r="IEF30" s="266"/>
      <c r="IEG30" s="266"/>
      <c r="IEH30" s="266"/>
      <c r="IEI30" s="266"/>
      <c r="IEJ30" s="266"/>
      <c r="IEK30" s="266"/>
      <c r="IEL30" s="266"/>
      <c r="IEM30" s="266"/>
      <c r="IEN30" s="266"/>
      <c r="IEO30" s="266"/>
      <c r="IEP30" s="266"/>
      <c r="IEQ30" s="266"/>
      <c r="IER30" s="266"/>
      <c r="IES30" s="266"/>
      <c r="IET30" s="266"/>
      <c r="IEU30" s="266"/>
      <c r="IEV30" s="266"/>
      <c r="IEW30" s="266"/>
      <c r="IEX30" s="266"/>
      <c r="IEY30" s="266"/>
      <c r="IEZ30" s="266"/>
      <c r="IFA30" s="266"/>
      <c r="IFB30" s="266"/>
      <c r="IFC30" s="266"/>
      <c r="IFD30" s="266"/>
      <c r="IFE30" s="266"/>
      <c r="IFF30" s="266"/>
      <c r="IFG30" s="266"/>
      <c r="IFH30" s="266"/>
      <c r="IFI30" s="266"/>
      <c r="IFJ30" s="266"/>
      <c r="IFK30" s="266"/>
      <c r="IFL30" s="266"/>
      <c r="IFM30" s="266"/>
      <c r="IFN30" s="266"/>
      <c r="IFO30" s="266"/>
      <c r="IFP30" s="266"/>
      <c r="IFQ30" s="266"/>
      <c r="IFR30" s="266"/>
      <c r="IFS30" s="266"/>
      <c r="IFT30" s="266"/>
      <c r="IFU30" s="266"/>
      <c r="IFV30" s="266"/>
      <c r="IFW30" s="266"/>
      <c r="IFX30" s="266"/>
      <c r="IFY30" s="266"/>
      <c r="IFZ30" s="266"/>
      <c r="IGA30" s="266"/>
      <c r="IGB30" s="266"/>
      <c r="IGC30" s="266"/>
      <c r="IGD30" s="266"/>
      <c r="IGE30" s="266"/>
      <c r="IGF30" s="266"/>
      <c r="IGG30" s="266"/>
      <c r="IGH30" s="266"/>
      <c r="IGI30" s="266"/>
      <c r="IGJ30" s="266"/>
      <c r="IGK30" s="266"/>
      <c r="IGL30" s="266"/>
      <c r="IGM30" s="266"/>
      <c r="IGN30" s="266"/>
      <c r="IGO30" s="266"/>
      <c r="IGP30" s="266"/>
      <c r="IGQ30" s="266"/>
      <c r="IGR30" s="266"/>
      <c r="IGS30" s="266"/>
      <c r="IGT30" s="266"/>
      <c r="IGU30" s="266"/>
      <c r="IGV30" s="266"/>
      <c r="IGW30" s="266"/>
      <c r="IGX30" s="266"/>
      <c r="IGY30" s="266"/>
      <c r="IGZ30" s="266"/>
      <c r="IHA30" s="266"/>
      <c r="IHB30" s="266"/>
      <c r="IHC30" s="266"/>
      <c r="IHD30" s="266"/>
      <c r="IHE30" s="266"/>
      <c r="IHF30" s="266"/>
      <c r="IHG30" s="266"/>
      <c r="IHH30" s="266"/>
      <c r="IHI30" s="266"/>
      <c r="IHJ30" s="266"/>
      <c r="IHK30" s="266"/>
      <c r="IHL30" s="266"/>
      <c r="IHM30" s="266"/>
      <c r="IHN30" s="266"/>
      <c r="IHO30" s="266"/>
      <c r="IHP30" s="266"/>
      <c r="IHQ30" s="266"/>
      <c r="IHR30" s="266"/>
      <c r="IHS30" s="266"/>
      <c r="IHT30" s="266"/>
      <c r="IHU30" s="266"/>
      <c r="IHV30" s="266"/>
      <c r="IHW30" s="266"/>
      <c r="IHX30" s="266"/>
      <c r="IHY30" s="266"/>
      <c r="IHZ30" s="266"/>
      <c r="IIA30" s="266"/>
      <c r="IIB30" s="266"/>
      <c r="IIC30" s="266"/>
      <c r="IID30" s="266"/>
      <c r="IIE30" s="266"/>
      <c r="IIF30" s="266"/>
      <c r="IIG30" s="266"/>
      <c r="IIH30" s="266"/>
      <c r="III30" s="266"/>
      <c r="IIJ30" s="266"/>
      <c r="IIK30" s="266"/>
      <c r="IIL30" s="266"/>
      <c r="IIM30" s="266"/>
      <c r="IIN30" s="266"/>
      <c r="IIO30" s="266"/>
      <c r="IIP30" s="266"/>
      <c r="IIQ30" s="266"/>
      <c r="IIR30" s="266"/>
      <c r="IIS30" s="266"/>
      <c r="IIT30" s="266"/>
      <c r="IIU30" s="266"/>
      <c r="IIV30" s="266"/>
      <c r="IIW30" s="266"/>
      <c r="IIX30" s="266"/>
      <c r="IIY30" s="266"/>
      <c r="IIZ30" s="266"/>
      <c r="IJA30" s="266"/>
      <c r="IJB30" s="266"/>
      <c r="IJC30" s="266"/>
      <c r="IJD30" s="266"/>
      <c r="IJE30" s="266"/>
      <c r="IJF30" s="266"/>
      <c r="IJG30" s="266"/>
      <c r="IJH30" s="266"/>
      <c r="IJI30" s="266"/>
      <c r="IJJ30" s="266"/>
      <c r="IJK30" s="266"/>
      <c r="IJL30" s="266"/>
      <c r="IJM30" s="266"/>
      <c r="IJN30" s="266"/>
      <c r="IJO30" s="266"/>
      <c r="IJP30" s="266"/>
      <c r="IJQ30" s="266"/>
      <c r="IJR30" s="266"/>
      <c r="IJS30" s="266"/>
      <c r="IJT30" s="266"/>
      <c r="IJU30" s="266"/>
      <c r="IJV30" s="266"/>
      <c r="IJW30" s="266"/>
      <c r="IJX30" s="266"/>
      <c r="IJY30" s="266"/>
      <c r="IJZ30" s="266"/>
      <c r="IKA30" s="266"/>
      <c r="IKB30" s="266"/>
      <c r="IKC30" s="266"/>
      <c r="IKD30" s="266"/>
      <c r="IKE30" s="266"/>
      <c r="IKF30" s="266"/>
      <c r="IKG30" s="266"/>
      <c r="IKH30" s="266"/>
      <c r="IKI30" s="266"/>
      <c r="IKJ30" s="266"/>
      <c r="IKK30" s="266"/>
      <c r="IKL30" s="266"/>
      <c r="IKM30" s="266"/>
      <c r="IKN30" s="266"/>
      <c r="IKO30" s="266"/>
      <c r="IKP30" s="266"/>
      <c r="IKQ30" s="266"/>
      <c r="IKR30" s="266"/>
      <c r="IKS30" s="266"/>
      <c r="IKT30" s="266"/>
      <c r="IKU30" s="266"/>
      <c r="IKV30" s="266"/>
      <c r="IKW30" s="266"/>
      <c r="IKX30" s="266"/>
      <c r="IKY30" s="266"/>
      <c r="IKZ30" s="266"/>
      <c r="ILA30" s="266"/>
      <c r="ILB30" s="266"/>
      <c r="ILC30" s="266"/>
      <c r="ILD30" s="266"/>
      <c r="ILE30" s="266"/>
      <c r="ILF30" s="266"/>
      <c r="ILG30" s="266"/>
      <c r="ILH30" s="266"/>
      <c r="ILI30" s="266"/>
      <c r="ILJ30" s="266"/>
      <c r="ILK30" s="266"/>
      <c r="ILL30" s="266"/>
      <c r="ILM30" s="266"/>
      <c r="ILN30" s="266"/>
      <c r="ILO30" s="266"/>
      <c r="ILP30" s="266"/>
      <c r="ILQ30" s="266"/>
      <c r="ILR30" s="266"/>
      <c r="ILS30" s="266"/>
      <c r="ILT30" s="266"/>
      <c r="ILU30" s="266"/>
      <c r="ILV30" s="266"/>
      <c r="ILW30" s="266"/>
      <c r="ILX30" s="266"/>
      <c r="ILY30" s="266"/>
      <c r="ILZ30" s="266"/>
      <c r="IMA30" s="266"/>
      <c r="IMB30" s="266"/>
      <c r="IMC30" s="266"/>
      <c r="IMD30" s="266"/>
      <c r="IME30" s="266"/>
      <c r="IMF30" s="266"/>
      <c r="IMG30" s="266"/>
      <c r="IMH30" s="266"/>
      <c r="IMI30" s="266"/>
      <c r="IMJ30" s="266"/>
      <c r="IMK30" s="266"/>
      <c r="IML30" s="266"/>
      <c r="IMM30" s="266"/>
      <c r="IMN30" s="266"/>
      <c r="IMO30" s="266"/>
      <c r="IMP30" s="266"/>
      <c r="IMQ30" s="266"/>
      <c r="IMR30" s="266"/>
      <c r="IMS30" s="266"/>
      <c r="IMT30" s="266"/>
      <c r="IMU30" s="266"/>
      <c r="IMV30" s="266"/>
      <c r="IMW30" s="266"/>
      <c r="IMX30" s="266"/>
      <c r="IMY30" s="266"/>
      <c r="IMZ30" s="266"/>
      <c r="INA30" s="266"/>
      <c r="INB30" s="266"/>
      <c r="INC30" s="266"/>
      <c r="IND30" s="266"/>
      <c r="INE30" s="266"/>
      <c r="INF30" s="266"/>
      <c r="ING30" s="266"/>
      <c r="INH30" s="266"/>
      <c r="INI30" s="266"/>
      <c r="INJ30" s="266"/>
      <c r="INK30" s="266"/>
      <c r="INL30" s="266"/>
      <c r="INM30" s="266"/>
      <c r="INN30" s="266"/>
      <c r="INO30" s="266"/>
      <c r="INP30" s="266"/>
      <c r="INQ30" s="266"/>
      <c r="INR30" s="266"/>
      <c r="INS30" s="266"/>
      <c r="INT30" s="266"/>
      <c r="INU30" s="266"/>
      <c r="INV30" s="266"/>
      <c r="INW30" s="266"/>
      <c r="INX30" s="266"/>
      <c r="INY30" s="266"/>
      <c r="INZ30" s="266"/>
      <c r="IOA30" s="266"/>
      <c r="IOB30" s="266"/>
      <c r="IOC30" s="266"/>
      <c r="IOD30" s="266"/>
      <c r="IOE30" s="266"/>
      <c r="IOF30" s="266"/>
      <c r="IOG30" s="266"/>
      <c r="IOH30" s="266"/>
      <c r="IOI30" s="266"/>
      <c r="IOJ30" s="266"/>
      <c r="IOK30" s="266"/>
      <c r="IOL30" s="266"/>
      <c r="IOM30" s="266"/>
      <c r="ION30" s="266"/>
      <c r="IOO30" s="266"/>
      <c r="IOP30" s="266"/>
      <c r="IOQ30" s="266"/>
      <c r="IOR30" s="266"/>
      <c r="IOS30" s="266"/>
      <c r="IOT30" s="266"/>
      <c r="IOU30" s="266"/>
      <c r="IOV30" s="266"/>
      <c r="IOW30" s="266"/>
      <c r="IOX30" s="266"/>
      <c r="IOY30" s="266"/>
      <c r="IOZ30" s="266"/>
      <c r="IPA30" s="266"/>
      <c r="IPB30" s="266"/>
      <c r="IPC30" s="266"/>
      <c r="IPD30" s="266"/>
      <c r="IPE30" s="266"/>
      <c r="IPF30" s="266"/>
      <c r="IPG30" s="266"/>
      <c r="IPH30" s="266"/>
      <c r="IPI30" s="266"/>
      <c r="IPJ30" s="266"/>
      <c r="IPK30" s="266"/>
      <c r="IPL30" s="266"/>
      <c r="IPM30" s="266"/>
      <c r="IPN30" s="266"/>
      <c r="IPO30" s="266"/>
      <c r="IPP30" s="266"/>
      <c r="IPQ30" s="266"/>
      <c r="IPR30" s="266"/>
      <c r="IPS30" s="266"/>
      <c r="IPT30" s="266"/>
      <c r="IPU30" s="266"/>
      <c r="IPV30" s="266"/>
      <c r="IPW30" s="266"/>
      <c r="IPX30" s="266"/>
      <c r="IPY30" s="266"/>
      <c r="IPZ30" s="266"/>
      <c r="IQA30" s="266"/>
      <c r="IQB30" s="266"/>
      <c r="IQC30" s="266"/>
      <c r="IQD30" s="266"/>
      <c r="IQE30" s="266"/>
      <c r="IQF30" s="266"/>
      <c r="IQG30" s="266"/>
      <c r="IQH30" s="266"/>
      <c r="IQI30" s="266"/>
      <c r="IQJ30" s="266"/>
      <c r="IQK30" s="266"/>
      <c r="IQL30" s="266"/>
      <c r="IQM30" s="266"/>
      <c r="IQN30" s="266"/>
      <c r="IQO30" s="266"/>
      <c r="IQP30" s="266"/>
      <c r="IQQ30" s="266"/>
      <c r="IQR30" s="266"/>
      <c r="IQS30" s="266"/>
      <c r="IQT30" s="266"/>
      <c r="IQU30" s="266"/>
      <c r="IQV30" s="266"/>
      <c r="IQW30" s="266"/>
      <c r="IQX30" s="266"/>
      <c r="IQY30" s="266"/>
      <c r="IQZ30" s="266"/>
      <c r="IRA30" s="266"/>
      <c r="IRB30" s="266"/>
      <c r="IRC30" s="266"/>
      <c r="IRD30" s="266"/>
      <c r="IRE30" s="266"/>
      <c r="IRF30" s="266"/>
      <c r="IRG30" s="266"/>
      <c r="IRH30" s="266"/>
      <c r="IRI30" s="266"/>
      <c r="IRJ30" s="266"/>
      <c r="IRK30" s="266"/>
      <c r="IRL30" s="266"/>
      <c r="IRM30" s="266"/>
      <c r="IRN30" s="266"/>
      <c r="IRO30" s="266"/>
      <c r="IRP30" s="266"/>
      <c r="IRQ30" s="266"/>
      <c r="IRR30" s="266"/>
      <c r="IRS30" s="266"/>
      <c r="IRT30" s="266"/>
      <c r="IRU30" s="266"/>
      <c r="IRV30" s="266"/>
      <c r="IRW30" s="266"/>
      <c r="IRX30" s="266"/>
      <c r="IRY30" s="266"/>
      <c r="IRZ30" s="266"/>
      <c r="ISA30" s="266"/>
      <c r="ISB30" s="266"/>
      <c r="ISC30" s="266"/>
      <c r="ISD30" s="266"/>
      <c r="ISE30" s="266"/>
      <c r="ISF30" s="266"/>
      <c r="ISG30" s="266"/>
      <c r="ISH30" s="266"/>
      <c r="ISI30" s="266"/>
      <c r="ISJ30" s="266"/>
      <c r="ISK30" s="266"/>
      <c r="ISL30" s="266"/>
      <c r="ISM30" s="266"/>
      <c r="ISN30" s="266"/>
      <c r="ISO30" s="266"/>
      <c r="ISP30" s="266"/>
      <c r="ISQ30" s="266"/>
      <c r="ISR30" s="266"/>
      <c r="ISS30" s="266"/>
      <c r="IST30" s="266"/>
      <c r="ISU30" s="266"/>
      <c r="ISV30" s="266"/>
      <c r="ISW30" s="266"/>
      <c r="ISX30" s="266"/>
      <c r="ISY30" s="266"/>
      <c r="ISZ30" s="266"/>
      <c r="ITA30" s="266"/>
      <c r="ITB30" s="266"/>
      <c r="ITC30" s="266"/>
      <c r="ITD30" s="266"/>
      <c r="ITE30" s="266"/>
      <c r="ITF30" s="266"/>
      <c r="ITG30" s="266"/>
      <c r="ITH30" s="266"/>
      <c r="ITI30" s="266"/>
      <c r="ITJ30" s="266"/>
      <c r="ITK30" s="266"/>
      <c r="ITL30" s="266"/>
      <c r="ITM30" s="266"/>
      <c r="ITN30" s="266"/>
      <c r="ITO30" s="266"/>
      <c r="ITP30" s="266"/>
      <c r="ITQ30" s="266"/>
      <c r="ITR30" s="266"/>
      <c r="ITS30" s="266"/>
      <c r="ITT30" s="266"/>
      <c r="ITU30" s="266"/>
      <c r="ITV30" s="266"/>
      <c r="ITW30" s="266"/>
      <c r="ITX30" s="266"/>
      <c r="ITY30" s="266"/>
      <c r="ITZ30" s="266"/>
      <c r="IUA30" s="266"/>
      <c r="IUB30" s="266"/>
      <c r="IUC30" s="266"/>
      <c r="IUD30" s="266"/>
      <c r="IUE30" s="266"/>
      <c r="IUF30" s="266"/>
      <c r="IUG30" s="266"/>
      <c r="IUH30" s="266"/>
      <c r="IUI30" s="266"/>
      <c r="IUJ30" s="266"/>
      <c r="IUK30" s="266"/>
      <c r="IUL30" s="266"/>
      <c r="IUM30" s="266"/>
      <c r="IUN30" s="266"/>
      <c r="IUO30" s="266"/>
      <c r="IUP30" s="266"/>
      <c r="IUQ30" s="266"/>
      <c r="IUR30" s="266"/>
      <c r="IUS30" s="266"/>
      <c r="IUT30" s="266"/>
      <c r="IUU30" s="266"/>
      <c r="IUV30" s="266"/>
      <c r="IUW30" s="266"/>
      <c r="IUX30" s="266"/>
      <c r="IUY30" s="266"/>
      <c r="IUZ30" s="266"/>
      <c r="IVA30" s="266"/>
      <c r="IVB30" s="266"/>
      <c r="IVC30" s="266"/>
      <c r="IVD30" s="266"/>
      <c r="IVE30" s="266"/>
      <c r="IVF30" s="266"/>
      <c r="IVG30" s="266"/>
      <c r="IVH30" s="266"/>
      <c r="IVI30" s="266"/>
      <c r="IVJ30" s="266"/>
      <c r="IVK30" s="266"/>
      <c r="IVL30" s="266"/>
      <c r="IVM30" s="266"/>
      <c r="IVN30" s="266"/>
      <c r="IVO30" s="266"/>
      <c r="IVP30" s="266"/>
      <c r="IVQ30" s="266"/>
      <c r="IVR30" s="266"/>
      <c r="IVS30" s="266"/>
      <c r="IVT30" s="266"/>
      <c r="IVU30" s="266"/>
      <c r="IVV30" s="266"/>
      <c r="IVW30" s="266"/>
      <c r="IVX30" s="266"/>
      <c r="IVY30" s="266"/>
      <c r="IVZ30" s="266"/>
      <c r="IWA30" s="266"/>
      <c r="IWB30" s="266"/>
      <c r="IWC30" s="266"/>
      <c r="IWD30" s="266"/>
      <c r="IWE30" s="266"/>
      <c r="IWF30" s="266"/>
      <c r="IWG30" s="266"/>
      <c r="IWH30" s="266"/>
      <c r="IWI30" s="266"/>
      <c r="IWJ30" s="266"/>
      <c r="IWK30" s="266"/>
      <c r="IWL30" s="266"/>
      <c r="IWM30" s="266"/>
      <c r="IWN30" s="266"/>
      <c r="IWO30" s="266"/>
      <c r="IWP30" s="266"/>
      <c r="IWQ30" s="266"/>
      <c r="IWR30" s="266"/>
      <c r="IWS30" s="266"/>
      <c r="IWT30" s="266"/>
      <c r="IWU30" s="266"/>
      <c r="IWV30" s="266"/>
      <c r="IWW30" s="266"/>
      <c r="IWX30" s="266"/>
      <c r="IWY30" s="266"/>
      <c r="IWZ30" s="266"/>
      <c r="IXA30" s="266"/>
      <c r="IXB30" s="266"/>
      <c r="IXC30" s="266"/>
      <c r="IXD30" s="266"/>
      <c r="IXE30" s="266"/>
      <c r="IXF30" s="266"/>
      <c r="IXG30" s="266"/>
      <c r="IXH30" s="266"/>
      <c r="IXI30" s="266"/>
      <c r="IXJ30" s="266"/>
      <c r="IXK30" s="266"/>
      <c r="IXL30" s="266"/>
      <c r="IXM30" s="266"/>
      <c r="IXN30" s="266"/>
      <c r="IXO30" s="266"/>
      <c r="IXP30" s="266"/>
      <c r="IXQ30" s="266"/>
      <c r="IXR30" s="266"/>
      <c r="IXS30" s="266"/>
      <c r="IXT30" s="266"/>
      <c r="IXU30" s="266"/>
      <c r="IXV30" s="266"/>
      <c r="IXW30" s="266"/>
      <c r="IXX30" s="266"/>
      <c r="IXY30" s="266"/>
      <c r="IXZ30" s="266"/>
      <c r="IYA30" s="266"/>
      <c r="IYB30" s="266"/>
      <c r="IYC30" s="266"/>
      <c r="IYD30" s="266"/>
      <c r="IYE30" s="266"/>
      <c r="IYF30" s="266"/>
      <c r="IYG30" s="266"/>
      <c r="IYH30" s="266"/>
      <c r="IYI30" s="266"/>
      <c r="IYJ30" s="266"/>
      <c r="IYK30" s="266"/>
      <c r="IYL30" s="266"/>
      <c r="IYM30" s="266"/>
      <c r="IYN30" s="266"/>
      <c r="IYO30" s="266"/>
      <c r="IYP30" s="266"/>
      <c r="IYQ30" s="266"/>
      <c r="IYR30" s="266"/>
      <c r="IYS30" s="266"/>
      <c r="IYT30" s="266"/>
      <c r="IYU30" s="266"/>
      <c r="IYV30" s="266"/>
      <c r="IYW30" s="266"/>
      <c r="IYX30" s="266"/>
      <c r="IYY30" s="266"/>
      <c r="IYZ30" s="266"/>
      <c r="IZA30" s="266"/>
      <c r="IZB30" s="266"/>
      <c r="IZC30" s="266"/>
      <c r="IZD30" s="266"/>
      <c r="IZE30" s="266"/>
      <c r="IZF30" s="266"/>
      <c r="IZG30" s="266"/>
      <c r="IZH30" s="266"/>
      <c r="IZI30" s="266"/>
      <c r="IZJ30" s="266"/>
      <c r="IZK30" s="266"/>
      <c r="IZL30" s="266"/>
      <c r="IZM30" s="266"/>
      <c r="IZN30" s="266"/>
      <c r="IZO30" s="266"/>
      <c r="IZP30" s="266"/>
      <c r="IZQ30" s="266"/>
      <c r="IZR30" s="266"/>
      <c r="IZS30" s="266"/>
      <c r="IZT30" s="266"/>
      <c r="IZU30" s="266"/>
      <c r="IZV30" s="266"/>
      <c r="IZW30" s="266"/>
      <c r="IZX30" s="266"/>
      <c r="IZY30" s="266"/>
      <c r="IZZ30" s="266"/>
      <c r="JAA30" s="266"/>
      <c r="JAB30" s="266"/>
      <c r="JAC30" s="266"/>
      <c r="JAD30" s="266"/>
      <c r="JAE30" s="266"/>
      <c r="JAF30" s="266"/>
      <c r="JAG30" s="266"/>
      <c r="JAH30" s="266"/>
      <c r="JAI30" s="266"/>
      <c r="JAJ30" s="266"/>
      <c r="JAK30" s="266"/>
      <c r="JAL30" s="266"/>
      <c r="JAM30" s="266"/>
      <c r="JAN30" s="266"/>
      <c r="JAO30" s="266"/>
      <c r="JAP30" s="266"/>
      <c r="JAQ30" s="266"/>
      <c r="JAR30" s="266"/>
      <c r="JAS30" s="266"/>
      <c r="JAT30" s="266"/>
      <c r="JAU30" s="266"/>
      <c r="JAV30" s="266"/>
      <c r="JAW30" s="266"/>
      <c r="JAX30" s="266"/>
      <c r="JAY30" s="266"/>
      <c r="JAZ30" s="266"/>
      <c r="JBA30" s="266"/>
      <c r="JBB30" s="266"/>
      <c r="JBC30" s="266"/>
      <c r="JBD30" s="266"/>
      <c r="JBE30" s="266"/>
      <c r="JBF30" s="266"/>
      <c r="JBG30" s="266"/>
      <c r="JBH30" s="266"/>
      <c r="JBI30" s="266"/>
      <c r="JBJ30" s="266"/>
      <c r="JBK30" s="266"/>
      <c r="JBL30" s="266"/>
      <c r="JBM30" s="266"/>
      <c r="JBN30" s="266"/>
      <c r="JBO30" s="266"/>
      <c r="JBP30" s="266"/>
      <c r="JBQ30" s="266"/>
      <c r="JBR30" s="266"/>
      <c r="JBS30" s="266"/>
      <c r="JBT30" s="266"/>
      <c r="JBU30" s="266"/>
      <c r="JBV30" s="266"/>
      <c r="JBW30" s="266"/>
      <c r="JBX30" s="266"/>
      <c r="JBY30" s="266"/>
      <c r="JBZ30" s="266"/>
      <c r="JCA30" s="266"/>
      <c r="JCB30" s="266"/>
      <c r="JCC30" s="266"/>
      <c r="JCD30" s="266"/>
      <c r="JCE30" s="266"/>
      <c r="JCF30" s="266"/>
      <c r="JCG30" s="266"/>
      <c r="JCH30" s="266"/>
      <c r="JCI30" s="266"/>
      <c r="JCJ30" s="266"/>
      <c r="JCK30" s="266"/>
      <c r="JCL30" s="266"/>
      <c r="JCM30" s="266"/>
      <c r="JCN30" s="266"/>
      <c r="JCO30" s="266"/>
      <c r="JCP30" s="266"/>
      <c r="JCQ30" s="266"/>
      <c r="JCR30" s="266"/>
      <c r="JCS30" s="266"/>
      <c r="JCT30" s="266"/>
      <c r="JCU30" s="266"/>
      <c r="JCV30" s="266"/>
      <c r="JCW30" s="266"/>
      <c r="JCX30" s="266"/>
      <c r="JCY30" s="266"/>
      <c r="JCZ30" s="266"/>
      <c r="JDA30" s="266"/>
      <c r="JDB30" s="266"/>
      <c r="JDC30" s="266"/>
      <c r="JDD30" s="266"/>
      <c r="JDE30" s="266"/>
      <c r="JDF30" s="266"/>
      <c r="JDG30" s="266"/>
      <c r="JDH30" s="266"/>
      <c r="JDI30" s="266"/>
      <c r="JDJ30" s="266"/>
      <c r="JDK30" s="266"/>
      <c r="JDL30" s="266"/>
      <c r="JDM30" s="266"/>
      <c r="JDN30" s="266"/>
      <c r="JDO30" s="266"/>
      <c r="JDP30" s="266"/>
      <c r="JDQ30" s="266"/>
      <c r="JDR30" s="266"/>
      <c r="JDS30" s="266"/>
      <c r="JDT30" s="266"/>
      <c r="JDU30" s="266"/>
      <c r="JDV30" s="266"/>
      <c r="JDW30" s="266"/>
      <c r="JDX30" s="266"/>
      <c r="JDY30" s="266"/>
      <c r="JDZ30" s="266"/>
      <c r="JEA30" s="266"/>
      <c r="JEB30" s="266"/>
      <c r="JEC30" s="266"/>
      <c r="JED30" s="266"/>
      <c r="JEE30" s="266"/>
      <c r="JEF30" s="266"/>
      <c r="JEG30" s="266"/>
      <c r="JEH30" s="266"/>
      <c r="JEI30" s="266"/>
      <c r="JEJ30" s="266"/>
      <c r="JEK30" s="266"/>
      <c r="JEL30" s="266"/>
      <c r="JEM30" s="266"/>
      <c r="JEN30" s="266"/>
      <c r="JEO30" s="266"/>
      <c r="JEP30" s="266"/>
      <c r="JEQ30" s="266"/>
      <c r="JER30" s="266"/>
      <c r="JES30" s="266"/>
      <c r="JET30" s="266"/>
      <c r="JEU30" s="266"/>
      <c r="JEV30" s="266"/>
      <c r="JEW30" s="266"/>
      <c r="JEX30" s="266"/>
      <c r="JEY30" s="266"/>
      <c r="JEZ30" s="266"/>
      <c r="JFA30" s="266"/>
      <c r="JFB30" s="266"/>
      <c r="JFC30" s="266"/>
      <c r="JFD30" s="266"/>
      <c r="JFE30" s="266"/>
      <c r="JFF30" s="266"/>
      <c r="JFG30" s="266"/>
      <c r="JFH30" s="266"/>
      <c r="JFI30" s="266"/>
      <c r="JFJ30" s="266"/>
      <c r="JFK30" s="266"/>
      <c r="JFL30" s="266"/>
      <c r="JFM30" s="266"/>
      <c r="JFN30" s="266"/>
      <c r="JFO30" s="266"/>
      <c r="JFP30" s="266"/>
      <c r="JFQ30" s="266"/>
      <c r="JFR30" s="266"/>
      <c r="JFS30" s="266"/>
      <c r="JFT30" s="266"/>
      <c r="JFU30" s="266"/>
      <c r="JFV30" s="266"/>
      <c r="JFW30" s="266"/>
      <c r="JFX30" s="266"/>
      <c r="JFY30" s="266"/>
      <c r="JFZ30" s="266"/>
      <c r="JGA30" s="266"/>
      <c r="JGB30" s="266"/>
      <c r="JGC30" s="266"/>
      <c r="JGD30" s="266"/>
      <c r="JGE30" s="266"/>
      <c r="JGF30" s="266"/>
      <c r="JGG30" s="266"/>
      <c r="JGH30" s="266"/>
      <c r="JGI30" s="266"/>
      <c r="JGJ30" s="266"/>
      <c r="JGK30" s="266"/>
      <c r="JGL30" s="266"/>
      <c r="JGM30" s="266"/>
      <c r="JGN30" s="266"/>
      <c r="JGO30" s="266"/>
      <c r="JGP30" s="266"/>
      <c r="JGQ30" s="266"/>
      <c r="JGR30" s="266"/>
      <c r="JGS30" s="266"/>
      <c r="JGT30" s="266"/>
      <c r="JGU30" s="266"/>
      <c r="JGV30" s="266"/>
      <c r="JGW30" s="266"/>
      <c r="JGX30" s="266"/>
      <c r="JGY30" s="266"/>
      <c r="JGZ30" s="266"/>
      <c r="JHA30" s="266"/>
      <c r="JHB30" s="266"/>
      <c r="JHC30" s="266"/>
      <c r="JHD30" s="266"/>
      <c r="JHE30" s="266"/>
      <c r="JHF30" s="266"/>
      <c r="JHG30" s="266"/>
      <c r="JHH30" s="266"/>
      <c r="JHI30" s="266"/>
      <c r="JHJ30" s="266"/>
      <c r="JHK30" s="266"/>
      <c r="JHL30" s="266"/>
      <c r="JHM30" s="266"/>
      <c r="JHN30" s="266"/>
      <c r="JHO30" s="266"/>
      <c r="JHP30" s="266"/>
      <c r="JHQ30" s="266"/>
      <c r="JHR30" s="266"/>
      <c r="JHS30" s="266"/>
      <c r="JHT30" s="266"/>
      <c r="JHU30" s="266"/>
      <c r="JHV30" s="266"/>
      <c r="JHW30" s="266"/>
      <c r="JHX30" s="266"/>
      <c r="JHY30" s="266"/>
      <c r="JHZ30" s="266"/>
      <c r="JIA30" s="266"/>
      <c r="JIB30" s="266"/>
      <c r="JIC30" s="266"/>
      <c r="JID30" s="266"/>
      <c r="JIE30" s="266"/>
      <c r="JIF30" s="266"/>
      <c r="JIG30" s="266"/>
      <c r="JIH30" s="266"/>
      <c r="JII30" s="266"/>
      <c r="JIJ30" s="266"/>
      <c r="JIK30" s="266"/>
      <c r="JIL30" s="266"/>
      <c r="JIM30" s="266"/>
      <c r="JIN30" s="266"/>
      <c r="JIO30" s="266"/>
      <c r="JIP30" s="266"/>
      <c r="JIQ30" s="266"/>
      <c r="JIR30" s="266"/>
      <c r="JIS30" s="266"/>
      <c r="JIT30" s="266"/>
      <c r="JIU30" s="266"/>
      <c r="JIV30" s="266"/>
      <c r="JIW30" s="266"/>
      <c r="JIX30" s="266"/>
      <c r="JIY30" s="266"/>
      <c r="JIZ30" s="266"/>
      <c r="JJA30" s="266"/>
      <c r="JJB30" s="266"/>
      <c r="JJC30" s="266"/>
      <c r="JJD30" s="266"/>
      <c r="JJE30" s="266"/>
      <c r="JJF30" s="266"/>
      <c r="JJG30" s="266"/>
      <c r="JJH30" s="266"/>
      <c r="JJI30" s="266"/>
      <c r="JJJ30" s="266"/>
      <c r="JJK30" s="266"/>
      <c r="JJL30" s="266"/>
      <c r="JJM30" s="266"/>
      <c r="JJN30" s="266"/>
      <c r="JJO30" s="266"/>
      <c r="JJP30" s="266"/>
      <c r="JJQ30" s="266"/>
      <c r="JJR30" s="266"/>
      <c r="JJS30" s="266"/>
      <c r="JJT30" s="266"/>
      <c r="JJU30" s="266"/>
      <c r="JJV30" s="266"/>
      <c r="JJW30" s="266"/>
      <c r="JJX30" s="266"/>
      <c r="JJY30" s="266"/>
      <c r="JJZ30" s="266"/>
      <c r="JKA30" s="266"/>
      <c r="JKB30" s="266"/>
      <c r="JKC30" s="266"/>
      <c r="JKD30" s="266"/>
      <c r="JKE30" s="266"/>
      <c r="JKF30" s="266"/>
      <c r="JKG30" s="266"/>
      <c r="JKH30" s="266"/>
      <c r="JKI30" s="266"/>
      <c r="JKJ30" s="266"/>
      <c r="JKK30" s="266"/>
      <c r="JKL30" s="266"/>
      <c r="JKM30" s="266"/>
      <c r="JKN30" s="266"/>
      <c r="JKO30" s="266"/>
      <c r="JKP30" s="266"/>
      <c r="JKQ30" s="266"/>
      <c r="JKR30" s="266"/>
      <c r="JKS30" s="266"/>
      <c r="JKT30" s="266"/>
      <c r="JKU30" s="266"/>
      <c r="JKV30" s="266"/>
      <c r="JKW30" s="266"/>
      <c r="JKX30" s="266"/>
      <c r="JKY30" s="266"/>
      <c r="JKZ30" s="266"/>
      <c r="JLA30" s="266"/>
      <c r="JLB30" s="266"/>
      <c r="JLC30" s="266"/>
      <c r="JLD30" s="266"/>
      <c r="JLE30" s="266"/>
      <c r="JLF30" s="266"/>
      <c r="JLG30" s="266"/>
      <c r="JLH30" s="266"/>
      <c r="JLI30" s="266"/>
      <c r="JLJ30" s="266"/>
      <c r="JLK30" s="266"/>
      <c r="JLL30" s="266"/>
      <c r="JLM30" s="266"/>
      <c r="JLN30" s="266"/>
      <c r="JLO30" s="266"/>
      <c r="JLP30" s="266"/>
      <c r="JLQ30" s="266"/>
      <c r="JLR30" s="266"/>
      <c r="JLS30" s="266"/>
      <c r="JLT30" s="266"/>
      <c r="JLU30" s="266"/>
      <c r="JLV30" s="266"/>
      <c r="JLW30" s="266"/>
      <c r="JLX30" s="266"/>
      <c r="JLY30" s="266"/>
      <c r="JLZ30" s="266"/>
      <c r="JMA30" s="266"/>
      <c r="JMB30" s="266"/>
      <c r="JMC30" s="266"/>
      <c r="JMD30" s="266"/>
      <c r="JME30" s="266"/>
      <c r="JMF30" s="266"/>
      <c r="JMG30" s="266"/>
      <c r="JMH30" s="266"/>
      <c r="JMI30" s="266"/>
      <c r="JMJ30" s="266"/>
      <c r="JMK30" s="266"/>
      <c r="JML30" s="266"/>
      <c r="JMM30" s="266"/>
      <c r="JMN30" s="266"/>
      <c r="JMO30" s="266"/>
      <c r="JMP30" s="266"/>
      <c r="JMQ30" s="266"/>
      <c r="JMR30" s="266"/>
      <c r="JMS30" s="266"/>
      <c r="JMT30" s="266"/>
      <c r="JMU30" s="266"/>
      <c r="JMV30" s="266"/>
      <c r="JMW30" s="266"/>
      <c r="JMX30" s="266"/>
      <c r="JMY30" s="266"/>
      <c r="JMZ30" s="266"/>
      <c r="JNA30" s="266"/>
      <c r="JNB30" s="266"/>
      <c r="JNC30" s="266"/>
      <c r="JND30" s="266"/>
      <c r="JNE30" s="266"/>
      <c r="JNF30" s="266"/>
      <c r="JNG30" s="266"/>
      <c r="JNH30" s="266"/>
      <c r="JNI30" s="266"/>
      <c r="JNJ30" s="266"/>
      <c r="JNK30" s="266"/>
      <c r="JNL30" s="266"/>
      <c r="JNM30" s="266"/>
      <c r="JNN30" s="266"/>
      <c r="JNO30" s="266"/>
      <c r="JNP30" s="266"/>
      <c r="JNQ30" s="266"/>
      <c r="JNR30" s="266"/>
      <c r="JNS30" s="266"/>
      <c r="JNT30" s="266"/>
      <c r="JNU30" s="266"/>
      <c r="JNV30" s="266"/>
      <c r="JNW30" s="266"/>
      <c r="JNX30" s="266"/>
      <c r="JNY30" s="266"/>
      <c r="JNZ30" s="266"/>
      <c r="JOA30" s="266"/>
      <c r="JOB30" s="266"/>
      <c r="JOC30" s="266"/>
      <c r="JOD30" s="266"/>
      <c r="JOE30" s="266"/>
      <c r="JOF30" s="266"/>
      <c r="JOG30" s="266"/>
      <c r="JOH30" s="266"/>
      <c r="JOI30" s="266"/>
      <c r="JOJ30" s="266"/>
      <c r="JOK30" s="266"/>
      <c r="JOL30" s="266"/>
      <c r="JOM30" s="266"/>
      <c r="JON30" s="266"/>
      <c r="JOO30" s="266"/>
      <c r="JOP30" s="266"/>
      <c r="JOQ30" s="266"/>
      <c r="JOR30" s="266"/>
      <c r="JOS30" s="266"/>
      <c r="JOT30" s="266"/>
      <c r="JOU30" s="266"/>
      <c r="JOV30" s="266"/>
      <c r="JOW30" s="266"/>
      <c r="JOX30" s="266"/>
      <c r="JOY30" s="266"/>
      <c r="JOZ30" s="266"/>
      <c r="JPA30" s="266"/>
      <c r="JPB30" s="266"/>
      <c r="JPC30" s="266"/>
      <c r="JPD30" s="266"/>
      <c r="JPE30" s="266"/>
      <c r="JPF30" s="266"/>
      <c r="JPG30" s="266"/>
      <c r="JPH30" s="266"/>
      <c r="JPI30" s="266"/>
      <c r="JPJ30" s="266"/>
      <c r="JPK30" s="266"/>
      <c r="JPL30" s="266"/>
      <c r="JPM30" s="266"/>
      <c r="JPN30" s="266"/>
      <c r="JPO30" s="266"/>
      <c r="JPP30" s="266"/>
      <c r="JPQ30" s="266"/>
      <c r="JPR30" s="266"/>
      <c r="JPS30" s="266"/>
      <c r="JPT30" s="266"/>
      <c r="JPU30" s="266"/>
      <c r="JPV30" s="266"/>
      <c r="JPW30" s="266"/>
      <c r="JPX30" s="266"/>
      <c r="JPY30" s="266"/>
      <c r="JPZ30" s="266"/>
      <c r="JQA30" s="266"/>
      <c r="JQB30" s="266"/>
      <c r="JQC30" s="266"/>
      <c r="JQD30" s="266"/>
      <c r="JQE30" s="266"/>
      <c r="JQF30" s="266"/>
      <c r="JQG30" s="266"/>
      <c r="JQH30" s="266"/>
      <c r="JQI30" s="266"/>
      <c r="JQJ30" s="266"/>
      <c r="JQK30" s="266"/>
      <c r="JQL30" s="266"/>
      <c r="JQM30" s="266"/>
      <c r="JQN30" s="266"/>
      <c r="JQO30" s="266"/>
      <c r="JQP30" s="266"/>
      <c r="JQQ30" s="266"/>
      <c r="JQR30" s="266"/>
      <c r="JQS30" s="266"/>
      <c r="JQT30" s="266"/>
      <c r="JQU30" s="266"/>
      <c r="JQV30" s="266"/>
      <c r="JQW30" s="266"/>
      <c r="JQX30" s="266"/>
      <c r="JQY30" s="266"/>
      <c r="JQZ30" s="266"/>
      <c r="JRA30" s="266"/>
      <c r="JRB30" s="266"/>
      <c r="JRC30" s="266"/>
      <c r="JRD30" s="266"/>
      <c r="JRE30" s="266"/>
      <c r="JRF30" s="266"/>
      <c r="JRG30" s="266"/>
      <c r="JRH30" s="266"/>
      <c r="JRI30" s="266"/>
      <c r="JRJ30" s="266"/>
      <c r="JRK30" s="266"/>
      <c r="JRL30" s="266"/>
      <c r="JRM30" s="266"/>
      <c r="JRN30" s="266"/>
      <c r="JRO30" s="266"/>
      <c r="JRP30" s="266"/>
      <c r="JRQ30" s="266"/>
      <c r="JRR30" s="266"/>
      <c r="JRS30" s="266"/>
      <c r="JRT30" s="266"/>
      <c r="JRU30" s="266"/>
      <c r="JRV30" s="266"/>
      <c r="JRW30" s="266"/>
      <c r="JRX30" s="266"/>
      <c r="JRY30" s="266"/>
      <c r="JRZ30" s="266"/>
      <c r="JSA30" s="266"/>
      <c r="JSB30" s="266"/>
      <c r="JSC30" s="266"/>
      <c r="JSD30" s="266"/>
      <c r="JSE30" s="266"/>
      <c r="JSF30" s="266"/>
      <c r="JSG30" s="266"/>
      <c r="JSH30" s="266"/>
      <c r="JSI30" s="266"/>
      <c r="JSJ30" s="266"/>
      <c r="JSK30" s="266"/>
      <c r="JSL30" s="266"/>
      <c r="JSM30" s="266"/>
      <c r="JSN30" s="266"/>
      <c r="JSO30" s="266"/>
      <c r="JSP30" s="266"/>
      <c r="JSQ30" s="266"/>
      <c r="JSR30" s="266"/>
      <c r="JSS30" s="266"/>
      <c r="JST30" s="266"/>
      <c r="JSU30" s="266"/>
      <c r="JSV30" s="266"/>
      <c r="JSW30" s="266"/>
      <c r="JSX30" s="266"/>
      <c r="JSY30" s="266"/>
      <c r="JSZ30" s="266"/>
      <c r="JTA30" s="266"/>
      <c r="JTB30" s="266"/>
      <c r="JTC30" s="266"/>
      <c r="JTD30" s="266"/>
      <c r="JTE30" s="266"/>
      <c r="JTF30" s="266"/>
      <c r="JTG30" s="266"/>
      <c r="JTH30" s="266"/>
      <c r="JTI30" s="266"/>
      <c r="JTJ30" s="266"/>
      <c r="JTK30" s="266"/>
      <c r="JTL30" s="266"/>
      <c r="JTM30" s="266"/>
      <c r="JTN30" s="266"/>
      <c r="JTO30" s="266"/>
      <c r="JTP30" s="266"/>
      <c r="JTQ30" s="266"/>
      <c r="JTR30" s="266"/>
      <c r="JTS30" s="266"/>
      <c r="JTT30" s="266"/>
      <c r="JTU30" s="266"/>
      <c r="JTV30" s="266"/>
      <c r="JTW30" s="266"/>
      <c r="JTX30" s="266"/>
      <c r="JTY30" s="266"/>
      <c r="JTZ30" s="266"/>
      <c r="JUA30" s="266"/>
      <c r="JUB30" s="266"/>
      <c r="JUC30" s="266"/>
      <c r="JUD30" s="266"/>
      <c r="JUE30" s="266"/>
      <c r="JUF30" s="266"/>
      <c r="JUG30" s="266"/>
      <c r="JUH30" s="266"/>
      <c r="JUI30" s="266"/>
      <c r="JUJ30" s="266"/>
      <c r="JUK30" s="266"/>
      <c r="JUL30" s="266"/>
      <c r="JUM30" s="266"/>
      <c r="JUN30" s="266"/>
      <c r="JUO30" s="266"/>
      <c r="JUP30" s="266"/>
      <c r="JUQ30" s="266"/>
      <c r="JUR30" s="266"/>
      <c r="JUS30" s="266"/>
      <c r="JUT30" s="266"/>
      <c r="JUU30" s="266"/>
      <c r="JUV30" s="266"/>
      <c r="JUW30" s="266"/>
      <c r="JUX30" s="266"/>
      <c r="JUY30" s="266"/>
      <c r="JUZ30" s="266"/>
      <c r="JVA30" s="266"/>
      <c r="JVB30" s="266"/>
      <c r="JVC30" s="266"/>
      <c r="JVD30" s="266"/>
      <c r="JVE30" s="266"/>
      <c r="JVF30" s="266"/>
      <c r="JVG30" s="266"/>
      <c r="JVH30" s="266"/>
      <c r="JVI30" s="266"/>
      <c r="JVJ30" s="266"/>
      <c r="JVK30" s="266"/>
      <c r="JVL30" s="266"/>
      <c r="JVM30" s="266"/>
      <c r="JVN30" s="266"/>
      <c r="JVO30" s="266"/>
      <c r="JVP30" s="266"/>
      <c r="JVQ30" s="266"/>
      <c r="JVR30" s="266"/>
      <c r="JVS30" s="266"/>
      <c r="JVT30" s="266"/>
      <c r="JVU30" s="266"/>
      <c r="JVV30" s="266"/>
      <c r="JVW30" s="266"/>
      <c r="JVX30" s="266"/>
      <c r="JVY30" s="266"/>
      <c r="JVZ30" s="266"/>
      <c r="JWA30" s="266"/>
      <c r="JWB30" s="266"/>
      <c r="JWC30" s="266"/>
      <c r="JWD30" s="266"/>
      <c r="JWE30" s="266"/>
      <c r="JWF30" s="266"/>
      <c r="JWG30" s="266"/>
      <c r="JWH30" s="266"/>
      <c r="JWI30" s="266"/>
      <c r="JWJ30" s="266"/>
      <c r="JWK30" s="266"/>
      <c r="JWL30" s="266"/>
      <c r="JWM30" s="266"/>
      <c r="JWN30" s="266"/>
      <c r="JWO30" s="266"/>
      <c r="JWP30" s="266"/>
      <c r="JWQ30" s="266"/>
      <c r="JWR30" s="266"/>
      <c r="JWS30" s="266"/>
      <c r="JWT30" s="266"/>
      <c r="JWU30" s="266"/>
      <c r="JWV30" s="266"/>
      <c r="JWW30" s="266"/>
      <c r="JWX30" s="266"/>
      <c r="JWY30" s="266"/>
      <c r="JWZ30" s="266"/>
      <c r="JXA30" s="266"/>
      <c r="JXB30" s="266"/>
      <c r="JXC30" s="266"/>
      <c r="JXD30" s="266"/>
      <c r="JXE30" s="266"/>
      <c r="JXF30" s="266"/>
      <c r="JXG30" s="266"/>
      <c r="JXH30" s="266"/>
      <c r="JXI30" s="266"/>
      <c r="JXJ30" s="266"/>
      <c r="JXK30" s="266"/>
      <c r="JXL30" s="266"/>
      <c r="JXM30" s="266"/>
      <c r="JXN30" s="266"/>
      <c r="JXO30" s="266"/>
      <c r="JXP30" s="266"/>
      <c r="JXQ30" s="266"/>
      <c r="JXR30" s="266"/>
      <c r="JXS30" s="266"/>
      <c r="JXT30" s="266"/>
      <c r="JXU30" s="266"/>
      <c r="JXV30" s="266"/>
      <c r="JXW30" s="266"/>
      <c r="JXX30" s="266"/>
      <c r="JXY30" s="266"/>
      <c r="JXZ30" s="266"/>
      <c r="JYA30" s="266"/>
      <c r="JYB30" s="266"/>
      <c r="JYC30" s="266"/>
      <c r="JYD30" s="266"/>
      <c r="JYE30" s="266"/>
      <c r="JYF30" s="266"/>
      <c r="JYG30" s="266"/>
      <c r="JYH30" s="266"/>
      <c r="JYI30" s="266"/>
      <c r="JYJ30" s="266"/>
      <c r="JYK30" s="266"/>
      <c r="JYL30" s="266"/>
      <c r="JYM30" s="266"/>
      <c r="JYN30" s="266"/>
      <c r="JYO30" s="266"/>
      <c r="JYP30" s="266"/>
      <c r="JYQ30" s="266"/>
      <c r="JYR30" s="266"/>
      <c r="JYS30" s="266"/>
      <c r="JYT30" s="266"/>
      <c r="JYU30" s="266"/>
      <c r="JYV30" s="266"/>
      <c r="JYW30" s="266"/>
      <c r="JYX30" s="266"/>
      <c r="JYY30" s="266"/>
      <c r="JYZ30" s="266"/>
      <c r="JZA30" s="266"/>
      <c r="JZB30" s="266"/>
      <c r="JZC30" s="266"/>
      <c r="JZD30" s="266"/>
      <c r="JZE30" s="266"/>
      <c r="JZF30" s="266"/>
      <c r="JZG30" s="266"/>
      <c r="JZH30" s="266"/>
      <c r="JZI30" s="266"/>
      <c r="JZJ30" s="266"/>
      <c r="JZK30" s="266"/>
      <c r="JZL30" s="266"/>
      <c r="JZM30" s="266"/>
      <c r="JZN30" s="266"/>
      <c r="JZO30" s="266"/>
      <c r="JZP30" s="266"/>
      <c r="JZQ30" s="266"/>
      <c r="JZR30" s="266"/>
      <c r="JZS30" s="266"/>
      <c r="JZT30" s="266"/>
      <c r="JZU30" s="266"/>
      <c r="JZV30" s="266"/>
      <c r="JZW30" s="266"/>
      <c r="JZX30" s="266"/>
      <c r="JZY30" s="266"/>
      <c r="JZZ30" s="266"/>
      <c r="KAA30" s="266"/>
      <c r="KAB30" s="266"/>
      <c r="KAC30" s="266"/>
      <c r="KAD30" s="266"/>
      <c r="KAE30" s="266"/>
      <c r="KAF30" s="266"/>
      <c r="KAG30" s="266"/>
      <c r="KAH30" s="266"/>
      <c r="KAI30" s="266"/>
      <c r="KAJ30" s="266"/>
      <c r="KAK30" s="266"/>
      <c r="KAL30" s="266"/>
      <c r="KAM30" s="266"/>
      <c r="KAN30" s="266"/>
      <c r="KAO30" s="266"/>
      <c r="KAP30" s="266"/>
      <c r="KAQ30" s="266"/>
      <c r="KAR30" s="266"/>
      <c r="KAS30" s="266"/>
      <c r="KAT30" s="266"/>
      <c r="KAU30" s="266"/>
      <c r="KAV30" s="266"/>
      <c r="KAW30" s="266"/>
      <c r="KAX30" s="266"/>
      <c r="KAY30" s="266"/>
      <c r="KAZ30" s="266"/>
      <c r="KBA30" s="266"/>
      <c r="KBB30" s="266"/>
      <c r="KBC30" s="266"/>
      <c r="KBD30" s="266"/>
      <c r="KBE30" s="266"/>
      <c r="KBF30" s="266"/>
      <c r="KBG30" s="266"/>
      <c r="KBH30" s="266"/>
      <c r="KBI30" s="266"/>
      <c r="KBJ30" s="266"/>
      <c r="KBK30" s="266"/>
      <c r="KBL30" s="266"/>
      <c r="KBM30" s="266"/>
      <c r="KBN30" s="266"/>
      <c r="KBO30" s="266"/>
      <c r="KBP30" s="266"/>
      <c r="KBQ30" s="266"/>
      <c r="KBR30" s="266"/>
      <c r="KBS30" s="266"/>
      <c r="KBT30" s="266"/>
      <c r="KBU30" s="266"/>
      <c r="KBV30" s="266"/>
      <c r="KBW30" s="266"/>
      <c r="KBX30" s="266"/>
      <c r="KBY30" s="266"/>
      <c r="KBZ30" s="266"/>
      <c r="KCA30" s="266"/>
      <c r="KCB30" s="266"/>
      <c r="KCC30" s="266"/>
      <c r="KCD30" s="266"/>
      <c r="KCE30" s="266"/>
      <c r="KCF30" s="266"/>
      <c r="KCG30" s="266"/>
      <c r="KCH30" s="266"/>
      <c r="KCI30" s="266"/>
      <c r="KCJ30" s="266"/>
      <c r="KCK30" s="266"/>
      <c r="KCL30" s="266"/>
      <c r="KCM30" s="266"/>
      <c r="KCN30" s="266"/>
      <c r="KCO30" s="266"/>
      <c r="KCP30" s="266"/>
      <c r="KCQ30" s="266"/>
      <c r="KCR30" s="266"/>
      <c r="KCS30" s="266"/>
      <c r="KCT30" s="266"/>
      <c r="KCU30" s="266"/>
      <c r="KCV30" s="266"/>
      <c r="KCW30" s="266"/>
      <c r="KCX30" s="266"/>
      <c r="KCY30" s="266"/>
      <c r="KCZ30" s="266"/>
      <c r="KDA30" s="266"/>
      <c r="KDB30" s="266"/>
      <c r="KDC30" s="266"/>
      <c r="KDD30" s="266"/>
      <c r="KDE30" s="266"/>
      <c r="KDF30" s="266"/>
      <c r="KDG30" s="266"/>
      <c r="KDH30" s="266"/>
      <c r="KDI30" s="266"/>
      <c r="KDJ30" s="266"/>
      <c r="KDK30" s="266"/>
      <c r="KDL30" s="266"/>
      <c r="KDM30" s="266"/>
      <c r="KDN30" s="266"/>
      <c r="KDO30" s="266"/>
      <c r="KDP30" s="266"/>
      <c r="KDQ30" s="266"/>
      <c r="KDR30" s="266"/>
      <c r="KDS30" s="266"/>
      <c r="KDT30" s="266"/>
      <c r="KDU30" s="266"/>
      <c r="KDV30" s="266"/>
      <c r="KDW30" s="266"/>
      <c r="KDX30" s="266"/>
      <c r="KDY30" s="266"/>
      <c r="KDZ30" s="266"/>
      <c r="KEA30" s="266"/>
      <c r="KEB30" s="266"/>
      <c r="KEC30" s="266"/>
      <c r="KED30" s="266"/>
      <c r="KEE30" s="266"/>
      <c r="KEF30" s="266"/>
      <c r="KEG30" s="266"/>
      <c r="KEH30" s="266"/>
      <c r="KEI30" s="266"/>
      <c r="KEJ30" s="266"/>
      <c r="KEK30" s="266"/>
      <c r="KEL30" s="266"/>
      <c r="KEM30" s="266"/>
      <c r="KEN30" s="266"/>
      <c r="KEO30" s="266"/>
      <c r="KEP30" s="266"/>
      <c r="KEQ30" s="266"/>
      <c r="KER30" s="266"/>
      <c r="KES30" s="266"/>
      <c r="KET30" s="266"/>
      <c r="KEU30" s="266"/>
      <c r="KEV30" s="266"/>
      <c r="KEW30" s="266"/>
      <c r="KEX30" s="266"/>
      <c r="KEY30" s="266"/>
      <c r="KEZ30" s="266"/>
      <c r="KFA30" s="266"/>
      <c r="KFB30" s="266"/>
      <c r="KFC30" s="266"/>
      <c r="KFD30" s="266"/>
      <c r="KFE30" s="266"/>
      <c r="KFF30" s="266"/>
      <c r="KFG30" s="266"/>
      <c r="KFH30" s="266"/>
      <c r="KFI30" s="266"/>
      <c r="KFJ30" s="266"/>
      <c r="KFK30" s="266"/>
      <c r="KFL30" s="266"/>
      <c r="KFM30" s="266"/>
      <c r="KFN30" s="266"/>
      <c r="KFO30" s="266"/>
      <c r="KFP30" s="266"/>
      <c r="KFQ30" s="266"/>
      <c r="KFR30" s="266"/>
      <c r="KFS30" s="266"/>
      <c r="KFT30" s="266"/>
      <c r="KFU30" s="266"/>
      <c r="KFV30" s="266"/>
      <c r="KFW30" s="266"/>
      <c r="KFX30" s="266"/>
      <c r="KFY30" s="266"/>
      <c r="KFZ30" s="266"/>
      <c r="KGA30" s="266"/>
      <c r="KGB30" s="266"/>
      <c r="KGC30" s="266"/>
      <c r="KGD30" s="266"/>
      <c r="KGE30" s="266"/>
      <c r="KGF30" s="266"/>
      <c r="KGG30" s="266"/>
      <c r="KGH30" s="266"/>
      <c r="KGI30" s="266"/>
      <c r="KGJ30" s="266"/>
      <c r="KGK30" s="266"/>
      <c r="KGL30" s="266"/>
      <c r="KGM30" s="266"/>
      <c r="KGN30" s="266"/>
      <c r="KGO30" s="266"/>
      <c r="KGP30" s="266"/>
      <c r="KGQ30" s="266"/>
      <c r="KGR30" s="266"/>
      <c r="KGS30" s="266"/>
      <c r="KGT30" s="266"/>
      <c r="KGU30" s="266"/>
      <c r="KGV30" s="266"/>
      <c r="KGW30" s="266"/>
      <c r="KGX30" s="266"/>
      <c r="KGY30" s="266"/>
      <c r="KGZ30" s="266"/>
      <c r="KHA30" s="266"/>
      <c r="KHB30" s="266"/>
      <c r="KHC30" s="266"/>
      <c r="KHD30" s="266"/>
      <c r="KHE30" s="266"/>
      <c r="KHF30" s="266"/>
      <c r="KHG30" s="266"/>
      <c r="KHH30" s="266"/>
      <c r="KHI30" s="266"/>
      <c r="KHJ30" s="266"/>
      <c r="KHK30" s="266"/>
      <c r="KHL30" s="266"/>
      <c r="KHM30" s="266"/>
      <c r="KHN30" s="266"/>
      <c r="KHO30" s="266"/>
      <c r="KHP30" s="266"/>
      <c r="KHQ30" s="266"/>
      <c r="KHR30" s="266"/>
      <c r="KHS30" s="266"/>
      <c r="KHT30" s="266"/>
      <c r="KHU30" s="266"/>
      <c r="KHV30" s="266"/>
      <c r="KHW30" s="266"/>
      <c r="KHX30" s="266"/>
      <c r="KHY30" s="266"/>
      <c r="KHZ30" s="266"/>
      <c r="KIA30" s="266"/>
      <c r="KIB30" s="266"/>
      <c r="KIC30" s="266"/>
      <c r="KID30" s="266"/>
      <c r="KIE30" s="266"/>
      <c r="KIF30" s="266"/>
      <c r="KIG30" s="266"/>
      <c r="KIH30" s="266"/>
      <c r="KII30" s="266"/>
      <c r="KIJ30" s="266"/>
      <c r="KIK30" s="266"/>
      <c r="KIL30" s="266"/>
      <c r="KIM30" s="266"/>
      <c r="KIN30" s="266"/>
      <c r="KIO30" s="266"/>
      <c r="KIP30" s="266"/>
      <c r="KIQ30" s="266"/>
      <c r="KIR30" s="266"/>
      <c r="KIS30" s="266"/>
      <c r="KIT30" s="266"/>
      <c r="KIU30" s="266"/>
      <c r="KIV30" s="266"/>
      <c r="KIW30" s="266"/>
      <c r="KIX30" s="266"/>
      <c r="KIY30" s="266"/>
      <c r="KIZ30" s="266"/>
      <c r="KJA30" s="266"/>
      <c r="KJB30" s="266"/>
      <c r="KJC30" s="266"/>
      <c r="KJD30" s="266"/>
      <c r="KJE30" s="266"/>
      <c r="KJF30" s="266"/>
      <c r="KJG30" s="266"/>
      <c r="KJH30" s="266"/>
      <c r="KJI30" s="266"/>
      <c r="KJJ30" s="266"/>
      <c r="KJK30" s="266"/>
      <c r="KJL30" s="266"/>
      <c r="KJM30" s="266"/>
      <c r="KJN30" s="266"/>
      <c r="KJO30" s="266"/>
      <c r="KJP30" s="266"/>
      <c r="KJQ30" s="266"/>
      <c r="KJR30" s="266"/>
      <c r="KJS30" s="266"/>
      <c r="KJT30" s="266"/>
      <c r="KJU30" s="266"/>
      <c r="KJV30" s="266"/>
      <c r="KJW30" s="266"/>
      <c r="KJX30" s="266"/>
      <c r="KJY30" s="266"/>
      <c r="KJZ30" s="266"/>
      <c r="KKA30" s="266"/>
      <c r="KKB30" s="266"/>
      <c r="KKC30" s="266"/>
      <c r="KKD30" s="266"/>
      <c r="KKE30" s="266"/>
      <c r="KKF30" s="266"/>
      <c r="KKG30" s="266"/>
      <c r="KKH30" s="266"/>
      <c r="KKI30" s="266"/>
      <c r="KKJ30" s="266"/>
      <c r="KKK30" s="266"/>
      <c r="KKL30" s="266"/>
      <c r="KKM30" s="266"/>
      <c r="KKN30" s="266"/>
      <c r="KKO30" s="266"/>
      <c r="KKP30" s="266"/>
      <c r="KKQ30" s="266"/>
      <c r="KKR30" s="266"/>
      <c r="KKS30" s="266"/>
      <c r="KKT30" s="266"/>
      <c r="KKU30" s="266"/>
      <c r="KKV30" s="266"/>
      <c r="KKW30" s="266"/>
      <c r="KKX30" s="266"/>
      <c r="KKY30" s="266"/>
      <c r="KKZ30" s="266"/>
      <c r="KLA30" s="266"/>
      <c r="KLB30" s="266"/>
      <c r="KLC30" s="266"/>
      <c r="KLD30" s="266"/>
      <c r="KLE30" s="266"/>
      <c r="KLF30" s="266"/>
      <c r="KLG30" s="266"/>
      <c r="KLH30" s="266"/>
      <c r="KLI30" s="266"/>
      <c r="KLJ30" s="266"/>
      <c r="KLK30" s="266"/>
      <c r="KLL30" s="266"/>
      <c r="KLM30" s="266"/>
      <c r="KLN30" s="266"/>
      <c r="KLO30" s="266"/>
      <c r="KLP30" s="266"/>
      <c r="KLQ30" s="266"/>
      <c r="KLR30" s="266"/>
      <c r="KLS30" s="266"/>
      <c r="KLT30" s="266"/>
      <c r="KLU30" s="266"/>
      <c r="KLV30" s="266"/>
      <c r="KLW30" s="266"/>
      <c r="KLX30" s="266"/>
      <c r="KLY30" s="266"/>
      <c r="KLZ30" s="266"/>
      <c r="KMA30" s="266"/>
      <c r="KMB30" s="266"/>
      <c r="KMC30" s="266"/>
      <c r="KMD30" s="266"/>
      <c r="KME30" s="266"/>
      <c r="KMF30" s="266"/>
      <c r="KMG30" s="266"/>
      <c r="KMH30" s="266"/>
      <c r="KMI30" s="266"/>
      <c r="KMJ30" s="266"/>
      <c r="KMK30" s="266"/>
      <c r="KML30" s="266"/>
      <c r="KMM30" s="266"/>
      <c r="KMN30" s="266"/>
      <c r="KMO30" s="266"/>
      <c r="KMP30" s="266"/>
      <c r="KMQ30" s="266"/>
      <c r="KMR30" s="266"/>
      <c r="KMS30" s="266"/>
      <c r="KMT30" s="266"/>
      <c r="KMU30" s="266"/>
      <c r="KMV30" s="266"/>
      <c r="KMW30" s="266"/>
      <c r="KMX30" s="266"/>
      <c r="KMY30" s="266"/>
      <c r="KMZ30" s="266"/>
      <c r="KNA30" s="266"/>
      <c r="KNB30" s="266"/>
      <c r="KNC30" s="266"/>
      <c r="KND30" s="266"/>
      <c r="KNE30" s="266"/>
      <c r="KNF30" s="266"/>
      <c r="KNG30" s="266"/>
      <c r="KNH30" s="266"/>
      <c r="KNI30" s="266"/>
      <c r="KNJ30" s="266"/>
      <c r="KNK30" s="266"/>
      <c r="KNL30" s="266"/>
      <c r="KNM30" s="266"/>
      <c r="KNN30" s="266"/>
      <c r="KNO30" s="266"/>
      <c r="KNP30" s="266"/>
      <c r="KNQ30" s="266"/>
      <c r="KNR30" s="266"/>
      <c r="KNS30" s="266"/>
      <c r="KNT30" s="266"/>
      <c r="KNU30" s="266"/>
      <c r="KNV30" s="266"/>
      <c r="KNW30" s="266"/>
      <c r="KNX30" s="266"/>
      <c r="KNY30" s="266"/>
      <c r="KNZ30" s="266"/>
      <c r="KOA30" s="266"/>
      <c r="KOB30" s="266"/>
      <c r="KOC30" s="266"/>
      <c r="KOD30" s="266"/>
      <c r="KOE30" s="266"/>
      <c r="KOF30" s="266"/>
      <c r="KOG30" s="266"/>
      <c r="KOH30" s="266"/>
      <c r="KOI30" s="266"/>
      <c r="KOJ30" s="266"/>
      <c r="KOK30" s="266"/>
      <c r="KOL30" s="266"/>
      <c r="KOM30" s="266"/>
      <c r="KON30" s="266"/>
      <c r="KOO30" s="266"/>
      <c r="KOP30" s="266"/>
      <c r="KOQ30" s="266"/>
      <c r="KOR30" s="266"/>
      <c r="KOS30" s="266"/>
      <c r="KOT30" s="266"/>
      <c r="KOU30" s="266"/>
      <c r="KOV30" s="266"/>
      <c r="KOW30" s="266"/>
      <c r="KOX30" s="266"/>
      <c r="KOY30" s="266"/>
      <c r="KOZ30" s="266"/>
      <c r="KPA30" s="266"/>
      <c r="KPB30" s="266"/>
      <c r="KPC30" s="266"/>
      <c r="KPD30" s="266"/>
      <c r="KPE30" s="266"/>
      <c r="KPF30" s="266"/>
      <c r="KPG30" s="266"/>
      <c r="KPH30" s="266"/>
      <c r="KPI30" s="266"/>
      <c r="KPJ30" s="266"/>
      <c r="KPK30" s="266"/>
      <c r="KPL30" s="266"/>
      <c r="KPM30" s="266"/>
      <c r="KPN30" s="266"/>
      <c r="KPO30" s="266"/>
      <c r="KPP30" s="266"/>
      <c r="KPQ30" s="266"/>
      <c r="KPR30" s="266"/>
      <c r="KPS30" s="266"/>
      <c r="KPT30" s="266"/>
      <c r="KPU30" s="266"/>
      <c r="KPV30" s="266"/>
      <c r="KPW30" s="266"/>
      <c r="KPX30" s="266"/>
      <c r="KPY30" s="266"/>
      <c r="KPZ30" s="266"/>
      <c r="KQA30" s="266"/>
      <c r="KQB30" s="266"/>
      <c r="KQC30" s="266"/>
      <c r="KQD30" s="266"/>
      <c r="KQE30" s="266"/>
      <c r="KQF30" s="266"/>
      <c r="KQG30" s="266"/>
      <c r="KQH30" s="266"/>
      <c r="KQI30" s="266"/>
      <c r="KQJ30" s="266"/>
      <c r="KQK30" s="266"/>
      <c r="KQL30" s="266"/>
      <c r="KQM30" s="266"/>
      <c r="KQN30" s="266"/>
      <c r="KQO30" s="266"/>
      <c r="KQP30" s="266"/>
      <c r="KQQ30" s="266"/>
      <c r="KQR30" s="266"/>
      <c r="KQS30" s="266"/>
      <c r="KQT30" s="266"/>
      <c r="KQU30" s="266"/>
      <c r="KQV30" s="266"/>
      <c r="KQW30" s="266"/>
      <c r="KQX30" s="266"/>
      <c r="KQY30" s="266"/>
      <c r="KQZ30" s="266"/>
      <c r="KRA30" s="266"/>
      <c r="KRB30" s="266"/>
      <c r="KRC30" s="266"/>
      <c r="KRD30" s="266"/>
      <c r="KRE30" s="266"/>
      <c r="KRF30" s="266"/>
      <c r="KRG30" s="266"/>
      <c r="KRH30" s="266"/>
      <c r="KRI30" s="266"/>
      <c r="KRJ30" s="266"/>
      <c r="KRK30" s="266"/>
      <c r="KRL30" s="266"/>
      <c r="KRM30" s="266"/>
      <c r="KRN30" s="266"/>
      <c r="KRO30" s="266"/>
      <c r="KRP30" s="266"/>
      <c r="KRQ30" s="266"/>
      <c r="KRR30" s="266"/>
      <c r="KRS30" s="266"/>
      <c r="KRT30" s="266"/>
      <c r="KRU30" s="266"/>
      <c r="KRV30" s="266"/>
      <c r="KRW30" s="266"/>
      <c r="KRX30" s="266"/>
      <c r="KRY30" s="266"/>
      <c r="KRZ30" s="266"/>
      <c r="KSA30" s="266"/>
      <c r="KSB30" s="266"/>
      <c r="KSC30" s="266"/>
      <c r="KSD30" s="266"/>
      <c r="KSE30" s="266"/>
      <c r="KSF30" s="266"/>
      <c r="KSG30" s="266"/>
      <c r="KSH30" s="266"/>
      <c r="KSI30" s="266"/>
      <c r="KSJ30" s="266"/>
      <c r="KSK30" s="266"/>
      <c r="KSL30" s="266"/>
      <c r="KSM30" s="266"/>
      <c r="KSN30" s="266"/>
      <c r="KSO30" s="266"/>
      <c r="KSP30" s="266"/>
      <c r="KSQ30" s="266"/>
      <c r="KSR30" s="266"/>
      <c r="KSS30" s="266"/>
      <c r="KST30" s="266"/>
      <c r="KSU30" s="266"/>
      <c r="KSV30" s="266"/>
      <c r="KSW30" s="266"/>
      <c r="KSX30" s="266"/>
      <c r="KSY30" s="266"/>
      <c r="KSZ30" s="266"/>
      <c r="KTA30" s="266"/>
      <c r="KTB30" s="266"/>
      <c r="KTC30" s="266"/>
      <c r="KTD30" s="266"/>
      <c r="KTE30" s="266"/>
      <c r="KTF30" s="266"/>
      <c r="KTG30" s="266"/>
      <c r="KTH30" s="266"/>
      <c r="KTI30" s="266"/>
      <c r="KTJ30" s="266"/>
      <c r="KTK30" s="266"/>
      <c r="KTL30" s="266"/>
      <c r="KTM30" s="266"/>
      <c r="KTN30" s="266"/>
      <c r="KTO30" s="266"/>
      <c r="KTP30" s="266"/>
      <c r="KTQ30" s="266"/>
      <c r="KTR30" s="266"/>
      <c r="KTS30" s="266"/>
      <c r="KTT30" s="266"/>
      <c r="KTU30" s="266"/>
      <c r="KTV30" s="266"/>
      <c r="KTW30" s="266"/>
      <c r="KTX30" s="266"/>
      <c r="KTY30" s="266"/>
      <c r="KTZ30" s="266"/>
      <c r="KUA30" s="266"/>
      <c r="KUB30" s="266"/>
      <c r="KUC30" s="266"/>
      <c r="KUD30" s="266"/>
      <c r="KUE30" s="266"/>
      <c r="KUF30" s="266"/>
      <c r="KUG30" s="266"/>
      <c r="KUH30" s="266"/>
      <c r="KUI30" s="266"/>
      <c r="KUJ30" s="266"/>
      <c r="KUK30" s="266"/>
      <c r="KUL30" s="266"/>
      <c r="KUM30" s="266"/>
      <c r="KUN30" s="266"/>
      <c r="KUO30" s="266"/>
      <c r="KUP30" s="266"/>
      <c r="KUQ30" s="266"/>
      <c r="KUR30" s="266"/>
      <c r="KUS30" s="266"/>
      <c r="KUT30" s="266"/>
      <c r="KUU30" s="266"/>
      <c r="KUV30" s="266"/>
      <c r="KUW30" s="266"/>
      <c r="KUX30" s="266"/>
      <c r="KUY30" s="266"/>
      <c r="KUZ30" s="266"/>
      <c r="KVA30" s="266"/>
      <c r="KVB30" s="266"/>
      <c r="KVC30" s="266"/>
      <c r="KVD30" s="266"/>
      <c r="KVE30" s="266"/>
      <c r="KVF30" s="266"/>
      <c r="KVG30" s="266"/>
      <c r="KVH30" s="266"/>
      <c r="KVI30" s="266"/>
      <c r="KVJ30" s="266"/>
      <c r="KVK30" s="266"/>
      <c r="KVL30" s="266"/>
      <c r="KVM30" s="266"/>
      <c r="KVN30" s="266"/>
      <c r="KVO30" s="266"/>
      <c r="KVP30" s="266"/>
      <c r="KVQ30" s="266"/>
      <c r="KVR30" s="266"/>
      <c r="KVS30" s="266"/>
      <c r="KVT30" s="266"/>
      <c r="KVU30" s="266"/>
      <c r="KVV30" s="266"/>
      <c r="KVW30" s="266"/>
      <c r="KVX30" s="266"/>
      <c r="KVY30" s="266"/>
      <c r="KVZ30" s="266"/>
      <c r="KWA30" s="266"/>
      <c r="KWB30" s="266"/>
      <c r="KWC30" s="266"/>
      <c r="KWD30" s="266"/>
      <c r="KWE30" s="266"/>
      <c r="KWF30" s="266"/>
      <c r="KWG30" s="266"/>
      <c r="KWH30" s="266"/>
      <c r="KWI30" s="266"/>
      <c r="KWJ30" s="266"/>
      <c r="KWK30" s="266"/>
      <c r="KWL30" s="266"/>
      <c r="KWM30" s="266"/>
      <c r="KWN30" s="266"/>
      <c r="KWO30" s="266"/>
      <c r="KWP30" s="266"/>
      <c r="KWQ30" s="266"/>
      <c r="KWR30" s="266"/>
      <c r="KWS30" s="266"/>
      <c r="KWT30" s="266"/>
      <c r="KWU30" s="266"/>
      <c r="KWV30" s="266"/>
      <c r="KWW30" s="266"/>
      <c r="KWX30" s="266"/>
      <c r="KWY30" s="266"/>
      <c r="KWZ30" s="266"/>
      <c r="KXA30" s="266"/>
      <c r="KXB30" s="266"/>
      <c r="KXC30" s="266"/>
      <c r="KXD30" s="266"/>
      <c r="KXE30" s="266"/>
      <c r="KXF30" s="266"/>
      <c r="KXG30" s="266"/>
      <c r="KXH30" s="266"/>
      <c r="KXI30" s="266"/>
      <c r="KXJ30" s="266"/>
      <c r="KXK30" s="266"/>
      <c r="KXL30" s="266"/>
      <c r="KXM30" s="266"/>
      <c r="KXN30" s="266"/>
      <c r="KXO30" s="266"/>
      <c r="KXP30" s="266"/>
      <c r="KXQ30" s="266"/>
      <c r="KXR30" s="266"/>
      <c r="KXS30" s="266"/>
      <c r="KXT30" s="266"/>
      <c r="KXU30" s="266"/>
      <c r="KXV30" s="266"/>
      <c r="KXW30" s="266"/>
      <c r="KXX30" s="266"/>
      <c r="KXY30" s="266"/>
      <c r="KXZ30" s="266"/>
      <c r="KYA30" s="266"/>
      <c r="KYB30" s="266"/>
      <c r="KYC30" s="266"/>
      <c r="KYD30" s="266"/>
      <c r="KYE30" s="266"/>
      <c r="KYF30" s="266"/>
      <c r="KYG30" s="266"/>
      <c r="KYH30" s="266"/>
      <c r="KYI30" s="266"/>
      <c r="KYJ30" s="266"/>
      <c r="KYK30" s="266"/>
      <c r="KYL30" s="266"/>
      <c r="KYM30" s="266"/>
      <c r="KYN30" s="266"/>
      <c r="KYO30" s="266"/>
      <c r="KYP30" s="266"/>
      <c r="KYQ30" s="266"/>
      <c r="KYR30" s="266"/>
      <c r="KYS30" s="266"/>
      <c r="KYT30" s="266"/>
      <c r="KYU30" s="266"/>
      <c r="KYV30" s="266"/>
      <c r="KYW30" s="266"/>
      <c r="KYX30" s="266"/>
      <c r="KYY30" s="266"/>
      <c r="KYZ30" s="266"/>
      <c r="KZA30" s="266"/>
      <c r="KZB30" s="266"/>
      <c r="KZC30" s="266"/>
      <c r="KZD30" s="266"/>
      <c r="KZE30" s="266"/>
      <c r="KZF30" s="266"/>
      <c r="KZG30" s="266"/>
      <c r="KZH30" s="266"/>
      <c r="KZI30" s="266"/>
      <c r="KZJ30" s="266"/>
      <c r="KZK30" s="266"/>
      <c r="KZL30" s="266"/>
      <c r="KZM30" s="266"/>
      <c r="KZN30" s="266"/>
      <c r="KZO30" s="266"/>
      <c r="KZP30" s="266"/>
      <c r="KZQ30" s="266"/>
      <c r="KZR30" s="266"/>
      <c r="KZS30" s="266"/>
      <c r="KZT30" s="266"/>
      <c r="KZU30" s="266"/>
      <c r="KZV30" s="266"/>
      <c r="KZW30" s="266"/>
      <c r="KZX30" s="266"/>
      <c r="KZY30" s="266"/>
      <c r="KZZ30" s="266"/>
      <c r="LAA30" s="266"/>
      <c r="LAB30" s="266"/>
      <c r="LAC30" s="266"/>
      <c r="LAD30" s="266"/>
      <c r="LAE30" s="266"/>
      <c r="LAF30" s="266"/>
      <c r="LAG30" s="266"/>
      <c r="LAH30" s="266"/>
      <c r="LAI30" s="266"/>
      <c r="LAJ30" s="266"/>
      <c r="LAK30" s="266"/>
      <c r="LAL30" s="266"/>
      <c r="LAM30" s="266"/>
      <c r="LAN30" s="266"/>
      <c r="LAO30" s="266"/>
      <c r="LAP30" s="266"/>
      <c r="LAQ30" s="266"/>
      <c r="LAR30" s="266"/>
      <c r="LAS30" s="266"/>
      <c r="LAT30" s="266"/>
      <c r="LAU30" s="266"/>
      <c r="LAV30" s="266"/>
      <c r="LAW30" s="266"/>
      <c r="LAX30" s="266"/>
      <c r="LAY30" s="266"/>
      <c r="LAZ30" s="266"/>
      <c r="LBA30" s="266"/>
      <c r="LBB30" s="266"/>
      <c r="LBC30" s="266"/>
      <c r="LBD30" s="266"/>
      <c r="LBE30" s="266"/>
      <c r="LBF30" s="266"/>
      <c r="LBG30" s="266"/>
      <c r="LBH30" s="266"/>
      <c r="LBI30" s="266"/>
      <c r="LBJ30" s="266"/>
      <c r="LBK30" s="266"/>
      <c r="LBL30" s="266"/>
      <c r="LBM30" s="266"/>
      <c r="LBN30" s="266"/>
      <c r="LBO30" s="266"/>
      <c r="LBP30" s="266"/>
      <c r="LBQ30" s="266"/>
      <c r="LBR30" s="266"/>
      <c r="LBS30" s="266"/>
      <c r="LBT30" s="266"/>
      <c r="LBU30" s="266"/>
      <c r="LBV30" s="266"/>
      <c r="LBW30" s="266"/>
      <c r="LBX30" s="266"/>
      <c r="LBY30" s="266"/>
      <c r="LBZ30" s="266"/>
      <c r="LCA30" s="266"/>
      <c r="LCB30" s="266"/>
      <c r="LCC30" s="266"/>
      <c r="LCD30" s="266"/>
      <c r="LCE30" s="266"/>
      <c r="LCF30" s="266"/>
      <c r="LCG30" s="266"/>
      <c r="LCH30" s="266"/>
      <c r="LCI30" s="266"/>
      <c r="LCJ30" s="266"/>
      <c r="LCK30" s="266"/>
      <c r="LCL30" s="266"/>
      <c r="LCM30" s="266"/>
      <c r="LCN30" s="266"/>
      <c r="LCO30" s="266"/>
      <c r="LCP30" s="266"/>
      <c r="LCQ30" s="266"/>
      <c r="LCR30" s="266"/>
      <c r="LCS30" s="266"/>
      <c r="LCT30" s="266"/>
      <c r="LCU30" s="266"/>
      <c r="LCV30" s="266"/>
      <c r="LCW30" s="266"/>
      <c r="LCX30" s="266"/>
      <c r="LCY30" s="266"/>
      <c r="LCZ30" s="266"/>
      <c r="LDA30" s="266"/>
      <c r="LDB30" s="266"/>
      <c r="LDC30" s="266"/>
      <c r="LDD30" s="266"/>
      <c r="LDE30" s="266"/>
      <c r="LDF30" s="266"/>
      <c r="LDG30" s="266"/>
      <c r="LDH30" s="266"/>
      <c r="LDI30" s="266"/>
      <c r="LDJ30" s="266"/>
      <c r="LDK30" s="266"/>
      <c r="LDL30" s="266"/>
      <c r="LDM30" s="266"/>
      <c r="LDN30" s="266"/>
      <c r="LDO30" s="266"/>
      <c r="LDP30" s="266"/>
      <c r="LDQ30" s="266"/>
      <c r="LDR30" s="266"/>
      <c r="LDS30" s="266"/>
      <c r="LDT30" s="266"/>
      <c r="LDU30" s="266"/>
      <c r="LDV30" s="266"/>
      <c r="LDW30" s="266"/>
      <c r="LDX30" s="266"/>
      <c r="LDY30" s="266"/>
      <c r="LDZ30" s="266"/>
      <c r="LEA30" s="266"/>
      <c r="LEB30" s="266"/>
      <c r="LEC30" s="266"/>
      <c r="LED30" s="266"/>
      <c r="LEE30" s="266"/>
      <c r="LEF30" s="266"/>
      <c r="LEG30" s="266"/>
      <c r="LEH30" s="266"/>
      <c r="LEI30" s="266"/>
      <c r="LEJ30" s="266"/>
      <c r="LEK30" s="266"/>
      <c r="LEL30" s="266"/>
      <c r="LEM30" s="266"/>
      <c r="LEN30" s="266"/>
      <c r="LEO30" s="266"/>
      <c r="LEP30" s="266"/>
      <c r="LEQ30" s="266"/>
      <c r="LER30" s="266"/>
      <c r="LES30" s="266"/>
      <c r="LET30" s="266"/>
      <c r="LEU30" s="266"/>
      <c r="LEV30" s="266"/>
      <c r="LEW30" s="266"/>
      <c r="LEX30" s="266"/>
      <c r="LEY30" s="266"/>
      <c r="LEZ30" s="266"/>
      <c r="LFA30" s="266"/>
      <c r="LFB30" s="266"/>
      <c r="LFC30" s="266"/>
      <c r="LFD30" s="266"/>
      <c r="LFE30" s="266"/>
      <c r="LFF30" s="266"/>
      <c r="LFG30" s="266"/>
      <c r="LFH30" s="266"/>
      <c r="LFI30" s="266"/>
      <c r="LFJ30" s="266"/>
      <c r="LFK30" s="266"/>
      <c r="LFL30" s="266"/>
      <c r="LFM30" s="266"/>
      <c r="LFN30" s="266"/>
      <c r="LFO30" s="266"/>
      <c r="LFP30" s="266"/>
      <c r="LFQ30" s="266"/>
      <c r="LFR30" s="266"/>
      <c r="LFS30" s="266"/>
      <c r="LFT30" s="266"/>
      <c r="LFU30" s="266"/>
      <c r="LFV30" s="266"/>
      <c r="LFW30" s="266"/>
      <c r="LFX30" s="266"/>
      <c r="LFY30" s="266"/>
      <c r="LFZ30" s="266"/>
      <c r="LGA30" s="266"/>
      <c r="LGB30" s="266"/>
      <c r="LGC30" s="266"/>
      <c r="LGD30" s="266"/>
      <c r="LGE30" s="266"/>
      <c r="LGF30" s="266"/>
      <c r="LGG30" s="266"/>
      <c r="LGH30" s="266"/>
      <c r="LGI30" s="266"/>
      <c r="LGJ30" s="266"/>
      <c r="LGK30" s="266"/>
      <c r="LGL30" s="266"/>
      <c r="LGM30" s="266"/>
      <c r="LGN30" s="266"/>
      <c r="LGO30" s="266"/>
      <c r="LGP30" s="266"/>
      <c r="LGQ30" s="266"/>
      <c r="LGR30" s="266"/>
      <c r="LGS30" s="266"/>
      <c r="LGT30" s="266"/>
      <c r="LGU30" s="266"/>
      <c r="LGV30" s="266"/>
      <c r="LGW30" s="266"/>
      <c r="LGX30" s="266"/>
      <c r="LGY30" s="266"/>
      <c r="LGZ30" s="266"/>
      <c r="LHA30" s="266"/>
      <c r="LHB30" s="266"/>
      <c r="LHC30" s="266"/>
      <c r="LHD30" s="266"/>
      <c r="LHE30" s="266"/>
      <c r="LHF30" s="266"/>
      <c r="LHG30" s="266"/>
      <c r="LHH30" s="266"/>
      <c r="LHI30" s="266"/>
      <c r="LHJ30" s="266"/>
      <c r="LHK30" s="266"/>
      <c r="LHL30" s="266"/>
      <c r="LHM30" s="266"/>
      <c r="LHN30" s="266"/>
      <c r="LHO30" s="266"/>
      <c r="LHP30" s="266"/>
      <c r="LHQ30" s="266"/>
      <c r="LHR30" s="266"/>
      <c r="LHS30" s="266"/>
      <c r="LHT30" s="266"/>
      <c r="LHU30" s="266"/>
      <c r="LHV30" s="266"/>
      <c r="LHW30" s="266"/>
      <c r="LHX30" s="266"/>
      <c r="LHY30" s="266"/>
      <c r="LHZ30" s="266"/>
      <c r="LIA30" s="266"/>
      <c r="LIB30" s="266"/>
      <c r="LIC30" s="266"/>
      <c r="LID30" s="266"/>
      <c r="LIE30" s="266"/>
      <c r="LIF30" s="266"/>
      <c r="LIG30" s="266"/>
      <c r="LIH30" s="266"/>
      <c r="LII30" s="266"/>
      <c r="LIJ30" s="266"/>
      <c r="LIK30" s="266"/>
      <c r="LIL30" s="266"/>
      <c r="LIM30" s="266"/>
      <c r="LIN30" s="266"/>
      <c r="LIO30" s="266"/>
      <c r="LIP30" s="266"/>
      <c r="LIQ30" s="266"/>
      <c r="LIR30" s="266"/>
      <c r="LIS30" s="266"/>
      <c r="LIT30" s="266"/>
      <c r="LIU30" s="266"/>
      <c r="LIV30" s="266"/>
      <c r="LIW30" s="266"/>
      <c r="LIX30" s="266"/>
      <c r="LIY30" s="266"/>
      <c r="LIZ30" s="266"/>
      <c r="LJA30" s="266"/>
      <c r="LJB30" s="266"/>
      <c r="LJC30" s="266"/>
      <c r="LJD30" s="266"/>
      <c r="LJE30" s="266"/>
      <c r="LJF30" s="266"/>
      <c r="LJG30" s="266"/>
      <c r="LJH30" s="266"/>
      <c r="LJI30" s="266"/>
      <c r="LJJ30" s="266"/>
      <c r="LJK30" s="266"/>
      <c r="LJL30" s="266"/>
      <c r="LJM30" s="266"/>
      <c r="LJN30" s="266"/>
      <c r="LJO30" s="266"/>
      <c r="LJP30" s="266"/>
      <c r="LJQ30" s="266"/>
      <c r="LJR30" s="266"/>
      <c r="LJS30" s="266"/>
      <c r="LJT30" s="266"/>
      <c r="LJU30" s="266"/>
      <c r="LJV30" s="266"/>
      <c r="LJW30" s="266"/>
      <c r="LJX30" s="266"/>
      <c r="LJY30" s="266"/>
      <c r="LJZ30" s="266"/>
      <c r="LKA30" s="266"/>
      <c r="LKB30" s="266"/>
      <c r="LKC30" s="266"/>
      <c r="LKD30" s="266"/>
      <c r="LKE30" s="266"/>
      <c r="LKF30" s="266"/>
      <c r="LKG30" s="266"/>
      <c r="LKH30" s="266"/>
      <c r="LKI30" s="266"/>
      <c r="LKJ30" s="266"/>
      <c r="LKK30" s="266"/>
      <c r="LKL30" s="266"/>
      <c r="LKM30" s="266"/>
      <c r="LKN30" s="266"/>
      <c r="LKO30" s="266"/>
      <c r="LKP30" s="266"/>
      <c r="LKQ30" s="266"/>
      <c r="LKR30" s="266"/>
      <c r="LKS30" s="266"/>
      <c r="LKT30" s="266"/>
      <c r="LKU30" s="266"/>
      <c r="LKV30" s="266"/>
      <c r="LKW30" s="266"/>
      <c r="LKX30" s="266"/>
      <c r="LKY30" s="266"/>
      <c r="LKZ30" s="266"/>
      <c r="LLA30" s="266"/>
      <c r="LLB30" s="266"/>
      <c r="LLC30" s="266"/>
      <c r="LLD30" s="266"/>
      <c r="LLE30" s="266"/>
      <c r="LLF30" s="266"/>
      <c r="LLG30" s="266"/>
      <c r="LLH30" s="266"/>
      <c r="LLI30" s="266"/>
      <c r="LLJ30" s="266"/>
      <c r="LLK30" s="266"/>
      <c r="LLL30" s="266"/>
      <c r="LLM30" s="266"/>
      <c r="LLN30" s="266"/>
      <c r="LLO30" s="266"/>
      <c r="LLP30" s="266"/>
      <c r="LLQ30" s="266"/>
      <c r="LLR30" s="266"/>
      <c r="LLS30" s="266"/>
      <c r="LLT30" s="266"/>
      <c r="LLU30" s="266"/>
      <c r="LLV30" s="266"/>
      <c r="LLW30" s="266"/>
      <c r="LLX30" s="266"/>
      <c r="LLY30" s="266"/>
      <c r="LLZ30" s="266"/>
      <c r="LMA30" s="266"/>
      <c r="LMB30" s="266"/>
      <c r="LMC30" s="266"/>
      <c r="LMD30" s="266"/>
      <c r="LME30" s="266"/>
      <c r="LMF30" s="266"/>
      <c r="LMG30" s="266"/>
      <c r="LMH30" s="266"/>
      <c r="LMI30" s="266"/>
      <c r="LMJ30" s="266"/>
      <c r="LMK30" s="266"/>
      <c r="LML30" s="266"/>
      <c r="LMM30" s="266"/>
      <c r="LMN30" s="266"/>
      <c r="LMO30" s="266"/>
      <c r="LMP30" s="266"/>
      <c r="LMQ30" s="266"/>
      <c r="LMR30" s="266"/>
      <c r="LMS30" s="266"/>
      <c r="LMT30" s="266"/>
      <c r="LMU30" s="266"/>
      <c r="LMV30" s="266"/>
      <c r="LMW30" s="266"/>
      <c r="LMX30" s="266"/>
      <c r="LMY30" s="266"/>
      <c r="LMZ30" s="266"/>
      <c r="LNA30" s="266"/>
      <c r="LNB30" s="266"/>
      <c r="LNC30" s="266"/>
      <c r="LND30" s="266"/>
      <c r="LNE30" s="266"/>
      <c r="LNF30" s="266"/>
      <c r="LNG30" s="266"/>
      <c r="LNH30" s="266"/>
      <c r="LNI30" s="266"/>
      <c r="LNJ30" s="266"/>
      <c r="LNK30" s="266"/>
      <c r="LNL30" s="266"/>
      <c r="LNM30" s="266"/>
      <c r="LNN30" s="266"/>
      <c r="LNO30" s="266"/>
      <c r="LNP30" s="266"/>
      <c r="LNQ30" s="266"/>
      <c r="LNR30" s="266"/>
      <c r="LNS30" s="266"/>
      <c r="LNT30" s="266"/>
      <c r="LNU30" s="266"/>
      <c r="LNV30" s="266"/>
      <c r="LNW30" s="266"/>
      <c r="LNX30" s="266"/>
      <c r="LNY30" s="266"/>
      <c r="LNZ30" s="266"/>
      <c r="LOA30" s="266"/>
      <c r="LOB30" s="266"/>
      <c r="LOC30" s="266"/>
      <c r="LOD30" s="266"/>
      <c r="LOE30" s="266"/>
      <c r="LOF30" s="266"/>
      <c r="LOG30" s="266"/>
      <c r="LOH30" s="266"/>
      <c r="LOI30" s="266"/>
      <c r="LOJ30" s="266"/>
      <c r="LOK30" s="266"/>
      <c r="LOL30" s="266"/>
      <c r="LOM30" s="266"/>
      <c r="LON30" s="266"/>
      <c r="LOO30" s="266"/>
      <c r="LOP30" s="266"/>
      <c r="LOQ30" s="266"/>
      <c r="LOR30" s="266"/>
      <c r="LOS30" s="266"/>
      <c r="LOT30" s="266"/>
      <c r="LOU30" s="266"/>
      <c r="LOV30" s="266"/>
      <c r="LOW30" s="266"/>
      <c r="LOX30" s="266"/>
      <c r="LOY30" s="266"/>
      <c r="LOZ30" s="266"/>
      <c r="LPA30" s="266"/>
      <c r="LPB30" s="266"/>
      <c r="LPC30" s="266"/>
      <c r="LPD30" s="266"/>
      <c r="LPE30" s="266"/>
      <c r="LPF30" s="266"/>
      <c r="LPG30" s="266"/>
      <c r="LPH30" s="266"/>
      <c r="LPI30" s="266"/>
      <c r="LPJ30" s="266"/>
      <c r="LPK30" s="266"/>
      <c r="LPL30" s="266"/>
      <c r="LPM30" s="266"/>
      <c r="LPN30" s="266"/>
      <c r="LPO30" s="266"/>
      <c r="LPP30" s="266"/>
      <c r="LPQ30" s="266"/>
      <c r="LPR30" s="266"/>
      <c r="LPS30" s="266"/>
      <c r="LPT30" s="266"/>
      <c r="LPU30" s="266"/>
      <c r="LPV30" s="266"/>
      <c r="LPW30" s="266"/>
      <c r="LPX30" s="266"/>
      <c r="LPY30" s="266"/>
      <c r="LPZ30" s="266"/>
      <c r="LQA30" s="266"/>
      <c r="LQB30" s="266"/>
      <c r="LQC30" s="266"/>
      <c r="LQD30" s="266"/>
      <c r="LQE30" s="266"/>
      <c r="LQF30" s="266"/>
      <c r="LQG30" s="266"/>
      <c r="LQH30" s="266"/>
      <c r="LQI30" s="266"/>
      <c r="LQJ30" s="266"/>
      <c r="LQK30" s="266"/>
      <c r="LQL30" s="266"/>
      <c r="LQM30" s="266"/>
      <c r="LQN30" s="266"/>
      <c r="LQO30" s="266"/>
      <c r="LQP30" s="266"/>
      <c r="LQQ30" s="266"/>
      <c r="LQR30" s="266"/>
      <c r="LQS30" s="266"/>
      <c r="LQT30" s="266"/>
      <c r="LQU30" s="266"/>
      <c r="LQV30" s="266"/>
      <c r="LQW30" s="266"/>
      <c r="LQX30" s="266"/>
      <c r="LQY30" s="266"/>
      <c r="LQZ30" s="266"/>
      <c r="LRA30" s="266"/>
      <c r="LRB30" s="266"/>
      <c r="LRC30" s="266"/>
      <c r="LRD30" s="266"/>
      <c r="LRE30" s="266"/>
      <c r="LRF30" s="266"/>
      <c r="LRG30" s="266"/>
      <c r="LRH30" s="266"/>
      <c r="LRI30" s="266"/>
      <c r="LRJ30" s="266"/>
      <c r="LRK30" s="266"/>
      <c r="LRL30" s="266"/>
      <c r="LRM30" s="266"/>
      <c r="LRN30" s="266"/>
      <c r="LRO30" s="266"/>
      <c r="LRP30" s="266"/>
      <c r="LRQ30" s="266"/>
      <c r="LRR30" s="266"/>
      <c r="LRS30" s="266"/>
      <c r="LRT30" s="266"/>
      <c r="LRU30" s="266"/>
      <c r="LRV30" s="266"/>
      <c r="LRW30" s="266"/>
      <c r="LRX30" s="266"/>
      <c r="LRY30" s="266"/>
      <c r="LRZ30" s="266"/>
      <c r="LSA30" s="266"/>
      <c r="LSB30" s="266"/>
      <c r="LSC30" s="266"/>
      <c r="LSD30" s="266"/>
      <c r="LSE30" s="266"/>
      <c r="LSF30" s="266"/>
      <c r="LSG30" s="266"/>
      <c r="LSH30" s="266"/>
      <c r="LSI30" s="266"/>
      <c r="LSJ30" s="266"/>
      <c r="LSK30" s="266"/>
      <c r="LSL30" s="266"/>
      <c r="LSM30" s="266"/>
      <c r="LSN30" s="266"/>
      <c r="LSO30" s="266"/>
      <c r="LSP30" s="266"/>
      <c r="LSQ30" s="266"/>
      <c r="LSR30" s="266"/>
      <c r="LSS30" s="266"/>
      <c r="LST30" s="266"/>
      <c r="LSU30" s="266"/>
      <c r="LSV30" s="266"/>
      <c r="LSW30" s="266"/>
      <c r="LSX30" s="266"/>
      <c r="LSY30" s="266"/>
      <c r="LSZ30" s="266"/>
      <c r="LTA30" s="266"/>
      <c r="LTB30" s="266"/>
      <c r="LTC30" s="266"/>
      <c r="LTD30" s="266"/>
      <c r="LTE30" s="266"/>
      <c r="LTF30" s="266"/>
      <c r="LTG30" s="266"/>
      <c r="LTH30" s="266"/>
      <c r="LTI30" s="266"/>
      <c r="LTJ30" s="266"/>
      <c r="LTK30" s="266"/>
      <c r="LTL30" s="266"/>
      <c r="LTM30" s="266"/>
      <c r="LTN30" s="266"/>
      <c r="LTO30" s="266"/>
      <c r="LTP30" s="266"/>
      <c r="LTQ30" s="266"/>
      <c r="LTR30" s="266"/>
      <c r="LTS30" s="266"/>
      <c r="LTT30" s="266"/>
      <c r="LTU30" s="266"/>
      <c r="LTV30" s="266"/>
      <c r="LTW30" s="266"/>
      <c r="LTX30" s="266"/>
      <c r="LTY30" s="266"/>
      <c r="LTZ30" s="266"/>
      <c r="LUA30" s="266"/>
      <c r="LUB30" s="266"/>
      <c r="LUC30" s="266"/>
      <c r="LUD30" s="266"/>
      <c r="LUE30" s="266"/>
      <c r="LUF30" s="266"/>
      <c r="LUG30" s="266"/>
      <c r="LUH30" s="266"/>
      <c r="LUI30" s="266"/>
      <c r="LUJ30" s="266"/>
      <c r="LUK30" s="266"/>
      <c r="LUL30" s="266"/>
      <c r="LUM30" s="266"/>
      <c r="LUN30" s="266"/>
      <c r="LUO30" s="266"/>
      <c r="LUP30" s="266"/>
      <c r="LUQ30" s="266"/>
      <c r="LUR30" s="266"/>
      <c r="LUS30" s="266"/>
      <c r="LUT30" s="266"/>
      <c r="LUU30" s="266"/>
      <c r="LUV30" s="266"/>
      <c r="LUW30" s="266"/>
      <c r="LUX30" s="266"/>
      <c r="LUY30" s="266"/>
      <c r="LUZ30" s="266"/>
      <c r="LVA30" s="266"/>
      <c r="LVB30" s="266"/>
      <c r="LVC30" s="266"/>
      <c r="LVD30" s="266"/>
      <c r="LVE30" s="266"/>
      <c r="LVF30" s="266"/>
      <c r="LVG30" s="266"/>
      <c r="LVH30" s="266"/>
      <c r="LVI30" s="266"/>
      <c r="LVJ30" s="266"/>
      <c r="LVK30" s="266"/>
      <c r="LVL30" s="266"/>
      <c r="LVM30" s="266"/>
      <c r="LVN30" s="266"/>
      <c r="LVO30" s="266"/>
      <c r="LVP30" s="266"/>
      <c r="LVQ30" s="266"/>
      <c r="LVR30" s="266"/>
      <c r="LVS30" s="266"/>
      <c r="LVT30" s="266"/>
      <c r="LVU30" s="266"/>
      <c r="LVV30" s="266"/>
      <c r="LVW30" s="266"/>
      <c r="LVX30" s="266"/>
      <c r="LVY30" s="266"/>
      <c r="LVZ30" s="266"/>
      <c r="LWA30" s="266"/>
      <c r="LWB30" s="266"/>
      <c r="LWC30" s="266"/>
      <c r="LWD30" s="266"/>
      <c r="LWE30" s="266"/>
      <c r="LWF30" s="266"/>
      <c r="LWG30" s="266"/>
      <c r="LWH30" s="266"/>
      <c r="LWI30" s="266"/>
      <c r="LWJ30" s="266"/>
      <c r="LWK30" s="266"/>
      <c r="LWL30" s="266"/>
      <c r="LWM30" s="266"/>
      <c r="LWN30" s="266"/>
      <c r="LWO30" s="266"/>
      <c r="LWP30" s="266"/>
      <c r="LWQ30" s="266"/>
      <c r="LWR30" s="266"/>
      <c r="LWS30" s="266"/>
      <c r="LWT30" s="266"/>
      <c r="LWU30" s="266"/>
      <c r="LWV30" s="266"/>
      <c r="LWW30" s="266"/>
      <c r="LWX30" s="266"/>
      <c r="LWY30" s="266"/>
      <c r="LWZ30" s="266"/>
      <c r="LXA30" s="266"/>
      <c r="LXB30" s="266"/>
      <c r="LXC30" s="266"/>
      <c r="LXD30" s="266"/>
      <c r="LXE30" s="266"/>
      <c r="LXF30" s="266"/>
      <c r="LXG30" s="266"/>
      <c r="LXH30" s="266"/>
      <c r="LXI30" s="266"/>
      <c r="LXJ30" s="266"/>
      <c r="LXK30" s="266"/>
      <c r="LXL30" s="266"/>
      <c r="LXM30" s="266"/>
      <c r="LXN30" s="266"/>
      <c r="LXO30" s="266"/>
      <c r="LXP30" s="266"/>
      <c r="LXQ30" s="266"/>
      <c r="LXR30" s="266"/>
      <c r="LXS30" s="266"/>
      <c r="LXT30" s="266"/>
      <c r="LXU30" s="266"/>
      <c r="LXV30" s="266"/>
      <c r="LXW30" s="266"/>
      <c r="LXX30" s="266"/>
      <c r="LXY30" s="266"/>
      <c r="LXZ30" s="266"/>
      <c r="LYA30" s="266"/>
      <c r="LYB30" s="266"/>
      <c r="LYC30" s="266"/>
      <c r="LYD30" s="266"/>
      <c r="LYE30" s="266"/>
      <c r="LYF30" s="266"/>
      <c r="LYG30" s="266"/>
      <c r="LYH30" s="266"/>
      <c r="LYI30" s="266"/>
      <c r="LYJ30" s="266"/>
      <c r="LYK30" s="266"/>
      <c r="LYL30" s="266"/>
      <c r="LYM30" s="266"/>
      <c r="LYN30" s="266"/>
      <c r="LYO30" s="266"/>
      <c r="LYP30" s="266"/>
      <c r="LYQ30" s="266"/>
      <c r="LYR30" s="266"/>
      <c r="LYS30" s="266"/>
      <c r="LYT30" s="266"/>
      <c r="LYU30" s="266"/>
      <c r="LYV30" s="266"/>
      <c r="LYW30" s="266"/>
      <c r="LYX30" s="266"/>
      <c r="LYY30" s="266"/>
      <c r="LYZ30" s="266"/>
      <c r="LZA30" s="266"/>
      <c r="LZB30" s="266"/>
      <c r="LZC30" s="266"/>
      <c r="LZD30" s="266"/>
      <c r="LZE30" s="266"/>
      <c r="LZF30" s="266"/>
      <c r="LZG30" s="266"/>
      <c r="LZH30" s="266"/>
      <c r="LZI30" s="266"/>
      <c r="LZJ30" s="266"/>
      <c r="LZK30" s="266"/>
      <c r="LZL30" s="266"/>
      <c r="LZM30" s="266"/>
      <c r="LZN30" s="266"/>
      <c r="LZO30" s="266"/>
      <c r="LZP30" s="266"/>
      <c r="LZQ30" s="266"/>
      <c r="LZR30" s="266"/>
      <c r="LZS30" s="266"/>
      <c r="LZT30" s="266"/>
      <c r="LZU30" s="266"/>
      <c r="LZV30" s="266"/>
      <c r="LZW30" s="266"/>
      <c r="LZX30" s="266"/>
      <c r="LZY30" s="266"/>
      <c r="LZZ30" s="266"/>
      <c r="MAA30" s="266"/>
      <c r="MAB30" s="266"/>
      <c r="MAC30" s="266"/>
      <c r="MAD30" s="266"/>
      <c r="MAE30" s="266"/>
      <c r="MAF30" s="266"/>
      <c r="MAG30" s="266"/>
      <c r="MAH30" s="266"/>
      <c r="MAI30" s="266"/>
      <c r="MAJ30" s="266"/>
      <c r="MAK30" s="266"/>
      <c r="MAL30" s="266"/>
      <c r="MAM30" s="266"/>
      <c r="MAN30" s="266"/>
      <c r="MAO30" s="266"/>
      <c r="MAP30" s="266"/>
      <c r="MAQ30" s="266"/>
      <c r="MAR30" s="266"/>
      <c r="MAS30" s="266"/>
      <c r="MAT30" s="266"/>
      <c r="MAU30" s="266"/>
      <c r="MAV30" s="266"/>
      <c r="MAW30" s="266"/>
      <c r="MAX30" s="266"/>
      <c r="MAY30" s="266"/>
      <c r="MAZ30" s="266"/>
      <c r="MBA30" s="266"/>
      <c r="MBB30" s="266"/>
      <c r="MBC30" s="266"/>
      <c r="MBD30" s="266"/>
      <c r="MBE30" s="266"/>
      <c r="MBF30" s="266"/>
      <c r="MBG30" s="266"/>
      <c r="MBH30" s="266"/>
      <c r="MBI30" s="266"/>
      <c r="MBJ30" s="266"/>
      <c r="MBK30" s="266"/>
      <c r="MBL30" s="266"/>
      <c r="MBM30" s="266"/>
      <c r="MBN30" s="266"/>
      <c r="MBO30" s="266"/>
      <c r="MBP30" s="266"/>
      <c r="MBQ30" s="266"/>
      <c r="MBR30" s="266"/>
      <c r="MBS30" s="266"/>
      <c r="MBT30" s="266"/>
      <c r="MBU30" s="266"/>
      <c r="MBV30" s="266"/>
      <c r="MBW30" s="266"/>
      <c r="MBX30" s="266"/>
      <c r="MBY30" s="266"/>
      <c r="MBZ30" s="266"/>
      <c r="MCA30" s="266"/>
      <c r="MCB30" s="266"/>
      <c r="MCC30" s="266"/>
      <c r="MCD30" s="266"/>
      <c r="MCE30" s="266"/>
      <c r="MCF30" s="266"/>
      <c r="MCG30" s="266"/>
      <c r="MCH30" s="266"/>
      <c r="MCI30" s="266"/>
      <c r="MCJ30" s="266"/>
      <c r="MCK30" s="266"/>
      <c r="MCL30" s="266"/>
      <c r="MCM30" s="266"/>
      <c r="MCN30" s="266"/>
      <c r="MCO30" s="266"/>
      <c r="MCP30" s="266"/>
      <c r="MCQ30" s="266"/>
      <c r="MCR30" s="266"/>
      <c r="MCS30" s="266"/>
      <c r="MCT30" s="266"/>
      <c r="MCU30" s="266"/>
      <c r="MCV30" s="266"/>
      <c r="MCW30" s="266"/>
      <c r="MCX30" s="266"/>
      <c r="MCY30" s="266"/>
      <c r="MCZ30" s="266"/>
      <c r="MDA30" s="266"/>
      <c r="MDB30" s="266"/>
      <c r="MDC30" s="266"/>
      <c r="MDD30" s="266"/>
      <c r="MDE30" s="266"/>
      <c r="MDF30" s="266"/>
      <c r="MDG30" s="266"/>
      <c r="MDH30" s="266"/>
      <c r="MDI30" s="266"/>
      <c r="MDJ30" s="266"/>
      <c r="MDK30" s="266"/>
      <c r="MDL30" s="266"/>
      <c r="MDM30" s="266"/>
      <c r="MDN30" s="266"/>
      <c r="MDO30" s="266"/>
      <c r="MDP30" s="266"/>
      <c r="MDQ30" s="266"/>
      <c r="MDR30" s="266"/>
      <c r="MDS30" s="266"/>
      <c r="MDT30" s="266"/>
      <c r="MDU30" s="266"/>
      <c r="MDV30" s="266"/>
      <c r="MDW30" s="266"/>
      <c r="MDX30" s="266"/>
      <c r="MDY30" s="266"/>
      <c r="MDZ30" s="266"/>
      <c r="MEA30" s="266"/>
      <c r="MEB30" s="266"/>
      <c r="MEC30" s="266"/>
      <c r="MED30" s="266"/>
      <c r="MEE30" s="266"/>
      <c r="MEF30" s="266"/>
      <c r="MEG30" s="266"/>
      <c r="MEH30" s="266"/>
      <c r="MEI30" s="266"/>
      <c r="MEJ30" s="266"/>
      <c r="MEK30" s="266"/>
      <c r="MEL30" s="266"/>
      <c r="MEM30" s="266"/>
      <c r="MEN30" s="266"/>
      <c r="MEO30" s="266"/>
      <c r="MEP30" s="266"/>
      <c r="MEQ30" s="266"/>
      <c r="MER30" s="266"/>
      <c r="MES30" s="266"/>
      <c r="MET30" s="266"/>
      <c r="MEU30" s="266"/>
      <c r="MEV30" s="266"/>
      <c r="MEW30" s="266"/>
      <c r="MEX30" s="266"/>
      <c r="MEY30" s="266"/>
      <c r="MEZ30" s="266"/>
      <c r="MFA30" s="266"/>
      <c r="MFB30" s="266"/>
      <c r="MFC30" s="266"/>
      <c r="MFD30" s="266"/>
      <c r="MFE30" s="266"/>
      <c r="MFF30" s="266"/>
      <c r="MFG30" s="266"/>
      <c r="MFH30" s="266"/>
      <c r="MFI30" s="266"/>
      <c r="MFJ30" s="266"/>
      <c r="MFK30" s="266"/>
      <c r="MFL30" s="266"/>
      <c r="MFM30" s="266"/>
      <c r="MFN30" s="266"/>
      <c r="MFO30" s="266"/>
      <c r="MFP30" s="266"/>
      <c r="MFQ30" s="266"/>
      <c r="MFR30" s="266"/>
      <c r="MFS30" s="266"/>
      <c r="MFT30" s="266"/>
      <c r="MFU30" s="266"/>
      <c r="MFV30" s="266"/>
      <c r="MFW30" s="266"/>
      <c r="MFX30" s="266"/>
      <c r="MFY30" s="266"/>
      <c r="MFZ30" s="266"/>
      <c r="MGA30" s="266"/>
      <c r="MGB30" s="266"/>
      <c r="MGC30" s="266"/>
      <c r="MGD30" s="266"/>
      <c r="MGE30" s="266"/>
      <c r="MGF30" s="266"/>
      <c r="MGG30" s="266"/>
      <c r="MGH30" s="266"/>
      <c r="MGI30" s="266"/>
      <c r="MGJ30" s="266"/>
      <c r="MGK30" s="266"/>
      <c r="MGL30" s="266"/>
      <c r="MGM30" s="266"/>
      <c r="MGN30" s="266"/>
      <c r="MGO30" s="266"/>
      <c r="MGP30" s="266"/>
      <c r="MGQ30" s="266"/>
      <c r="MGR30" s="266"/>
      <c r="MGS30" s="266"/>
      <c r="MGT30" s="266"/>
      <c r="MGU30" s="266"/>
      <c r="MGV30" s="266"/>
      <c r="MGW30" s="266"/>
      <c r="MGX30" s="266"/>
      <c r="MGY30" s="266"/>
      <c r="MGZ30" s="266"/>
      <c r="MHA30" s="266"/>
      <c r="MHB30" s="266"/>
      <c r="MHC30" s="266"/>
      <c r="MHD30" s="266"/>
      <c r="MHE30" s="266"/>
      <c r="MHF30" s="266"/>
      <c r="MHG30" s="266"/>
      <c r="MHH30" s="266"/>
      <c r="MHI30" s="266"/>
      <c r="MHJ30" s="266"/>
      <c r="MHK30" s="266"/>
      <c r="MHL30" s="266"/>
      <c r="MHM30" s="266"/>
      <c r="MHN30" s="266"/>
      <c r="MHO30" s="266"/>
      <c r="MHP30" s="266"/>
      <c r="MHQ30" s="266"/>
      <c r="MHR30" s="266"/>
      <c r="MHS30" s="266"/>
      <c r="MHT30" s="266"/>
      <c r="MHU30" s="266"/>
      <c r="MHV30" s="266"/>
      <c r="MHW30" s="266"/>
      <c r="MHX30" s="266"/>
      <c r="MHY30" s="266"/>
      <c r="MHZ30" s="266"/>
      <c r="MIA30" s="266"/>
      <c r="MIB30" s="266"/>
      <c r="MIC30" s="266"/>
      <c r="MID30" s="266"/>
      <c r="MIE30" s="266"/>
      <c r="MIF30" s="266"/>
      <c r="MIG30" s="266"/>
      <c r="MIH30" s="266"/>
      <c r="MII30" s="266"/>
      <c r="MIJ30" s="266"/>
      <c r="MIK30" s="266"/>
      <c r="MIL30" s="266"/>
      <c r="MIM30" s="266"/>
      <c r="MIN30" s="266"/>
      <c r="MIO30" s="266"/>
      <c r="MIP30" s="266"/>
      <c r="MIQ30" s="266"/>
      <c r="MIR30" s="266"/>
      <c r="MIS30" s="266"/>
      <c r="MIT30" s="266"/>
      <c r="MIU30" s="266"/>
      <c r="MIV30" s="266"/>
      <c r="MIW30" s="266"/>
      <c r="MIX30" s="266"/>
      <c r="MIY30" s="266"/>
      <c r="MIZ30" s="266"/>
      <c r="MJA30" s="266"/>
      <c r="MJB30" s="266"/>
      <c r="MJC30" s="266"/>
      <c r="MJD30" s="266"/>
      <c r="MJE30" s="266"/>
      <c r="MJF30" s="266"/>
      <c r="MJG30" s="266"/>
      <c r="MJH30" s="266"/>
      <c r="MJI30" s="266"/>
      <c r="MJJ30" s="266"/>
      <c r="MJK30" s="266"/>
      <c r="MJL30" s="266"/>
      <c r="MJM30" s="266"/>
      <c r="MJN30" s="266"/>
      <c r="MJO30" s="266"/>
      <c r="MJP30" s="266"/>
      <c r="MJQ30" s="266"/>
      <c r="MJR30" s="266"/>
      <c r="MJS30" s="266"/>
      <c r="MJT30" s="266"/>
      <c r="MJU30" s="266"/>
      <c r="MJV30" s="266"/>
      <c r="MJW30" s="266"/>
      <c r="MJX30" s="266"/>
      <c r="MJY30" s="266"/>
      <c r="MJZ30" s="266"/>
      <c r="MKA30" s="266"/>
      <c r="MKB30" s="266"/>
      <c r="MKC30" s="266"/>
      <c r="MKD30" s="266"/>
      <c r="MKE30" s="266"/>
      <c r="MKF30" s="266"/>
      <c r="MKG30" s="266"/>
      <c r="MKH30" s="266"/>
      <c r="MKI30" s="266"/>
      <c r="MKJ30" s="266"/>
      <c r="MKK30" s="266"/>
      <c r="MKL30" s="266"/>
      <c r="MKM30" s="266"/>
      <c r="MKN30" s="266"/>
      <c r="MKO30" s="266"/>
      <c r="MKP30" s="266"/>
      <c r="MKQ30" s="266"/>
      <c r="MKR30" s="266"/>
      <c r="MKS30" s="266"/>
      <c r="MKT30" s="266"/>
      <c r="MKU30" s="266"/>
      <c r="MKV30" s="266"/>
      <c r="MKW30" s="266"/>
      <c r="MKX30" s="266"/>
      <c r="MKY30" s="266"/>
      <c r="MKZ30" s="266"/>
      <c r="MLA30" s="266"/>
      <c r="MLB30" s="266"/>
      <c r="MLC30" s="266"/>
      <c r="MLD30" s="266"/>
      <c r="MLE30" s="266"/>
      <c r="MLF30" s="266"/>
      <c r="MLG30" s="266"/>
      <c r="MLH30" s="266"/>
      <c r="MLI30" s="266"/>
      <c r="MLJ30" s="266"/>
      <c r="MLK30" s="266"/>
      <c r="MLL30" s="266"/>
      <c r="MLM30" s="266"/>
      <c r="MLN30" s="266"/>
      <c r="MLO30" s="266"/>
      <c r="MLP30" s="266"/>
      <c r="MLQ30" s="266"/>
      <c r="MLR30" s="266"/>
      <c r="MLS30" s="266"/>
      <c r="MLT30" s="266"/>
      <c r="MLU30" s="266"/>
      <c r="MLV30" s="266"/>
      <c r="MLW30" s="266"/>
      <c r="MLX30" s="266"/>
      <c r="MLY30" s="266"/>
      <c r="MLZ30" s="266"/>
      <c r="MMA30" s="266"/>
      <c r="MMB30" s="266"/>
      <c r="MMC30" s="266"/>
      <c r="MMD30" s="266"/>
      <c r="MME30" s="266"/>
      <c r="MMF30" s="266"/>
      <c r="MMG30" s="266"/>
      <c r="MMH30" s="266"/>
      <c r="MMI30" s="266"/>
      <c r="MMJ30" s="266"/>
      <c r="MMK30" s="266"/>
      <c r="MML30" s="266"/>
      <c r="MMM30" s="266"/>
      <c r="MMN30" s="266"/>
      <c r="MMO30" s="266"/>
      <c r="MMP30" s="266"/>
      <c r="MMQ30" s="266"/>
      <c r="MMR30" s="266"/>
      <c r="MMS30" s="266"/>
      <c r="MMT30" s="266"/>
      <c r="MMU30" s="266"/>
      <c r="MMV30" s="266"/>
      <c r="MMW30" s="266"/>
      <c r="MMX30" s="266"/>
      <c r="MMY30" s="266"/>
      <c r="MMZ30" s="266"/>
      <c r="MNA30" s="266"/>
      <c r="MNB30" s="266"/>
      <c r="MNC30" s="266"/>
      <c r="MND30" s="266"/>
      <c r="MNE30" s="266"/>
      <c r="MNF30" s="266"/>
      <c r="MNG30" s="266"/>
      <c r="MNH30" s="266"/>
      <c r="MNI30" s="266"/>
      <c r="MNJ30" s="266"/>
      <c r="MNK30" s="266"/>
      <c r="MNL30" s="266"/>
      <c r="MNM30" s="266"/>
      <c r="MNN30" s="266"/>
      <c r="MNO30" s="266"/>
      <c r="MNP30" s="266"/>
      <c r="MNQ30" s="266"/>
      <c r="MNR30" s="266"/>
      <c r="MNS30" s="266"/>
      <c r="MNT30" s="266"/>
      <c r="MNU30" s="266"/>
      <c r="MNV30" s="266"/>
      <c r="MNW30" s="266"/>
      <c r="MNX30" s="266"/>
      <c r="MNY30" s="266"/>
      <c r="MNZ30" s="266"/>
      <c r="MOA30" s="266"/>
      <c r="MOB30" s="266"/>
      <c r="MOC30" s="266"/>
      <c r="MOD30" s="266"/>
      <c r="MOE30" s="266"/>
      <c r="MOF30" s="266"/>
      <c r="MOG30" s="266"/>
      <c r="MOH30" s="266"/>
      <c r="MOI30" s="266"/>
      <c r="MOJ30" s="266"/>
      <c r="MOK30" s="266"/>
      <c r="MOL30" s="266"/>
      <c r="MOM30" s="266"/>
      <c r="MON30" s="266"/>
      <c r="MOO30" s="266"/>
      <c r="MOP30" s="266"/>
      <c r="MOQ30" s="266"/>
      <c r="MOR30" s="266"/>
      <c r="MOS30" s="266"/>
      <c r="MOT30" s="266"/>
      <c r="MOU30" s="266"/>
      <c r="MOV30" s="266"/>
      <c r="MOW30" s="266"/>
      <c r="MOX30" s="266"/>
      <c r="MOY30" s="266"/>
      <c r="MOZ30" s="266"/>
      <c r="MPA30" s="266"/>
      <c r="MPB30" s="266"/>
      <c r="MPC30" s="266"/>
      <c r="MPD30" s="266"/>
      <c r="MPE30" s="266"/>
      <c r="MPF30" s="266"/>
      <c r="MPG30" s="266"/>
      <c r="MPH30" s="266"/>
      <c r="MPI30" s="266"/>
      <c r="MPJ30" s="266"/>
      <c r="MPK30" s="266"/>
      <c r="MPL30" s="266"/>
      <c r="MPM30" s="266"/>
      <c r="MPN30" s="266"/>
      <c r="MPO30" s="266"/>
      <c r="MPP30" s="266"/>
      <c r="MPQ30" s="266"/>
      <c r="MPR30" s="266"/>
      <c r="MPS30" s="266"/>
      <c r="MPT30" s="266"/>
      <c r="MPU30" s="266"/>
      <c r="MPV30" s="266"/>
      <c r="MPW30" s="266"/>
      <c r="MPX30" s="266"/>
      <c r="MPY30" s="266"/>
      <c r="MPZ30" s="266"/>
      <c r="MQA30" s="266"/>
      <c r="MQB30" s="266"/>
      <c r="MQC30" s="266"/>
      <c r="MQD30" s="266"/>
      <c r="MQE30" s="266"/>
      <c r="MQF30" s="266"/>
      <c r="MQG30" s="266"/>
      <c r="MQH30" s="266"/>
      <c r="MQI30" s="266"/>
      <c r="MQJ30" s="266"/>
      <c r="MQK30" s="266"/>
      <c r="MQL30" s="266"/>
      <c r="MQM30" s="266"/>
      <c r="MQN30" s="266"/>
      <c r="MQO30" s="266"/>
      <c r="MQP30" s="266"/>
      <c r="MQQ30" s="266"/>
      <c r="MQR30" s="266"/>
      <c r="MQS30" s="266"/>
      <c r="MQT30" s="266"/>
      <c r="MQU30" s="266"/>
      <c r="MQV30" s="266"/>
      <c r="MQW30" s="266"/>
      <c r="MQX30" s="266"/>
      <c r="MQY30" s="266"/>
      <c r="MQZ30" s="266"/>
      <c r="MRA30" s="266"/>
      <c r="MRB30" s="266"/>
      <c r="MRC30" s="266"/>
      <c r="MRD30" s="266"/>
      <c r="MRE30" s="266"/>
      <c r="MRF30" s="266"/>
      <c r="MRG30" s="266"/>
      <c r="MRH30" s="266"/>
      <c r="MRI30" s="266"/>
      <c r="MRJ30" s="266"/>
      <c r="MRK30" s="266"/>
      <c r="MRL30" s="266"/>
      <c r="MRM30" s="266"/>
      <c r="MRN30" s="266"/>
      <c r="MRO30" s="266"/>
      <c r="MRP30" s="266"/>
      <c r="MRQ30" s="266"/>
      <c r="MRR30" s="266"/>
      <c r="MRS30" s="266"/>
      <c r="MRT30" s="266"/>
      <c r="MRU30" s="266"/>
      <c r="MRV30" s="266"/>
      <c r="MRW30" s="266"/>
      <c r="MRX30" s="266"/>
      <c r="MRY30" s="266"/>
      <c r="MRZ30" s="266"/>
      <c r="MSA30" s="266"/>
      <c r="MSB30" s="266"/>
      <c r="MSC30" s="266"/>
      <c r="MSD30" s="266"/>
      <c r="MSE30" s="266"/>
      <c r="MSF30" s="266"/>
      <c r="MSG30" s="266"/>
      <c r="MSH30" s="266"/>
      <c r="MSI30" s="266"/>
      <c r="MSJ30" s="266"/>
      <c r="MSK30" s="266"/>
      <c r="MSL30" s="266"/>
      <c r="MSM30" s="266"/>
      <c r="MSN30" s="266"/>
      <c r="MSO30" s="266"/>
      <c r="MSP30" s="266"/>
      <c r="MSQ30" s="266"/>
      <c r="MSR30" s="266"/>
      <c r="MSS30" s="266"/>
      <c r="MST30" s="266"/>
      <c r="MSU30" s="266"/>
      <c r="MSV30" s="266"/>
      <c r="MSW30" s="266"/>
      <c r="MSX30" s="266"/>
      <c r="MSY30" s="266"/>
      <c r="MSZ30" s="266"/>
      <c r="MTA30" s="266"/>
      <c r="MTB30" s="266"/>
      <c r="MTC30" s="266"/>
      <c r="MTD30" s="266"/>
      <c r="MTE30" s="266"/>
      <c r="MTF30" s="266"/>
      <c r="MTG30" s="266"/>
      <c r="MTH30" s="266"/>
      <c r="MTI30" s="266"/>
      <c r="MTJ30" s="266"/>
      <c r="MTK30" s="266"/>
      <c r="MTL30" s="266"/>
      <c r="MTM30" s="266"/>
      <c r="MTN30" s="266"/>
      <c r="MTO30" s="266"/>
      <c r="MTP30" s="266"/>
      <c r="MTQ30" s="266"/>
      <c r="MTR30" s="266"/>
      <c r="MTS30" s="266"/>
      <c r="MTT30" s="266"/>
      <c r="MTU30" s="266"/>
      <c r="MTV30" s="266"/>
      <c r="MTW30" s="266"/>
      <c r="MTX30" s="266"/>
      <c r="MTY30" s="266"/>
      <c r="MTZ30" s="266"/>
      <c r="MUA30" s="266"/>
      <c r="MUB30" s="266"/>
      <c r="MUC30" s="266"/>
      <c r="MUD30" s="266"/>
      <c r="MUE30" s="266"/>
      <c r="MUF30" s="266"/>
      <c r="MUG30" s="266"/>
      <c r="MUH30" s="266"/>
      <c r="MUI30" s="266"/>
      <c r="MUJ30" s="266"/>
      <c r="MUK30" s="266"/>
      <c r="MUL30" s="266"/>
      <c r="MUM30" s="266"/>
      <c r="MUN30" s="266"/>
      <c r="MUO30" s="266"/>
      <c r="MUP30" s="266"/>
      <c r="MUQ30" s="266"/>
      <c r="MUR30" s="266"/>
      <c r="MUS30" s="266"/>
      <c r="MUT30" s="266"/>
      <c r="MUU30" s="266"/>
      <c r="MUV30" s="266"/>
      <c r="MUW30" s="266"/>
      <c r="MUX30" s="266"/>
      <c r="MUY30" s="266"/>
      <c r="MUZ30" s="266"/>
      <c r="MVA30" s="266"/>
      <c r="MVB30" s="266"/>
      <c r="MVC30" s="266"/>
      <c r="MVD30" s="266"/>
      <c r="MVE30" s="266"/>
      <c r="MVF30" s="266"/>
      <c r="MVG30" s="266"/>
      <c r="MVH30" s="266"/>
      <c r="MVI30" s="266"/>
      <c r="MVJ30" s="266"/>
      <c r="MVK30" s="266"/>
      <c r="MVL30" s="266"/>
      <c r="MVM30" s="266"/>
      <c r="MVN30" s="266"/>
      <c r="MVO30" s="266"/>
      <c r="MVP30" s="266"/>
      <c r="MVQ30" s="266"/>
      <c r="MVR30" s="266"/>
      <c r="MVS30" s="266"/>
      <c r="MVT30" s="266"/>
      <c r="MVU30" s="266"/>
      <c r="MVV30" s="266"/>
      <c r="MVW30" s="266"/>
      <c r="MVX30" s="266"/>
      <c r="MVY30" s="266"/>
      <c r="MVZ30" s="266"/>
      <c r="MWA30" s="266"/>
      <c r="MWB30" s="266"/>
      <c r="MWC30" s="266"/>
      <c r="MWD30" s="266"/>
      <c r="MWE30" s="266"/>
      <c r="MWF30" s="266"/>
      <c r="MWG30" s="266"/>
      <c r="MWH30" s="266"/>
      <c r="MWI30" s="266"/>
      <c r="MWJ30" s="266"/>
      <c r="MWK30" s="266"/>
      <c r="MWL30" s="266"/>
      <c r="MWM30" s="266"/>
      <c r="MWN30" s="266"/>
      <c r="MWO30" s="266"/>
      <c r="MWP30" s="266"/>
      <c r="MWQ30" s="266"/>
      <c r="MWR30" s="266"/>
      <c r="MWS30" s="266"/>
      <c r="MWT30" s="266"/>
      <c r="MWU30" s="266"/>
      <c r="MWV30" s="266"/>
      <c r="MWW30" s="266"/>
      <c r="MWX30" s="266"/>
      <c r="MWY30" s="266"/>
      <c r="MWZ30" s="266"/>
      <c r="MXA30" s="266"/>
      <c r="MXB30" s="266"/>
      <c r="MXC30" s="266"/>
      <c r="MXD30" s="266"/>
      <c r="MXE30" s="266"/>
      <c r="MXF30" s="266"/>
      <c r="MXG30" s="266"/>
      <c r="MXH30" s="266"/>
      <c r="MXI30" s="266"/>
      <c r="MXJ30" s="266"/>
      <c r="MXK30" s="266"/>
      <c r="MXL30" s="266"/>
      <c r="MXM30" s="266"/>
      <c r="MXN30" s="266"/>
      <c r="MXO30" s="266"/>
      <c r="MXP30" s="266"/>
      <c r="MXQ30" s="266"/>
      <c r="MXR30" s="266"/>
      <c r="MXS30" s="266"/>
      <c r="MXT30" s="266"/>
      <c r="MXU30" s="266"/>
      <c r="MXV30" s="266"/>
      <c r="MXW30" s="266"/>
      <c r="MXX30" s="266"/>
      <c r="MXY30" s="266"/>
      <c r="MXZ30" s="266"/>
      <c r="MYA30" s="266"/>
      <c r="MYB30" s="266"/>
      <c r="MYC30" s="266"/>
      <c r="MYD30" s="266"/>
      <c r="MYE30" s="266"/>
      <c r="MYF30" s="266"/>
      <c r="MYG30" s="266"/>
      <c r="MYH30" s="266"/>
      <c r="MYI30" s="266"/>
      <c r="MYJ30" s="266"/>
      <c r="MYK30" s="266"/>
      <c r="MYL30" s="266"/>
      <c r="MYM30" s="266"/>
      <c r="MYN30" s="266"/>
      <c r="MYO30" s="266"/>
      <c r="MYP30" s="266"/>
      <c r="MYQ30" s="266"/>
      <c r="MYR30" s="266"/>
      <c r="MYS30" s="266"/>
      <c r="MYT30" s="266"/>
      <c r="MYU30" s="266"/>
      <c r="MYV30" s="266"/>
      <c r="MYW30" s="266"/>
      <c r="MYX30" s="266"/>
      <c r="MYY30" s="266"/>
      <c r="MYZ30" s="266"/>
      <c r="MZA30" s="266"/>
      <c r="MZB30" s="266"/>
      <c r="MZC30" s="266"/>
      <c r="MZD30" s="266"/>
      <c r="MZE30" s="266"/>
      <c r="MZF30" s="266"/>
      <c r="MZG30" s="266"/>
      <c r="MZH30" s="266"/>
      <c r="MZI30" s="266"/>
      <c r="MZJ30" s="266"/>
      <c r="MZK30" s="266"/>
      <c r="MZL30" s="266"/>
      <c r="MZM30" s="266"/>
      <c r="MZN30" s="266"/>
      <c r="MZO30" s="266"/>
      <c r="MZP30" s="266"/>
      <c r="MZQ30" s="266"/>
      <c r="MZR30" s="266"/>
      <c r="MZS30" s="266"/>
      <c r="MZT30" s="266"/>
      <c r="MZU30" s="266"/>
      <c r="MZV30" s="266"/>
      <c r="MZW30" s="266"/>
      <c r="MZX30" s="266"/>
      <c r="MZY30" s="266"/>
      <c r="MZZ30" s="266"/>
      <c r="NAA30" s="266"/>
      <c r="NAB30" s="266"/>
      <c r="NAC30" s="266"/>
      <c r="NAD30" s="266"/>
      <c r="NAE30" s="266"/>
      <c r="NAF30" s="266"/>
      <c r="NAG30" s="266"/>
      <c r="NAH30" s="266"/>
      <c r="NAI30" s="266"/>
      <c r="NAJ30" s="266"/>
      <c r="NAK30" s="266"/>
      <c r="NAL30" s="266"/>
      <c r="NAM30" s="266"/>
      <c r="NAN30" s="266"/>
      <c r="NAO30" s="266"/>
      <c r="NAP30" s="266"/>
      <c r="NAQ30" s="266"/>
      <c r="NAR30" s="266"/>
      <c r="NAS30" s="266"/>
      <c r="NAT30" s="266"/>
      <c r="NAU30" s="266"/>
      <c r="NAV30" s="266"/>
      <c r="NAW30" s="266"/>
      <c r="NAX30" s="266"/>
      <c r="NAY30" s="266"/>
      <c r="NAZ30" s="266"/>
      <c r="NBA30" s="266"/>
      <c r="NBB30" s="266"/>
      <c r="NBC30" s="266"/>
      <c r="NBD30" s="266"/>
      <c r="NBE30" s="266"/>
      <c r="NBF30" s="266"/>
      <c r="NBG30" s="266"/>
      <c r="NBH30" s="266"/>
      <c r="NBI30" s="266"/>
      <c r="NBJ30" s="266"/>
      <c r="NBK30" s="266"/>
      <c r="NBL30" s="266"/>
      <c r="NBM30" s="266"/>
      <c r="NBN30" s="266"/>
      <c r="NBO30" s="266"/>
      <c r="NBP30" s="266"/>
      <c r="NBQ30" s="266"/>
      <c r="NBR30" s="266"/>
      <c r="NBS30" s="266"/>
      <c r="NBT30" s="266"/>
      <c r="NBU30" s="266"/>
      <c r="NBV30" s="266"/>
      <c r="NBW30" s="266"/>
      <c r="NBX30" s="266"/>
      <c r="NBY30" s="266"/>
      <c r="NBZ30" s="266"/>
      <c r="NCA30" s="266"/>
      <c r="NCB30" s="266"/>
      <c r="NCC30" s="266"/>
      <c r="NCD30" s="266"/>
      <c r="NCE30" s="266"/>
      <c r="NCF30" s="266"/>
      <c r="NCG30" s="266"/>
      <c r="NCH30" s="266"/>
      <c r="NCI30" s="266"/>
      <c r="NCJ30" s="266"/>
      <c r="NCK30" s="266"/>
      <c r="NCL30" s="266"/>
      <c r="NCM30" s="266"/>
      <c r="NCN30" s="266"/>
      <c r="NCO30" s="266"/>
      <c r="NCP30" s="266"/>
      <c r="NCQ30" s="266"/>
      <c r="NCR30" s="266"/>
      <c r="NCS30" s="266"/>
      <c r="NCT30" s="266"/>
      <c r="NCU30" s="266"/>
      <c r="NCV30" s="266"/>
      <c r="NCW30" s="266"/>
      <c r="NCX30" s="266"/>
      <c r="NCY30" s="266"/>
      <c r="NCZ30" s="266"/>
      <c r="NDA30" s="266"/>
      <c r="NDB30" s="266"/>
      <c r="NDC30" s="266"/>
      <c r="NDD30" s="266"/>
      <c r="NDE30" s="266"/>
      <c r="NDF30" s="266"/>
      <c r="NDG30" s="266"/>
      <c r="NDH30" s="266"/>
      <c r="NDI30" s="266"/>
      <c r="NDJ30" s="266"/>
      <c r="NDK30" s="266"/>
      <c r="NDL30" s="266"/>
      <c r="NDM30" s="266"/>
      <c r="NDN30" s="266"/>
      <c r="NDO30" s="266"/>
      <c r="NDP30" s="266"/>
      <c r="NDQ30" s="266"/>
      <c r="NDR30" s="266"/>
      <c r="NDS30" s="266"/>
      <c r="NDT30" s="266"/>
      <c r="NDU30" s="266"/>
      <c r="NDV30" s="266"/>
      <c r="NDW30" s="266"/>
      <c r="NDX30" s="266"/>
      <c r="NDY30" s="266"/>
      <c r="NDZ30" s="266"/>
      <c r="NEA30" s="266"/>
      <c r="NEB30" s="266"/>
      <c r="NEC30" s="266"/>
      <c r="NED30" s="266"/>
      <c r="NEE30" s="266"/>
      <c r="NEF30" s="266"/>
      <c r="NEG30" s="266"/>
      <c r="NEH30" s="266"/>
      <c r="NEI30" s="266"/>
      <c r="NEJ30" s="266"/>
      <c r="NEK30" s="266"/>
      <c r="NEL30" s="266"/>
      <c r="NEM30" s="266"/>
      <c r="NEN30" s="266"/>
      <c r="NEO30" s="266"/>
      <c r="NEP30" s="266"/>
      <c r="NEQ30" s="266"/>
      <c r="NER30" s="266"/>
      <c r="NES30" s="266"/>
      <c r="NET30" s="266"/>
      <c r="NEU30" s="266"/>
      <c r="NEV30" s="266"/>
      <c r="NEW30" s="266"/>
      <c r="NEX30" s="266"/>
      <c r="NEY30" s="266"/>
      <c r="NEZ30" s="266"/>
      <c r="NFA30" s="266"/>
      <c r="NFB30" s="266"/>
      <c r="NFC30" s="266"/>
      <c r="NFD30" s="266"/>
      <c r="NFE30" s="266"/>
      <c r="NFF30" s="266"/>
      <c r="NFG30" s="266"/>
      <c r="NFH30" s="266"/>
      <c r="NFI30" s="266"/>
      <c r="NFJ30" s="266"/>
      <c r="NFK30" s="266"/>
      <c r="NFL30" s="266"/>
      <c r="NFM30" s="266"/>
      <c r="NFN30" s="266"/>
      <c r="NFO30" s="266"/>
      <c r="NFP30" s="266"/>
      <c r="NFQ30" s="266"/>
      <c r="NFR30" s="266"/>
      <c r="NFS30" s="266"/>
      <c r="NFT30" s="266"/>
      <c r="NFU30" s="266"/>
      <c r="NFV30" s="266"/>
      <c r="NFW30" s="266"/>
      <c r="NFX30" s="266"/>
      <c r="NFY30" s="266"/>
      <c r="NFZ30" s="266"/>
      <c r="NGA30" s="266"/>
      <c r="NGB30" s="266"/>
      <c r="NGC30" s="266"/>
      <c r="NGD30" s="266"/>
      <c r="NGE30" s="266"/>
      <c r="NGF30" s="266"/>
      <c r="NGG30" s="266"/>
      <c r="NGH30" s="266"/>
      <c r="NGI30" s="266"/>
      <c r="NGJ30" s="266"/>
      <c r="NGK30" s="266"/>
      <c r="NGL30" s="266"/>
      <c r="NGM30" s="266"/>
      <c r="NGN30" s="266"/>
      <c r="NGO30" s="266"/>
      <c r="NGP30" s="266"/>
      <c r="NGQ30" s="266"/>
      <c r="NGR30" s="266"/>
      <c r="NGS30" s="266"/>
      <c r="NGT30" s="266"/>
      <c r="NGU30" s="266"/>
      <c r="NGV30" s="266"/>
      <c r="NGW30" s="266"/>
      <c r="NGX30" s="266"/>
      <c r="NGY30" s="266"/>
      <c r="NGZ30" s="266"/>
      <c r="NHA30" s="266"/>
      <c r="NHB30" s="266"/>
      <c r="NHC30" s="266"/>
      <c r="NHD30" s="266"/>
      <c r="NHE30" s="266"/>
      <c r="NHF30" s="266"/>
      <c r="NHG30" s="266"/>
      <c r="NHH30" s="266"/>
      <c r="NHI30" s="266"/>
      <c r="NHJ30" s="266"/>
      <c r="NHK30" s="266"/>
      <c r="NHL30" s="266"/>
      <c r="NHM30" s="266"/>
      <c r="NHN30" s="266"/>
      <c r="NHO30" s="266"/>
      <c r="NHP30" s="266"/>
      <c r="NHQ30" s="266"/>
      <c r="NHR30" s="266"/>
      <c r="NHS30" s="266"/>
      <c r="NHT30" s="266"/>
      <c r="NHU30" s="266"/>
      <c r="NHV30" s="266"/>
      <c r="NHW30" s="266"/>
      <c r="NHX30" s="266"/>
      <c r="NHY30" s="266"/>
      <c r="NHZ30" s="266"/>
      <c r="NIA30" s="266"/>
      <c r="NIB30" s="266"/>
      <c r="NIC30" s="266"/>
      <c r="NID30" s="266"/>
      <c r="NIE30" s="266"/>
      <c r="NIF30" s="266"/>
      <c r="NIG30" s="266"/>
      <c r="NIH30" s="266"/>
      <c r="NII30" s="266"/>
      <c r="NIJ30" s="266"/>
      <c r="NIK30" s="266"/>
      <c r="NIL30" s="266"/>
      <c r="NIM30" s="266"/>
      <c r="NIN30" s="266"/>
      <c r="NIO30" s="266"/>
      <c r="NIP30" s="266"/>
      <c r="NIQ30" s="266"/>
      <c r="NIR30" s="266"/>
      <c r="NIS30" s="266"/>
      <c r="NIT30" s="266"/>
      <c r="NIU30" s="266"/>
      <c r="NIV30" s="266"/>
      <c r="NIW30" s="266"/>
      <c r="NIX30" s="266"/>
      <c r="NIY30" s="266"/>
      <c r="NIZ30" s="266"/>
      <c r="NJA30" s="266"/>
      <c r="NJB30" s="266"/>
      <c r="NJC30" s="266"/>
      <c r="NJD30" s="266"/>
      <c r="NJE30" s="266"/>
      <c r="NJF30" s="266"/>
      <c r="NJG30" s="266"/>
      <c r="NJH30" s="266"/>
      <c r="NJI30" s="266"/>
      <c r="NJJ30" s="266"/>
      <c r="NJK30" s="266"/>
      <c r="NJL30" s="266"/>
      <c r="NJM30" s="266"/>
      <c r="NJN30" s="266"/>
      <c r="NJO30" s="266"/>
      <c r="NJP30" s="266"/>
      <c r="NJQ30" s="266"/>
      <c r="NJR30" s="266"/>
      <c r="NJS30" s="266"/>
      <c r="NJT30" s="266"/>
      <c r="NJU30" s="266"/>
      <c r="NJV30" s="266"/>
      <c r="NJW30" s="266"/>
      <c r="NJX30" s="266"/>
      <c r="NJY30" s="266"/>
      <c r="NJZ30" s="266"/>
      <c r="NKA30" s="266"/>
      <c r="NKB30" s="266"/>
      <c r="NKC30" s="266"/>
      <c r="NKD30" s="266"/>
      <c r="NKE30" s="266"/>
      <c r="NKF30" s="266"/>
      <c r="NKG30" s="266"/>
      <c r="NKH30" s="266"/>
      <c r="NKI30" s="266"/>
      <c r="NKJ30" s="266"/>
      <c r="NKK30" s="266"/>
      <c r="NKL30" s="266"/>
      <c r="NKM30" s="266"/>
      <c r="NKN30" s="266"/>
      <c r="NKO30" s="266"/>
      <c r="NKP30" s="266"/>
      <c r="NKQ30" s="266"/>
      <c r="NKR30" s="266"/>
      <c r="NKS30" s="266"/>
      <c r="NKT30" s="266"/>
      <c r="NKU30" s="266"/>
      <c r="NKV30" s="266"/>
      <c r="NKW30" s="266"/>
      <c r="NKX30" s="266"/>
      <c r="NKY30" s="266"/>
      <c r="NKZ30" s="266"/>
      <c r="NLA30" s="266"/>
      <c r="NLB30" s="266"/>
      <c r="NLC30" s="266"/>
      <c r="NLD30" s="266"/>
      <c r="NLE30" s="266"/>
      <c r="NLF30" s="266"/>
      <c r="NLG30" s="266"/>
      <c r="NLH30" s="266"/>
      <c r="NLI30" s="266"/>
      <c r="NLJ30" s="266"/>
      <c r="NLK30" s="266"/>
      <c r="NLL30" s="266"/>
      <c r="NLM30" s="266"/>
      <c r="NLN30" s="266"/>
      <c r="NLO30" s="266"/>
      <c r="NLP30" s="266"/>
      <c r="NLQ30" s="266"/>
      <c r="NLR30" s="266"/>
      <c r="NLS30" s="266"/>
      <c r="NLT30" s="266"/>
      <c r="NLU30" s="266"/>
      <c r="NLV30" s="266"/>
      <c r="NLW30" s="266"/>
      <c r="NLX30" s="266"/>
      <c r="NLY30" s="266"/>
      <c r="NLZ30" s="266"/>
      <c r="NMA30" s="266"/>
      <c r="NMB30" s="266"/>
      <c r="NMC30" s="266"/>
      <c r="NMD30" s="266"/>
      <c r="NME30" s="266"/>
      <c r="NMF30" s="266"/>
      <c r="NMG30" s="266"/>
      <c r="NMH30" s="266"/>
      <c r="NMI30" s="266"/>
      <c r="NMJ30" s="266"/>
      <c r="NMK30" s="266"/>
      <c r="NML30" s="266"/>
      <c r="NMM30" s="266"/>
      <c r="NMN30" s="266"/>
      <c r="NMO30" s="266"/>
      <c r="NMP30" s="266"/>
      <c r="NMQ30" s="266"/>
      <c r="NMR30" s="266"/>
      <c r="NMS30" s="266"/>
      <c r="NMT30" s="266"/>
      <c r="NMU30" s="266"/>
      <c r="NMV30" s="266"/>
      <c r="NMW30" s="266"/>
      <c r="NMX30" s="266"/>
      <c r="NMY30" s="266"/>
      <c r="NMZ30" s="266"/>
      <c r="NNA30" s="266"/>
      <c r="NNB30" s="266"/>
      <c r="NNC30" s="266"/>
      <c r="NND30" s="266"/>
      <c r="NNE30" s="266"/>
      <c r="NNF30" s="266"/>
      <c r="NNG30" s="266"/>
      <c r="NNH30" s="266"/>
      <c r="NNI30" s="266"/>
      <c r="NNJ30" s="266"/>
      <c r="NNK30" s="266"/>
      <c r="NNL30" s="266"/>
      <c r="NNM30" s="266"/>
      <c r="NNN30" s="266"/>
      <c r="NNO30" s="266"/>
      <c r="NNP30" s="266"/>
      <c r="NNQ30" s="266"/>
      <c r="NNR30" s="266"/>
      <c r="NNS30" s="266"/>
      <c r="NNT30" s="266"/>
      <c r="NNU30" s="266"/>
      <c r="NNV30" s="266"/>
      <c r="NNW30" s="266"/>
      <c r="NNX30" s="266"/>
      <c r="NNY30" s="266"/>
      <c r="NNZ30" s="266"/>
      <c r="NOA30" s="266"/>
      <c r="NOB30" s="266"/>
      <c r="NOC30" s="266"/>
      <c r="NOD30" s="266"/>
      <c r="NOE30" s="266"/>
      <c r="NOF30" s="266"/>
      <c r="NOG30" s="266"/>
      <c r="NOH30" s="266"/>
      <c r="NOI30" s="266"/>
      <c r="NOJ30" s="266"/>
      <c r="NOK30" s="266"/>
      <c r="NOL30" s="266"/>
      <c r="NOM30" s="266"/>
      <c r="NON30" s="266"/>
      <c r="NOO30" s="266"/>
      <c r="NOP30" s="266"/>
      <c r="NOQ30" s="266"/>
      <c r="NOR30" s="266"/>
      <c r="NOS30" s="266"/>
      <c r="NOT30" s="266"/>
      <c r="NOU30" s="266"/>
      <c r="NOV30" s="266"/>
      <c r="NOW30" s="266"/>
      <c r="NOX30" s="266"/>
      <c r="NOY30" s="266"/>
      <c r="NOZ30" s="266"/>
      <c r="NPA30" s="266"/>
      <c r="NPB30" s="266"/>
      <c r="NPC30" s="266"/>
      <c r="NPD30" s="266"/>
      <c r="NPE30" s="266"/>
      <c r="NPF30" s="266"/>
      <c r="NPG30" s="266"/>
      <c r="NPH30" s="266"/>
      <c r="NPI30" s="266"/>
      <c r="NPJ30" s="266"/>
      <c r="NPK30" s="266"/>
      <c r="NPL30" s="266"/>
      <c r="NPM30" s="266"/>
      <c r="NPN30" s="266"/>
      <c r="NPO30" s="266"/>
      <c r="NPP30" s="266"/>
      <c r="NPQ30" s="266"/>
      <c r="NPR30" s="266"/>
      <c r="NPS30" s="266"/>
      <c r="NPT30" s="266"/>
      <c r="NPU30" s="266"/>
      <c r="NPV30" s="266"/>
      <c r="NPW30" s="266"/>
      <c r="NPX30" s="266"/>
      <c r="NPY30" s="266"/>
      <c r="NPZ30" s="266"/>
      <c r="NQA30" s="266"/>
      <c r="NQB30" s="266"/>
      <c r="NQC30" s="266"/>
      <c r="NQD30" s="266"/>
      <c r="NQE30" s="266"/>
      <c r="NQF30" s="266"/>
      <c r="NQG30" s="266"/>
      <c r="NQH30" s="266"/>
      <c r="NQI30" s="266"/>
      <c r="NQJ30" s="266"/>
      <c r="NQK30" s="266"/>
      <c r="NQL30" s="266"/>
      <c r="NQM30" s="266"/>
      <c r="NQN30" s="266"/>
      <c r="NQO30" s="266"/>
      <c r="NQP30" s="266"/>
      <c r="NQQ30" s="266"/>
      <c r="NQR30" s="266"/>
      <c r="NQS30" s="266"/>
      <c r="NQT30" s="266"/>
      <c r="NQU30" s="266"/>
      <c r="NQV30" s="266"/>
      <c r="NQW30" s="266"/>
      <c r="NQX30" s="266"/>
      <c r="NQY30" s="266"/>
      <c r="NQZ30" s="266"/>
      <c r="NRA30" s="266"/>
      <c r="NRB30" s="266"/>
      <c r="NRC30" s="266"/>
      <c r="NRD30" s="266"/>
      <c r="NRE30" s="266"/>
      <c r="NRF30" s="266"/>
      <c r="NRG30" s="266"/>
      <c r="NRH30" s="266"/>
      <c r="NRI30" s="266"/>
      <c r="NRJ30" s="266"/>
      <c r="NRK30" s="266"/>
      <c r="NRL30" s="266"/>
      <c r="NRM30" s="266"/>
      <c r="NRN30" s="266"/>
      <c r="NRO30" s="266"/>
      <c r="NRP30" s="266"/>
      <c r="NRQ30" s="266"/>
      <c r="NRR30" s="266"/>
      <c r="NRS30" s="266"/>
      <c r="NRT30" s="266"/>
      <c r="NRU30" s="266"/>
      <c r="NRV30" s="266"/>
      <c r="NRW30" s="266"/>
      <c r="NRX30" s="266"/>
      <c r="NRY30" s="266"/>
      <c r="NRZ30" s="266"/>
      <c r="NSA30" s="266"/>
      <c r="NSB30" s="266"/>
      <c r="NSC30" s="266"/>
      <c r="NSD30" s="266"/>
      <c r="NSE30" s="266"/>
      <c r="NSF30" s="266"/>
      <c r="NSG30" s="266"/>
      <c r="NSH30" s="266"/>
      <c r="NSI30" s="266"/>
      <c r="NSJ30" s="266"/>
      <c r="NSK30" s="266"/>
      <c r="NSL30" s="266"/>
      <c r="NSM30" s="266"/>
      <c r="NSN30" s="266"/>
      <c r="NSO30" s="266"/>
      <c r="NSP30" s="266"/>
      <c r="NSQ30" s="266"/>
      <c r="NSR30" s="266"/>
      <c r="NSS30" s="266"/>
      <c r="NST30" s="266"/>
      <c r="NSU30" s="266"/>
      <c r="NSV30" s="266"/>
      <c r="NSW30" s="266"/>
      <c r="NSX30" s="266"/>
      <c r="NSY30" s="266"/>
      <c r="NSZ30" s="266"/>
      <c r="NTA30" s="266"/>
      <c r="NTB30" s="266"/>
      <c r="NTC30" s="266"/>
      <c r="NTD30" s="266"/>
      <c r="NTE30" s="266"/>
      <c r="NTF30" s="266"/>
      <c r="NTG30" s="266"/>
      <c r="NTH30" s="266"/>
      <c r="NTI30" s="266"/>
      <c r="NTJ30" s="266"/>
      <c r="NTK30" s="266"/>
      <c r="NTL30" s="266"/>
      <c r="NTM30" s="266"/>
      <c r="NTN30" s="266"/>
      <c r="NTO30" s="266"/>
      <c r="NTP30" s="266"/>
      <c r="NTQ30" s="266"/>
      <c r="NTR30" s="266"/>
      <c r="NTS30" s="266"/>
      <c r="NTT30" s="266"/>
      <c r="NTU30" s="266"/>
      <c r="NTV30" s="266"/>
      <c r="NTW30" s="266"/>
      <c r="NTX30" s="266"/>
      <c r="NTY30" s="266"/>
      <c r="NTZ30" s="266"/>
      <c r="NUA30" s="266"/>
      <c r="NUB30" s="266"/>
      <c r="NUC30" s="266"/>
      <c r="NUD30" s="266"/>
      <c r="NUE30" s="266"/>
      <c r="NUF30" s="266"/>
      <c r="NUG30" s="266"/>
      <c r="NUH30" s="266"/>
      <c r="NUI30" s="266"/>
      <c r="NUJ30" s="266"/>
      <c r="NUK30" s="266"/>
      <c r="NUL30" s="266"/>
      <c r="NUM30" s="266"/>
      <c r="NUN30" s="266"/>
      <c r="NUO30" s="266"/>
      <c r="NUP30" s="266"/>
      <c r="NUQ30" s="266"/>
      <c r="NUR30" s="266"/>
      <c r="NUS30" s="266"/>
      <c r="NUT30" s="266"/>
      <c r="NUU30" s="266"/>
      <c r="NUV30" s="266"/>
      <c r="NUW30" s="266"/>
      <c r="NUX30" s="266"/>
      <c r="NUY30" s="266"/>
      <c r="NUZ30" s="266"/>
      <c r="NVA30" s="266"/>
      <c r="NVB30" s="266"/>
      <c r="NVC30" s="266"/>
      <c r="NVD30" s="266"/>
      <c r="NVE30" s="266"/>
      <c r="NVF30" s="266"/>
      <c r="NVG30" s="266"/>
      <c r="NVH30" s="266"/>
      <c r="NVI30" s="266"/>
      <c r="NVJ30" s="266"/>
      <c r="NVK30" s="266"/>
      <c r="NVL30" s="266"/>
      <c r="NVM30" s="266"/>
      <c r="NVN30" s="266"/>
      <c r="NVO30" s="266"/>
      <c r="NVP30" s="266"/>
      <c r="NVQ30" s="266"/>
      <c r="NVR30" s="266"/>
      <c r="NVS30" s="266"/>
      <c r="NVT30" s="266"/>
      <c r="NVU30" s="266"/>
      <c r="NVV30" s="266"/>
      <c r="NVW30" s="266"/>
      <c r="NVX30" s="266"/>
      <c r="NVY30" s="266"/>
      <c r="NVZ30" s="266"/>
      <c r="NWA30" s="266"/>
      <c r="NWB30" s="266"/>
      <c r="NWC30" s="266"/>
      <c r="NWD30" s="266"/>
      <c r="NWE30" s="266"/>
      <c r="NWF30" s="266"/>
      <c r="NWG30" s="266"/>
      <c r="NWH30" s="266"/>
      <c r="NWI30" s="266"/>
      <c r="NWJ30" s="266"/>
      <c r="NWK30" s="266"/>
      <c r="NWL30" s="266"/>
      <c r="NWM30" s="266"/>
      <c r="NWN30" s="266"/>
      <c r="NWO30" s="266"/>
      <c r="NWP30" s="266"/>
      <c r="NWQ30" s="266"/>
      <c r="NWR30" s="266"/>
      <c r="NWS30" s="266"/>
      <c r="NWT30" s="266"/>
      <c r="NWU30" s="266"/>
      <c r="NWV30" s="266"/>
      <c r="NWW30" s="266"/>
      <c r="NWX30" s="266"/>
      <c r="NWY30" s="266"/>
      <c r="NWZ30" s="266"/>
      <c r="NXA30" s="266"/>
      <c r="NXB30" s="266"/>
      <c r="NXC30" s="266"/>
      <c r="NXD30" s="266"/>
      <c r="NXE30" s="266"/>
      <c r="NXF30" s="266"/>
      <c r="NXG30" s="266"/>
      <c r="NXH30" s="266"/>
      <c r="NXI30" s="266"/>
      <c r="NXJ30" s="266"/>
      <c r="NXK30" s="266"/>
      <c r="NXL30" s="266"/>
      <c r="NXM30" s="266"/>
      <c r="NXN30" s="266"/>
      <c r="NXO30" s="266"/>
      <c r="NXP30" s="266"/>
      <c r="NXQ30" s="266"/>
      <c r="NXR30" s="266"/>
      <c r="NXS30" s="266"/>
      <c r="NXT30" s="266"/>
      <c r="NXU30" s="266"/>
      <c r="NXV30" s="266"/>
      <c r="NXW30" s="266"/>
      <c r="NXX30" s="266"/>
      <c r="NXY30" s="266"/>
      <c r="NXZ30" s="266"/>
      <c r="NYA30" s="266"/>
      <c r="NYB30" s="266"/>
      <c r="NYC30" s="266"/>
      <c r="NYD30" s="266"/>
      <c r="NYE30" s="266"/>
      <c r="NYF30" s="266"/>
      <c r="NYG30" s="266"/>
      <c r="NYH30" s="266"/>
      <c r="NYI30" s="266"/>
      <c r="NYJ30" s="266"/>
      <c r="NYK30" s="266"/>
      <c r="NYL30" s="266"/>
      <c r="NYM30" s="266"/>
      <c r="NYN30" s="266"/>
      <c r="NYO30" s="266"/>
      <c r="NYP30" s="266"/>
      <c r="NYQ30" s="266"/>
      <c r="NYR30" s="266"/>
      <c r="NYS30" s="266"/>
      <c r="NYT30" s="266"/>
      <c r="NYU30" s="266"/>
      <c r="NYV30" s="266"/>
      <c r="NYW30" s="266"/>
      <c r="NYX30" s="266"/>
      <c r="NYY30" s="266"/>
      <c r="NYZ30" s="266"/>
      <c r="NZA30" s="266"/>
      <c r="NZB30" s="266"/>
      <c r="NZC30" s="266"/>
      <c r="NZD30" s="266"/>
      <c r="NZE30" s="266"/>
      <c r="NZF30" s="266"/>
      <c r="NZG30" s="266"/>
      <c r="NZH30" s="266"/>
      <c r="NZI30" s="266"/>
      <c r="NZJ30" s="266"/>
      <c r="NZK30" s="266"/>
      <c r="NZL30" s="266"/>
      <c r="NZM30" s="266"/>
      <c r="NZN30" s="266"/>
      <c r="NZO30" s="266"/>
      <c r="NZP30" s="266"/>
      <c r="NZQ30" s="266"/>
      <c r="NZR30" s="266"/>
      <c r="NZS30" s="266"/>
      <c r="NZT30" s="266"/>
      <c r="NZU30" s="266"/>
      <c r="NZV30" s="266"/>
      <c r="NZW30" s="266"/>
      <c r="NZX30" s="266"/>
      <c r="NZY30" s="266"/>
      <c r="NZZ30" s="266"/>
      <c r="OAA30" s="266"/>
      <c r="OAB30" s="266"/>
      <c r="OAC30" s="266"/>
      <c r="OAD30" s="266"/>
      <c r="OAE30" s="266"/>
      <c r="OAF30" s="266"/>
      <c r="OAG30" s="266"/>
      <c r="OAH30" s="266"/>
      <c r="OAI30" s="266"/>
      <c r="OAJ30" s="266"/>
      <c r="OAK30" s="266"/>
      <c r="OAL30" s="266"/>
      <c r="OAM30" s="266"/>
      <c r="OAN30" s="266"/>
      <c r="OAO30" s="266"/>
      <c r="OAP30" s="266"/>
      <c r="OAQ30" s="266"/>
      <c r="OAR30" s="266"/>
      <c r="OAS30" s="266"/>
      <c r="OAT30" s="266"/>
      <c r="OAU30" s="266"/>
      <c r="OAV30" s="266"/>
      <c r="OAW30" s="266"/>
      <c r="OAX30" s="266"/>
      <c r="OAY30" s="266"/>
      <c r="OAZ30" s="266"/>
      <c r="OBA30" s="266"/>
      <c r="OBB30" s="266"/>
      <c r="OBC30" s="266"/>
      <c r="OBD30" s="266"/>
      <c r="OBE30" s="266"/>
      <c r="OBF30" s="266"/>
      <c r="OBG30" s="266"/>
      <c r="OBH30" s="266"/>
      <c r="OBI30" s="266"/>
      <c r="OBJ30" s="266"/>
      <c r="OBK30" s="266"/>
      <c r="OBL30" s="266"/>
      <c r="OBM30" s="266"/>
      <c r="OBN30" s="266"/>
      <c r="OBO30" s="266"/>
      <c r="OBP30" s="266"/>
      <c r="OBQ30" s="266"/>
      <c r="OBR30" s="266"/>
      <c r="OBS30" s="266"/>
      <c r="OBT30" s="266"/>
      <c r="OBU30" s="266"/>
      <c r="OBV30" s="266"/>
      <c r="OBW30" s="266"/>
      <c r="OBX30" s="266"/>
      <c r="OBY30" s="266"/>
      <c r="OBZ30" s="266"/>
      <c r="OCA30" s="266"/>
      <c r="OCB30" s="266"/>
      <c r="OCC30" s="266"/>
      <c r="OCD30" s="266"/>
      <c r="OCE30" s="266"/>
      <c r="OCF30" s="266"/>
      <c r="OCG30" s="266"/>
      <c r="OCH30" s="266"/>
      <c r="OCI30" s="266"/>
      <c r="OCJ30" s="266"/>
      <c r="OCK30" s="266"/>
      <c r="OCL30" s="266"/>
      <c r="OCM30" s="266"/>
      <c r="OCN30" s="266"/>
      <c r="OCO30" s="266"/>
      <c r="OCP30" s="266"/>
      <c r="OCQ30" s="266"/>
      <c r="OCR30" s="266"/>
      <c r="OCS30" s="266"/>
      <c r="OCT30" s="266"/>
      <c r="OCU30" s="266"/>
      <c r="OCV30" s="266"/>
      <c r="OCW30" s="266"/>
      <c r="OCX30" s="266"/>
      <c r="OCY30" s="266"/>
      <c r="OCZ30" s="266"/>
      <c r="ODA30" s="266"/>
      <c r="ODB30" s="266"/>
      <c r="ODC30" s="266"/>
      <c r="ODD30" s="266"/>
      <c r="ODE30" s="266"/>
      <c r="ODF30" s="266"/>
      <c r="ODG30" s="266"/>
      <c r="ODH30" s="266"/>
      <c r="ODI30" s="266"/>
      <c r="ODJ30" s="266"/>
      <c r="ODK30" s="266"/>
      <c r="ODL30" s="266"/>
      <c r="ODM30" s="266"/>
      <c r="ODN30" s="266"/>
      <c r="ODO30" s="266"/>
      <c r="ODP30" s="266"/>
      <c r="ODQ30" s="266"/>
      <c r="ODR30" s="266"/>
      <c r="ODS30" s="266"/>
      <c r="ODT30" s="266"/>
      <c r="ODU30" s="266"/>
      <c r="ODV30" s="266"/>
      <c r="ODW30" s="266"/>
      <c r="ODX30" s="266"/>
      <c r="ODY30" s="266"/>
      <c r="ODZ30" s="266"/>
      <c r="OEA30" s="266"/>
      <c r="OEB30" s="266"/>
      <c r="OEC30" s="266"/>
      <c r="OED30" s="266"/>
      <c r="OEE30" s="266"/>
      <c r="OEF30" s="266"/>
      <c r="OEG30" s="266"/>
      <c r="OEH30" s="266"/>
      <c r="OEI30" s="266"/>
      <c r="OEJ30" s="266"/>
      <c r="OEK30" s="266"/>
      <c r="OEL30" s="266"/>
      <c r="OEM30" s="266"/>
      <c r="OEN30" s="266"/>
      <c r="OEO30" s="266"/>
      <c r="OEP30" s="266"/>
      <c r="OEQ30" s="266"/>
      <c r="OER30" s="266"/>
      <c r="OES30" s="266"/>
      <c r="OET30" s="266"/>
      <c r="OEU30" s="266"/>
      <c r="OEV30" s="266"/>
      <c r="OEW30" s="266"/>
      <c r="OEX30" s="266"/>
      <c r="OEY30" s="266"/>
      <c r="OEZ30" s="266"/>
      <c r="OFA30" s="266"/>
      <c r="OFB30" s="266"/>
      <c r="OFC30" s="266"/>
      <c r="OFD30" s="266"/>
      <c r="OFE30" s="266"/>
      <c r="OFF30" s="266"/>
      <c r="OFG30" s="266"/>
      <c r="OFH30" s="266"/>
      <c r="OFI30" s="266"/>
      <c r="OFJ30" s="266"/>
      <c r="OFK30" s="266"/>
      <c r="OFL30" s="266"/>
      <c r="OFM30" s="266"/>
      <c r="OFN30" s="266"/>
      <c r="OFO30" s="266"/>
      <c r="OFP30" s="266"/>
      <c r="OFQ30" s="266"/>
      <c r="OFR30" s="266"/>
      <c r="OFS30" s="266"/>
      <c r="OFT30" s="266"/>
      <c r="OFU30" s="266"/>
      <c r="OFV30" s="266"/>
      <c r="OFW30" s="266"/>
      <c r="OFX30" s="266"/>
      <c r="OFY30" s="266"/>
      <c r="OFZ30" s="266"/>
      <c r="OGA30" s="266"/>
      <c r="OGB30" s="266"/>
      <c r="OGC30" s="266"/>
      <c r="OGD30" s="266"/>
      <c r="OGE30" s="266"/>
      <c r="OGF30" s="266"/>
      <c r="OGG30" s="266"/>
      <c r="OGH30" s="266"/>
      <c r="OGI30" s="266"/>
      <c r="OGJ30" s="266"/>
      <c r="OGK30" s="266"/>
      <c r="OGL30" s="266"/>
      <c r="OGM30" s="266"/>
      <c r="OGN30" s="266"/>
      <c r="OGO30" s="266"/>
      <c r="OGP30" s="266"/>
      <c r="OGQ30" s="266"/>
      <c r="OGR30" s="266"/>
      <c r="OGS30" s="266"/>
      <c r="OGT30" s="266"/>
      <c r="OGU30" s="266"/>
      <c r="OGV30" s="266"/>
      <c r="OGW30" s="266"/>
      <c r="OGX30" s="266"/>
      <c r="OGY30" s="266"/>
      <c r="OGZ30" s="266"/>
      <c r="OHA30" s="266"/>
      <c r="OHB30" s="266"/>
      <c r="OHC30" s="266"/>
      <c r="OHD30" s="266"/>
      <c r="OHE30" s="266"/>
      <c r="OHF30" s="266"/>
      <c r="OHG30" s="266"/>
      <c r="OHH30" s="266"/>
      <c r="OHI30" s="266"/>
      <c r="OHJ30" s="266"/>
      <c r="OHK30" s="266"/>
      <c r="OHL30" s="266"/>
      <c r="OHM30" s="266"/>
      <c r="OHN30" s="266"/>
      <c r="OHO30" s="266"/>
      <c r="OHP30" s="266"/>
      <c r="OHQ30" s="266"/>
      <c r="OHR30" s="266"/>
      <c r="OHS30" s="266"/>
      <c r="OHT30" s="266"/>
      <c r="OHU30" s="266"/>
      <c r="OHV30" s="266"/>
      <c r="OHW30" s="266"/>
      <c r="OHX30" s="266"/>
      <c r="OHY30" s="266"/>
      <c r="OHZ30" s="266"/>
      <c r="OIA30" s="266"/>
      <c r="OIB30" s="266"/>
      <c r="OIC30" s="266"/>
      <c r="OID30" s="266"/>
      <c r="OIE30" s="266"/>
      <c r="OIF30" s="266"/>
      <c r="OIG30" s="266"/>
      <c r="OIH30" s="266"/>
      <c r="OII30" s="266"/>
      <c r="OIJ30" s="266"/>
      <c r="OIK30" s="266"/>
      <c r="OIL30" s="266"/>
      <c r="OIM30" s="266"/>
      <c r="OIN30" s="266"/>
      <c r="OIO30" s="266"/>
      <c r="OIP30" s="266"/>
      <c r="OIQ30" s="266"/>
      <c r="OIR30" s="266"/>
      <c r="OIS30" s="266"/>
      <c r="OIT30" s="266"/>
      <c r="OIU30" s="266"/>
      <c r="OIV30" s="266"/>
      <c r="OIW30" s="266"/>
      <c r="OIX30" s="266"/>
      <c r="OIY30" s="266"/>
      <c r="OIZ30" s="266"/>
      <c r="OJA30" s="266"/>
      <c r="OJB30" s="266"/>
      <c r="OJC30" s="266"/>
      <c r="OJD30" s="266"/>
      <c r="OJE30" s="266"/>
      <c r="OJF30" s="266"/>
      <c r="OJG30" s="266"/>
      <c r="OJH30" s="266"/>
      <c r="OJI30" s="266"/>
      <c r="OJJ30" s="266"/>
      <c r="OJK30" s="266"/>
      <c r="OJL30" s="266"/>
      <c r="OJM30" s="266"/>
      <c r="OJN30" s="266"/>
      <c r="OJO30" s="266"/>
      <c r="OJP30" s="266"/>
      <c r="OJQ30" s="266"/>
      <c r="OJR30" s="266"/>
      <c r="OJS30" s="266"/>
      <c r="OJT30" s="266"/>
      <c r="OJU30" s="266"/>
      <c r="OJV30" s="266"/>
      <c r="OJW30" s="266"/>
      <c r="OJX30" s="266"/>
      <c r="OJY30" s="266"/>
      <c r="OJZ30" s="266"/>
      <c r="OKA30" s="266"/>
      <c r="OKB30" s="266"/>
      <c r="OKC30" s="266"/>
      <c r="OKD30" s="266"/>
      <c r="OKE30" s="266"/>
      <c r="OKF30" s="266"/>
      <c r="OKG30" s="266"/>
      <c r="OKH30" s="266"/>
      <c r="OKI30" s="266"/>
      <c r="OKJ30" s="266"/>
      <c r="OKK30" s="266"/>
      <c r="OKL30" s="266"/>
      <c r="OKM30" s="266"/>
      <c r="OKN30" s="266"/>
      <c r="OKO30" s="266"/>
      <c r="OKP30" s="266"/>
      <c r="OKQ30" s="266"/>
      <c r="OKR30" s="266"/>
      <c r="OKS30" s="266"/>
      <c r="OKT30" s="266"/>
      <c r="OKU30" s="266"/>
      <c r="OKV30" s="266"/>
      <c r="OKW30" s="266"/>
      <c r="OKX30" s="266"/>
      <c r="OKY30" s="266"/>
      <c r="OKZ30" s="266"/>
      <c r="OLA30" s="266"/>
      <c r="OLB30" s="266"/>
      <c r="OLC30" s="266"/>
      <c r="OLD30" s="266"/>
      <c r="OLE30" s="266"/>
      <c r="OLF30" s="266"/>
      <c r="OLG30" s="266"/>
      <c r="OLH30" s="266"/>
      <c r="OLI30" s="266"/>
      <c r="OLJ30" s="266"/>
      <c r="OLK30" s="266"/>
      <c r="OLL30" s="266"/>
      <c r="OLM30" s="266"/>
      <c r="OLN30" s="266"/>
      <c r="OLO30" s="266"/>
      <c r="OLP30" s="266"/>
      <c r="OLQ30" s="266"/>
      <c r="OLR30" s="266"/>
      <c r="OLS30" s="266"/>
      <c r="OLT30" s="266"/>
      <c r="OLU30" s="266"/>
      <c r="OLV30" s="266"/>
      <c r="OLW30" s="266"/>
      <c r="OLX30" s="266"/>
      <c r="OLY30" s="266"/>
      <c r="OLZ30" s="266"/>
      <c r="OMA30" s="266"/>
      <c r="OMB30" s="266"/>
      <c r="OMC30" s="266"/>
      <c r="OMD30" s="266"/>
      <c r="OME30" s="266"/>
      <c r="OMF30" s="266"/>
      <c r="OMG30" s="266"/>
      <c r="OMH30" s="266"/>
      <c r="OMI30" s="266"/>
      <c r="OMJ30" s="266"/>
      <c r="OMK30" s="266"/>
      <c r="OML30" s="266"/>
      <c r="OMM30" s="266"/>
      <c r="OMN30" s="266"/>
      <c r="OMO30" s="266"/>
      <c r="OMP30" s="266"/>
      <c r="OMQ30" s="266"/>
      <c r="OMR30" s="266"/>
      <c r="OMS30" s="266"/>
      <c r="OMT30" s="266"/>
      <c r="OMU30" s="266"/>
      <c r="OMV30" s="266"/>
      <c r="OMW30" s="266"/>
      <c r="OMX30" s="266"/>
      <c r="OMY30" s="266"/>
      <c r="OMZ30" s="266"/>
      <c r="ONA30" s="266"/>
      <c r="ONB30" s="266"/>
      <c r="ONC30" s="266"/>
      <c r="OND30" s="266"/>
      <c r="ONE30" s="266"/>
      <c r="ONF30" s="266"/>
      <c r="ONG30" s="266"/>
      <c r="ONH30" s="266"/>
      <c r="ONI30" s="266"/>
      <c r="ONJ30" s="266"/>
      <c r="ONK30" s="266"/>
      <c r="ONL30" s="266"/>
      <c r="ONM30" s="266"/>
      <c r="ONN30" s="266"/>
      <c r="ONO30" s="266"/>
      <c r="ONP30" s="266"/>
      <c r="ONQ30" s="266"/>
      <c r="ONR30" s="266"/>
      <c r="ONS30" s="266"/>
      <c r="ONT30" s="266"/>
      <c r="ONU30" s="266"/>
      <c r="ONV30" s="266"/>
      <c r="ONW30" s="266"/>
      <c r="ONX30" s="266"/>
      <c r="ONY30" s="266"/>
      <c r="ONZ30" s="266"/>
      <c r="OOA30" s="266"/>
      <c r="OOB30" s="266"/>
      <c r="OOC30" s="266"/>
      <c r="OOD30" s="266"/>
      <c r="OOE30" s="266"/>
      <c r="OOF30" s="266"/>
      <c r="OOG30" s="266"/>
      <c r="OOH30" s="266"/>
      <c r="OOI30" s="266"/>
      <c r="OOJ30" s="266"/>
      <c r="OOK30" s="266"/>
      <c r="OOL30" s="266"/>
      <c r="OOM30" s="266"/>
      <c r="OON30" s="266"/>
      <c r="OOO30" s="266"/>
      <c r="OOP30" s="266"/>
      <c r="OOQ30" s="266"/>
      <c r="OOR30" s="266"/>
      <c r="OOS30" s="266"/>
      <c r="OOT30" s="266"/>
      <c r="OOU30" s="266"/>
      <c r="OOV30" s="266"/>
      <c r="OOW30" s="266"/>
      <c r="OOX30" s="266"/>
      <c r="OOY30" s="266"/>
      <c r="OOZ30" s="266"/>
      <c r="OPA30" s="266"/>
      <c r="OPB30" s="266"/>
      <c r="OPC30" s="266"/>
      <c r="OPD30" s="266"/>
      <c r="OPE30" s="266"/>
      <c r="OPF30" s="266"/>
      <c r="OPG30" s="266"/>
      <c r="OPH30" s="266"/>
      <c r="OPI30" s="266"/>
      <c r="OPJ30" s="266"/>
      <c r="OPK30" s="266"/>
      <c r="OPL30" s="266"/>
      <c r="OPM30" s="266"/>
      <c r="OPN30" s="266"/>
      <c r="OPO30" s="266"/>
      <c r="OPP30" s="266"/>
      <c r="OPQ30" s="266"/>
      <c r="OPR30" s="266"/>
      <c r="OPS30" s="266"/>
      <c r="OPT30" s="266"/>
      <c r="OPU30" s="266"/>
      <c r="OPV30" s="266"/>
      <c r="OPW30" s="266"/>
      <c r="OPX30" s="266"/>
      <c r="OPY30" s="266"/>
      <c r="OPZ30" s="266"/>
      <c r="OQA30" s="266"/>
      <c r="OQB30" s="266"/>
      <c r="OQC30" s="266"/>
      <c r="OQD30" s="266"/>
      <c r="OQE30" s="266"/>
      <c r="OQF30" s="266"/>
      <c r="OQG30" s="266"/>
      <c r="OQH30" s="266"/>
      <c r="OQI30" s="266"/>
      <c r="OQJ30" s="266"/>
      <c r="OQK30" s="266"/>
      <c r="OQL30" s="266"/>
      <c r="OQM30" s="266"/>
      <c r="OQN30" s="266"/>
      <c r="OQO30" s="266"/>
      <c r="OQP30" s="266"/>
      <c r="OQQ30" s="266"/>
      <c r="OQR30" s="266"/>
      <c r="OQS30" s="266"/>
      <c r="OQT30" s="266"/>
      <c r="OQU30" s="266"/>
      <c r="OQV30" s="266"/>
      <c r="OQW30" s="266"/>
      <c r="OQX30" s="266"/>
      <c r="OQY30" s="266"/>
      <c r="OQZ30" s="266"/>
      <c r="ORA30" s="266"/>
      <c r="ORB30" s="266"/>
      <c r="ORC30" s="266"/>
      <c r="ORD30" s="266"/>
      <c r="ORE30" s="266"/>
      <c r="ORF30" s="266"/>
      <c r="ORG30" s="266"/>
      <c r="ORH30" s="266"/>
      <c r="ORI30" s="266"/>
      <c r="ORJ30" s="266"/>
      <c r="ORK30" s="266"/>
      <c r="ORL30" s="266"/>
      <c r="ORM30" s="266"/>
      <c r="ORN30" s="266"/>
      <c r="ORO30" s="266"/>
      <c r="ORP30" s="266"/>
      <c r="ORQ30" s="266"/>
      <c r="ORR30" s="266"/>
      <c r="ORS30" s="266"/>
      <c r="ORT30" s="266"/>
      <c r="ORU30" s="266"/>
      <c r="ORV30" s="266"/>
      <c r="ORW30" s="266"/>
      <c r="ORX30" s="266"/>
      <c r="ORY30" s="266"/>
      <c r="ORZ30" s="266"/>
      <c r="OSA30" s="266"/>
      <c r="OSB30" s="266"/>
      <c r="OSC30" s="266"/>
      <c r="OSD30" s="266"/>
      <c r="OSE30" s="266"/>
      <c r="OSF30" s="266"/>
      <c r="OSG30" s="266"/>
      <c r="OSH30" s="266"/>
      <c r="OSI30" s="266"/>
      <c r="OSJ30" s="266"/>
      <c r="OSK30" s="266"/>
      <c r="OSL30" s="266"/>
      <c r="OSM30" s="266"/>
      <c r="OSN30" s="266"/>
      <c r="OSO30" s="266"/>
      <c r="OSP30" s="266"/>
      <c r="OSQ30" s="266"/>
      <c r="OSR30" s="266"/>
      <c r="OSS30" s="266"/>
      <c r="OST30" s="266"/>
      <c r="OSU30" s="266"/>
      <c r="OSV30" s="266"/>
      <c r="OSW30" s="266"/>
      <c r="OSX30" s="266"/>
      <c r="OSY30" s="266"/>
      <c r="OSZ30" s="266"/>
      <c r="OTA30" s="266"/>
      <c r="OTB30" s="266"/>
      <c r="OTC30" s="266"/>
      <c r="OTD30" s="266"/>
      <c r="OTE30" s="266"/>
      <c r="OTF30" s="266"/>
      <c r="OTG30" s="266"/>
      <c r="OTH30" s="266"/>
      <c r="OTI30" s="266"/>
      <c r="OTJ30" s="266"/>
      <c r="OTK30" s="266"/>
      <c r="OTL30" s="266"/>
      <c r="OTM30" s="266"/>
      <c r="OTN30" s="266"/>
      <c r="OTO30" s="266"/>
      <c r="OTP30" s="266"/>
      <c r="OTQ30" s="266"/>
      <c r="OTR30" s="266"/>
      <c r="OTS30" s="266"/>
      <c r="OTT30" s="266"/>
      <c r="OTU30" s="266"/>
      <c r="OTV30" s="266"/>
      <c r="OTW30" s="266"/>
      <c r="OTX30" s="266"/>
      <c r="OTY30" s="266"/>
      <c r="OTZ30" s="266"/>
      <c r="OUA30" s="266"/>
      <c r="OUB30" s="266"/>
      <c r="OUC30" s="266"/>
      <c r="OUD30" s="266"/>
      <c r="OUE30" s="266"/>
      <c r="OUF30" s="266"/>
      <c r="OUG30" s="266"/>
      <c r="OUH30" s="266"/>
      <c r="OUI30" s="266"/>
      <c r="OUJ30" s="266"/>
      <c r="OUK30" s="266"/>
      <c r="OUL30" s="266"/>
      <c r="OUM30" s="266"/>
      <c r="OUN30" s="266"/>
      <c r="OUO30" s="266"/>
      <c r="OUP30" s="266"/>
      <c r="OUQ30" s="266"/>
      <c r="OUR30" s="266"/>
      <c r="OUS30" s="266"/>
      <c r="OUT30" s="266"/>
      <c r="OUU30" s="266"/>
      <c r="OUV30" s="266"/>
      <c r="OUW30" s="266"/>
      <c r="OUX30" s="266"/>
      <c r="OUY30" s="266"/>
      <c r="OUZ30" s="266"/>
      <c r="OVA30" s="266"/>
      <c r="OVB30" s="266"/>
      <c r="OVC30" s="266"/>
      <c r="OVD30" s="266"/>
      <c r="OVE30" s="266"/>
      <c r="OVF30" s="266"/>
      <c r="OVG30" s="266"/>
      <c r="OVH30" s="266"/>
      <c r="OVI30" s="266"/>
      <c r="OVJ30" s="266"/>
      <c r="OVK30" s="266"/>
      <c r="OVL30" s="266"/>
      <c r="OVM30" s="266"/>
      <c r="OVN30" s="266"/>
      <c r="OVO30" s="266"/>
      <c r="OVP30" s="266"/>
      <c r="OVQ30" s="266"/>
      <c r="OVR30" s="266"/>
      <c r="OVS30" s="266"/>
      <c r="OVT30" s="266"/>
      <c r="OVU30" s="266"/>
      <c r="OVV30" s="266"/>
      <c r="OVW30" s="266"/>
      <c r="OVX30" s="266"/>
      <c r="OVY30" s="266"/>
      <c r="OVZ30" s="266"/>
      <c r="OWA30" s="266"/>
      <c r="OWB30" s="266"/>
      <c r="OWC30" s="266"/>
      <c r="OWD30" s="266"/>
      <c r="OWE30" s="266"/>
      <c r="OWF30" s="266"/>
      <c r="OWG30" s="266"/>
      <c r="OWH30" s="266"/>
      <c r="OWI30" s="266"/>
      <c r="OWJ30" s="266"/>
      <c r="OWK30" s="266"/>
      <c r="OWL30" s="266"/>
      <c r="OWM30" s="266"/>
      <c r="OWN30" s="266"/>
      <c r="OWO30" s="266"/>
      <c r="OWP30" s="266"/>
      <c r="OWQ30" s="266"/>
      <c r="OWR30" s="266"/>
      <c r="OWS30" s="266"/>
      <c r="OWT30" s="266"/>
      <c r="OWU30" s="266"/>
      <c r="OWV30" s="266"/>
      <c r="OWW30" s="266"/>
      <c r="OWX30" s="266"/>
      <c r="OWY30" s="266"/>
      <c r="OWZ30" s="266"/>
      <c r="OXA30" s="266"/>
      <c r="OXB30" s="266"/>
      <c r="OXC30" s="266"/>
      <c r="OXD30" s="266"/>
      <c r="OXE30" s="266"/>
      <c r="OXF30" s="266"/>
      <c r="OXG30" s="266"/>
      <c r="OXH30" s="266"/>
      <c r="OXI30" s="266"/>
      <c r="OXJ30" s="266"/>
      <c r="OXK30" s="266"/>
      <c r="OXL30" s="266"/>
      <c r="OXM30" s="266"/>
      <c r="OXN30" s="266"/>
      <c r="OXO30" s="266"/>
      <c r="OXP30" s="266"/>
      <c r="OXQ30" s="266"/>
      <c r="OXR30" s="266"/>
      <c r="OXS30" s="266"/>
      <c r="OXT30" s="266"/>
      <c r="OXU30" s="266"/>
      <c r="OXV30" s="266"/>
      <c r="OXW30" s="266"/>
      <c r="OXX30" s="266"/>
      <c r="OXY30" s="266"/>
      <c r="OXZ30" s="266"/>
      <c r="OYA30" s="266"/>
      <c r="OYB30" s="266"/>
      <c r="OYC30" s="266"/>
      <c r="OYD30" s="266"/>
      <c r="OYE30" s="266"/>
      <c r="OYF30" s="266"/>
      <c r="OYG30" s="266"/>
      <c r="OYH30" s="266"/>
      <c r="OYI30" s="266"/>
      <c r="OYJ30" s="266"/>
      <c r="OYK30" s="266"/>
      <c r="OYL30" s="266"/>
      <c r="OYM30" s="266"/>
      <c r="OYN30" s="266"/>
      <c r="OYO30" s="266"/>
      <c r="OYP30" s="266"/>
      <c r="OYQ30" s="266"/>
      <c r="OYR30" s="266"/>
      <c r="OYS30" s="266"/>
      <c r="OYT30" s="266"/>
      <c r="OYU30" s="266"/>
      <c r="OYV30" s="266"/>
      <c r="OYW30" s="266"/>
      <c r="OYX30" s="266"/>
      <c r="OYY30" s="266"/>
      <c r="OYZ30" s="266"/>
      <c r="OZA30" s="266"/>
      <c r="OZB30" s="266"/>
      <c r="OZC30" s="266"/>
      <c r="OZD30" s="266"/>
      <c r="OZE30" s="266"/>
      <c r="OZF30" s="266"/>
      <c r="OZG30" s="266"/>
      <c r="OZH30" s="266"/>
      <c r="OZI30" s="266"/>
      <c r="OZJ30" s="266"/>
      <c r="OZK30" s="266"/>
      <c r="OZL30" s="266"/>
      <c r="OZM30" s="266"/>
      <c r="OZN30" s="266"/>
      <c r="OZO30" s="266"/>
      <c r="OZP30" s="266"/>
      <c r="OZQ30" s="266"/>
      <c r="OZR30" s="266"/>
      <c r="OZS30" s="266"/>
      <c r="OZT30" s="266"/>
      <c r="OZU30" s="266"/>
      <c r="OZV30" s="266"/>
      <c r="OZW30" s="266"/>
      <c r="OZX30" s="266"/>
      <c r="OZY30" s="266"/>
      <c r="OZZ30" s="266"/>
      <c r="PAA30" s="266"/>
      <c r="PAB30" s="266"/>
      <c r="PAC30" s="266"/>
      <c r="PAD30" s="266"/>
      <c r="PAE30" s="266"/>
      <c r="PAF30" s="266"/>
      <c r="PAG30" s="266"/>
      <c r="PAH30" s="266"/>
      <c r="PAI30" s="266"/>
      <c r="PAJ30" s="266"/>
      <c r="PAK30" s="266"/>
      <c r="PAL30" s="266"/>
      <c r="PAM30" s="266"/>
      <c r="PAN30" s="266"/>
      <c r="PAO30" s="266"/>
      <c r="PAP30" s="266"/>
      <c r="PAQ30" s="266"/>
      <c r="PAR30" s="266"/>
      <c r="PAS30" s="266"/>
      <c r="PAT30" s="266"/>
      <c r="PAU30" s="266"/>
      <c r="PAV30" s="266"/>
      <c r="PAW30" s="266"/>
      <c r="PAX30" s="266"/>
      <c r="PAY30" s="266"/>
      <c r="PAZ30" s="266"/>
      <c r="PBA30" s="266"/>
      <c r="PBB30" s="266"/>
      <c r="PBC30" s="266"/>
      <c r="PBD30" s="266"/>
      <c r="PBE30" s="266"/>
      <c r="PBF30" s="266"/>
      <c r="PBG30" s="266"/>
      <c r="PBH30" s="266"/>
      <c r="PBI30" s="266"/>
      <c r="PBJ30" s="266"/>
      <c r="PBK30" s="266"/>
      <c r="PBL30" s="266"/>
      <c r="PBM30" s="266"/>
      <c r="PBN30" s="266"/>
      <c r="PBO30" s="266"/>
      <c r="PBP30" s="266"/>
      <c r="PBQ30" s="266"/>
      <c r="PBR30" s="266"/>
      <c r="PBS30" s="266"/>
      <c r="PBT30" s="266"/>
      <c r="PBU30" s="266"/>
      <c r="PBV30" s="266"/>
      <c r="PBW30" s="266"/>
      <c r="PBX30" s="266"/>
      <c r="PBY30" s="266"/>
      <c r="PBZ30" s="266"/>
      <c r="PCA30" s="266"/>
      <c r="PCB30" s="266"/>
      <c r="PCC30" s="266"/>
      <c r="PCD30" s="266"/>
      <c r="PCE30" s="266"/>
      <c r="PCF30" s="266"/>
      <c r="PCG30" s="266"/>
      <c r="PCH30" s="266"/>
      <c r="PCI30" s="266"/>
      <c r="PCJ30" s="266"/>
      <c r="PCK30" s="266"/>
      <c r="PCL30" s="266"/>
      <c r="PCM30" s="266"/>
      <c r="PCN30" s="266"/>
      <c r="PCO30" s="266"/>
      <c r="PCP30" s="266"/>
      <c r="PCQ30" s="266"/>
      <c r="PCR30" s="266"/>
      <c r="PCS30" s="266"/>
      <c r="PCT30" s="266"/>
      <c r="PCU30" s="266"/>
      <c r="PCV30" s="266"/>
      <c r="PCW30" s="266"/>
      <c r="PCX30" s="266"/>
      <c r="PCY30" s="266"/>
      <c r="PCZ30" s="266"/>
      <c r="PDA30" s="266"/>
      <c r="PDB30" s="266"/>
      <c r="PDC30" s="266"/>
      <c r="PDD30" s="266"/>
      <c r="PDE30" s="266"/>
      <c r="PDF30" s="266"/>
      <c r="PDG30" s="266"/>
      <c r="PDH30" s="266"/>
      <c r="PDI30" s="266"/>
      <c r="PDJ30" s="266"/>
      <c r="PDK30" s="266"/>
      <c r="PDL30" s="266"/>
      <c r="PDM30" s="266"/>
      <c r="PDN30" s="266"/>
      <c r="PDO30" s="266"/>
      <c r="PDP30" s="266"/>
      <c r="PDQ30" s="266"/>
      <c r="PDR30" s="266"/>
      <c r="PDS30" s="266"/>
      <c r="PDT30" s="266"/>
      <c r="PDU30" s="266"/>
      <c r="PDV30" s="266"/>
      <c r="PDW30" s="266"/>
      <c r="PDX30" s="266"/>
      <c r="PDY30" s="266"/>
      <c r="PDZ30" s="266"/>
      <c r="PEA30" s="266"/>
      <c r="PEB30" s="266"/>
      <c r="PEC30" s="266"/>
      <c r="PED30" s="266"/>
      <c r="PEE30" s="266"/>
      <c r="PEF30" s="266"/>
      <c r="PEG30" s="266"/>
      <c r="PEH30" s="266"/>
      <c r="PEI30" s="266"/>
      <c r="PEJ30" s="266"/>
      <c r="PEK30" s="266"/>
      <c r="PEL30" s="266"/>
      <c r="PEM30" s="266"/>
      <c r="PEN30" s="266"/>
      <c r="PEO30" s="266"/>
      <c r="PEP30" s="266"/>
      <c r="PEQ30" s="266"/>
      <c r="PER30" s="266"/>
      <c r="PES30" s="266"/>
      <c r="PET30" s="266"/>
      <c r="PEU30" s="266"/>
      <c r="PEV30" s="266"/>
      <c r="PEW30" s="266"/>
      <c r="PEX30" s="266"/>
      <c r="PEY30" s="266"/>
      <c r="PEZ30" s="266"/>
      <c r="PFA30" s="266"/>
      <c r="PFB30" s="266"/>
      <c r="PFC30" s="266"/>
      <c r="PFD30" s="266"/>
      <c r="PFE30" s="266"/>
      <c r="PFF30" s="266"/>
      <c r="PFG30" s="266"/>
      <c r="PFH30" s="266"/>
      <c r="PFI30" s="266"/>
      <c r="PFJ30" s="266"/>
      <c r="PFK30" s="266"/>
      <c r="PFL30" s="266"/>
      <c r="PFM30" s="266"/>
      <c r="PFN30" s="266"/>
      <c r="PFO30" s="266"/>
      <c r="PFP30" s="266"/>
      <c r="PFQ30" s="266"/>
      <c r="PFR30" s="266"/>
      <c r="PFS30" s="266"/>
      <c r="PFT30" s="266"/>
      <c r="PFU30" s="266"/>
      <c r="PFV30" s="266"/>
      <c r="PFW30" s="266"/>
      <c r="PFX30" s="266"/>
      <c r="PFY30" s="266"/>
      <c r="PFZ30" s="266"/>
      <c r="PGA30" s="266"/>
      <c r="PGB30" s="266"/>
      <c r="PGC30" s="266"/>
      <c r="PGD30" s="266"/>
      <c r="PGE30" s="266"/>
      <c r="PGF30" s="266"/>
      <c r="PGG30" s="266"/>
      <c r="PGH30" s="266"/>
      <c r="PGI30" s="266"/>
      <c r="PGJ30" s="266"/>
      <c r="PGK30" s="266"/>
      <c r="PGL30" s="266"/>
      <c r="PGM30" s="266"/>
      <c r="PGN30" s="266"/>
      <c r="PGO30" s="266"/>
      <c r="PGP30" s="266"/>
      <c r="PGQ30" s="266"/>
      <c r="PGR30" s="266"/>
      <c r="PGS30" s="266"/>
      <c r="PGT30" s="266"/>
      <c r="PGU30" s="266"/>
      <c r="PGV30" s="266"/>
      <c r="PGW30" s="266"/>
      <c r="PGX30" s="266"/>
      <c r="PGY30" s="266"/>
      <c r="PGZ30" s="266"/>
      <c r="PHA30" s="266"/>
      <c r="PHB30" s="266"/>
      <c r="PHC30" s="266"/>
      <c r="PHD30" s="266"/>
      <c r="PHE30" s="266"/>
      <c r="PHF30" s="266"/>
      <c r="PHG30" s="266"/>
      <c r="PHH30" s="266"/>
      <c r="PHI30" s="266"/>
      <c r="PHJ30" s="266"/>
      <c r="PHK30" s="266"/>
      <c r="PHL30" s="266"/>
      <c r="PHM30" s="266"/>
      <c r="PHN30" s="266"/>
      <c r="PHO30" s="266"/>
      <c r="PHP30" s="266"/>
      <c r="PHQ30" s="266"/>
      <c r="PHR30" s="266"/>
      <c r="PHS30" s="266"/>
      <c r="PHT30" s="266"/>
      <c r="PHU30" s="266"/>
      <c r="PHV30" s="266"/>
      <c r="PHW30" s="266"/>
      <c r="PHX30" s="266"/>
      <c r="PHY30" s="266"/>
      <c r="PHZ30" s="266"/>
      <c r="PIA30" s="266"/>
      <c r="PIB30" s="266"/>
      <c r="PIC30" s="266"/>
      <c r="PID30" s="266"/>
      <c r="PIE30" s="266"/>
      <c r="PIF30" s="266"/>
      <c r="PIG30" s="266"/>
      <c r="PIH30" s="266"/>
      <c r="PII30" s="266"/>
      <c r="PIJ30" s="266"/>
      <c r="PIK30" s="266"/>
      <c r="PIL30" s="266"/>
      <c r="PIM30" s="266"/>
      <c r="PIN30" s="266"/>
      <c r="PIO30" s="266"/>
      <c r="PIP30" s="266"/>
      <c r="PIQ30" s="266"/>
      <c r="PIR30" s="266"/>
      <c r="PIS30" s="266"/>
      <c r="PIT30" s="266"/>
      <c r="PIU30" s="266"/>
      <c r="PIV30" s="266"/>
      <c r="PIW30" s="266"/>
      <c r="PIX30" s="266"/>
      <c r="PIY30" s="266"/>
      <c r="PIZ30" s="266"/>
      <c r="PJA30" s="266"/>
      <c r="PJB30" s="266"/>
      <c r="PJC30" s="266"/>
      <c r="PJD30" s="266"/>
      <c r="PJE30" s="266"/>
      <c r="PJF30" s="266"/>
      <c r="PJG30" s="266"/>
      <c r="PJH30" s="266"/>
      <c r="PJI30" s="266"/>
      <c r="PJJ30" s="266"/>
      <c r="PJK30" s="266"/>
      <c r="PJL30" s="266"/>
      <c r="PJM30" s="266"/>
      <c r="PJN30" s="266"/>
      <c r="PJO30" s="266"/>
      <c r="PJP30" s="266"/>
      <c r="PJQ30" s="266"/>
      <c r="PJR30" s="266"/>
      <c r="PJS30" s="266"/>
      <c r="PJT30" s="266"/>
      <c r="PJU30" s="266"/>
      <c r="PJV30" s="266"/>
      <c r="PJW30" s="266"/>
      <c r="PJX30" s="266"/>
      <c r="PJY30" s="266"/>
      <c r="PJZ30" s="266"/>
      <c r="PKA30" s="266"/>
      <c r="PKB30" s="266"/>
      <c r="PKC30" s="266"/>
      <c r="PKD30" s="266"/>
      <c r="PKE30" s="266"/>
      <c r="PKF30" s="266"/>
      <c r="PKG30" s="266"/>
      <c r="PKH30" s="266"/>
      <c r="PKI30" s="266"/>
      <c r="PKJ30" s="266"/>
      <c r="PKK30" s="266"/>
      <c r="PKL30" s="266"/>
      <c r="PKM30" s="266"/>
      <c r="PKN30" s="266"/>
      <c r="PKO30" s="266"/>
      <c r="PKP30" s="266"/>
      <c r="PKQ30" s="266"/>
      <c r="PKR30" s="266"/>
      <c r="PKS30" s="266"/>
      <c r="PKT30" s="266"/>
      <c r="PKU30" s="266"/>
      <c r="PKV30" s="266"/>
      <c r="PKW30" s="266"/>
      <c r="PKX30" s="266"/>
      <c r="PKY30" s="266"/>
      <c r="PKZ30" s="266"/>
      <c r="PLA30" s="266"/>
      <c r="PLB30" s="266"/>
      <c r="PLC30" s="266"/>
      <c r="PLD30" s="266"/>
      <c r="PLE30" s="266"/>
      <c r="PLF30" s="266"/>
      <c r="PLG30" s="266"/>
      <c r="PLH30" s="266"/>
      <c r="PLI30" s="266"/>
      <c r="PLJ30" s="266"/>
      <c r="PLK30" s="266"/>
      <c r="PLL30" s="266"/>
      <c r="PLM30" s="266"/>
      <c r="PLN30" s="266"/>
      <c r="PLO30" s="266"/>
      <c r="PLP30" s="266"/>
      <c r="PLQ30" s="266"/>
      <c r="PLR30" s="266"/>
      <c r="PLS30" s="266"/>
      <c r="PLT30" s="266"/>
      <c r="PLU30" s="266"/>
      <c r="PLV30" s="266"/>
      <c r="PLW30" s="266"/>
      <c r="PLX30" s="266"/>
      <c r="PLY30" s="266"/>
      <c r="PLZ30" s="266"/>
      <c r="PMA30" s="266"/>
      <c r="PMB30" s="266"/>
      <c r="PMC30" s="266"/>
      <c r="PMD30" s="266"/>
      <c r="PME30" s="266"/>
      <c r="PMF30" s="266"/>
      <c r="PMG30" s="266"/>
      <c r="PMH30" s="266"/>
      <c r="PMI30" s="266"/>
      <c r="PMJ30" s="266"/>
      <c r="PMK30" s="266"/>
      <c r="PML30" s="266"/>
      <c r="PMM30" s="266"/>
      <c r="PMN30" s="266"/>
      <c r="PMO30" s="266"/>
      <c r="PMP30" s="266"/>
      <c r="PMQ30" s="266"/>
      <c r="PMR30" s="266"/>
      <c r="PMS30" s="266"/>
      <c r="PMT30" s="266"/>
      <c r="PMU30" s="266"/>
      <c r="PMV30" s="266"/>
      <c r="PMW30" s="266"/>
      <c r="PMX30" s="266"/>
      <c r="PMY30" s="266"/>
      <c r="PMZ30" s="266"/>
      <c r="PNA30" s="266"/>
      <c r="PNB30" s="266"/>
      <c r="PNC30" s="266"/>
      <c r="PND30" s="266"/>
      <c r="PNE30" s="266"/>
      <c r="PNF30" s="266"/>
      <c r="PNG30" s="266"/>
      <c r="PNH30" s="266"/>
      <c r="PNI30" s="266"/>
      <c r="PNJ30" s="266"/>
      <c r="PNK30" s="266"/>
      <c r="PNL30" s="266"/>
      <c r="PNM30" s="266"/>
      <c r="PNN30" s="266"/>
      <c r="PNO30" s="266"/>
      <c r="PNP30" s="266"/>
      <c r="PNQ30" s="266"/>
      <c r="PNR30" s="266"/>
      <c r="PNS30" s="266"/>
      <c r="PNT30" s="266"/>
      <c r="PNU30" s="266"/>
      <c r="PNV30" s="266"/>
      <c r="PNW30" s="266"/>
      <c r="PNX30" s="266"/>
      <c r="PNY30" s="266"/>
      <c r="PNZ30" s="266"/>
      <c r="POA30" s="266"/>
      <c r="POB30" s="266"/>
      <c r="POC30" s="266"/>
      <c r="POD30" s="266"/>
      <c r="POE30" s="266"/>
      <c r="POF30" s="266"/>
      <c r="POG30" s="266"/>
      <c r="POH30" s="266"/>
      <c r="POI30" s="266"/>
      <c r="POJ30" s="266"/>
      <c r="POK30" s="266"/>
      <c r="POL30" s="266"/>
      <c r="POM30" s="266"/>
      <c r="PON30" s="266"/>
      <c r="POO30" s="266"/>
      <c r="POP30" s="266"/>
      <c r="POQ30" s="266"/>
      <c r="POR30" s="266"/>
      <c r="POS30" s="266"/>
      <c r="POT30" s="266"/>
      <c r="POU30" s="266"/>
      <c r="POV30" s="266"/>
      <c r="POW30" s="266"/>
      <c r="POX30" s="266"/>
      <c r="POY30" s="266"/>
      <c r="POZ30" s="266"/>
      <c r="PPA30" s="266"/>
      <c r="PPB30" s="266"/>
      <c r="PPC30" s="266"/>
      <c r="PPD30" s="266"/>
      <c r="PPE30" s="266"/>
      <c r="PPF30" s="266"/>
      <c r="PPG30" s="266"/>
      <c r="PPH30" s="266"/>
      <c r="PPI30" s="266"/>
      <c r="PPJ30" s="266"/>
      <c r="PPK30" s="266"/>
      <c r="PPL30" s="266"/>
      <c r="PPM30" s="266"/>
      <c r="PPN30" s="266"/>
      <c r="PPO30" s="266"/>
      <c r="PPP30" s="266"/>
      <c r="PPQ30" s="266"/>
      <c r="PPR30" s="266"/>
      <c r="PPS30" s="266"/>
      <c r="PPT30" s="266"/>
      <c r="PPU30" s="266"/>
      <c r="PPV30" s="266"/>
      <c r="PPW30" s="266"/>
      <c r="PPX30" s="266"/>
      <c r="PPY30" s="266"/>
      <c r="PPZ30" s="266"/>
      <c r="PQA30" s="266"/>
      <c r="PQB30" s="266"/>
      <c r="PQC30" s="266"/>
      <c r="PQD30" s="266"/>
      <c r="PQE30" s="266"/>
      <c r="PQF30" s="266"/>
      <c r="PQG30" s="266"/>
      <c r="PQH30" s="266"/>
      <c r="PQI30" s="266"/>
      <c r="PQJ30" s="266"/>
      <c r="PQK30" s="266"/>
      <c r="PQL30" s="266"/>
      <c r="PQM30" s="266"/>
      <c r="PQN30" s="266"/>
      <c r="PQO30" s="266"/>
      <c r="PQP30" s="266"/>
      <c r="PQQ30" s="266"/>
      <c r="PQR30" s="266"/>
      <c r="PQS30" s="266"/>
      <c r="PQT30" s="266"/>
      <c r="PQU30" s="266"/>
      <c r="PQV30" s="266"/>
      <c r="PQW30" s="266"/>
      <c r="PQX30" s="266"/>
      <c r="PQY30" s="266"/>
      <c r="PQZ30" s="266"/>
      <c r="PRA30" s="266"/>
      <c r="PRB30" s="266"/>
      <c r="PRC30" s="266"/>
      <c r="PRD30" s="266"/>
      <c r="PRE30" s="266"/>
      <c r="PRF30" s="266"/>
      <c r="PRG30" s="266"/>
      <c r="PRH30" s="266"/>
      <c r="PRI30" s="266"/>
      <c r="PRJ30" s="266"/>
      <c r="PRK30" s="266"/>
      <c r="PRL30" s="266"/>
      <c r="PRM30" s="266"/>
      <c r="PRN30" s="266"/>
      <c r="PRO30" s="266"/>
      <c r="PRP30" s="266"/>
      <c r="PRQ30" s="266"/>
      <c r="PRR30" s="266"/>
      <c r="PRS30" s="266"/>
      <c r="PRT30" s="266"/>
      <c r="PRU30" s="266"/>
      <c r="PRV30" s="266"/>
      <c r="PRW30" s="266"/>
      <c r="PRX30" s="266"/>
      <c r="PRY30" s="266"/>
      <c r="PRZ30" s="266"/>
      <c r="PSA30" s="266"/>
      <c r="PSB30" s="266"/>
      <c r="PSC30" s="266"/>
      <c r="PSD30" s="266"/>
      <c r="PSE30" s="266"/>
      <c r="PSF30" s="266"/>
      <c r="PSG30" s="266"/>
      <c r="PSH30" s="266"/>
      <c r="PSI30" s="266"/>
      <c r="PSJ30" s="266"/>
      <c r="PSK30" s="266"/>
      <c r="PSL30" s="266"/>
      <c r="PSM30" s="266"/>
      <c r="PSN30" s="266"/>
      <c r="PSO30" s="266"/>
      <c r="PSP30" s="266"/>
      <c r="PSQ30" s="266"/>
      <c r="PSR30" s="266"/>
      <c r="PSS30" s="266"/>
      <c r="PST30" s="266"/>
      <c r="PSU30" s="266"/>
      <c r="PSV30" s="266"/>
      <c r="PSW30" s="266"/>
      <c r="PSX30" s="266"/>
      <c r="PSY30" s="266"/>
      <c r="PSZ30" s="266"/>
      <c r="PTA30" s="266"/>
      <c r="PTB30" s="266"/>
      <c r="PTC30" s="266"/>
      <c r="PTD30" s="266"/>
      <c r="PTE30" s="266"/>
      <c r="PTF30" s="266"/>
      <c r="PTG30" s="266"/>
      <c r="PTH30" s="266"/>
      <c r="PTI30" s="266"/>
      <c r="PTJ30" s="266"/>
      <c r="PTK30" s="266"/>
      <c r="PTL30" s="266"/>
      <c r="PTM30" s="266"/>
      <c r="PTN30" s="266"/>
      <c r="PTO30" s="266"/>
      <c r="PTP30" s="266"/>
      <c r="PTQ30" s="266"/>
      <c r="PTR30" s="266"/>
      <c r="PTS30" s="266"/>
      <c r="PTT30" s="266"/>
      <c r="PTU30" s="266"/>
      <c r="PTV30" s="266"/>
      <c r="PTW30" s="266"/>
      <c r="PTX30" s="266"/>
      <c r="PTY30" s="266"/>
      <c r="PTZ30" s="266"/>
      <c r="PUA30" s="266"/>
      <c r="PUB30" s="266"/>
      <c r="PUC30" s="266"/>
      <c r="PUD30" s="266"/>
      <c r="PUE30" s="266"/>
      <c r="PUF30" s="266"/>
      <c r="PUG30" s="266"/>
      <c r="PUH30" s="266"/>
      <c r="PUI30" s="266"/>
      <c r="PUJ30" s="266"/>
      <c r="PUK30" s="266"/>
      <c r="PUL30" s="266"/>
      <c r="PUM30" s="266"/>
      <c r="PUN30" s="266"/>
      <c r="PUO30" s="266"/>
      <c r="PUP30" s="266"/>
      <c r="PUQ30" s="266"/>
      <c r="PUR30" s="266"/>
      <c r="PUS30" s="266"/>
      <c r="PUT30" s="266"/>
      <c r="PUU30" s="266"/>
      <c r="PUV30" s="266"/>
      <c r="PUW30" s="266"/>
      <c r="PUX30" s="266"/>
      <c r="PUY30" s="266"/>
      <c r="PUZ30" s="266"/>
      <c r="PVA30" s="266"/>
      <c r="PVB30" s="266"/>
      <c r="PVC30" s="266"/>
      <c r="PVD30" s="266"/>
      <c r="PVE30" s="266"/>
      <c r="PVF30" s="266"/>
      <c r="PVG30" s="266"/>
      <c r="PVH30" s="266"/>
      <c r="PVI30" s="266"/>
      <c r="PVJ30" s="266"/>
      <c r="PVK30" s="266"/>
      <c r="PVL30" s="266"/>
      <c r="PVM30" s="266"/>
      <c r="PVN30" s="266"/>
      <c r="PVO30" s="266"/>
      <c r="PVP30" s="266"/>
      <c r="PVQ30" s="266"/>
      <c r="PVR30" s="266"/>
      <c r="PVS30" s="266"/>
      <c r="PVT30" s="266"/>
      <c r="PVU30" s="266"/>
      <c r="PVV30" s="266"/>
      <c r="PVW30" s="266"/>
      <c r="PVX30" s="266"/>
      <c r="PVY30" s="266"/>
      <c r="PVZ30" s="266"/>
      <c r="PWA30" s="266"/>
      <c r="PWB30" s="266"/>
      <c r="PWC30" s="266"/>
      <c r="PWD30" s="266"/>
      <c r="PWE30" s="266"/>
      <c r="PWF30" s="266"/>
      <c r="PWG30" s="266"/>
      <c r="PWH30" s="266"/>
      <c r="PWI30" s="266"/>
      <c r="PWJ30" s="266"/>
      <c r="PWK30" s="266"/>
      <c r="PWL30" s="266"/>
      <c r="PWM30" s="266"/>
      <c r="PWN30" s="266"/>
      <c r="PWO30" s="266"/>
      <c r="PWP30" s="266"/>
      <c r="PWQ30" s="266"/>
      <c r="PWR30" s="266"/>
      <c r="PWS30" s="266"/>
      <c r="PWT30" s="266"/>
      <c r="PWU30" s="266"/>
      <c r="PWV30" s="266"/>
      <c r="PWW30" s="266"/>
      <c r="PWX30" s="266"/>
      <c r="PWY30" s="266"/>
      <c r="PWZ30" s="266"/>
      <c r="PXA30" s="266"/>
      <c r="PXB30" s="266"/>
      <c r="PXC30" s="266"/>
      <c r="PXD30" s="266"/>
      <c r="PXE30" s="266"/>
      <c r="PXF30" s="266"/>
      <c r="PXG30" s="266"/>
      <c r="PXH30" s="266"/>
      <c r="PXI30" s="266"/>
      <c r="PXJ30" s="266"/>
      <c r="PXK30" s="266"/>
      <c r="PXL30" s="266"/>
      <c r="PXM30" s="266"/>
      <c r="PXN30" s="266"/>
      <c r="PXO30" s="266"/>
      <c r="PXP30" s="266"/>
      <c r="PXQ30" s="266"/>
      <c r="PXR30" s="266"/>
      <c r="PXS30" s="266"/>
      <c r="PXT30" s="266"/>
      <c r="PXU30" s="266"/>
      <c r="PXV30" s="266"/>
      <c r="PXW30" s="266"/>
      <c r="PXX30" s="266"/>
      <c r="PXY30" s="266"/>
      <c r="PXZ30" s="266"/>
      <c r="PYA30" s="266"/>
      <c r="PYB30" s="266"/>
      <c r="PYC30" s="266"/>
      <c r="PYD30" s="266"/>
      <c r="PYE30" s="266"/>
      <c r="PYF30" s="266"/>
      <c r="PYG30" s="266"/>
      <c r="PYH30" s="266"/>
      <c r="PYI30" s="266"/>
      <c r="PYJ30" s="266"/>
      <c r="PYK30" s="266"/>
      <c r="PYL30" s="266"/>
      <c r="PYM30" s="266"/>
      <c r="PYN30" s="266"/>
      <c r="PYO30" s="266"/>
      <c r="PYP30" s="266"/>
      <c r="PYQ30" s="266"/>
      <c r="PYR30" s="266"/>
      <c r="PYS30" s="266"/>
      <c r="PYT30" s="266"/>
      <c r="PYU30" s="266"/>
      <c r="PYV30" s="266"/>
      <c r="PYW30" s="266"/>
      <c r="PYX30" s="266"/>
      <c r="PYY30" s="266"/>
      <c r="PYZ30" s="266"/>
      <c r="PZA30" s="266"/>
      <c r="PZB30" s="266"/>
      <c r="PZC30" s="266"/>
      <c r="PZD30" s="266"/>
      <c r="PZE30" s="266"/>
      <c r="PZF30" s="266"/>
      <c r="PZG30" s="266"/>
      <c r="PZH30" s="266"/>
      <c r="PZI30" s="266"/>
      <c r="PZJ30" s="266"/>
      <c r="PZK30" s="266"/>
      <c r="PZL30" s="266"/>
      <c r="PZM30" s="266"/>
      <c r="PZN30" s="266"/>
      <c r="PZO30" s="266"/>
      <c r="PZP30" s="266"/>
      <c r="PZQ30" s="266"/>
      <c r="PZR30" s="266"/>
      <c r="PZS30" s="266"/>
      <c r="PZT30" s="266"/>
      <c r="PZU30" s="266"/>
      <c r="PZV30" s="266"/>
      <c r="PZW30" s="266"/>
      <c r="PZX30" s="266"/>
      <c r="PZY30" s="266"/>
      <c r="PZZ30" s="266"/>
      <c r="QAA30" s="266"/>
      <c r="QAB30" s="266"/>
      <c r="QAC30" s="266"/>
      <c r="QAD30" s="266"/>
      <c r="QAE30" s="266"/>
      <c r="QAF30" s="266"/>
      <c r="QAG30" s="266"/>
      <c r="QAH30" s="266"/>
      <c r="QAI30" s="266"/>
      <c r="QAJ30" s="266"/>
      <c r="QAK30" s="266"/>
      <c r="QAL30" s="266"/>
      <c r="QAM30" s="266"/>
      <c r="QAN30" s="266"/>
      <c r="QAO30" s="266"/>
      <c r="QAP30" s="266"/>
      <c r="QAQ30" s="266"/>
      <c r="QAR30" s="266"/>
      <c r="QAS30" s="266"/>
      <c r="QAT30" s="266"/>
      <c r="QAU30" s="266"/>
      <c r="QAV30" s="266"/>
      <c r="QAW30" s="266"/>
      <c r="QAX30" s="266"/>
      <c r="QAY30" s="266"/>
      <c r="QAZ30" s="266"/>
      <c r="QBA30" s="266"/>
      <c r="QBB30" s="266"/>
      <c r="QBC30" s="266"/>
      <c r="QBD30" s="266"/>
      <c r="QBE30" s="266"/>
      <c r="QBF30" s="266"/>
      <c r="QBG30" s="266"/>
      <c r="QBH30" s="266"/>
      <c r="QBI30" s="266"/>
      <c r="QBJ30" s="266"/>
      <c r="QBK30" s="266"/>
      <c r="QBL30" s="266"/>
      <c r="QBM30" s="266"/>
      <c r="QBN30" s="266"/>
      <c r="QBO30" s="266"/>
      <c r="QBP30" s="266"/>
      <c r="QBQ30" s="266"/>
      <c r="QBR30" s="266"/>
      <c r="QBS30" s="266"/>
      <c r="QBT30" s="266"/>
      <c r="QBU30" s="266"/>
      <c r="QBV30" s="266"/>
      <c r="QBW30" s="266"/>
      <c r="QBX30" s="266"/>
      <c r="QBY30" s="266"/>
      <c r="QBZ30" s="266"/>
      <c r="QCA30" s="266"/>
      <c r="QCB30" s="266"/>
      <c r="QCC30" s="266"/>
      <c r="QCD30" s="266"/>
      <c r="QCE30" s="266"/>
      <c r="QCF30" s="266"/>
      <c r="QCG30" s="266"/>
      <c r="QCH30" s="266"/>
      <c r="QCI30" s="266"/>
      <c r="QCJ30" s="266"/>
      <c r="QCK30" s="266"/>
      <c r="QCL30" s="266"/>
      <c r="QCM30" s="266"/>
      <c r="QCN30" s="266"/>
      <c r="QCO30" s="266"/>
      <c r="QCP30" s="266"/>
      <c r="QCQ30" s="266"/>
      <c r="QCR30" s="266"/>
      <c r="QCS30" s="266"/>
      <c r="QCT30" s="266"/>
      <c r="QCU30" s="266"/>
      <c r="QCV30" s="266"/>
      <c r="QCW30" s="266"/>
      <c r="QCX30" s="266"/>
      <c r="QCY30" s="266"/>
      <c r="QCZ30" s="266"/>
      <c r="QDA30" s="266"/>
      <c r="QDB30" s="266"/>
      <c r="QDC30" s="266"/>
      <c r="QDD30" s="266"/>
      <c r="QDE30" s="266"/>
      <c r="QDF30" s="266"/>
      <c r="QDG30" s="266"/>
      <c r="QDH30" s="266"/>
      <c r="QDI30" s="266"/>
      <c r="QDJ30" s="266"/>
      <c r="QDK30" s="266"/>
      <c r="QDL30" s="266"/>
      <c r="QDM30" s="266"/>
      <c r="QDN30" s="266"/>
      <c r="QDO30" s="266"/>
      <c r="QDP30" s="266"/>
      <c r="QDQ30" s="266"/>
      <c r="QDR30" s="266"/>
      <c r="QDS30" s="266"/>
      <c r="QDT30" s="266"/>
      <c r="QDU30" s="266"/>
      <c r="QDV30" s="266"/>
      <c r="QDW30" s="266"/>
      <c r="QDX30" s="266"/>
      <c r="QDY30" s="266"/>
      <c r="QDZ30" s="266"/>
      <c r="QEA30" s="266"/>
      <c r="QEB30" s="266"/>
      <c r="QEC30" s="266"/>
      <c r="QED30" s="266"/>
      <c r="QEE30" s="266"/>
      <c r="QEF30" s="266"/>
      <c r="QEG30" s="266"/>
      <c r="QEH30" s="266"/>
      <c r="QEI30" s="266"/>
      <c r="QEJ30" s="266"/>
      <c r="QEK30" s="266"/>
      <c r="QEL30" s="266"/>
      <c r="QEM30" s="266"/>
      <c r="QEN30" s="266"/>
      <c r="QEO30" s="266"/>
      <c r="QEP30" s="266"/>
      <c r="QEQ30" s="266"/>
      <c r="QER30" s="266"/>
      <c r="QES30" s="266"/>
      <c r="QET30" s="266"/>
      <c r="QEU30" s="266"/>
      <c r="QEV30" s="266"/>
      <c r="QEW30" s="266"/>
      <c r="QEX30" s="266"/>
      <c r="QEY30" s="266"/>
      <c r="QEZ30" s="266"/>
      <c r="QFA30" s="266"/>
      <c r="QFB30" s="266"/>
      <c r="QFC30" s="266"/>
      <c r="QFD30" s="266"/>
      <c r="QFE30" s="266"/>
      <c r="QFF30" s="266"/>
      <c r="QFG30" s="266"/>
      <c r="QFH30" s="266"/>
      <c r="QFI30" s="266"/>
      <c r="QFJ30" s="266"/>
      <c r="QFK30" s="266"/>
      <c r="QFL30" s="266"/>
      <c r="QFM30" s="266"/>
      <c r="QFN30" s="266"/>
      <c r="QFO30" s="266"/>
      <c r="QFP30" s="266"/>
      <c r="QFQ30" s="266"/>
      <c r="QFR30" s="266"/>
      <c r="QFS30" s="266"/>
      <c r="QFT30" s="266"/>
      <c r="QFU30" s="266"/>
      <c r="QFV30" s="266"/>
      <c r="QFW30" s="266"/>
      <c r="QFX30" s="266"/>
      <c r="QFY30" s="266"/>
      <c r="QFZ30" s="266"/>
      <c r="QGA30" s="266"/>
      <c r="QGB30" s="266"/>
      <c r="QGC30" s="266"/>
      <c r="QGD30" s="266"/>
      <c r="QGE30" s="266"/>
      <c r="QGF30" s="266"/>
      <c r="QGG30" s="266"/>
      <c r="QGH30" s="266"/>
      <c r="QGI30" s="266"/>
      <c r="QGJ30" s="266"/>
      <c r="QGK30" s="266"/>
      <c r="QGL30" s="266"/>
      <c r="QGM30" s="266"/>
      <c r="QGN30" s="266"/>
      <c r="QGO30" s="266"/>
      <c r="QGP30" s="266"/>
      <c r="QGQ30" s="266"/>
      <c r="QGR30" s="266"/>
      <c r="QGS30" s="266"/>
      <c r="QGT30" s="266"/>
      <c r="QGU30" s="266"/>
      <c r="QGV30" s="266"/>
      <c r="QGW30" s="266"/>
      <c r="QGX30" s="266"/>
      <c r="QGY30" s="266"/>
      <c r="QGZ30" s="266"/>
      <c r="QHA30" s="266"/>
      <c r="QHB30" s="266"/>
      <c r="QHC30" s="266"/>
      <c r="QHD30" s="266"/>
      <c r="QHE30" s="266"/>
      <c r="QHF30" s="266"/>
      <c r="QHG30" s="266"/>
      <c r="QHH30" s="266"/>
      <c r="QHI30" s="266"/>
      <c r="QHJ30" s="266"/>
      <c r="QHK30" s="266"/>
      <c r="QHL30" s="266"/>
      <c r="QHM30" s="266"/>
      <c r="QHN30" s="266"/>
      <c r="QHO30" s="266"/>
      <c r="QHP30" s="266"/>
      <c r="QHQ30" s="266"/>
      <c r="QHR30" s="266"/>
      <c r="QHS30" s="266"/>
      <c r="QHT30" s="266"/>
      <c r="QHU30" s="266"/>
      <c r="QHV30" s="266"/>
      <c r="QHW30" s="266"/>
      <c r="QHX30" s="266"/>
      <c r="QHY30" s="266"/>
      <c r="QHZ30" s="266"/>
      <c r="QIA30" s="266"/>
      <c r="QIB30" s="266"/>
      <c r="QIC30" s="266"/>
      <c r="QID30" s="266"/>
      <c r="QIE30" s="266"/>
      <c r="QIF30" s="266"/>
      <c r="QIG30" s="266"/>
      <c r="QIH30" s="266"/>
      <c r="QII30" s="266"/>
      <c r="QIJ30" s="266"/>
      <c r="QIK30" s="266"/>
      <c r="QIL30" s="266"/>
      <c r="QIM30" s="266"/>
      <c r="QIN30" s="266"/>
      <c r="QIO30" s="266"/>
      <c r="QIP30" s="266"/>
      <c r="QIQ30" s="266"/>
      <c r="QIR30" s="266"/>
      <c r="QIS30" s="266"/>
      <c r="QIT30" s="266"/>
      <c r="QIU30" s="266"/>
      <c r="QIV30" s="266"/>
      <c r="QIW30" s="266"/>
      <c r="QIX30" s="266"/>
      <c r="QIY30" s="266"/>
      <c r="QIZ30" s="266"/>
      <c r="QJA30" s="266"/>
      <c r="QJB30" s="266"/>
      <c r="QJC30" s="266"/>
      <c r="QJD30" s="266"/>
      <c r="QJE30" s="266"/>
      <c r="QJF30" s="266"/>
      <c r="QJG30" s="266"/>
      <c r="QJH30" s="266"/>
      <c r="QJI30" s="266"/>
      <c r="QJJ30" s="266"/>
      <c r="QJK30" s="266"/>
      <c r="QJL30" s="266"/>
      <c r="QJM30" s="266"/>
      <c r="QJN30" s="266"/>
      <c r="QJO30" s="266"/>
      <c r="QJP30" s="266"/>
      <c r="QJQ30" s="266"/>
      <c r="QJR30" s="266"/>
      <c r="QJS30" s="266"/>
      <c r="QJT30" s="266"/>
      <c r="QJU30" s="266"/>
      <c r="QJV30" s="266"/>
      <c r="QJW30" s="266"/>
      <c r="QJX30" s="266"/>
      <c r="QJY30" s="266"/>
      <c r="QJZ30" s="266"/>
      <c r="QKA30" s="266"/>
      <c r="QKB30" s="266"/>
      <c r="QKC30" s="266"/>
      <c r="QKD30" s="266"/>
      <c r="QKE30" s="266"/>
      <c r="QKF30" s="266"/>
      <c r="QKG30" s="266"/>
      <c r="QKH30" s="266"/>
      <c r="QKI30" s="266"/>
      <c r="QKJ30" s="266"/>
      <c r="QKK30" s="266"/>
      <c r="QKL30" s="266"/>
      <c r="QKM30" s="266"/>
      <c r="QKN30" s="266"/>
      <c r="QKO30" s="266"/>
      <c r="QKP30" s="266"/>
      <c r="QKQ30" s="266"/>
      <c r="QKR30" s="266"/>
      <c r="QKS30" s="266"/>
      <c r="QKT30" s="266"/>
      <c r="QKU30" s="266"/>
      <c r="QKV30" s="266"/>
      <c r="QKW30" s="266"/>
      <c r="QKX30" s="266"/>
      <c r="QKY30" s="266"/>
      <c r="QKZ30" s="266"/>
      <c r="QLA30" s="266"/>
      <c r="QLB30" s="266"/>
      <c r="QLC30" s="266"/>
      <c r="QLD30" s="266"/>
      <c r="QLE30" s="266"/>
      <c r="QLF30" s="266"/>
      <c r="QLG30" s="266"/>
      <c r="QLH30" s="266"/>
      <c r="QLI30" s="266"/>
      <c r="QLJ30" s="266"/>
      <c r="QLK30" s="266"/>
      <c r="QLL30" s="266"/>
      <c r="QLM30" s="266"/>
      <c r="QLN30" s="266"/>
      <c r="QLO30" s="266"/>
      <c r="QLP30" s="266"/>
      <c r="QLQ30" s="266"/>
      <c r="QLR30" s="266"/>
      <c r="QLS30" s="266"/>
      <c r="QLT30" s="266"/>
      <c r="QLU30" s="266"/>
      <c r="QLV30" s="266"/>
      <c r="QLW30" s="266"/>
      <c r="QLX30" s="266"/>
      <c r="QLY30" s="266"/>
      <c r="QLZ30" s="266"/>
      <c r="QMA30" s="266"/>
      <c r="QMB30" s="266"/>
      <c r="QMC30" s="266"/>
      <c r="QMD30" s="266"/>
      <c r="QME30" s="266"/>
      <c r="QMF30" s="266"/>
      <c r="QMG30" s="266"/>
      <c r="QMH30" s="266"/>
      <c r="QMI30" s="266"/>
      <c r="QMJ30" s="266"/>
      <c r="QMK30" s="266"/>
      <c r="QML30" s="266"/>
      <c r="QMM30" s="266"/>
      <c r="QMN30" s="266"/>
      <c r="QMO30" s="266"/>
      <c r="QMP30" s="266"/>
      <c r="QMQ30" s="266"/>
      <c r="QMR30" s="266"/>
      <c r="QMS30" s="266"/>
      <c r="QMT30" s="266"/>
      <c r="QMU30" s="266"/>
      <c r="QMV30" s="266"/>
      <c r="QMW30" s="266"/>
      <c r="QMX30" s="266"/>
      <c r="QMY30" s="266"/>
      <c r="QMZ30" s="266"/>
      <c r="QNA30" s="266"/>
      <c r="QNB30" s="266"/>
      <c r="QNC30" s="266"/>
      <c r="QND30" s="266"/>
      <c r="QNE30" s="266"/>
      <c r="QNF30" s="266"/>
      <c r="QNG30" s="266"/>
      <c r="QNH30" s="266"/>
      <c r="QNI30" s="266"/>
      <c r="QNJ30" s="266"/>
      <c r="QNK30" s="266"/>
      <c r="QNL30" s="266"/>
      <c r="QNM30" s="266"/>
      <c r="QNN30" s="266"/>
      <c r="QNO30" s="266"/>
      <c r="QNP30" s="266"/>
      <c r="QNQ30" s="266"/>
      <c r="QNR30" s="266"/>
      <c r="QNS30" s="266"/>
      <c r="QNT30" s="266"/>
      <c r="QNU30" s="266"/>
      <c r="QNV30" s="266"/>
      <c r="QNW30" s="266"/>
      <c r="QNX30" s="266"/>
      <c r="QNY30" s="266"/>
      <c r="QNZ30" s="266"/>
      <c r="QOA30" s="266"/>
      <c r="QOB30" s="266"/>
      <c r="QOC30" s="266"/>
      <c r="QOD30" s="266"/>
      <c r="QOE30" s="266"/>
      <c r="QOF30" s="266"/>
      <c r="QOG30" s="266"/>
      <c r="QOH30" s="266"/>
      <c r="QOI30" s="266"/>
      <c r="QOJ30" s="266"/>
      <c r="QOK30" s="266"/>
      <c r="QOL30" s="266"/>
      <c r="QOM30" s="266"/>
      <c r="QON30" s="266"/>
      <c r="QOO30" s="266"/>
      <c r="QOP30" s="266"/>
      <c r="QOQ30" s="266"/>
      <c r="QOR30" s="266"/>
      <c r="QOS30" s="266"/>
      <c r="QOT30" s="266"/>
      <c r="QOU30" s="266"/>
      <c r="QOV30" s="266"/>
      <c r="QOW30" s="266"/>
      <c r="QOX30" s="266"/>
      <c r="QOY30" s="266"/>
      <c r="QOZ30" s="266"/>
      <c r="QPA30" s="266"/>
      <c r="QPB30" s="266"/>
      <c r="QPC30" s="266"/>
      <c r="QPD30" s="266"/>
      <c r="QPE30" s="266"/>
      <c r="QPF30" s="266"/>
      <c r="QPG30" s="266"/>
      <c r="QPH30" s="266"/>
      <c r="QPI30" s="266"/>
      <c r="QPJ30" s="266"/>
      <c r="QPK30" s="266"/>
      <c r="QPL30" s="266"/>
      <c r="QPM30" s="266"/>
      <c r="QPN30" s="266"/>
      <c r="QPO30" s="266"/>
      <c r="QPP30" s="266"/>
      <c r="QPQ30" s="266"/>
      <c r="QPR30" s="266"/>
      <c r="QPS30" s="266"/>
      <c r="QPT30" s="266"/>
      <c r="QPU30" s="266"/>
      <c r="QPV30" s="266"/>
      <c r="QPW30" s="266"/>
      <c r="QPX30" s="266"/>
      <c r="QPY30" s="266"/>
      <c r="QPZ30" s="266"/>
      <c r="QQA30" s="266"/>
      <c r="QQB30" s="266"/>
      <c r="QQC30" s="266"/>
      <c r="QQD30" s="266"/>
      <c r="QQE30" s="266"/>
      <c r="QQF30" s="266"/>
      <c r="QQG30" s="266"/>
      <c r="QQH30" s="266"/>
      <c r="QQI30" s="266"/>
      <c r="QQJ30" s="266"/>
      <c r="QQK30" s="266"/>
      <c r="QQL30" s="266"/>
      <c r="QQM30" s="266"/>
      <c r="QQN30" s="266"/>
      <c r="QQO30" s="266"/>
      <c r="QQP30" s="266"/>
      <c r="QQQ30" s="266"/>
      <c r="QQR30" s="266"/>
      <c r="QQS30" s="266"/>
      <c r="QQT30" s="266"/>
      <c r="QQU30" s="266"/>
      <c r="QQV30" s="266"/>
      <c r="QQW30" s="266"/>
      <c r="QQX30" s="266"/>
      <c r="QQY30" s="266"/>
      <c r="QQZ30" s="266"/>
      <c r="QRA30" s="266"/>
      <c r="QRB30" s="266"/>
      <c r="QRC30" s="266"/>
      <c r="QRD30" s="266"/>
      <c r="QRE30" s="266"/>
      <c r="QRF30" s="266"/>
      <c r="QRG30" s="266"/>
      <c r="QRH30" s="266"/>
      <c r="QRI30" s="266"/>
      <c r="QRJ30" s="266"/>
      <c r="QRK30" s="266"/>
      <c r="QRL30" s="266"/>
      <c r="QRM30" s="266"/>
      <c r="QRN30" s="266"/>
      <c r="QRO30" s="266"/>
      <c r="QRP30" s="266"/>
      <c r="QRQ30" s="266"/>
      <c r="QRR30" s="266"/>
      <c r="QRS30" s="266"/>
      <c r="QRT30" s="266"/>
      <c r="QRU30" s="266"/>
      <c r="QRV30" s="266"/>
      <c r="QRW30" s="266"/>
      <c r="QRX30" s="266"/>
      <c r="QRY30" s="266"/>
      <c r="QRZ30" s="266"/>
      <c r="QSA30" s="266"/>
      <c r="QSB30" s="266"/>
      <c r="QSC30" s="266"/>
      <c r="QSD30" s="266"/>
      <c r="QSE30" s="266"/>
      <c r="QSF30" s="266"/>
      <c r="QSG30" s="266"/>
      <c r="QSH30" s="266"/>
      <c r="QSI30" s="266"/>
      <c r="QSJ30" s="266"/>
      <c r="QSK30" s="266"/>
      <c r="QSL30" s="266"/>
      <c r="QSM30" s="266"/>
      <c r="QSN30" s="266"/>
      <c r="QSO30" s="266"/>
      <c r="QSP30" s="266"/>
      <c r="QSQ30" s="266"/>
      <c r="QSR30" s="266"/>
      <c r="QSS30" s="266"/>
      <c r="QST30" s="266"/>
      <c r="QSU30" s="266"/>
      <c r="QSV30" s="266"/>
      <c r="QSW30" s="266"/>
      <c r="QSX30" s="266"/>
      <c r="QSY30" s="266"/>
      <c r="QSZ30" s="266"/>
      <c r="QTA30" s="266"/>
      <c r="QTB30" s="266"/>
      <c r="QTC30" s="266"/>
      <c r="QTD30" s="266"/>
      <c r="QTE30" s="266"/>
      <c r="QTF30" s="266"/>
      <c r="QTG30" s="266"/>
      <c r="QTH30" s="266"/>
      <c r="QTI30" s="266"/>
      <c r="QTJ30" s="266"/>
      <c r="QTK30" s="266"/>
      <c r="QTL30" s="266"/>
      <c r="QTM30" s="266"/>
      <c r="QTN30" s="266"/>
      <c r="QTO30" s="266"/>
      <c r="QTP30" s="266"/>
      <c r="QTQ30" s="266"/>
      <c r="QTR30" s="266"/>
      <c r="QTS30" s="266"/>
      <c r="QTT30" s="266"/>
      <c r="QTU30" s="266"/>
      <c r="QTV30" s="266"/>
      <c r="QTW30" s="266"/>
      <c r="QTX30" s="266"/>
      <c r="QTY30" s="266"/>
      <c r="QTZ30" s="266"/>
      <c r="QUA30" s="266"/>
      <c r="QUB30" s="266"/>
      <c r="QUC30" s="266"/>
      <c r="QUD30" s="266"/>
      <c r="QUE30" s="266"/>
      <c r="QUF30" s="266"/>
      <c r="QUG30" s="266"/>
      <c r="QUH30" s="266"/>
      <c r="QUI30" s="266"/>
      <c r="QUJ30" s="266"/>
      <c r="QUK30" s="266"/>
      <c r="QUL30" s="266"/>
      <c r="QUM30" s="266"/>
      <c r="QUN30" s="266"/>
      <c r="QUO30" s="266"/>
      <c r="QUP30" s="266"/>
      <c r="QUQ30" s="266"/>
      <c r="QUR30" s="266"/>
      <c r="QUS30" s="266"/>
      <c r="QUT30" s="266"/>
      <c r="QUU30" s="266"/>
      <c r="QUV30" s="266"/>
      <c r="QUW30" s="266"/>
      <c r="QUX30" s="266"/>
      <c r="QUY30" s="266"/>
      <c r="QUZ30" s="266"/>
      <c r="QVA30" s="266"/>
      <c r="QVB30" s="266"/>
      <c r="QVC30" s="266"/>
      <c r="QVD30" s="266"/>
      <c r="QVE30" s="266"/>
      <c r="QVF30" s="266"/>
      <c r="QVG30" s="266"/>
      <c r="QVH30" s="266"/>
      <c r="QVI30" s="266"/>
      <c r="QVJ30" s="266"/>
      <c r="QVK30" s="266"/>
      <c r="QVL30" s="266"/>
      <c r="QVM30" s="266"/>
      <c r="QVN30" s="266"/>
      <c r="QVO30" s="266"/>
      <c r="QVP30" s="266"/>
      <c r="QVQ30" s="266"/>
      <c r="QVR30" s="266"/>
      <c r="QVS30" s="266"/>
      <c r="QVT30" s="266"/>
      <c r="QVU30" s="266"/>
      <c r="QVV30" s="266"/>
      <c r="QVW30" s="266"/>
      <c r="QVX30" s="266"/>
      <c r="QVY30" s="266"/>
      <c r="QVZ30" s="266"/>
      <c r="QWA30" s="266"/>
      <c r="QWB30" s="266"/>
      <c r="QWC30" s="266"/>
      <c r="QWD30" s="266"/>
      <c r="QWE30" s="266"/>
      <c r="QWF30" s="266"/>
      <c r="QWG30" s="266"/>
      <c r="QWH30" s="266"/>
      <c r="QWI30" s="266"/>
      <c r="QWJ30" s="266"/>
      <c r="QWK30" s="266"/>
      <c r="QWL30" s="266"/>
      <c r="QWM30" s="266"/>
      <c r="QWN30" s="266"/>
      <c r="QWO30" s="266"/>
      <c r="QWP30" s="266"/>
      <c r="QWQ30" s="266"/>
      <c r="QWR30" s="266"/>
      <c r="QWS30" s="266"/>
      <c r="QWT30" s="266"/>
      <c r="QWU30" s="266"/>
      <c r="QWV30" s="266"/>
      <c r="QWW30" s="266"/>
      <c r="QWX30" s="266"/>
      <c r="QWY30" s="266"/>
      <c r="QWZ30" s="266"/>
      <c r="QXA30" s="266"/>
      <c r="QXB30" s="266"/>
      <c r="QXC30" s="266"/>
      <c r="QXD30" s="266"/>
      <c r="QXE30" s="266"/>
      <c r="QXF30" s="266"/>
      <c r="QXG30" s="266"/>
      <c r="QXH30" s="266"/>
      <c r="QXI30" s="266"/>
      <c r="QXJ30" s="266"/>
      <c r="QXK30" s="266"/>
      <c r="QXL30" s="266"/>
      <c r="QXM30" s="266"/>
      <c r="QXN30" s="266"/>
      <c r="QXO30" s="266"/>
      <c r="QXP30" s="266"/>
      <c r="QXQ30" s="266"/>
      <c r="QXR30" s="266"/>
      <c r="QXS30" s="266"/>
      <c r="QXT30" s="266"/>
      <c r="QXU30" s="266"/>
      <c r="QXV30" s="266"/>
      <c r="QXW30" s="266"/>
      <c r="QXX30" s="266"/>
      <c r="QXY30" s="266"/>
      <c r="QXZ30" s="266"/>
      <c r="QYA30" s="266"/>
      <c r="QYB30" s="266"/>
      <c r="QYC30" s="266"/>
      <c r="QYD30" s="266"/>
      <c r="QYE30" s="266"/>
      <c r="QYF30" s="266"/>
      <c r="QYG30" s="266"/>
      <c r="QYH30" s="266"/>
      <c r="QYI30" s="266"/>
      <c r="QYJ30" s="266"/>
      <c r="QYK30" s="266"/>
      <c r="QYL30" s="266"/>
      <c r="QYM30" s="266"/>
      <c r="QYN30" s="266"/>
      <c r="QYO30" s="266"/>
      <c r="QYP30" s="266"/>
      <c r="QYQ30" s="266"/>
      <c r="QYR30" s="266"/>
      <c r="QYS30" s="266"/>
      <c r="QYT30" s="266"/>
      <c r="QYU30" s="266"/>
      <c r="QYV30" s="266"/>
      <c r="QYW30" s="266"/>
      <c r="QYX30" s="266"/>
      <c r="QYY30" s="266"/>
      <c r="QYZ30" s="266"/>
      <c r="QZA30" s="266"/>
      <c r="QZB30" s="266"/>
      <c r="QZC30" s="266"/>
      <c r="QZD30" s="266"/>
      <c r="QZE30" s="266"/>
      <c r="QZF30" s="266"/>
      <c r="QZG30" s="266"/>
      <c r="QZH30" s="266"/>
      <c r="QZI30" s="266"/>
      <c r="QZJ30" s="266"/>
      <c r="QZK30" s="266"/>
      <c r="QZL30" s="266"/>
      <c r="QZM30" s="266"/>
      <c r="QZN30" s="266"/>
      <c r="QZO30" s="266"/>
      <c r="QZP30" s="266"/>
      <c r="QZQ30" s="266"/>
      <c r="QZR30" s="266"/>
      <c r="QZS30" s="266"/>
      <c r="QZT30" s="266"/>
      <c r="QZU30" s="266"/>
      <c r="QZV30" s="266"/>
      <c r="QZW30" s="266"/>
      <c r="QZX30" s="266"/>
      <c r="QZY30" s="266"/>
      <c r="QZZ30" s="266"/>
      <c r="RAA30" s="266"/>
      <c r="RAB30" s="266"/>
      <c r="RAC30" s="266"/>
      <c r="RAD30" s="266"/>
      <c r="RAE30" s="266"/>
      <c r="RAF30" s="266"/>
      <c r="RAG30" s="266"/>
      <c r="RAH30" s="266"/>
      <c r="RAI30" s="266"/>
      <c r="RAJ30" s="266"/>
      <c r="RAK30" s="266"/>
      <c r="RAL30" s="266"/>
      <c r="RAM30" s="266"/>
      <c r="RAN30" s="266"/>
      <c r="RAO30" s="266"/>
      <c r="RAP30" s="266"/>
      <c r="RAQ30" s="266"/>
      <c r="RAR30" s="266"/>
      <c r="RAS30" s="266"/>
      <c r="RAT30" s="266"/>
      <c r="RAU30" s="266"/>
      <c r="RAV30" s="266"/>
      <c r="RAW30" s="266"/>
      <c r="RAX30" s="266"/>
      <c r="RAY30" s="266"/>
      <c r="RAZ30" s="266"/>
      <c r="RBA30" s="266"/>
      <c r="RBB30" s="266"/>
      <c r="RBC30" s="266"/>
      <c r="RBD30" s="266"/>
      <c r="RBE30" s="266"/>
      <c r="RBF30" s="266"/>
      <c r="RBG30" s="266"/>
      <c r="RBH30" s="266"/>
      <c r="RBI30" s="266"/>
      <c r="RBJ30" s="266"/>
      <c r="RBK30" s="266"/>
      <c r="RBL30" s="266"/>
      <c r="RBM30" s="266"/>
      <c r="RBN30" s="266"/>
      <c r="RBO30" s="266"/>
      <c r="RBP30" s="266"/>
      <c r="RBQ30" s="266"/>
      <c r="RBR30" s="266"/>
      <c r="RBS30" s="266"/>
      <c r="RBT30" s="266"/>
      <c r="RBU30" s="266"/>
      <c r="RBV30" s="266"/>
      <c r="RBW30" s="266"/>
      <c r="RBX30" s="266"/>
      <c r="RBY30" s="266"/>
      <c r="RBZ30" s="266"/>
      <c r="RCA30" s="266"/>
      <c r="RCB30" s="266"/>
      <c r="RCC30" s="266"/>
      <c r="RCD30" s="266"/>
      <c r="RCE30" s="266"/>
      <c r="RCF30" s="266"/>
      <c r="RCG30" s="266"/>
      <c r="RCH30" s="266"/>
      <c r="RCI30" s="266"/>
      <c r="RCJ30" s="266"/>
      <c r="RCK30" s="266"/>
      <c r="RCL30" s="266"/>
      <c r="RCM30" s="266"/>
      <c r="RCN30" s="266"/>
      <c r="RCO30" s="266"/>
      <c r="RCP30" s="266"/>
      <c r="RCQ30" s="266"/>
      <c r="RCR30" s="266"/>
      <c r="RCS30" s="266"/>
      <c r="RCT30" s="266"/>
      <c r="RCU30" s="266"/>
      <c r="RCV30" s="266"/>
      <c r="RCW30" s="266"/>
      <c r="RCX30" s="266"/>
      <c r="RCY30" s="266"/>
      <c r="RCZ30" s="266"/>
      <c r="RDA30" s="266"/>
      <c r="RDB30" s="266"/>
      <c r="RDC30" s="266"/>
      <c r="RDD30" s="266"/>
      <c r="RDE30" s="266"/>
      <c r="RDF30" s="266"/>
      <c r="RDG30" s="266"/>
      <c r="RDH30" s="266"/>
      <c r="RDI30" s="266"/>
      <c r="RDJ30" s="266"/>
      <c r="RDK30" s="266"/>
      <c r="RDL30" s="266"/>
      <c r="RDM30" s="266"/>
      <c r="RDN30" s="266"/>
      <c r="RDO30" s="266"/>
      <c r="RDP30" s="266"/>
      <c r="RDQ30" s="266"/>
      <c r="RDR30" s="266"/>
      <c r="RDS30" s="266"/>
      <c r="RDT30" s="266"/>
      <c r="RDU30" s="266"/>
      <c r="RDV30" s="266"/>
      <c r="RDW30" s="266"/>
      <c r="RDX30" s="266"/>
      <c r="RDY30" s="266"/>
      <c r="RDZ30" s="266"/>
      <c r="REA30" s="266"/>
      <c r="REB30" s="266"/>
      <c r="REC30" s="266"/>
      <c r="RED30" s="266"/>
      <c r="REE30" s="266"/>
      <c r="REF30" s="266"/>
      <c r="REG30" s="266"/>
      <c r="REH30" s="266"/>
      <c r="REI30" s="266"/>
      <c r="REJ30" s="266"/>
      <c r="REK30" s="266"/>
      <c r="REL30" s="266"/>
      <c r="REM30" s="266"/>
      <c r="REN30" s="266"/>
      <c r="REO30" s="266"/>
      <c r="REP30" s="266"/>
      <c r="REQ30" s="266"/>
      <c r="RER30" s="266"/>
      <c r="RES30" s="266"/>
      <c r="RET30" s="266"/>
      <c r="REU30" s="266"/>
      <c r="REV30" s="266"/>
      <c r="REW30" s="266"/>
      <c r="REX30" s="266"/>
      <c r="REY30" s="266"/>
      <c r="REZ30" s="266"/>
      <c r="RFA30" s="266"/>
      <c r="RFB30" s="266"/>
      <c r="RFC30" s="266"/>
      <c r="RFD30" s="266"/>
      <c r="RFE30" s="266"/>
      <c r="RFF30" s="266"/>
      <c r="RFG30" s="266"/>
      <c r="RFH30" s="266"/>
      <c r="RFI30" s="266"/>
      <c r="RFJ30" s="266"/>
      <c r="RFK30" s="266"/>
      <c r="RFL30" s="266"/>
      <c r="RFM30" s="266"/>
      <c r="RFN30" s="266"/>
      <c r="RFO30" s="266"/>
      <c r="RFP30" s="266"/>
      <c r="RFQ30" s="266"/>
      <c r="RFR30" s="266"/>
      <c r="RFS30" s="266"/>
      <c r="RFT30" s="266"/>
      <c r="RFU30" s="266"/>
      <c r="RFV30" s="266"/>
      <c r="RFW30" s="266"/>
      <c r="RFX30" s="266"/>
      <c r="RFY30" s="266"/>
      <c r="RFZ30" s="266"/>
      <c r="RGA30" s="266"/>
      <c r="RGB30" s="266"/>
      <c r="RGC30" s="266"/>
      <c r="RGD30" s="266"/>
      <c r="RGE30" s="266"/>
      <c r="RGF30" s="266"/>
      <c r="RGG30" s="266"/>
      <c r="RGH30" s="266"/>
      <c r="RGI30" s="266"/>
      <c r="RGJ30" s="266"/>
      <c r="RGK30" s="266"/>
      <c r="RGL30" s="266"/>
      <c r="RGM30" s="266"/>
      <c r="RGN30" s="266"/>
      <c r="RGO30" s="266"/>
      <c r="RGP30" s="266"/>
      <c r="RGQ30" s="266"/>
      <c r="RGR30" s="266"/>
      <c r="RGS30" s="266"/>
      <c r="RGT30" s="266"/>
      <c r="RGU30" s="266"/>
      <c r="RGV30" s="266"/>
      <c r="RGW30" s="266"/>
      <c r="RGX30" s="266"/>
      <c r="RGY30" s="266"/>
      <c r="RGZ30" s="266"/>
      <c r="RHA30" s="266"/>
      <c r="RHB30" s="266"/>
      <c r="RHC30" s="266"/>
      <c r="RHD30" s="266"/>
      <c r="RHE30" s="266"/>
      <c r="RHF30" s="266"/>
      <c r="RHG30" s="266"/>
      <c r="RHH30" s="266"/>
      <c r="RHI30" s="266"/>
      <c r="RHJ30" s="266"/>
      <c r="RHK30" s="266"/>
      <c r="RHL30" s="266"/>
      <c r="RHM30" s="266"/>
      <c r="RHN30" s="266"/>
      <c r="RHO30" s="266"/>
      <c r="RHP30" s="266"/>
      <c r="RHQ30" s="266"/>
      <c r="RHR30" s="266"/>
      <c r="RHS30" s="266"/>
      <c r="RHT30" s="266"/>
      <c r="RHU30" s="266"/>
      <c r="RHV30" s="266"/>
      <c r="RHW30" s="266"/>
      <c r="RHX30" s="266"/>
      <c r="RHY30" s="266"/>
      <c r="RHZ30" s="266"/>
      <c r="RIA30" s="266"/>
      <c r="RIB30" s="266"/>
      <c r="RIC30" s="266"/>
      <c r="RID30" s="266"/>
      <c r="RIE30" s="266"/>
      <c r="RIF30" s="266"/>
      <c r="RIG30" s="266"/>
      <c r="RIH30" s="266"/>
      <c r="RII30" s="266"/>
      <c r="RIJ30" s="266"/>
      <c r="RIK30" s="266"/>
      <c r="RIL30" s="266"/>
      <c r="RIM30" s="266"/>
      <c r="RIN30" s="266"/>
      <c r="RIO30" s="266"/>
      <c r="RIP30" s="266"/>
      <c r="RIQ30" s="266"/>
      <c r="RIR30" s="266"/>
      <c r="RIS30" s="266"/>
      <c r="RIT30" s="266"/>
      <c r="RIU30" s="266"/>
      <c r="RIV30" s="266"/>
      <c r="RIW30" s="266"/>
      <c r="RIX30" s="266"/>
      <c r="RIY30" s="266"/>
      <c r="RIZ30" s="266"/>
      <c r="RJA30" s="266"/>
      <c r="RJB30" s="266"/>
      <c r="RJC30" s="266"/>
      <c r="RJD30" s="266"/>
      <c r="RJE30" s="266"/>
      <c r="RJF30" s="266"/>
      <c r="RJG30" s="266"/>
      <c r="RJH30" s="266"/>
      <c r="RJI30" s="266"/>
      <c r="RJJ30" s="266"/>
      <c r="RJK30" s="266"/>
      <c r="RJL30" s="266"/>
      <c r="RJM30" s="266"/>
      <c r="RJN30" s="266"/>
      <c r="RJO30" s="266"/>
      <c r="RJP30" s="266"/>
      <c r="RJQ30" s="266"/>
      <c r="RJR30" s="266"/>
      <c r="RJS30" s="266"/>
      <c r="RJT30" s="266"/>
      <c r="RJU30" s="266"/>
      <c r="RJV30" s="266"/>
      <c r="RJW30" s="266"/>
      <c r="RJX30" s="266"/>
      <c r="RJY30" s="266"/>
      <c r="RJZ30" s="266"/>
      <c r="RKA30" s="266"/>
      <c r="RKB30" s="266"/>
      <c r="RKC30" s="266"/>
      <c r="RKD30" s="266"/>
      <c r="RKE30" s="266"/>
      <c r="RKF30" s="266"/>
      <c r="RKG30" s="266"/>
      <c r="RKH30" s="266"/>
      <c r="RKI30" s="266"/>
      <c r="RKJ30" s="266"/>
      <c r="RKK30" s="266"/>
      <c r="RKL30" s="266"/>
      <c r="RKM30" s="266"/>
      <c r="RKN30" s="266"/>
      <c r="RKO30" s="266"/>
      <c r="RKP30" s="266"/>
      <c r="RKQ30" s="266"/>
      <c r="RKR30" s="266"/>
      <c r="RKS30" s="266"/>
      <c r="RKT30" s="266"/>
      <c r="RKU30" s="266"/>
      <c r="RKV30" s="266"/>
      <c r="RKW30" s="266"/>
      <c r="RKX30" s="266"/>
      <c r="RKY30" s="266"/>
      <c r="RKZ30" s="266"/>
      <c r="RLA30" s="266"/>
      <c r="RLB30" s="266"/>
      <c r="RLC30" s="266"/>
      <c r="RLD30" s="266"/>
      <c r="RLE30" s="266"/>
      <c r="RLF30" s="266"/>
      <c r="RLG30" s="266"/>
      <c r="RLH30" s="266"/>
      <c r="RLI30" s="266"/>
      <c r="RLJ30" s="266"/>
      <c r="RLK30" s="266"/>
      <c r="RLL30" s="266"/>
      <c r="RLM30" s="266"/>
      <c r="RLN30" s="266"/>
      <c r="RLO30" s="266"/>
      <c r="RLP30" s="266"/>
      <c r="RLQ30" s="266"/>
      <c r="RLR30" s="266"/>
      <c r="RLS30" s="266"/>
      <c r="RLT30" s="266"/>
      <c r="RLU30" s="266"/>
      <c r="RLV30" s="266"/>
      <c r="RLW30" s="266"/>
      <c r="RLX30" s="266"/>
      <c r="RLY30" s="266"/>
      <c r="RLZ30" s="266"/>
      <c r="RMA30" s="266"/>
      <c r="RMB30" s="266"/>
      <c r="RMC30" s="266"/>
      <c r="RMD30" s="266"/>
      <c r="RME30" s="266"/>
      <c r="RMF30" s="266"/>
      <c r="RMG30" s="266"/>
      <c r="RMH30" s="266"/>
      <c r="RMI30" s="266"/>
      <c r="RMJ30" s="266"/>
      <c r="RMK30" s="266"/>
      <c r="RML30" s="266"/>
      <c r="RMM30" s="266"/>
      <c r="RMN30" s="266"/>
      <c r="RMO30" s="266"/>
      <c r="RMP30" s="266"/>
      <c r="RMQ30" s="266"/>
      <c r="RMR30" s="266"/>
      <c r="RMS30" s="266"/>
      <c r="RMT30" s="266"/>
      <c r="RMU30" s="266"/>
      <c r="RMV30" s="266"/>
      <c r="RMW30" s="266"/>
      <c r="RMX30" s="266"/>
      <c r="RMY30" s="266"/>
      <c r="RMZ30" s="266"/>
      <c r="RNA30" s="266"/>
      <c r="RNB30" s="266"/>
      <c r="RNC30" s="266"/>
      <c r="RND30" s="266"/>
      <c r="RNE30" s="266"/>
      <c r="RNF30" s="266"/>
      <c r="RNG30" s="266"/>
      <c r="RNH30" s="266"/>
      <c r="RNI30" s="266"/>
      <c r="RNJ30" s="266"/>
      <c r="RNK30" s="266"/>
      <c r="RNL30" s="266"/>
      <c r="RNM30" s="266"/>
      <c r="RNN30" s="266"/>
      <c r="RNO30" s="266"/>
      <c r="RNP30" s="266"/>
      <c r="RNQ30" s="266"/>
      <c r="RNR30" s="266"/>
      <c r="RNS30" s="266"/>
      <c r="RNT30" s="266"/>
      <c r="RNU30" s="266"/>
      <c r="RNV30" s="266"/>
      <c r="RNW30" s="266"/>
      <c r="RNX30" s="266"/>
      <c r="RNY30" s="266"/>
      <c r="RNZ30" s="266"/>
      <c r="ROA30" s="266"/>
      <c r="ROB30" s="266"/>
      <c r="ROC30" s="266"/>
      <c r="ROD30" s="266"/>
      <c r="ROE30" s="266"/>
      <c r="ROF30" s="266"/>
      <c r="ROG30" s="266"/>
      <c r="ROH30" s="266"/>
      <c r="ROI30" s="266"/>
      <c r="ROJ30" s="266"/>
      <c r="ROK30" s="266"/>
      <c r="ROL30" s="266"/>
      <c r="ROM30" s="266"/>
      <c r="RON30" s="266"/>
      <c r="ROO30" s="266"/>
      <c r="ROP30" s="266"/>
      <c r="ROQ30" s="266"/>
      <c r="ROR30" s="266"/>
      <c r="ROS30" s="266"/>
      <c r="ROT30" s="266"/>
      <c r="ROU30" s="266"/>
      <c r="ROV30" s="266"/>
      <c r="ROW30" s="266"/>
      <c r="ROX30" s="266"/>
      <c r="ROY30" s="266"/>
      <c r="ROZ30" s="266"/>
      <c r="RPA30" s="266"/>
      <c r="RPB30" s="266"/>
      <c r="RPC30" s="266"/>
      <c r="RPD30" s="266"/>
      <c r="RPE30" s="266"/>
      <c r="RPF30" s="266"/>
      <c r="RPG30" s="266"/>
      <c r="RPH30" s="266"/>
      <c r="RPI30" s="266"/>
      <c r="RPJ30" s="266"/>
      <c r="RPK30" s="266"/>
      <c r="RPL30" s="266"/>
      <c r="RPM30" s="266"/>
      <c r="RPN30" s="266"/>
      <c r="RPO30" s="266"/>
      <c r="RPP30" s="266"/>
      <c r="RPQ30" s="266"/>
      <c r="RPR30" s="266"/>
      <c r="RPS30" s="266"/>
      <c r="RPT30" s="266"/>
      <c r="RPU30" s="266"/>
      <c r="RPV30" s="266"/>
      <c r="RPW30" s="266"/>
      <c r="RPX30" s="266"/>
      <c r="RPY30" s="266"/>
      <c r="RPZ30" s="266"/>
      <c r="RQA30" s="266"/>
      <c r="RQB30" s="266"/>
      <c r="RQC30" s="266"/>
      <c r="RQD30" s="266"/>
      <c r="RQE30" s="266"/>
      <c r="RQF30" s="266"/>
      <c r="RQG30" s="266"/>
      <c r="RQH30" s="266"/>
      <c r="RQI30" s="266"/>
      <c r="RQJ30" s="266"/>
      <c r="RQK30" s="266"/>
      <c r="RQL30" s="266"/>
      <c r="RQM30" s="266"/>
      <c r="RQN30" s="266"/>
      <c r="RQO30" s="266"/>
      <c r="RQP30" s="266"/>
      <c r="RQQ30" s="266"/>
      <c r="RQR30" s="266"/>
      <c r="RQS30" s="266"/>
      <c r="RQT30" s="266"/>
      <c r="RQU30" s="266"/>
      <c r="RQV30" s="266"/>
      <c r="RQW30" s="266"/>
      <c r="RQX30" s="266"/>
      <c r="RQY30" s="266"/>
      <c r="RQZ30" s="266"/>
      <c r="RRA30" s="266"/>
      <c r="RRB30" s="266"/>
      <c r="RRC30" s="266"/>
      <c r="RRD30" s="266"/>
      <c r="RRE30" s="266"/>
      <c r="RRF30" s="266"/>
      <c r="RRG30" s="266"/>
      <c r="RRH30" s="266"/>
      <c r="RRI30" s="266"/>
      <c r="RRJ30" s="266"/>
      <c r="RRK30" s="266"/>
      <c r="RRL30" s="266"/>
      <c r="RRM30" s="266"/>
      <c r="RRN30" s="266"/>
      <c r="RRO30" s="266"/>
      <c r="RRP30" s="266"/>
      <c r="RRQ30" s="266"/>
      <c r="RRR30" s="266"/>
      <c r="RRS30" s="266"/>
      <c r="RRT30" s="266"/>
      <c r="RRU30" s="266"/>
      <c r="RRV30" s="266"/>
      <c r="RRW30" s="266"/>
      <c r="RRX30" s="266"/>
      <c r="RRY30" s="266"/>
      <c r="RRZ30" s="266"/>
      <c r="RSA30" s="266"/>
      <c r="RSB30" s="266"/>
      <c r="RSC30" s="266"/>
      <c r="RSD30" s="266"/>
      <c r="RSE30" s="266"/>
      <c r="RSF30" s="266"/>
      <c r="RSG30" s="266"/>
      <c r="RSH30" s="266"/>
      <c r="RSI30" s="266"/>
      <c r="RSJ30" s="266"/>
      <c r="RSK30" s="266"/>
      <c r="RSL30" s="266"/>
      <c r="RSM30" s="266"/>
      <c r="RSN30" s="266"/>
      <c r="RSO30" s="266"/>
      <c r="RSP30" s="266"/>
      <c r="RSQ30" s="266"/>
      <c r="RSR30" s="266"/>
      <c r="RSS30" s="266"/>
      <c r="RST30" s="266"/>
      <c r="RSU30" s="266"/>
      <c r="RSV30" s="266"/>
      <c r="RSW30" s="266"/>
      <c r="RSX30" s="266"/>
      <c r="RSY30" s="266"/>
      <c r="RSZ30" s="266"/>
      <c r="RTA30" s="266"/>
      <c r="RTB30" s="266"/>
      <c r="RTC30" s="266"/>
      <c r="RTD30" s="266"/>
      <c r="RTE30" s="266"/>
      <c r="RTF30" s="266"/>
      <c r="RTG30" s="266"/>
      <c r="RTH30" s="266"/>
      <c r="RTI30" s="266"/>
      <c r="RTJ30" s="266"/>
      <c r="RTK30" s="266"/>
      <c r="RTL30" s="266"/>
      <c r="RTM30" s="266"/>
      <c r="RTN30" s="266"/>
      <c r="RTO30" s="266"/>
      <c r="RTP30" s="266"/>
      <c r="RTQ30" s="266"/>
      <c r="RTR30" s="266"/>
      <c r="RTS30" s="266"/>
      <c r="RTT30" s="266"/>
      <c r="RTU30" s="266"/>
      <c r="RTV30" s="266"/>
      <c r="RTW30" s="266"/>
      <c r="RTX30" s="266"/>
      <c r="RTY30" s="266"/>
      <c r="RTZ30" s="266"/>
      <c r="RUA30" s="266"/>
      <c r="RUB30" s="266"/>
      <c r="RUC30" s="266"/>
      <c r="RUD30" s="266"/>
      <c r="RUE30" s="266"/>
      <c r="RUF30" s="266"/>
      <c r="RUG30" s="266"/>
      <c r="RUH30" s="266"/>
      <c r="RUI30" s="266"/>
      <c r="RUJ30" s="266"/>
      <c r="RUK30" s="266"/>
      <c r="RUL30" s="266"/>
      <c r="RUM30" s="266"/>
      <c r="RUN30" s="266"/>
      <c r="RUO30" s="266"/>
      <c r="RUP30" s="266"/>
      <c r="RUQ30" s="266"/>
      <c r="RUR30" s="266"/>
      <c r="RUS30" s="266"/>
      <c r="RUT30" s="266"/>
      <c r="RUU30" s="266"/>
      <c r="RUV30" s="266"/>
      <c r="RUW30" s="266"/>
      <c r="RUX30" s="266"/>
      <c r="RUY30" s="266"/>
      <c r="RUZ30" s="266"/>
      <c r="RVA30" s="266"/>
      <c r="RVB30" s="266"/>
      <c r="RVC30" s="266"/>
      <c r="RVD30" s="266"/>
      <c r="RVE30" s="266"/>
      <c r="RVF30" s="266"/>
      <c r="RVG30" s="266"/>
      <c r="RVH30" s="266"/>
      <c r="RVI30" s="266"/>
      <c r="RVJ30" s="266"/>
      <c r="RVK30" s="266"/>
      <c r="RVL30" s="266"/>
      <c r="RVM30" s="266"/>
      <c r="RVN30" s="266"/>
      <c r="RVO30" s="266"/>
      <c r="RVP30" s="266"/>
      <c r="RVQ30" s="266"/>
      <c r="RVR30" s="266"/>
      <c r="RVS30" s="266"/>
      <c r="RVT30" s="266"/>
      <c r="RVU30" s="266"/>
      <c r="RVV30" s="266"/>
      <c r="RVW30" s="266"/>
      <c r="RVX30" s="266"/>
      <c r="RVY30" s="266"/>
      <c r="RVZ30" s="266"/>
      <c r="RWA30" s="266"/>
      <c r="RWB30" s="266"/>
      <c r="RWC30" s="266"/>
      <c r="RWD30" s="266"/>
      <c r="RWE30" s="266"/>
      <c r="RWF30" s="266"/>
      <c r="RWG30" s="266"/>
      <c r="RWH30" s="266"/>
      <c r="RWI30" s="266"/>
      <c r="RWJ30" s="266"/>
      <c r="RWK30" s="266"/>
      <c r="RWL30" s="266"/>
      <c r="RWM30" s="266"/>
      <c r="RWN30" s="266"/>
      <c r="RWO30" s="266"/>
      <c r="RWP30" s="266"/>
      <c r="RWQ30" s="266"/>
      <c r="RWR30" s="266"/>
      <c r="RWS30" s="266"/>
      <c r="RWT30" s="266"/>
      <c r="RWU30" s="266"/>
      <c r="RWV30" s="266"/>
      <c r="RWW30" s="266"/>
      <c r="RWX30" s="266"/>
      <c r="RWY30" s="266"/>
      <c r="RWZ30" s="266"/>
      <c r="RXA30" s="266"/>
      <c r="RXB30" s="266"/>
      <c r="RXC30" s="266"/>
      <c r="RXD30" s="266"/>
      <c r="RXE30" s="266"/>
      <c r="RXF30" s="266"/>
      <c r="RXG30" s="266"/>
      <c r="RXH30" s="266"/>
      <c r="RXI30" s="266"/>
      <c r="RXJ30" s="266"/>
      <c r="RXK30" s="266"/>
      <c r="RXL30" s="266"/>
      <c r="RXM30" s="266"/>
      <c r="RXN30" s="266"/>
      <c r="RXO30" s="266"/>
      <c r="RXP30" s="266"/>
      <c r="RXQ30" s="266"/>
      <c r="RXR30" s="266"/>
      <c r="RXS30" s="266"/>
      <c r="RXT30" s="266"/>
      <c r="RXU30" s="266"/>
      <c r="RXV30" s="266"/>
      <c r="RXW30" s="266"/>
      <c r="RXX30" s="266"/>
      <c r="RXY30" s="266"/>
      <c r="RXZ30" s="266"/>
      <c r="RYA30" s="266"/>
      <c r="RYB30" s="266"/>
      <c r="RYC30" s="266"/>
      <c r="RYD30" s="266"/>
      <c r="RYE30" s="266"/>
      <c r="RYF30" s="266"/>
      <c r="RYG30" s="266"/>
      <c r="RYH30" s="266"/>
      <c r="RYI30" s="266"/>
      <c r="RYJ30" s="266"/>
      <c r="RYK30" s="266"/>
      <c r="RYL30" s="266"/>
      <c r="RYM30" s="266"/>
      <c r="RYN30" s="266"/>
      <c r="RYO30" s="266"/>
      <c r="RYP30" s="266"/>
      <c r="RYQ30" s="266"/>
      <c r="RYR30" s="266"/>
      <c r="RYS30" s="266"/>
      <c r="RYT30" s="266"/>
      <c r="RYU30" s="266"/>
      <c r="RYV30" s="266"/>
      <c r="RYW30" s="266"/>
      <c r="RYX30" s="266"/>
      <c r="RYY30" s="266"/>
      <c r="RYZ30" s="266"/>
      <c r="RZA30" s="266"/>
      <c r="RZB30" s="266"/>
      <c r="RZC30" s="266"/>
      <c r="RZD30" s="266"/>
      <c r="RZE30" s="266"/>
      <c r="RZF30" s="266"/>
      <c r="RZG30" s="266"/>
      <c r="RZH30" s="266"/>
      <c r="RZI30" s="266"/>
      <c r="RZJ30" s="266"/>
      <c r="RZK30" s="266"/>
      <c r="RZL30" s="266"/>
      <c r="RZM30" s="266"/>
      <c r="RZN30" s="266"/>
      <c r="RZO30" s="266"/>
      <c r="RZP30" s="266"/>
      <c r="RZQ30" s="266"/>
      <c r="RZR30" s="266"/>
      <c r="RZS30" s="266"/>
      <c r="RZT30" s="266"/>
      <c r="RZU30" s="266"/>
      <c r="RZV30" s="266"/>
      <c r="RZW30" s="266"/>
      <c r="RZX30" s="266"/>
      <c r="RZY30" s="266"/>
      <c r="RZZ30" s="266"/>
      <c r="SAA30" s="266"/>
      <c r="SAB30" s="266"/>
      <c r="SAC30" s="266"/>
      <c r="SAD30" s="266"/>
      <c r="SAE30" s="266"/>
      <c r="SAF30" s="266"/>
      <c r="SAG30" s="266"/>
      <c r="SAH30" s="266"/>
      <c r="SAI30" s="266"/>
      <c r="SAJ30" s="266"/>
      <c r="SAK30" s="266"/>
      <c r="SAL30" s="266"/>
      <c r="SAM30" s="266"/>
      <c r="SAN30" s="266"/>
      <c r="SAO30" s="266"/>
      <c r="SAP30" s="266"/>
      <c r="SAQ30" s="266"/>
      <c r="SAR30" s="266"/>
      <c r="SAS30" s="266"/>
      <c r="SAT30" s="266"/>
      <c r="SAU30" s="266"/>
      <c r="SAV30" s="266"/>
      <c r="SAW30" s="266"/>
      <c r="SAX30" s="266"/>
      <c r="SAY30" s="266"/>
      <c r="SAZ30" s="266"/>
      <c r="SBA30" s="266"/>
      <c r="SBB30" s="266"/>
      <c r="SBC30" s="266"/>
      <c r="SBD30" s="266"/>
      <c r="SBE30" s="266"/>
      <c r="SBF30" s="266"/>
      <c r="SBG30" s="266"/>
      <c r="SBH30" s="266"/>
      <c r="SBI30" s="266"/>
      <c r="SBJ30" s="266"/>
      <c r="SBK30" s="266"/>
      <c r="SBL30" s="266"/>
      <c r="SBM30" s="266"/>
      <c r="SBN30" s="266"/>
      <c r="SBO30" s="266"/>
      <c r="SBP30" s="266"/>
      <c r="SBQ30" s="266"/>
      <c r="SBR30" s="266"/>
      <c r="SBS30" s="266"/>
      <c r="SBT30" s="266"/>
      <c r="SBU30" s="266"/>
      <c r="SBV30" s="266"/>
      <c r="SBW30" s="266"/>
      <c r="SBX30" s="266"/>
      <c r="SBY30" s="266"/>
      <c r="SBZ30" s="266"/>
      <c r="SCA30" s="266"/>
      <c r="SCB30" s="266"/>
      <c r="SCC30" s="266"/>
      <c r="SCD30" s="266"/>
      <c r="SCE30" s="266"/>
      <c r="SCF30" s="266"/>
      <c r="SCG30" s="266"/>
      <c r="SCH30" s="266"/>
      <c r="SCI30" s="266"/>
      <c r="SCJ30" s="266"/>
      <c r="SCK30" s="266"/>
      <c r="SCL30" s="266"/>
      <c r="SCM30" s="266"/>
      <c r="SCN30" s="266"/>
      <c r="SCO30" s="266"/>
      <c r="SCP30" s="266"/>
      <c r="SCQ30" s="266"/>
      <c r="SCR30" s="266"/>
      <c r="SCS30" s="266"/>
      <c r="SCT30" s="266"/>
      <c r="SCU30" s="266"/>
      <c r="SCV30" s="266"/>
      <c r="SCW30" s="266"/>
      <c r="SCX30" s="266"/>
      <c r="SCY30" s="266"/>
      <c r="SCZ30" s="266"/>
      <c r="SDA30" s="266"/>
      <c r="SDB30" s="266"/>
      <c r="SDC30" s="266"/>
      <c r="SDD30" s="266"/>
      <c r="SDE30" s="266"/>
      <c r="SDF30" s="266"/>
      <c r="SDG30" s="266"/>
      <c r="SDH30" s="266"/>
      <c r="SDI30" s="266"/>
      <c r="SDJ30" s="266"/>
      <c r="SDK30" s="266"/>
      <c r="SDL30" s="266"/>
      <c r="SDM30" s="266"/>
      <c r="SDN30" s="266"/>
      <c r="SDO30" s="266"/>
      <c r="SDP30" s="266"/>
      <c r="SDQ30" s="266"/>
      <c r="SDR30" s="266"/>
      <c r="SDS30" s="266"/>
      <c r="SDT30" s="266"/>
      <c r="SDU30" s="266"/>
      <c r="SDV30" s="266"/>
      <c r="SDW30" s="266"/>
      <c r="SDX30" s="266"/>
      <c r="SDY30" s="266"/>
      <c r="SDZ30" s="266"/>
      <c r="SEA30" s="266"/>
      <c r="SEB30" s="266"/>
      <c r="SEC30" s="266"/>
      <c r="SED30" s="266"/>
      <c r="SEE30" s="266"/>
      <c r="SEF30" s="266"/>
      <c r="SEG30" s="266"/>
      <c r="SEH30" s="266"/>
      <c r="SEI30" s="266"/>
      <c r="SEJ30" s="266"/>
      <c r="SEK30" s="266"/>
      <c r="SEL30" s="266"/>
      <c r="SEM30" s="266"/>
      <c r="SEN30" s="266"/>
      <c r="SEO30" s="266"/>
      <c r="SEP30" s="266"/>
      <c r="SEQ30" s="266"/>
      <c r="SER30" s="266"/>
      <c r="SES30" s="266"/>
      <c r="SET30" s="266"/>
      <c r="SEU30" s="266"/>
      <c r="SEV30" s="266"/>
      <c r="SEW30" s="266"/>
      <c r="SEX30" s="266"/>
      <c r="SEY30" s="266"/>
      <c r="SEZ30" s="266"/>
      <c r="SFA30" s="266"/>
      <c r="SFB30" s="266"/>
      <c r="SFC30" s="266"/>
      <c r="SFD30" s="266"/>
      <c r="SFE30" s="266"/>
      <c r="SFF30" s="266"/>
      <c r="SFG30" s="266"/>
      <c r="SFH30" s="266"/>
      <c r="SFI30" s="266"/>
      <c r="SFJ30" s="266"/>
      <c r="SFK30" s="266"/>
      <c r="SFL30" s="266"/>
      <c r="SFM30" s="266"/>
      <c r="SFN30" s="266"/>
      <c r="SFO30" s="266"/>
      <c r="SFP30" s="266"/>
      <c r="SFQ30" s="266"/>
      <c r="SFR30" s="266"/>
      <c r="SFS30" s="266"/>
      <c r="SFT30" s="266"/>
      <c r="SFU30" s="266"/>
      <c r="SFV30" s="266"/>
      <c r="SFW30" s="266"/>
      <c r="SFX30" s="266"/>
      <c r="SFY30" s="266"/>
      <c r="SFZ30" s="266"/>
      <c r="SGA30" s="266"/>
      <c r="SGB30" s="266"/>
      <c r="SGC30" s="266"/>
      <c r="SGD30" s="266"/>
      <c r="SGE30" s="266"/>
      <c r="SGF30" s="266"/>
      <c r="SGG30" s="266"/>
      <c r="SGH30" s="266"/>
      <c r="SGI30" s="266"/>
      <c r="SGJ30" s="266"/>
      <c r="SGK30" s="266"/>
      <c r="SGL30" s="266"/>
      <c r="SGM30" s="266"/>
      <c r="SGN30" s="266"/>
      <c r="SGO30" s="266"/>
      <c r="SGP30" s="266"/>
      <c r="SGQ30" s="266"/>
      <c r="SGR30" s="266"/>
      <c r="SGS30" s="266"/>
      <c r="SGT30" s="266"/>
      <c r="SGU30" s="266"/>
      <c r="SGV30" s="266"/>
      <c r="SGW30" s="266"/>
      <c r="SGX30" s="266"/>
      <c r="SGY30" s="266"/>
      <c r="SGZ30" s="266"/>
      <c r="SHA30" s="266"/>
      <c r="SHB30" s="266"/>
      <c r="SHC30" s="266"/>
      <c r="SHD30" s="266"/>
      <c r="SHE30" s="266"/>
      <c r="SHF30" s="266"/>
      <c r="SHG30" s="266"/>
      <c r="SHH30" s="266"/>
      <c r="SHI30" s="266"/>
      <c r="SHJ30" s="266"/>
      <c r="SHK30" s="266"/>
      <c r="SHL30" s="266"/>
      <c r="SHM30" s="266"/>
      <c r="SHN30" s="266"/>
      <c r="SHO30" s="266"/>
      <c r="SHP30" s="266"/>
      <c r="SHQ30" s="266"/>
      <c r="SHR30" s="266"/>
      <c r="SHS30" s="266"/>
      <c r="SHT30" s="266"/>
      <c r="SHU30" s="266"/>
      <c r="SHV30" s="266"/>
      <c r="SHW30" s="266"/>
      <c r="SHX30" s="266"/>
      <c r="SHY30" s="266"/>
      <c r="SHZ30" s="266"/>
      <c r="SIA30" s="266"/>
      <c r="SIB30" s="266"/>
      <c r="SIC30" s="266"/>
      <c r="SID30" s="266"/>
      <c r="SIE30" s="266"/>
      <c r="SIF30" s="266"/>
      <c r="SIG30" s="266"/>
      <c r="SIH30" s="266"/>
      <c r="SII30" s="266"/>
      <c r="SIJ30" s="266"/>
      <c r="SIK30" s="266"/>
      <c r="SIL30" s="266"/>
      <c r="SIM30" s="266"/>
      <c r="SIN30" s="266"/>
      <c r="SIO30" s="266"/>
      <c r="SIP30" s="266"/>
      <c r="SIQ30" s="266"/>
      <c r="SIR30" s="266"/>
      <c r="SIS30" s="266"/>
      <c r="SIT30" s="266"/>
      <c r="SIU30" s="266"/>
      <c r="SIV30" s="266"/>
      <c r="SIW30" s="266"/>
      <c r="SIX30" s="266"/>
      <c r="SIY30" s="266"/>
      <c r="SIZ30" s="266"/>
      <c r="SJA30" s="266"/>
      <c r="SJB30" s="266"/>
      <c r="SJC30" s="266"/>
      <c r="SJD30" s="266"/>
      <c r="SJE30" s="266"/>
      <c r="SJF30" s="266"/>
      <c r="SJG30" s="266"/>
      <c r="SJH30" s="266"/>
      <c r="SJI30" s="266"/>
      <c r="SJJ30" s="266"/>
      <c r="SJK30" s="266"/>
      <c r="SJL30" s="266"/>
      <c r="SJM30" s="266"/>
      <c r="SJN30" s="266"/>
      <c r="SJO30" s="266"/>
      <c r="SJP30" s="266"/>
      <c r="SJQ30" s="266"/>
      <c r="SJR30" s="266"/>
      <c r="SJS30" s="266"/>
      <c r="SJT30" s="266"/>
      <c r="SJU30" s="266"/>
      <c r="SJV30" s="266"/>
      <c r="SJW30" s="266"/>
      <c r="SJX30" s="266"/>
      <c r="SJY30" s="266"/>
      <c r="SJZ30" s="266"/>
      <c r="SKA30" s="266"/>
      <c r="SKB30" s="266"/>
      <c r="SKC30" s="266"/>
      <c r="SKD30" s="266"/>
      <c r="SKE30" s="266"/>
      <c r="SKF30" s="266"/>
      <c r="SKG30" s="266"/>
      <c r="SKH30" s="266"/>
      <c r="SKI30" s="266"/>
      <c r="SKJ30" s="266"/>
      <c r="SKK30" s="266"/>
      <c r="SKL30" s="266"/>
      <c r="SKM30" s="266"/>
      <c r="SKN30" s="266"/>
      <c r="SKO30" s="266"/>
      <c r="SKP30" s="266"/>
      <c r="SKQ30" s="266"/>
      <c r="SKR30" s="266"/>
      <c r="SKS30" s="266"/>
      <c r="SKT30" s="266"/>
      <c r="SKU30" s="266"/>
      <c r="SKV30" s="266"/>
      <c r="SKW30" s="266"/>
      <c r="SKX30" s="266"/>
      <c r="SKY30" s="266"/>
      <c r="SKZ30" s="266"/>
      <c r="SLA30" s="266"/>
      <c r="SLB30" s="266"/>
      <c r="SLC30" s="266"/>
      <c r="SLD30" s="266"/>
      <c r="SLE30" s="266"/>
      <c r="SLF30" s="266"/>
      <c r="SLG30" s="266"/>
      <c r="SLH30" s="266"/>
      <c r="SLI30" s="266"/>
      <c r="SLJ30" s="266"/>
      <c r="SLK30" s="266"/>
      <c r="SLL30" s="266"/>
      <c r="SLM30" s="266"/>
      <c r="SLN30" s="266"/>
      <c r="SLO30" s="266"/>
      <c r="SLP30" s="266"/>
      <c r="SLQ30" s="266"/>
      <c r="SLR30" s="266"/>
      <c r="SLS30" s="266"/>
      <c r="SLT30" s="266"/>
      <c r="SLU30" s="266"/>
      <c r="SLV30" s="266"/>
      <c r="SLW30" s="266"/>
      <c r="SLX30" s="266"/>
      <c r="SLY30" s="266"/>
      <c r="SLZ30" s="266"/>
      <c r="SMA30" s="266"/>
      <c r="SMB30" s="266"/>
      <c r="SMC30" s="266"/>
      <c r="SMD30" s="266"/>
      <c r="SME30" s="266"/>
      <c r="SMF30" s="266"/>
      <c r="SMG30" s="266"/>
      <c r="SMH30" s="266"/>
      <c r="SMI30" s="266"/>
      <c r="SMJ30" s="266"/>
      <c r="SMK30" s="266"/>
      <c r="SML30" s="266"/>
      <c r="SMM30" s="266"/>
      <c r="SMN30" s="266"/>
      <c r="SMO30" s="266"/>
      <c r="SMP30" s="266"/>
      <c r="SMQ30" s="266"/>
      <c r="SMR30" s="266"/>
      <c r="SMS30" s="266"/>
      <c r="SMT30" s="266"/>
      <c r="SMU30" s="266"/>
      <c r="SMV30" s="266"/>
      <c r="SMW30" s="266"/>
      <c r="SMX30" s="266"/>
      <c r="SMY30" s="266"/>
      <c r="SMZ30" s="266"/>
      <c r="SNA30" s="266"/>
      <c r="SNB30" s="266"/>
      <c r="SNC30" s="266"/>
      <c r="SND30" s="266"/>
      <c r="SNE30" s="266"/>
      <c r="SNF30" s="266"/>
      <c r="SNG30" s="266"/>
      <c r="SNH30" s="266"/>
      <c r="SNI30" s="266"/>
      <c r="SNJ30" s="266"/>
      <c r="SNK30" s="266"/>
      <c r="SNL30" s="266"/>
      <c r="SNM30" s="266"/>
      <c r="SNN30" s="266"/>
      <c r="SNO30" s="266"/>
      <c r="SNP30" s="266"/>
      <c r="SNQ30" s="266"/>
      <c r="SNR30" s="266"/>
      <c r="SNS30" s="266"/>
      <c r="SNT30" s="266"/>
      <c r="SNU30" s="266"/>
      <c r="SNV30" s="266"/>
      <c r="SNW30" s="266"/>
      <c r="SNX30" s="266"/>
      <c r="SNY30" s="266"/>
      <c r="SNZ30" s="266"/>
      <c r="SOA30" s="266"/>
      <c r="SOB30" s="266"/>
      <c r="SOC30" s="266"/>
      <c r="SOD30" s="266"/>
      <c r="SOE30" s="266"/>
      <c r="SOF30" s="266"/>
      <c r="SOG30" s="266"/>
      <c r="SOH30" s="266"/>
      <c r="SOI30" s="266"/>
      <c r="SOJ30" s="266"/>
      <c r="SOK30" s="266"/>
      <c r="SOL30" s="266"/>
      <c r="SOM30" s="266"/>
      <c r="SON30" s="266"/>
      <c r="SOO30" s="266"/>
      <c r="SOP30" s="266"/>
      <c r="SOQ30" s="266"/>
      <c r="SOR30" s="266"/>
      <c r="SOS30" s="266"/>
      <c r="SOT30" s="266"/>
      <c r="SOU30" s="266"/>
      <c r="SOV30" s="266"/>
      <c r="SOW30" s="266"/>
      <c r="SOX30" s="266"/>
      <c r="SOY30" s="266"/>
      <c r="SOZ30" s="266"/>
      <c r="SPA30" s="266"/>
      <c r="SPB30" s="266"/>
      <c r="SPC30" s="266"/>
      <c r="SPD30" s="266"/>
      <c r="SPE30" s="266"/>
      <c r="SPF30" s="266"/>
      <c r="SPG30" s="266"/>
      <c r="SPH30" s="266"/>
      <c r="SPI30" s="266"/>
      <c r="SPJ30" s="266"/>
      <c r="SPK30" s="266"/>
      <c r="SPL30" s="266"/>
      <c r="SPM30" s="266"/>
      <c r="SPN30" s="266"/>
      <c r="SPO30" s="266"/>
      <c r="SPP30" s="266"/>
      <c r="SPQ30" s="266"/>
      <c r="SPR30" s="266"/>
      <c r="SPS30" s="266"/>
      <c r="SPT30" s="266"/>
      <c r="SPU30" s="266"/>
      <c r="SPV30" s="266"/>
      <c r="SPW30" s="266"/>
      <c r="SPX30" s="266"/>
      <c r="SPY30" s="266"/>
      <c r="SPZ30" s="266"/>
      <c r="SQA30" s="266"/>
      <c r="SQB30" s="266"/>
      <c r="SQC30" s="266"/>
      <c r="SQD30" s="266"/>
      <c r="SQE30" s="266"/>
      <c r="SQF30" s="266"/>
      <c r="SQG30" s="266"/>
      <c r="SQH30" s="266"/>
      <c r="SQI30" s="266"/>
      <c r="SQJ30" s="266"/>
      <c r="SQK30" s="266"/>
      <c r="SQL30" s="266"/>
      <c r="SQM30" s="266"/>
      <c r="SQN30" s="266"/>
      <c r="SQO30" s="266"/>
      <c r="SQP30" s="266"/>
      <c r="SQQ30" s="266"/>
      <c r="SQR30" s="266"/>
      <c r="SQS30" s="266"/>
      <c r="SQT30" s="266"/>
      <c r="SQU30" s="266"/>
      <c r="SQV30" s="266"/>
      <c r="SQW30" s="266"/>
      <c r="SQX30" s="266"/>
      <c r="SQY30" s="266"/>
      <c r="SQZ30" s="266"/>
      <c r="SRA30" s="266"/>
      <c r="SRB30" s="266"/>
      <c r="SRC30" s="266"/>
      <c r="SRD30" s="266"/>
      <c r="SRE30" s="266"/>
      <c r="SRF30" s="266"/>
      <c r="SRG30" s="266"/>
      <c r="SRH30" s="266"/>
      <c r="SRI30" s="266"/>
      <c r="SRJ30" s="266"/>
      <c r="SRK30" s="266"/>
      <c r="SRL30" s="266"/>
      <c r="SRM30" s="266"/>
      <c r="SRN30" s="266"/>
      <c r="SRO30" s="266"/>
      <c r="SRP30" s="266"/>
      <c r="SRQ30" s="266"/>
      <c r="SRR30" s="266"/>
      <c r="SRS30" s="266"/>
      <c r="SRT30" s="266"/>
      <c r="SRU30" s="266"/>
      <c r="SRV30" s="266"/>
      <c r="SRW30" s="266"/>
      <c r="SRX30" s="266"/>
      <c r="SRY30" s="266"/>
      <c r="SRZ30" s="266"/>
      <c r="SSA30" s="266"/>
      <c r="SSB30" s="266"/>
      <c r="SSC30" s="266"/>
      <c r="SSD30" s="266"/>
      <c r="SSE30" s="266"/>
      <c r="SSF30" s="266"/>
      <c r="SSG30" s="266"/>
      <c r="SSH30" s="266"/>
      <c r="SSI30" s="266"/>
      <c r="SSJ30" s="266"/>
      <c r="SSK30" s="266"/>
      <c r="SSL30" s="266"/>
      <c r="SSM30" s="266"/>
      <c r="SSN30" s="266"/>
      <c r="SSO30" s="266"/>
      <c r="SSP30" s="266"/>
      <c r="SSQ30" s="266"/>
      <c r="SSR30" s="266"/>
      <c r="SSS30" s="266"/>
      <c r="SST30" s="266"/>
      <c r="SSU30" s="266"/>
      <c r="SSV30" s="266"/>
      <c r="SSW30" s="266"/>
      <c r="SSX30" s="266"/>
      <c r="SSY30" s="266"/>
      <c r="SSZ30" s="266"/>
      <c r="STA30" s="266"/>
      <c r="STB30" s="266"/>
      <c r="STC30" s="266"/>
      <c r="STD30" s="266"/>
      <c r="STE30" s="266"/>
      <c r="STF30" s="266"/>
      <c r="STG30" s="266"/>
      <c r="STH30" s="266"/>
      <c r="STI30" s="266"/>
      <c r="STJ30" s="266"/>
      <c r="STK30" s="266"/>
      <c r="STL30" s="266"/>
      <c r="STM30" s="266"/>
      <c r="STN30" s="266"/>
      <c r="STO30" s="266"/>
      <c r="STP30" s="266"/>
      <c r="STQ30" s="266"/>
      <c r="STR30" s="266"/>
      <c r="STS30" s="266"/>
      <c r="STT30" s="266"/>
      <c r="STU30" s="266"/>
      <c r="STV30" s="266"/>
      <c r="STW30" s="266"/>
      <c r="STX30" s="266"/>
      <c r="STY30" s="266"/>
      <c r="STZ30" s="266"/>
      <c r="SUA30" s="266"/>
      <c r="SUB30" s="266"/>
      <c r="SUC30" s="266"/>
      <c r="SUD30" s="266"/>
      <c r="SUE30" s="266"/>
      <c r="SUF30" s="266"/>
      <c r="SUG30" s="266"/>
      <c r="SUH30" s="266"/>
      <c r="SUI30" s="266"/>
      <c r="SUJ30" s="266"/>
      <c r="SUK30" s="266"/>
      <c r="SUL30" s="266"/>
      <c r="SUM30" s="266"/>
      <c r="SUN30" s="266"/>
      <c r="SUO30" s="266"/>
      <c r="SUP30" s="266"/>
      <c r="SUQ30" s="266"/>
      <c r="SUR30" s="266"/>
      <c r="SUS30" s="266"/>
      <c r="SUT30" s="266"/>
      <c r="SUU30" s="266"/>
      <c r="SUV30" s="266"/>
      <c r="SUW30" s="266"/>
      <c r="SUX30" s="266"/>
      <c r="SUY30" s="266"/>
      <c r="SUZ30" s="266"/>
      <c r="SVA30" s="266"/>
      <c r="SVB30" s="266"/>
      <c r="SVC30" s="266"/>
      <c r="SVD30" s="266"/>
      <c r="SVE30" s="266"/>
      <c r="SVF30" s="266"/>
      <c r="SVG30" s="266"/>
      <c r="SVH30" s="266"/>
      <c r="SVI30" s="266"/>
      <c r="SVJ30" s="266"/>
      <c r="SVK30" s="266"/>
      <c r="SVL30" s="266"/>
      <c r="SVM30" s="266"/>
      <c r="SVN30" s="266"/>
      <c r="SVO30" s="266"/>
      <c r="SVP30" s="266"/>
      <c r="SVQ30" s="266"/>
      <c r="SVR30" s="266"/>
      <c r="SVS30" s="266"/>
      <c r="SVT30" s="266"/>
      <c r="SVU30" s="266"/>
      <c r="SVV30" s="266"/>
      <c r="SVW30" s="266"/>
      <c r="SVX30" s="266"/>
      <c r="SVY30" s="266"/>
      <c r="SVZ30" s="266"/>
      <c r="SWA30" s="266"/>
      <c r="SWB30" s="266"/>
      <c r="SWC30" s="266"/>
      <c r="SWD30" s="266"/>
      <c r="SWE30" s="266"/>
      <c r="SWF30" s="266"/>
      <c r="SWG30" s="266"/>
      <c r="SWH30" s="266"/>
      <c r="SWI30" s="266"/>
      <c r="SWJ30" s="266"/>
      <c r="SWK30" s="266"/>
      <c r="SWL30" s="266"/>
      <c r="SWM30" s="266"/>
      <c r="SWN30" s="266"/>
      <c r="SWO30" s="266"/>
      <c r="SWP30" s="266"/>
      <c r="SWQ30" s="266"/>
      <c r="SWR30" s="266"/>
      <c r="SWS30" s="266"/>
      <c r="SWT30" s="266"/>
      <c r="SWU30" s="266"/>
      <c r="SWV30" s="266"/>
      <c r="SWW30" s="266"/>
      <c r="SWX30" s="266"/>
      <c r="SWY30" s="266"/>
      <c r="SWZ30" s="266"/>
      <c r="SXA30" s="266"/>
      <c r="SXB30" s="266"/>
      <c r="SXC30" s="266"/>
      <c r="SXD30" s="266"/>
      <c r="SXE30" s="266"/>
      <c r="SXF30" s="266"/>
      <c r="SXG30" s="266"/>
      <c r="SXH30" s="266"/>
      <c r="SXI30" s="266"/>
      <c r="SXJ30" s="266"/>
      <c r="SXK30" s="266"/>
      <c r="SXL30" s="266"/>
      <c r="SXM30" s="266"/>
      <c r="SXN30" s="266"/>
      <c r="SXO30" s="266"/>
      <c r="SXP30" s="266"/>
      <c r="SXQ30" s="266"/>
      <c r="SXR30" s="266"/>
      <c r="SXS30" s="266"/>
      <c r="SXT30" s="266"/>
      <c r="SXU30" s="266"/>
      <c r="SXV30" s="266"/>
      <c r="SXW30" s="266"/>
      <c r="SXX30" s="266"/>
      <c r="SXY30" s="266"/>
      <c r="SXZ30" s="266"/>
      <c r="SYA30" s="266"/>
      <c r="SYB30" s="266"/>
      <c r="SYC30" s="266"/>
      <c r="SYD30" s="266"/>
      <c r="SYE30" s="266"/>
      <c r="SYF30" s="266"/>
      <c r="SYG30" s="266"/>
      <c r="SYH30" s="266"/>
      <c r="SYI30" s="266"/>
      <c r="SYJ30" s="266"/>
      <c r="SYK30" s="266"/>
      <c r="SYL30" s="266"/>
      <c r="SYM30" s="266"/>
      <c r="SYN30" s="266"/>
      <c r="SYO30" s="266"/>
      <c r="SYP30" s="266"/>
      <c r="SYQ30" s="266"/>
      <c r="SYR30" s="266"/>
      <c r="SYS30" s="266"/>
      <c r="SYT30" s="266"/>
      <c r="SYU30" s="266"/>
      <c r="SYV30" s="266"/>
      <c r="SYW30" s="266"/>
      <c r="SYX30" s="266"/>
      <c r="SYY30" s="266"/>
      <c r="SYZ30" s="266"/>
      <c r="SZA30" s="266"/>
      <c r="SZB30" s="266"/>
      <c r="SZC30" s="266"/>
      <c r="SZD30" s="266"/>
      <c r="SZE30" s="266"/>
      <c r="SZF30" s="266"/>
      <c r="SZG30" s="266"/>
      <c r="SZH30" s="266"/>
      <c r="SZI30" s="266"/>
      <c r="SZJ30" s="266"/>
      <c r="SZK30" s="266"/>
      <c r="SZL30" s="266"/>
      <c r="SZM30" s="266"/>
      <c r="SZN30" s="266"/>
      <c r="SZO30" s="266"/>
      <c r="SZP30" s="266"/>
      <c r="SZQ30" s="266"/>
      <c r="SZR30" s="266"/>
      <c r="SZS30" s="266"/>
      <c r="SZT30" s="266"/>
      <c r="SZU30" s="266"/>
      <c r="SZV30" s="266"/>
      <c r="SZW30" s="266"/>
      <c r="SZX30" s="266"/>
      <c r="SZY30" s="266"/>
      <c r="SZZ30" s="266"/>
      <c r="TAA30" s="266"/>
      <c r="TAB30" s="266"/>
      <c r="TAC30" s="266"/>
      <c r="TAD30" s="266"/>
      <c r="TAE30" s="266"/>
      <c r="TAF30" s="266"/>
      <c r="TAG30" s="266"/>
      <c r="TAH30" s="266"/>
      <c r="TAI30" s="266"/>
      <c r="TAJ30" s="266"/>
      <c r="TAK30" s="266"/>
      <c r="TAL30" s="266"/>
      <c r="TAM30" s="266"/>
      <c r="TAN30" s="266"/>
      <c r="TAO30" s="266"/>
      <c r="TAP30" s="266"/>
      <c r="TAQ30" s="266"/>
      <c r="TAR30" s="266"/>
      <c r="TAS30" s="266"/>
      <c r="TAT30" s="266"/>
      <c r="TAU30" s="266"/>
      <c r="TAV30" s="266"/>
      <c r="TAW30" s="266"/>
      <c r="TAX30" s="266"/>
      <c r="TAY30" s="266"/>
      <c r="TAZ30" s="266"/>
      <c r="TBA30" s="266"/>
      <c r="TBB30" s="266"/>
      <c r="TBC30" s="266"/>
      <c r="TBD30" s="266"/>
      <c r="TBE30" s="266"/>
      <c r="TBF30" s="266"/>
      <c r="TBG30" s="266"/>
      <c r="TBH30" s="266"/>
      <c r="TBI30" s="266"/>
      <c r="TBJ30" s="266"/>
      <c r="TBK30" s="266"/>
      <c r="TBL30" s="266"/>
      <c r="TBM30" s="266"/>
      <c r="TBN30" s="266"/>
      <c r="TBO30" s="266"/>
      <c r="TBP30" s="266"/>
      <c r="TBQ30" s="266"/>
      <c r="TBR30" s="266"/>
      <c r="TBS30" s="266"/>
      <c r="TBT30" s="266"/>
      <c r="TBU30" s="266"/>
      <c r="TBV30" s="266"/>
      <c r="TBW30" s="266"/>
      <c r="TBX30" s="266"/>
      <c r="TBY30" s="266"/>
      <c r="TBZ30" s="266"/>
      <c r="TCA30" s="266"/>
      <c r="TCB30" s="266"/>
      <c r="TCC30" s="266"/>
      <c r="TCD30" s="266"/>
      <c r="TCE30" s="266"/>
      <c r="TCF30" s="266"/>
      <c r="TCG30" s="266"/>
      <c r="TCH30" s="266"/>
      <c r="TCI30" s="266"/>
      <c r="TCJ30" s="266"/>
      <c r="TCK30" s="266"/>
      <c r="TCL30" s="266"/>
      <c r="TCM30" s="266"/>
      <c r="TCN30" s="266"/>
      <c r="TCO30" s="266"/>
      <c r="TCP30" s="266"/>
      <c r="TCQ30" s="266"/>
      <c r="TCR30" s="266"/>
      <c r="TCS30" s="266"/>
      <c r="TCT30" s="266"/>
      <c r="TCU30" s="266"/>
      <c r="TCV30" s="266"/>
      <c r="TCW30" s="266"/>
      <c r="TCX30" s="266"/>
      <c r="TCY30" s="266"/>
      <c r="TCZ30" s="266"/>
      <c r="TDA30" s="266"/>
      <c r="TDB30" s="266"/>
      <c r="TDC30" s="266"/>
      <c r="TDD30" s="266"/>
      <c r="TDE30" s="266"/>
      <c r="TDF30" s="266"/>
      <c r="TDG30" s="266"/>
      <c r="TDH30" s="266"/>
      <c r="TDI30" s="266"/>
      <c r="TDJ30" s="266"/>
      <c r="TDK30" s="266"/>
      <c r="TDL30" s="266"/>
      <c r="TDM30" s="266"/>
      <c r="TDN30" s="266"/>
      <c r="TDO30" s="266"/>
      <c r="TDP30" s="266"/>
      <c r="TDQ30" s="266"/>
      <c r="TDR30" s="266"/>
      <c r="TDS30" s="266"/>
      <c r="TDT30" s="266"/>
      <c r="TDU30" s="266"/>
      <c r="TDV30" s="266"/>
      <c r="TDW30" s="266"/>
      <c r="TDX30" s="266"/>
      <c r="TDY30" s="266"/>
      <c r="TDZ30" s="266"/>
      <c r="TEA30" s="266"/>
      <c r="TEB30" s="266"/>
      <c r="TEC30" s="266"/>
      <c r="TED30" s="266"/>
      <c r="TEE30" s="266"/>
      <c r="TEF30" s="266"/>
      <c r="TEG30" s="266"/>
      <c r="TEH30" s="266"/>
      <c r="TEI30" s="266"/>
      <c r="TEJ30" s="266"/>
      <c r="TEK30" s="266"/>
      <c r="TEL30" s="266"/>
      <c r="TEM30" s="266"/>
      <c r="TEN30" s="266"/>
      <c r="TEO30" s="266"/>
      <c r="TEP30" s="266"/>
      <c r="TEQ30" s="266"/>
      <c r="TER30" s="266"/>
      <c r="TES30" s="266"/>
      <c r="TET30" s="266"/>
      <c r="TEU30" s="266"/>
      <c r="TEV30" s="266"/>
      <c r="TEW30" s="266"/>
      <c r="TEX30" s="266"/>
      <c r="TEY30" s="266"/>
      <c r="TEZ30" s="266"/>
      <c r="TFA30" s="266"/>
      <c r="TFB30" s="266"/>
      <c r="TFC30" s="266"/>
      <c r="TFD30" s="266"/>
      <c r="TFE30" s="266"/>
      <c r="TFF30" s="266"/>
      <c r="TFG30" s="266"/>
      <c r="TFH30" s="266"/>
      <c r="TFI30" s="266"/>
      <c r="TFJ30" s="266"/>
      <c r="TFK30" s="266"/>
      <c r="TFL30" s="266"/>
      <c r="TFM30" s="266"/>
      <c r="TFN30" s="266"/>
      <c r="TFO30" s="266"/>
      <c r="TFP30" s="266"/>
      <c r="TFQ30" s="266"/>
      <c r="TFR30" s="266"/>
      <c r="TFS30" s="266"/>
      <c r="TFT30" s="266"/>
      <c r="TFU30" s="266"/>
      <c r="TFV30" s="266"/>
      <c r="TFW30" s="266"/>
      <c r="TFX30" s="266"/>
      <c r="TFY30" s="266"/>
      <c r="TFZ30" s="266"/>
      <c r="TGA30" s="266"/>
      <c r="TGB30" s="266"/>
      <c r="TGC30" s="266"/>
      <c r="TGD30" s="266"/>
      <c r="TGE30" s="266"/>
      <c r="TGF30" s="266"/>
      <c r="TGG30" s="266"/>
      <c r="TGH30" s="266"/>
      <c r="TGI30" s="266"/>
      <c r="TGJ30" s="266"/>
      <c r="TGK30" s="266"/>
      <c r="TGL30" s="266"/>
      <c r="TGM30" s="266"/>
      <c r="TGN30" s="266"/>
      <c r="TGO30" s="266"/>
      <c r="TGP30" s="266"/>
      <c r="TGQ30" s="266"/>
      <c r="TGR30" s="266"/>
      <c r="TGS30" s="266"/>
      <c r="TGT30" s="266"/>
      <c r="TGU30" s="266"/>
      <c r="TGV30" s="266"/>
      <c r="TGW30" s="266"/>
      <c r="TGX30" s="266"/>
      <c r="TGY30" s="266"/>
      <c r="TGZ30" s="266"/>
      <c r="THA30" s="266"/>
      <c r="THB30" s="266"/>
      <c r="THC30" s="266"/>
      <c r="THD30" s="266"/>
      <c r="THE30" s="266"/>
      <c r="THF30" s="266"/>
      <c r="THG30" s="266"/>
      <c r="THH30" s="266"/>
      <c r="THI30" s="266"/>
      <c r="THJ30" s="266"/>
      <c r="THK30" s="266"/>
      <c r="THL30" s="266"/>
      <c r="THM30" s="266"/>
      <c r="THN30" s="266"/>
      <c r="THO30" s="266"/>
      <c r="THP30" s="266"/>
      <c r="THQ30" s="266"/>
      <c r="THR30" s="266"/>
      <c r="THS30" s="266"/>
      <c r="THT30" s="266"/>
      <c r="THU30" s="266"/>
      <c r="THV30" s="266"/>
      <c r="THW30" s="266"/>
      <c r="THX30" s="266"/>
      <c r="THY30" s="266"/>
      <c r="THZ30" s="266"/>
      <c r="TIA30" s="266"/>
      <c r="TIB30" s="266"/>
      <c r="TIC30" s="266"/>
      <c r="TID30" s="266"/>
      <c r="TIE30" s="266"/>
      <c r="TIF30" s="266"/>
      <c r="TIG30" s="266"/>
      <c r="TIH30" s="266"/>
      <c r="TII30" s="266"/>
      <c r="TIJ30" s="266"/>
      <c r="TIK30" s="266"/>
      <c r="TIL30" s="266"/>
      <c r="TIM30" s="266"/>
      <c r="TIN30" s="266"/>
      <c r="TIO30" s="266"/>
      <c r="TIP30" s="266"/>
      <c r="TIQ30" s="266"/>
      <c r="TIR30" s="266"/>
      <c r="TIS30" s="266"/>
      <c r="TIT30" s="266"/>
      <c r="TIU30" s="266"/>
      <c r="TIV30" s="266"/>
      <c r="TIW30" s="266"/>
      <c r="TIX30" s="266"/>
      <c r="TIY30" s="266"/>
      <c r="TIZ30" s="266"/>
      <c r="TJA30" s="266"/>
      <c r="TJB30" s="266"/>
      <c r="TJC30" s="266"/>
      <c r="TJD30" s="266"/>
      <c r="TJE30" s="266"/>
      <c r="TJF30" s="266"/>
      <c r="TJG30" s="266"/>
      <c r="TJH30" s="266"/>
      <c r="TJI30" s="266"/>
      <c r="TJJ30" s="266"/>
      <c r="TJK30" s="266"/>
      <c r="TJL30" s="266"/>
      <c r="TJM30" s="266"/>
      <c r="TJN30" s="266"/>
      <c r="TJO30" s="266"/>
      <c r="TJP30" s="266"/>
      <c r="TJQ30" s="266"/>
      <c r="TJR30" s="266"/>
      <c r="TJS30" s="266"/>
      <c r="TJT30" s="266"/>
      <c r="TJU30" s="266"/>
      <c r="TJV30" s="266"/>
      <c r="TJW30" s="266"/>
      <c r="TJX30" s="266"/>
      <c r="TJY30" s="266"/>
      <c r="TJZ30" s="266"/>
      <c r="TKA30" s="266"/>
      <c r="TKB30" s="266"/>
      <c r="TKC30" s="266"/>
      <c r="TKD30" s="266"/>
      <c r="TKE30" s="266"/>
      <c r="TKF30" s="266"/>
      <c r="TKG30" s="266"/>
      <c r="TKH30" s="266"/>
      <c r="TKI30" s="266"/>
      <c r="TKJ30" s="266"/>
      <c r="TKK30" s="266"/>
      <c r="TKL30" s="266"/>
      <c r="TKM30" s="266"/>
      <c r="TKN30" s="266"/>
      <c r="TKO30" s="266"/>
      <c r="TKP30" s="266"/>
      <c r="TKQ30" s="266"/>
      <c r="TKR30" s="266"/>
      <c r="TKS30" s="266"/>
      <c r="TKT30" s="266"/>
      <c r="TKU30" s="266"/>
      <c r="TKV30" s="266"/>
      <c r="TKW30" s="266"/>
      <c r="TKX30" s="266"/>
      <c r="TKY30" s="266"/>
      <c r="TKZ30" s="266"/>
      <c r="TLA30" s="266"/>
      <c r="TLB30" s="266"/>
      <c r="TLC30" s="266"/>
      <c r="TLD30" s="266"/>
      <c r="TLE30" s="266"/>
      <c r="TLF30" s="266"/>
      <c r="TLG30" s="266"/>
      <c r="TLH30" s="266"/>
      <c r="TLI30" s="266"/>
      <c r="TLJ30" s="266"/>
      <c r="TLK30" s="266"/>
      <c r="TLL30" s="266"/>
      <c r="TLM30" s="266"/>
      <c r="TLN30" s="266"/>
      <c r="TLO30" s="266"/>
      <c r="TLP30" s="266"/>
      <c r="TLQ30" s="266"/>
      <c r="TLR30" s="266"/>
      <c r="TLS30" s="266"/>
      <c r="TLT30" s="266"/>
      <c r="TLU30" s="266"/>
      <c r="TLV30" s="266"/>
      <c r="TLW30" s="266"/>
      <c r="TLX30" s="266"/>
      <c r="TLY30" s="266"/>
      <c r="TLZ30" s="266"/>
      <c r="TMA30" s="266"/>
      <c r="TMB30" s="266"/>
      <c r="TMC30" s="266"/>
      <c r="TMD30" s="266"/>
      <c r="TME30" s="266"/>
      <c r="TMF30" s="266"/>
      <c r="TMG30" s="266"/>
      <c r="TMH30" s="266"/>
      <c r="TMI30" s="266"/>
      <c r="TMJ30" s="266"/>
      <c r="TMK30" s="266"/>
      <c r="TML30" s="266"/>
      <c r="TMM30" s="266"/>
      <c r="TMN30" s="266"/>
      <c r="TMO30" s="266"/>
      <c r="TMP30" s="266"/>
      <c r="TMQ30" s="266"/>
      <c r="TMR30" s="266"/>
      <c r="TMS30" s="266"/>
      <c r="TMT30" s="266"/>
      <c r="TMU30" s="266"/>
      <c r="TMV30" s="266"/>
      <c r="TMW30" s="266"/>
      <c r="TMX30" s="266"/>
      <c r="TMY30" s="266"/>
      <c r="TMZ30" s="266"/>
      <c r="TNA30" s="266"/>
      <c r="TNB30" s="266"/>
      <c r="TNC30" s="266"/>
      <c r="TND30" s="266"/>
      <c r="TNE30" s="266"/>
      <c r="TNF30" s="266"/>
      <c r="TNG30" s="266"/>
      <c r="TNH30" s="266"/>
      <c r="TNI30" s="266"/>
      <c r="TNJ30" s="266"/>
      <c r="TNK30" s="266"/>
      <c r="TNL30" s="266"/>
      <c r="TNM30" s="266"/>
      <c r="TNN30" s="266"/>
      <c r="TNO30" s="266"/>
      <c r="TNP30" s="266"/>
      <c r="TNQ30" s="266"/>
      <c r="TNR30" s="266"/>
      <c r="TNS30" s="266"/>
      <c r="TNT30" s="266"/>
      <c r="TNU30" s="266"/>
      <c r="TNV30" s="266"/>
      <c r="TNW30" s="266"/>
      <c r="TNX30" s="266"/>
      <c r="TNY30" s="266"/>
      <c r="TNZ30" s="266"/>
      <c r="TOA30" s="266"/>
      <c r="TOB30" s="266"/>
      <c r="TOC30" s="266"/>
      <c r="TOD30" s="266"/>
      <c r="TOE30" s="266"/>
      <c r="TOF30" s="266"/>
      <c r="TOG30" s="266"/>
      <c r="TOH30" s="266"/>
      <c r="TOI30" s="266"/>
      <c r="TOJ30" s="266"/>
      <c r="TOK30" s="266"/>
      <c r="TOL30" s="266"/>
      <c r="TOM30" s="266"/>
      <c r="TON30" s="266"/>
      <c r="TOO30" s="266"/>
      <c r="TOP30" s="266"/>
      <c r="TOQ30" s="266"/>
      <c r="TOR30" s="266"/>
      <c r="TOS30" s="266"/>
      <c r="TOT30" s="266"/>
      <c r="TOU30" s="266"/>
      <c r="TOV30" s="266"/>
      <c r="TOW30" s="266"/>
      <c r="TOX30" s="266"/>
      <c r="TOY30" s="266"/>
      <c r="TOZ30" s="266"/>
      <c r="TPA30" s="266"/>
      <c r="TPB30" s="266"/>
      <c r="TPC30" s="266"/>
      <c r="TPD30" s="266"/>
      <c r="TPE30" s="266"/>
      <c r="TPF30" s="266"/>
      <c r="TPG30" s="266"/>
      <c r="TPH30" s="266"/>
      <c r="TPI30" s="266"/>
      <c r="TPJ30" s="266"/>
      <c r="TPK30" s="266"/>
      <c r="TPL30" s="266"/>
      <c r="TPM30" s="266"/>
      <c r="TPN30" s="266"/>
      <c r="TPO30" s="266"/>
      <c r="TPP30" s="266"/>
      <c r="TPQ30" s="266"/>
      <c r="TPR30" s="266"/>
      <c r="TPS30" s="266"/>
      <c r="TPT30" s="266"/>
      <c r="TPU30" s="266"/>
      <c r="TPV30" s="266"/>
      <c r="TPW30" s="266"/>
      <c r="TPX30" s="266"/>
      <c r="TPY30" s="266"/>
      <c r="TPZ30" s="266"/>
      <c r="TQA30" s="266"/>
      <c r="TQB30" s="266"/>
      <c r="TQC30" s="266"/>
      <c r="TQD30" s="266"/>
      <c r="TQE30" s="266"/>
      <c r="TQF30" s="266"/>
      <c r="TQG30" s="266"/>
      <c r="TQH30" s="266"/>
      <c r="TQI30" s="266"/>
      <c r="TQJ30" s="266"/>
      <c r="TQK30" s="266"/>
      <c r="TQL30" s="266"/>
      <c r="TQM30" s="266"/>
      <c r="TQN30" s="266"/>
      <c r="TQO30" s="266"/>
      <c r="TQP30" s="266"/>
      <c r="TQQ30" s="266"/>
      <c r="TQR30" s="266"/>
      <c r="TQS30" s="266"/>
      <c r="TQT30" s="266"/>
      <c r="TQU30" s="266"/>
      <c r="TQV30" s="266"/>
      <c r="TQW30" s="266"/>
      <c r="TQX30" s="266"/>
      <c r="TQY30" s="266"/>
      <c r="TQZ30" s="266"/>
      <c r="TRA30" s="266"/>
      <c r="TRB30" s="266"/>
      <c r="TRC30" s="266"/>
      <c r="TRD30" s="266"/>
      <c r="TRE30" s="266"/>
      <c r="TRF30" s="266"/>
      <c r="TRG30" s="266"/>
      <c r="TRH30" s="266"/>
      <c r="TRI30" s="266"/>
      <c r="TRJ30" s="266"/>
      <c r="TRK30" s="266"/>
      <c r="TRL30" s="266"/>
      <c r="TRM30" s="266"/>
      <c r="TRN30" s="266"/>
      <c r="TRO30" s="266"/>
      <c r="TRP30" s="266"/>
      <c r="TRQ30" s="266"/>
      <c r="TRR30" s="266"/>
      <c r="TRS30" s="266"/>
      <c r="TRT30" s="266"/>
      <c r="TRU30" s="266"/>
      <c r="TRV30" s="266"/>
      <c r="TRW30" s="266"/>
      <c r="TRX30" s="266"/>
      <c r="TRY30" s="266"/>
      <c r="TRZ30" s="266"/>
      <c r="TSA30" s="266"/>
      <c r="TSB30" s="266"/>
      <c r="TSC30" s="266"/>
      <c r="TSD30" s="266"/>
      <c r="TSE30" s="266"/>
      <c r="TSF30" s="266"/>
      <c r="TSG30" s="266"/>
      <c r="TSH30" s="266"/>
      <c r="TSI30" s="266"/>
      <c r="TSJ30" s="266"/>
      <c r="TSK30" s="266"/>
      <c r="TSL30" s="266"/>
      <c r="TSM30" s="266"/>
      <c r="TSN30" s="266"/>
      <c r="TSO30" s="266"/>
      <c r="TSP30" s="266"/>
      <c r="TSQ30" s="266"/>
      <c r="TSR30" s="266"/>
      <c r="TSS30" s="266"/>
      <c r="TST30" s="266"/>
      <c r="TSU30" s="266"/>
      <c r="TSV30" s="266"/>
      <c r="TSW30" s="266"/>
      <c r="TSX30" s="266"/>
      <c r="TSY30" s="266"/>
      <c r="TSZ30" s="266"/>
      <c r="TTA30" s="266"/>
      <c r="TTB30" s="266"/>
      <c r="TTC30" s="266"/>
      <c r="TTD30" s="266"/>
      <c r="TTE30" s="266"/>
      <c r="TTF30" s="266"/>
      <c r="TTG30" s="266"/>
      <c r="TTH30" s="266"/>
      <c r="TTI30" s="266"/>
      <c r="TTJ30" s="266"/>
      <c r="TTK30" s="266"/>
      <c r="TTL30" s="266"/>
      <c r="TTM30" s="266"/>
      <c r="TTN30" s="266"/>
      <c r="TTO30" s="266"/>
      <c r="TTP30" s="266"/>
      <c r="TTQ30" s="266"/>
      <c r="TTR30" s="266"/>
      <c r="TTS30" s="266"/>
      <c r="TTT30" s="266"/>
      <c r="TTU30" s="266"/>
      <c r="TTV30" s="266"/>
      <c r="TTW30" s="266"/>
      <c r="TTX30" s="266"/>
      <c r="TTY30" s="266"/>
      <c r="TTZ30" s="266"/>
      <c r="TUA30" s="266"/>
      <c r="TUB30" s="266"/>
      <c r="TUC30" s="266"/>
      <c r="TUD30" s="266"/>
      <c r="TUE30" s="266"/>
      <c r="TUF30" s="266"/>
      <c r="TUG30" s="266"/>
      <c r="TUH30" s="266"/>
      <c r="TUI30" s="266"/>
      <c r="TUJ30" s="266"/>
      <c r="TUK30" s="266"/>
      <c r="TUL30" s="266"/>
      <c r="TUM30" s="266"/>
      <c r="TUN30" s="266"/>
      <c r="TUO30" s="266"/>
      <c r="TUP30" s="266"/>
      <c r="TUQ30" s="266"/>
      <c r="TUR30" s="266"/>
      <c r="TUS30" s="266"/>
      <c r="TUT30" s="266"/>
      <c r="TUU30" s="266"/>
      <c r="TUV30" s="266"/>
      <c r="TUW30" s="266"/>
      <c r="TUX30" s="266"/>
      <c r="TUY30" s="266"/>
      <c r="TUZ30" s="266"/>
      <c r="TVA30" s="266"/>
      <c r="TVB30" s="266"/>
      <c r="TVC30" s="266"/>
      <c r="TVD30" s="266"/>
      <c r="TVE30" s="266"/>
      <c r="TVF30" s="266"/>
      <c r="TVG30" s="266"/>
      <c r="TVH30" s="266"/>
      <c r="TVI30" s="266"/>
      <c r="TVJ30" s="266"/>
      <c r="TVK30" s="266"/>
      <c r="TVL30" s="266"/>
      <c r="TVM30" s="266"/>
      <c r="TVN30" s="266"/>
      <c r="TVO30" s="266"/>
      <c r="TVP30" s="266"/>
      <c r="TVQ30" s="266"/>
      <c r="TVR30" s="266"/>
      <c r="TVS30" s="266"/>
      <c r="TVT30" s="266"/>
      <c r="TVU30" s="266"/>
      <c r="TVV30" s="266"/>
      <c r="TVW30" s="266"/>
      <c r="TVX30" s="266"/>
      <c r="TVY30" s="266"/>
      <c r="TVZ30" s="266"/>
      <c r="TWA30" s="266"/>
      <c r="TWB30" s="266"/>
      <c r="TWC30" s="266"/>
      <c r="TWD30" s="266"/>
      <c r="TWE30" s="266"/>
      <c r="TWF30" s="266"/>
      <c r="TWG30" s="266"/>
      <c r="TWH30" s="266"/>
      <c r="TWI30" s="266"/>
      <c r="TWJ30" s="266"/>
      <c r="TWK30" s="266"/>
      <c r="TWL30" s="266"/>
      <c r="TWM30" s="266"/>
      <c r="TWN30" s="266"/>
      <c r="TWO30" s="266"/>
      <c r="TWP30" s="266"/>
      <c r="TWQ30" s="266"/>
      <c r="TWR30" s="266"/>
      <c r="TWS30" s="266"/>
      <c r="TWT30" s="266"/>
      <c r="TWU30" s="266"/>
      <c r="TWV30" s="266"/>
      <c r="TWW30" s="266"/>
      <c r="TWX30" s="266"/>
      <c r="TWY30" s="266"/>
      <c r="TWZ30" s="266"/>
      <c r="TXA30" s="266"/>
      <c r="TXB30" s="266"/>
      <c r="TXC30" s="266"/>
      <c r="TXD30" s="266"/>
      <c r="TXE30" s="266"/>
      <c r="TXF30" s="266"/>
      <c r="TXG30" s="266"/>
      <c r="TXH30" s="266"/>
      <c r="TXI30" s="266"/>
      <c r="TXJ30" s="266"/>
      <c r="TXK30" s="266"/>
      <c r="TXL30" s="266"/>
      <c r="TXM30" s="266"/>
      <c r="TXN30" s="266"/>
      <c r="TXO30" s="266"/>
      <c r="TXP30" s="266"/>
      <c r="TXQ30" s="266"/>
      <c r="TXR30" s="266"/>
      <c r="TXS30" s="266"/>
      <c r="TXT30" s="266"/>
      <c r="TXU30" s="266"/>
      <c r="TXV30" s="266"/>
      <c r="TXW30" s="266"/>
      <c r="TXX30" s="266"/>
      <c r="TXY30" s="266"/>
      <c r="TXZ30" s="266"/>
      <c r="TYA30" s="266"/>
      <c r="TYB30" s="266"/>
      <c r="TYC30" s="266"/>
      <c r="TYD30" s="266"/>
      <c r="TYE30" s="266"/>
      <c r="TYF30" s="266"/>
      <c r="TYG30" s="266"/>
      <c r="TYH30" s="266"/>
      <c r="TYI30" s="266"/>
      <c r="TYJ30" s="266"/>
      <c r="TYK30" s="266"/>
      <c r="TYL30" s="266"/>
      <c r="TYM30" s="266"/>
      <c r="TYN30" s="266"/>
      <c r="TYO30" s="266"/>
      <c r="TYP30" s="266"/>
      <c r="TYQ30" s="266"/>
      <c r="TYR30" s="266"/>
      <c r="TYS30" s="266"/>
      <c r="TYT30" s="266"/>
      <c r="TYU30" s="266"/>
      <c r="TYV30" s="266"/>
      <c r="TYW30" s="266"/>
      <c r="TYX30" s="266"/>
      <c r="TYY30" s="266"/>
      <c r="TYZ30" s="266"/>
      <c r="TZA30" s="266"/>
      <c r="TZB30" s="266"/>
      <c r="TZC30" s="266"/>
      <c r="TZD30" s="266"/>
      <c r="TZE30" s="266"/>
      <c r="TZF30" s="266"/>
      <c r="TZG30" s="266"/>
      <c r="TZH30" s="266"/>
      <c r="TZI30" s="266"/>
      <c r="TZJ30" s="266"/>
      <c r="TZK30" s="266"/>
      <c r="TZL30" s="266"/>
      <c r="TZM30" s="266"/>
      <c r="TZN30" s="266"/>
      <c r="TZO30" s="266"/>
      <c r="TZP30" s="266"/>
      <c r="TZQ30" s="266"/>
      <c r="TZR30" s="266"/>
      <c r="TZS30" s="266"/>
      <c r="TZT30" s="266"/>
      <c r="TZU30" s="266"/>
      <c r="TZV30" s="266"/>
      <c r="TZW30" s="266"/>
      <c r="TZX30" s="266"/>
      <c r="TZY30" s="266"/>
      <c r="TZZ30" s="266"/>
      <c r="UAA30" s="266"/>
      <c r="UAB30" s="266"/>
      <c r="UAC30" s="266"/>
      <c r="UAD30" s="266"/>
      <c r="UAE30" s="266"/>
      <c r="UAF30" s="266"/>
      <c r="UAG30" s="266"/>
      <c r="UAH30" s="266"/>
      <c r="UAI30" s="266"/>
      <c r="UAJ30" s="266"/>
      <c r="UAK30" s="266"/>
      <c r="UAL30" s="266"/>
      <c r="UAM30" s="266"/>
      <c r="UAN30" s="266"/>
      <c r="UAO30" s="266"/>
      <c r="UAP30" s="266"/>
      <c r="UAQ30" s="266"/>
      <c r="UAR30" s="266"/>
      <c r="UAS30" s="266"/>
      <c r="UAT30" s="266"/>
      <c r="UAU30" s="266"/>
      <c r="UAV30" s="266"/>
      <c r="UAW30" s="266"/>
      <c r="UAX30" s="266"/>
      <c r="UAY30" s="266"/>
      <c r="UAZ30" s="266"/>
      <c r="UBA30" s="266"/>
      <c r="UBB30" s="266"/>
      <c r="UBC30" s="266"/>
      <c r="UBD30" s="266"/>
      <c r="UBE30" s="266"/>
      <c r="UBF30" s="266"/>
      <c r="UBG30" s="266"/>
      <c r="UBH30" s="266"/>
      <c r="UBI30" s="266"/>
      <c r="UBJ30" s="266"/>
      <c r="UBK30" s="266"/>
      <c r="UBL30" s="266"/>
      <c r="UBM30" s="266"/>
      <c r="UBN30" s="266"/>
      <c r="UBO30" s="266"/>
      <c r="UBP30" s="266"/>
      <c r="UBQ30" s="266"/>
      <c r="UBR30" s="266"/>
      <c r="UBS30" s="266"/>
      <c r="UBT30" s="266"/>
      <c r="UBU30" s="266"/>
      <c r="UBV30" s="266"/>
      <c r="UBW30" s="266"/>
      <c r="UBX30" s="266"/>
      <c r="UBY30" s="266"/>
      <c r="UBZ30" s="266"/>
      <c r="UCA30" s="266"/>
      <c r="UCB30" s="266"/>
      <c r="UCC30" s="266"/>
      <c r="UCD30" s="266"/>
      <c r="UCE30" s="266"/>
      <c r="UCF30" s="266"/>
      <c r="UCG30" s="266"/>
      <c r="UCH30" s="266"/>
      <c r="UCI30" s="266"/>
      <c r="UCJ30" s="266"/>
      <c r="UCK30" s="266"/>
      <c r="UCL30" s="266"/>
      <c r="UCM30" s="266"/>
      <c r="UCN30" s="266"/>
      <c r="UCO30" s="266"/>
      <c r="UCP30" s="266"/>
      <c r="UCQ30" s="266"/>
      <c r="UCR30" s="266"/>
      <c r="UCS30" s="266"/>
      <c r="UCT30" s="266"/>
      <c r="UCU30" s="266"/>
      <c r="UCV30" s="266"/>
      <c r="UCW30" s="266"/>
      <c r="UCX30" s="266"/>
      <c r="UCY30" s="266"/>
      <c r="UCZ30" s="266"/>
      <c r="UDA30" s="266"/>
      <c r="UDB30" s="266"/>
      <c r="UDC30" s="266"/>
      <c r="UDD30" s="266"/>
      <c r="UDE30" s="266"/>
      <c r="UDF30" s="266"/>
      <c r="UDG30" s="266"/>
      <c r="UDH30" s="266"/>
      <c r="UDI30" s="266"/>
      <c r="UDJ30" s="266"/>
      <c r="UDK30" s="266"/>
      <c r="UDL30" s="266"/>
      <c r="UDM30" s="266"/>
      <c r="UDN30" s="266"/>
      <c r="UDO30" s="266"/>
      <c r="UDP30" s="266"/>
      <c r="UDQ30" s="266"/>
      <c r="UDR30" s="266"/>
      <c r="UDS30" s="266"/>
      <c r="UDT30" s="266"/>
      <c r="UDU30" s="266"/>
      <c r="UDV30" s="266"/>
      <c r="UDW30" s="266"/>
      <c r="UDX30" s="266"/>
      <c r="UDY30" s="266"/>
      <c r="UDZ30" s="266"/>
      <c r="UEA30" s="266"/>
      <c r="UEB30" s="266"/>
      <c r="UEC30" s="266"/>
      <c r="UED30" s="266"/>
      <c r="UEE30" s="266"/>
      <c r="UEF30" s="266"/>
      <c r="UEG30" s="266"/>
      <c r="UEH30" s="266"/>
      <c r="UEI30" s="266"/>
      <c r="UEJ30" s="266"/>
      <c r="UEK30" s="266"/>
      <c r="UEL30" s="266"/>
      <c r="UEM30" s="266"/>
      <c r="UEN30" s="266"/>
      <c r="UEO30" s="266"/>
      <c r="UEP30" s="266"/>
      <c r="UEQ30" s="266"/>
      <c r="UER30" s="266"/>
      <c r="UES30" s="266"/>
      <c r="UET30" s="266"/>
      <c r="UEU30" s="266"/>
      <c r="UEV30" s="266"/>
      <c r="UEW30" s="266"/>
      <c r="UEX30" s="266"/>
      <c r="UEY30" s="266"/>
      <c r="UEZ30" s="266"/>
      <c r="UFA30" s="266"/>
      <c r="UFB30" s="266"/>
      <c r="UFC30" s="266"/>
      <c r="UFD30" s="266"/>
      <c r="UFE30" s="266"/>
      <c r="UFF30" s="266"/>
      <c r="UFG30" s="266"/>
      <c r="UFH30" s="266"/>
      <c r="UFI30" s="266"/>
      <c r="UFJ30" s="266"/>
      <c r="UFK30" s="266"/>
      <c r="UFL30" s="266"/>
      <c r="UFM30" s="266"/>
      <c r="UFN30" s="266"/>
      <c r="UFO30" s="266"/>
      <c r="UFP30" s="266"/>
      <c r="UFQ30" s="266"/>
      <c r="UFR30" s="266"/>
      <c r="UFS30" s="266"/>
      <c r="UFT30" s="266"/>
      <c r="UFU30" s="266"/>
      <c r="UFV30" s="266"/>
      <c r="UFW30" s="266"/>
      <c r="UFX30" s="266"/>
      <c r="UFY30" s="266"/>
      <c r="UFZ30" s="266"/>
      <c r="UGA30" s="266"/>
      <c r="UGB30" s="266"/>
      <c r="UGC30" s="266"/>
      <c r="UGD30" s="266"/>
      <c r="UGE30" s="266"/>
      <c r="UGF30" s="266"/>
      <c r="UGG30" s="266"/>
      <c r="UGH30" s="266"/>
      <c r="UGI30" s="266"/>
      <c r="UGJ30" s="266"/>
      <c r="UGK30" s="266"/>
      <c r="UGL30" s="266"/>
      <c r="UGM30" s="266"/>
      <c r="UGN30" s="266"/>
      <c r="UGO30" s="266"/>
      <c r="UGP30" s="266"/>
      <c r="UGQ30" s="266"/>
      <c r="UGR30" s="266"/>
      <c r="UGS30" s="266"/>
      <c r="UGT30" s="266"/>
      <c r="UGU30" s="266"/>
      <c r="UGV30" s="266"/>
      <c r="UGW30" s="266"/>
      <c r="UGX30" s="266"/>
      <c r="UGY30" s="266"/>
      <c r="UGZ30" s="266"/>
      <c r="UHA30" s="266"/>
      <c r="UHB30" s="266"/>
      <c r="UHC30" s="266"/>
      <c r="UHD30" s="266"/>
      <c r="UHE30" s="266"/>
      <c r="UHF30" s="266"/>
      <c r="UHG30" s="266"/>
      <c r="UHH30" s="266"/>
      <c r="UHI30" s="266"/>
      <c r="UHJ30" s="266"/>
      <c r="UHK30" s="266"/>
      <c r="UHL30" s="266"/>
      <c r="UHM30" s="266"/>
      <c r="UHN30" s="266"/>
      <c r="UHO30" s="266"/>
      <c r="UHP30" s="266"/>
      <c r="UHQ30" s="266"/>
      <c r="UHR30" s="266"/>
      <c r="UHS30" s="266"/>
      <c r="UHT30" s="266"/>
      <c r="UHU30" s="266"/>
      <c r="UHV30" s="266"/>
      <c r="UHW30" s="266"/>
      <c r="UHX30" s="266"/>
      <c r="UHY30" s="266"/>
      <c r="UHZ30" s="266"/>
      <c r="UIA30" s="266"/>
      <c r="UIB30" s="266"/>
      <c r="UIC30" s="266"/>
      <c r="UID30" s="266"/>
      <c r="UIE30" s="266"/>
      <c r="UIF30" s="266"/>
      <c r="UIG30" s="266"/>
      <c r="UIH30" s="266"/>
      <c r="UII30" s="266"/>
      <c r="UIJ30" s="266"/>
      <c r="UIK30" s="266"/>
      <c r="UIL30" s="266"/>
      <c r="UIM30" s="266"/>
      <c r="UIN30" s="266"/>
      <c r="UIO30" s="266"/>
      <c r="UIP30" s="266"/>
      <c r="UIQ30" s="266"/>
      <c r="UIR30" s="266"/>
      <c r="UIS30" s="266"/>
      <c r="UIT30" s="266"/>
      <c r="UIU30" s="266"/>
      <c r="UIV30" s="266"/>
      <c r="UIW30" s="266"/>
      <c r="UIX30" s="266"/>
      <c r="UIY30" s="266"/>
      <c r="UIZ30" s="266"/>
      <c r="UJA30" s="266"/>
      <c r="UJB30" s="266"/>
      <c r="UJC30" s="266"/>
      <c r="UJD30" s="266"/>
      <c r="UJE30" s="266"/>
      <c r="UJF30" s="266"/>
      <c r="UJG30" s="266"/>
      <c r="UJH30" s="266"/>
      <c r="UJI30" s="266"/>
      <c r="UJJ30" s="266"/>
      <c r="UJK30" s="266"/>
      <c r="UJL30" s="266"/>
      <c r="UJM30" s="266"/>
      <c r="UJN30" s="266"/>
      <c r="UJO30" s="266"/>
      <c r="UJP30" s="266"/>
      <c r="UJQ30" s="266"/>
      <c r="UJR30" s="266"/>
      <c r="UJS30" s="266"/>
      <c r="UJT30" s="266"/>
      <c r="UJU30" s="266"/>
      <c r="UJV30" s="266"/>
      <c r="UJW30" s="266"/>
      <c r="UJX30" s="266"/>
      <c r="UJY30" s="266"/>
      <c r="UJZ30" s="266"/>
      <c r="UKA30" s="266"/>
      <c r="UKB30" s="266"/>
      <c r="UKC30" s="266"/>
      <c r="UKD30" s="266"/>
      <c r="UKE30" s="266"/>
      <c r="UKF30" s="266"/>
      <c r="UKG30" s="266"/>
      <c r="UKH30" s="266"/>
      <c r="UKI30" s="266"/>
      <c r="UKJ30" s="266"/>
      <c r="UKK30" s="266"/>
      <c r="UKL30" s="266"/>
      <c r="UKM30" s="266"/>
      <c r="UKN30" s="266"/>
      <c r="UKO30" s="266"/>
      <c r="UKP30" s="266"/>
      <c r="UKQ30" s="266"/>
      <c r="UKR30" s="266"/>
      <c r="UKS30" s="266"/>
      <c r="UKT30" s="266"/>
      <c r="UKU30" s="266"/>
      <c r="UKV30" s="266"/>
      <c r="UKW30" s="266"/>
      <c r="UKX30" s="266"/>
      <c r="UKY30" s="266"/>
      <c r="UKZ30" s="266"/>
      <c r="ULA30" s="266"/>
      <c r="ULB30" s="266"/>
      <c r="ULC30" s="266"/>
      <c r="ULD30" s="266"/>
      <c r="ULE30" s="266"/>
      <c r="ULF30" s="266"/>
      <c r="ULG30" s="266"/>
      <c r="ULH30" s="266"/>
      <c r="ULI30" s="266"/>
      <c r="ULJ30" s="266"/>
      <c r="ULK30" s="266"/>
      <c r="ULL30" s="266"/>
      <c r="ULM30" s="266"/>
      <c r="ULN30" s="266"/>
      <c r="ULO30" s="266"/>
      <c r="ULP30" s="266"/>
      <c r="ULQ30" s="266"/>
      <c r="ULR30" s="266"/>
      <c r="ULS30" s="266"/>
      <c r="ULT30" s="266"/>
      <c r="ULU30" s="266"/>
      <c r="ULV30" s="266"/>
      <c r="ULW30" s="266"/>
      <c r="ULX30" s="266"/>
      <c r="ULY30" s="266"/>
      <c r="ULZ30" s="266"/>
      <c r="UMA30" s="266"/>
      <c r="UMB30" s="266"/>
      <c r="UMC30" s="266"/>
      <c r="UMD30" s="266"/>
      <c r="UME30" s="266"/>
      <c r="UMF30" s="266"/>
      <c r="UMG30" s="266"/>
      <c r="UMH30" s="266"/>
      <c r="UMI30" s="266"/>
      <c r="UMJ30" s="266"/>
      <c r="UMK30" s="266"/>
      <c r="UML30" s="266"/>
      <c r="UMM30" s="266"/>
      <c r="UMN30" s="266"/>
      <c r="UMO30" s="266"/>
      <c r="UMP30" s="266"/>
      <c r="UMQ30" s="266"/>
      <c r="UMR30" s="266"/>
      <c r="UMS30" s="266"/>
      <c r="UMT30" s="266"/>
      <c r="UMU30" s="266"/>
      <c r="UMV30" s="266"/>
      <c r="UMW30" s="266"/>
      <c r="UMX30" s="266"/>
      <c r="UMY30" s="266"/>
      <c r="UMZ30" s="266"/>
      <c r="UNA30" s="266"/>
      <c r="UNB30" s="266"/>
      <c r="UNC30" s="266"/>
      <c r="UND30" s="266"/>
      <c r="UNE30" s="266"/>
      <c r="UNF30" s="266"/>
      <c r="UNG30" s="266"/>
      <c r="UNH30" s="266"/>
      <c r="UNI30" s="266"/>
      <c r="UNJ30" s="266"/>
      <c r="UNK30" s="266"/>
      <c r="UNL30" s="266"/>
      <c r="UNM30" s="266"/>
      <c r="UNN30" s="266"/>
      <c r="UNO30" s="266"/>
      <c r="UNP30" s="266"/>
      <c r="UNQ30" s="266"/>
      <c r="UNR30" s="266"/>
      <c r="UNS30" s="266"/>
      <c r="UNT30" s="266"/>
      <c r="UNU30" s="266"/>
      <c r="UNV30" s="266"/>
      <c r="UNW30" s="266"/>
      <c r="UNX30" s="266"/>
      <c r="UNY30" s="266"/>
      <c r="UNZ30" s="266"/>
      <c r="UOA30" s="266"/>
      <c r="UOB30" s="266"/>
      <c r="UOC30" s="266"/>
      <c r="UOD30" s="266"/>
      <c r="UOE30" s="266"/>
      <c r="UOF30" s="266"/>
      <c r="UOG30" s="266"/>
      <c r="UOH30" s="266"/>
      <c r="UOI30" s="266"/>
      <c r="UOJ30" s="266"/>
      <c r="UOK30" s="266"/>
      <c r="UOL30" s="266"/>
      <c r="UOM30" s="266"/>
      <c r="UON30" s="266"/>
      <c r="UOO30" s="266"/>
      <c r="UOP30" s="266"/>
      <c r="UOQ30" s="266"/>
      <c r="UOR30" s="266"/>
      <c r="UOS30" s="266"/>
      <c r="UOT30" s="266"/>
      <c r="UOU30" s="266"/>
      <c r="UOV30" s="266"/>
      <c r="UOW30" s="266"/>
      <c r="UOX30" s="266"/>
      <c r="UOY30" s="266"/>
      <c r="UOZ30" s="266"/>
      <c r="UPA30" s="266"/>
      <c r="UPB30" s="266"/>
      <c r="UPC30" s="266"/>
      <c r="UPD30" s="266"/>
      <c r="UPE30" s="266"/>
      <c r="UPF30" s="266"/>
      <c r="UPG30" s="266"/>
      <c r="UPH30" s="266"/>
      <c r="UPI30" s="266"/>
      <c r="UPJ30" s="266"/>
      <c r="UPK30" s="266"/>
      <c r="UPL30" s="266"/>
      <c r="UPM30" s="266"/>
      <c r="UPN30" s="266"/>
      <c r="UPO30" s="266"/>
      <c r="UPP30" s="266"/>
      <c r="UPQ30" s="266"/>
      <c r="UPR30" s="266"/>
      <c r="UPS30" s="266"/>
      <c r="UPT30" s="266"/>
      <c r="UPU30" s="266"/>
      <c r="UPV30" s="266"/>
      <c r="UPW30" s="266"/>
      <c r="UPX30" s="266"/>
      <c r="UPY30" s="266"/>
      <c r="UPZ30" s="266"/>
      <c r="UQA30" s="266"/>
      <c r="UQB30" s="266"/>
      <c r="UQC30" s="266"/>
      <c r="UQD30" s="266"/>
      <c r="UQE30" s="266"/>
      <c r="UQF30" s="266"/>
      <c r="UQG30" s="266"/>
      <c r="UQH30" s="266"/>
      <c r="UQI30" s="266"/>
      <c r="UQJ30" s="266"/>
      <c r="UQK30" s="266"/>
      <c r="UQL30" s="266"/>
      <c r="UQM30" s="266"/>
      <c r="UQN30" s="266"/>
      <c r="UQO30" s="266"/>
      <c r="UQP30" s="266"/>
      <c r="UQQ30" s="266"/>
      <c r="UQR30" s="266"/>
      <c r="UQS30" s="266"/>
      <c r="UQT30" s="266"/>
      <c r="UQU30" s="266"/>
      <c r="UQV30" s="266"/>
      <c r="UQW30" s="266"/>
      <c r="UQX30" s="266"/>
      <c r="UQY30" s="266"/>
      <c r="UQZ30" s="266"/>
      <c r="URA30" s="266"/>
      <c r="URB30" s="266"/>
      <c r="URC30" s="266"/>
      <c r="URD30" s="266"/>
      <c r="URE30" s="266"/>
      <c r="URF30" s="266"/>
      <c r="URG30" s="266"/>
      <c r="URH30" s="266"/>
      <c r="URI30" s="266"/>
      <c r="URJ30" s="266"/>
      <c r="URK30" s="266"/>
      <c r="URL30" s="266"/>
      <c r="URM30" s="266"/>
      <c r="URN30" s="266"/>
      <c r="URO30" s="266"/>
      <c r="URP30" s="266"/>
      <c r="URQ30" s="266"/>
      <c r="URR30" s="266"/>
      <c r="URS30" s="266"/>
      <c r="URT30" s="266"/>
      <c r="URU30" s="266"/>
      <c r="URV30" s="266"/>
      <c r="URW30" s="266"/>
      <c r="URX30" s="266"/>
      <c r="URY30" s="266"/>
      <c r="URZ30" s="266"/>
      <c r="USA30" s="266"/>
      <c r="USB30" s="266"/>
      <c r="USC30" s="266"/>
      <c r="USD30" s="266"/>
      <c r="USE30" s="266"/>
      <c r="USF30" s="266"/>
      <c r="USG30" s="266"/>
      <c r="USH30" s="266"/>
      <c r="USI30" s="266"/>
      <c r="USJ30" s="266"/>
      <c r="USK30" s="266"/>
      <c r="USL30" s="266"/>
      <c r="USM30" s="266"/>
      <c r="USN30" s="266"/>
      <c r="USO30" s="266"/>
      <c r="USP30" s="266"/>
      <c r="USQ30" s="266"/>
      <c r="USR30" s="266"/>
      <c r="USS30" s="266"/>
      <c r="UST30" s="266"/>
      <c r="USU30" s="266"/>
      <c r="USV30" s="266"/>
      <c r="USW30" s="266"/>
      <c r="USX30" s="266"/>
      <c r="USY30" s="266"/>
      <c r="USZ30" s="266"/>
      <c r="UTA30" s="266"/>
      <c r="UTB30" s="266"/>
      <c r="UTC30" s="266"/>
      <c r="UTD30" s="266"/>
      <c r="UTE30" s="266"/>
      <c r="UTF30" s="266"/>
      <c r="UTG30" s="266"/>
      <c r="UTH30" s="266"/>
      <c r="UTI30" s="266"/>
      <c r="UTJ30" s="266"/>
      <c r="UTK30" s="266"/>
      <c r="UTL30" s="266"/>
      <c r="UTM30" s="266"/>
      <c r="UTN30" s="266"/>
      <c r="UTO30" s="266"/>
      <c r="UTP30" s="266"/>
      <c r="UTQ30" s="266"/>
      <c r="UTR30" s="266"/>
      <c r="UTS30" s="266"/>
      <c r="UTT30" s="266"/>
      <c r="UTU30" s="266"/>
      <c r="UTV30" s="266"/>
      <c r="UTW30" s="266"/>
      <c r="UTX30" s="266"/>
      <c r="UTY30" s="266"/>
      <c r="UTZ30" s="266"/>
      <c r="UUA30" s="266"/>
      <c r="UUB30" s="266"/>
      <c r="UUC30" s="266"/>
      <c r="UUD30" s="266"/>
      <c r="UUE30" s="266"/>
      <c r="UUF30" s="266"/>
      <c r="UUG30" s="266"/>
      <c r="UUH30" s="266"/>
      <c r="UUI30" s="266"/>
      <c r="UUJ30" s="266"/>
      <c r="UUK30" s="266"/>
      <c r="UUL30" s="266"/>
      <c r="UUM30" s="266"/>
      <c r="UUN30" s="266"/>
      <c r="UUO30" s="266"/>
      <c r="UUP30" s="266"/>
      <c r="UUQ30" s="266"/>
      <c r="UUR30" s="266"/>
      <c r="UUS30" s="266"/>
      <c r="UUT30" s="266"/>
      <c r="UUU30" s="266"/>
      <c r="UUV30" s="266"/>
      <c r="UUW30" s="266"/>
      <c r="UUX30" s="266"/>
      <c r="UUY30" s="266"/>
      <c r="UUZ30" s="266"/>
      <c r="UVA30" s="266"/>
      <c r="UVB30" s="266"/>
      <c r="UVC30" s="266"/>
      <c r="UVD30" s="266"/>
      <c r="UVE30" s="266"/>
      <c r="UVF30" s="266"/>
      <c r="UVG30" s="266"/>
      <c r="UVH30" s="266"/>
      <c r="UVI30" s="266"/>
      <c r="UVJ30" s="266"/>
      <c r="UVK30" s="266"/>
      <c r="UVL30" s="266"/>
      <c r="UVM30" s="266"/>
      <c r="UVN30" s="266"/>
      <c r="UVO30" s="266"/>
      <c r="UVP30" s="266"/>
      <c r="UVQ30" s="266"/>
      <c r="UVR30" s="266"/>
      <c r="UVS30" s="266"/>
      <c r="UVT30" s="266"/>
      <c r="UVU30" s="266"/>
      <c r="UVV30" s="266"/>
      <c r="UVW30" s="266"/>
      <c r="UVX30" s="266"/>
      <c r="UVY30" s="266"/>
      <c r="UVZ30" s="266"/>
      <c r="UWA30" s="266"/>
      <c r="UWB30" s="266"/>
      <c r="UWC30" s="266"/>
      <c r="UWD30" s="266"/>
      <c r="UWE30" s="266"/>
      <c r="UWF30" s="266"/>
      <c r="UWG30" s="266"/>
      <c r="UWH30" s="266"/>
      <c r="UWI30" s="266"/>
      <c r="UWJ30" s="266"/>
      <c r="UWK30" s="266"/>
      <c r="UWL30" s="266"/>
      <c r="UWM30" s="266"/>
      <c r="UWN30" s="266"/>
      <c r="UWO30" s="266"/>
      <c r="UWP30" s="266"/>
      <c r="UWQ30" s="266"/>
      <c r="UWR30" s="266"/>
      <c r="UWS30" s="266"/>
      <c r="UWT30" s="266"/>
      <c r="UWU30" s="266"/>
      <c r="UWV30" s="266"/>
      <c r="UWW30" s="266"/>
      <c r="UWX30" s="266"/>
      <c r="UWY30" s="266"/>
      <c r="UWZ30" s="266"/>
      <c r="UXA30" s="266"/>
      <c r="UXB30" s="266"/>
      <c r="UXC30" s="266"/>
      <c r="UXD30" s="266"/>
      <c r="UXE30" s="266"/>
      <c r="UXF30" s="266"/>
      <c r="UXG30" s="266"/>
      <c r="UXH30" s="266"/>
      <c r="UXI30" s="266"/>
      <c r="UXJ30" s="266"/>
      <c r="UXK30" s="266"/>
      <c r="UXL30" s="266"/>
      <c r="UXM30" s="266"/>
      <c r="UXN30" s="266"/>
      <c r="UXO30" s="266"/>
      <c r="UXP30" s="266"/>
      <c r="UXQ30" s="266"/>
      <c r="UXR30" s="266"/>
      <c r="UXS30" s="266"/>
      <c r="UXT30" s="266"/>
      <c r="UXU30" s="266"/>
      <c r="UXV30" s="266"/>
      <c r="UXW30" s="266"/>
      <c r="UXX30" s="266"/>
      <c r="UXY30" s="266"/>
      <c r="UXZ30" s="266"/>
      <c r="UYA30" s="266"/>
      <c r="UYB30" s="266"/>
      <c r="UYC30" s="266"/>
      <c r="UYD30" s="266"/>
      <c r="UYE30" s="266"/>
      <c r="UYF30" s="266"/>
      <c r="UYG30" s="266"/>
      <c r="UYH30" s="266"/>
      <c r="UYI30" s="266"/>
      <c r="UYJ30" s="266"/>
      <c r="UYK30" s="266"/>
      <c r="UYL30" s="266"/>
      <c r="UYM30" s="266"/>
      <c r="UYN30" s="266"/>
      <c r="UYO30" s="266"/>
      <c r="UYP30" s="266"/>
      <c r="UYQ30" s="266"/>
      <c r="UYR30" s="266"/>
      <c r="UYS30" s="266"/>
      <c r="UYT30" s="266"/>
      <c r="UYU30" s="266"/>
      <c r="UYV30" s="266"/>
      <c r="UYW30" s="266"/>
      <c r="UYX30" s="266"/>
      <c r="UYY30" s="266"/>
      <c r="UYZ30" s="266"/>
      <c r="UZA30" s="266"/>
      <c r="UZB30" s="266"/>
      <c r="UZC30" s="266"/>
      <c r="UZD30" s="266"/>
      <c r="UZE30" s="266"/>
      <c r="UZF30" s="266"/>
      <c r="UZG30" s="266"/>
      <c r="UZH30" s="266"/>
      <c r="UZI30" s="266"/>
      <c r="UZJ30" s="266"/>
      <c r="UZK30" s="266"/>
      <c r="UZL30" s="266"/>
      <c r="UZM30" s="266"/>
      <c r="UZN30" s="266"/>
      <c r="UZO30" s="266"/>
      <c r="UZP30" s="266"/>
      <c r="UZQ30" s="266"/>
      <c r="UZR30" s="266"/>
      <c r="UZS30" s="266"/>
      <c r="UZT30" s="266"/>
      <c r="UZU30" s="266"/>
      <c r="UZV30" s="266"/>
      <c r="UZW30" s="266"/>
      <c r="UZX30" s="266"/>
      <c r="UZY30" s="266"/>
      <c r="UZZ30" s="266"/>
      <c r="VAA30" s="266"/>
      <c r="VAB30" s="266"/>
      <c r="VAC30" s="266"/>
      <c r="VAD30" s="266"/>
      <c r="VAE30" s="266"/>
      <c r="VAF30" s="266"/>
      <c r="VAG30" s="266"/>
      <c r="VAH30" s="266"/>
      <c r="VAI30" s="266"/>
      <c r="VAJ30" s="266"/>
      <c r="VAK30" s="266"/>
      <c r="VAL30" s="266"/>
      <c r="VAM30" s="266"/>
      <c r="VAN30" s="266"/>
      <c r="VAO30" s="266"/>
      <c r="VAP30" s="266"/>
      <c r="VAQ30" s="266"/>
      <c r="VAR30" s="266"/>
      <c r="VAS30" s="266"/>
      <c r="VAT30" s="266"/>
      <c r="VAU30" s="266"/>
      <c r="VAV30" s="266"/>
      <c r="VAW30" s="266"/>
      <c r="VAX30" s="266"/>
      <c r="VAY30" s="266"/>
      <c r="VAZ30" s="266"/>
      <c r="VBA30" s="266"/>
      <c r="VBB30" s="266"/>
      <c r="VBC30" s="266"/>
      <c r="VBD30" s="266"/>
      <c r="VBE30" s="266"/>
      <c r="VBF30" s="266"/>
      <c r="VBG30" s="266"/>
      <c r="VBH30" s="266"/>
      <c r="VBI30" s="266"/>
      <c r="VBJ30" s="266"/>
      <c r="VBK30" s="266"/>
      <c r="VBL30" s="266"/>
      <c r="VBM30" s="266"/>
      <c r="VBN30" s="266"/>
      <c r="VBO30" s="266"/>
      <c r="VBP30" s="266"/>
      <c r="VBQ30" s="266"/>
      <c r="VBR30" s="266"/>
      <c r="VBS30" s="266"/>
      <c r="VBT30" s="266"/>
      <c r="VBU30" s="266"/>
      <c r="VBV30" s="266"/>
      <c r="VBW30" s="266"/>
      <c r="VBX30" s="266"/>
      <c r="VBY30" s="266"/>
      <c r="VBZ30" s="266"/>
      <c r="VCA30" s="266"/>
      <c r="VCB30" s="266"/>
      <c r="VCC30" s="266"/>
      <c r="VCD30" s="266"/>
      <c r="VCE30" s="266"/>
      <c r="VCF30" s="266"/>
      <c r="VCG30" s="266"/>
      <c r="VCH30" s="266"/>
      <c r="VCI30" s="266"/>
      <c r="VCJ30" s="266"/>
      <c r="VCK30" s="266"/>
      <c r="VCL30" s="266"/>
      <c r="VCM30" s="266"/>
      <c r="VCN30" s="266"/>
      <c r="VCO30" s="266"/>
      <c r="VCP30" s="266"/>
      <c r="VCQ30" s="266"/>
      <c r="VCR30" s="266"/>
      <c r="VCS30" s="266"/>
      <c r="VCT30" s="266"/>
      <c r="VCU30" s="266"/>
      <c r="VCV30" s="266"/>
      <c r="VCW30" s="266"/>
      <c r="VCX30" s="266"/>
      <c r="VCY30" s="266"/>
      <c r="VCZ30" s="266"/>
      <c r="VDA30" s="266"/>
      <c r="VDB30" s="266"/>
      <c r="VDC30" s="266"/>
      <c r="VDD30" s="266"/>
      <c r="VDE30" s="266"/>
      <c r="VDF30" s="266"/>
      <c r="VDG30" s="266"/>
      <c r="VDH30" s="266"/>
      <c r="VDI30" s="266"/>
      <c r="VDJ30" s="266"/>
      <c r="VDK30" s="266"/>
      <c r="VDL30" s="266"/>
      <c r="VDM30" s="266"/>
      <c r="VDN30" s="266"/>
      <c r="VDO30" s="266"/>
      <c r="VDP30" s="266"/>
      <c r="VDQ30" s="266"/>
      <c r="VDR30" s="266"/>
      <c r="VDS30" s="266"/>
      <c r="VDT30" s="266"/>
      <c r="VDU30" s="266"/>
      <c r="VDV30" s="266"/>
      <c r="VDW30" s="266"/>
      <c r="VDX30" s="266"/>
      <c r="VDY30" s="266"/>
      <c r="VDZ30" s="266"/>
      <c r="VEA30" s="266"/>
      <c r="VEB30" s="266"/>
      <c r="VEC30" s="266"/>
      <c r="VED30" s="266"/>
      <c r="VEE30" s="266"/>
      <c r="VEF30" s="266"/>
      <c r="VEG30" s="266"/>
      <c r="VEH30" s="266"/>
      <c r="VEI30" s="266"/>
      <c r="VEJ30" s="266"/>
      <c r="VEK30" s="266"/>
      <c r="VEL30" s="266"/>
      <c r="VEM30" s="266"/>
      <c r="VEN30" s="266"/>
      <c r="VEO30" s="266"/>
      <c r="VEP30" s="266"/>
      <c r="VEQ30" s="266"/>
      <c r="VER30" s="266"/>
      <c r="VES30" s="266"/>
      <c r="VET30" s="266"/>
      <c r="VEU30" s="266"/>
      <c r="VEV30" s="266"/>
      <c r="VEW30" s="266"/>
      <c r="VEX30" s="266"/>
      <c r="VEY30" s="266"/>
      <c r="VEZ30" s="266"/>
      <c r="VFA30" s="266"/>
      <c r="VFB30" s="266"/>
      <c r="VFC30" s="266"/>
      <c r="VFD30" s="266"/>
      <c r="VFE30" s="266"/>
      <c r="VFF30" s="266"/>
      <c r="VFG30" s="266"/>
      <c r="VFH30" s="266"/>
      <c r="VFI30" s="266"/>
      <c r="VFJ30" s="266"/>
      <c r="VFK30" s="266"/>
      <c r="VFL30" s="266"/>
      <c r="VFM30" s="266"/>
      <c r="VFN30" s="266"/>
      <c r="VFO30" s="266"/>
      <c r="VFP30" s="266"/>
      <c r="VFQ30" s="266"/>
      <c r="VFR30" s="266"/>
      <c r="VFS30" s="266"/>
      <c r="VFT30" s="266"/>
      <c r="VFU30" s="266"/>
      <c r="VFV30" s="266"/>
      <c r="VFW30" s="266"/>
      <c r="VFX30" s="266"/>
      <c r="VFY30" s="266"/>
      <c r="VFZ30" s="266"/>
      <c r="VGA30" s="266"/>
      <c r="VGB30" s="266"/>
      <c r="VGC30" s="266"/>
      <c r="VGD30" s="266"/>
      <c r="VGE30" s="266"/>
      <c r="VGF30" s="266"/>
      <c r="VGG30" s="266"/>
      <c r="VGH30" s="266"/>
      <c r="VGI30" s="266"/>
      <c r="VGJ30" s="266"/>
      <c r="VGK30" s="266"/>
      <c r="VGL30" s="266"/>
      <c r="VGM30" s="266"/>
      <c r="VGN30" s="266"/>
      <c r="VGO30" s="266"/>
      <c r="VGP30" s="266"/>
      <c r="VGQ30" s="266"/>
      <c r="VGR30" s="266"/>
      <c r="VGS30" s="266"/>
      <c r="VGT30" s="266"/>
      <c r="VGU30" s="266"/>
      <c r="VGV30" s="266"/>
      <c r="VGW30" s="266"/>
      <c r="VGX30" s="266"/>
      <c r="VGY30" s="266"/>
      <c r="VGZ30" s="266"/>
      <c r="VHA30" s="266"/>
      <c r="VHB30" s="266"/>
      <c r="VHC30" s="266"/>
      <c r="VHD30" s="266"/>
      <c r="VHE30" s="266"/>
      <c r="VHF30" s="266"/>
      <c r="VHG30" s="266"/>
      <c r="VHH30" s="266"/>
      <c r="VHI30" s="266"/>
      <c r="VHJ30" s="266"/>
      <c r="VHK30" s="266"/>
      <c r="VHL30" s="266"/>
      <c r="VHM30" s="266"/>
      <c r="VHN30" s="266"/>
      <c r="VHO30" s="266"/>
      <c r="VHP30" s="266"/>
      <c r="VHQ30" s="266"/>
      <c r="VHR30" s="266"/>
      <c r="VHS30" s="266"/>
      <c r="VHT30" s="266"/>
      <c r="VHU30" s="266"/>
      <c r="VHV30" s="266"/>
      <c r="VHW30" s="266"/>
      <c r="VHX30" s="266"/>
      <c r="VHY30" s="266"/>
      <c r="VHZ30" s="266"/>
      <c r="VIA30" s="266"/>
      <c r="VIB30" s="266"/>
      <c r="VIC30" s="266"/>
      <c r="VID30" s="266"/>
      <c r="VIE30" s="266"/>
      <c r="VIF30" s="266"/>
      <c r="VIG30" s="266"/>
      <c r="VIH30" s="266"/>
      <c r="VII30" s="266"/>
      <c r="VIJ30" s="266"/>
      <c r="VIK30" s="266"/>
      <c r="VIL30" s="266"/>
      <c r="VIM30" s="266"/>
      <c r="VIN30" s="266"/>
      <c r="VIO30" s="266"/>
      <c r="VIP30" s="266"/>
      <c r="VIQ30" s="266"/>
      <c r="VIR30" s="266"/>
      <c r="VIS30" s="266"/>
      <c r="VIT30" s="266"/>
      <c r="VIU30" s="266"/>
      <c r="VIV30" s="266"/>
      <c r="VIW30" s="266"/>
      <c r="VIX30" s="266"/>
      <c r="VIY30" s="266"/>
      <c r="VIZ30" s="266"/>
      <c r="VJA30" s="266"/>
      <c r="VJB30" s="266"/>
      <c r="VJC30" s="266"/>
      <c r="VJD30" s="266"/>
      <c r="VJE30" s="266"/>
      <c r="VJF30" s="266"/>
      <c r="VJG30" s="266"/>
      <c r="VJH30" s="266"/>
      <c r="VJI30" s="266"/>
      <c r="VJJ30" s="266"/>
      <c r="VJK30" s="266"/>
      <c r="VJL30" s="266"/>
      <c r="VJM30" s="266"/>
      <c r="VJN30" s="266"/>
      <c r="VJO30" s="266"/>
      <c r="VJP30" s="266"/>
      <c r="VJQ30" s="266"/>
      <c r="VJR30" s="266"/>
      <c r="VJS30" s="266"/>
      <c r="VJT30" s="266"/>
      <c r="VJU30" s="266"/>
      <c r="VJV30" s="266"/>
      <c r="VJW30" s="266"/>
      <c r="VJX30" s="266"/>
      <c r="VJY30" s="266"/>
      <c r="VJZ30" s="266"/>
      <c r="VKA30" s="266"/>
      <c r="VKB30" s="266"/>
      <c r="VKC30" s="266"/>
      <c r="VKD30" s="266"/>
      <c r="VKE30" s="266"/>
      <c r="VKF30" s="266"/>
      <c r="VKG30" s="266"/>
      <c r="VKH30" s="266"/>
      <c r="VKI30" s="266"/>
      <c r="VKJ30" s="266"/>
      <c r="VKK30" s="266"/>
      <c r="VKL30" s="266"/>
      <c r="VKM30" s="266"/>
      <c r="VKN30" s="266"/>
      <c r="VKO30" s="266"/>
      <c r="VKP30" s="266"/>
      <c r="VKQ30" s="266"/>
      <c r="VKR30" s="266"/>
      <c r="VKS30" s="266"/>
      <c r="VKT30" s="266"/>
      <c r="VKU30" s="266"/>
      <c r="VKV30" s="266"/>
      <c r="VKW30" s="266"/>
      <c r="VKX30" s="266"/>
      <c r="VKY30" s="266"/>
      <c r="VKZ30" s="266"/>
      <c r="VLA30" s="266"/>
      <c r="VLB30" s="266"/>
      <c r="VLC30" s="266"/>
      <c r="VLD30" s="266"/>
      <c r="VLE30" s="266"/>
      <c r="VLF30" s="266"/>
      <c r="VLG30" s="266"/>
      <c r="VLH30" s="266"/>
      <c r="VLI30" s="266"/>
      <c r="VLJ30" s="266"/>
      <c r="VLK30" s="266"/>
      <c r="VLL30" s="266"/>
      <c r="VLM30" s="266"/>
      <c r="VLN30" s="266"/>
      <c r="VLO30" s="266"/>
      <c r="VLP30" s="266"/>
      <c r="VLQ30" s="266"/>
      <c r="VLR30" s="266"/>
      <c r="VLS30" s="266"/>
      <c r="VLT30" s="266"/>
      <c r="VLU30" s="266"/>
      <c r="VLV30" s="266"/>
      <c r="VLW30" s="266"/>
      <c r="VLX30" s="266"/>
      <c r="VLY30" s="266"/>
      <c r="VLZ30" s="266"/>
      <c r="VMA30" s="266"/>
      <c r="VMB30" s="266"/>
      <c r="VMC30" s="266"/>
      <c r="VMD30" s="266"/>
      <c r="VME30" s="266"/>
      <c r="VMF30" s="266"/>
      <c r="VMG30" s="266"/>
      <c r="VMH30" s="266"/>
      <c r="VMI30" s="266"/>
      <c r="VMJ30" s="266"/>
      <c r="VMK30" s="266"/>
      <c r="VML30" s="266"/>
      <c r="VMM30" s="266"/>
      <c r="VMN30" s="266"/>
      <c r="VMO30" s="266"/>
      <c r="VMP30" s="266"/>
      <c r="VMQ30" s="266"/>
      <c r="VMR30" s="266"/>
      <c r="VMS30" s="266"/>
      <c r="VMT30" s="266"/>
      <c r="VMU30" s="266"/>
      <c r="VMV30" s="266"/>
      <c r="VMW30" s="266"/>
      <c r="VMX30" s="266"/>
      <c r="VMY30" s="266"/>
      <c r="VMZ30" s="266"/>
      <c r="VNA30" s="266"/>
      <c r="VNB30" s="266"/>
      <c r="VNC30" s="266"/>
      <c r="VND30" s="266"/>
      <c r="VNE30" s="266"/>
      <c r="VNF30" s="266"/>
      <c r="VNG30" s="266"/>
      <c r="VNH30" s="266"/>
      <c r="VNI30" s="266"/>
      <c r="VNJ30" s="266"/>
      <c r="VNK30" s="266"/>
      <c r="VNL30" s="266"/>
      <c r="VNM30" s="266"/>
      <c r="VNN30" s="266"/>
      <c r="VNO30" s="266"/>
      <c r="VNP30" s="266"/>
      <c r="VNQ30" s="266"/>
      <c r="VNR30" s="266"/>
      <c r="VNS30" s="266"/>
      <c r="VNT30" s="266"/>
      <c r="VNU30" s="266"/>
      <c r="VNV30" s="266"/>
      <c r="VNW30" s="266"/>
      <c r="VNX30" s="266"/>
      <c r="VNY30" s="266"/>
      <c r="VNZ30" s="266"/>
      <c r="VOA30" s="266"/>
      <c r="VOB30" s="266"/>
      <c r="VOC30" s="266"/>
      <c r="VOD30" s="266"/>
      <c r="VOE30" s="266"/>
      <c r="VOF30" s="266"/>
      <c r="VOG30" s="266"/>
      <c r="VOH30" s="266"/>
      <c r="VOI30" s="266"/>
      <c r="VOJ30" s="266"/>
      <c r="VOK30" s="266"/>
      <c r="VOL30" s="266"/>
      <c r="VOM30" s="266"/>
      <c r="VON30" s="266"/>
      <c r="VOO30" s="266"/>
      <c r="VOP30" s="266"/>
      <c r="VOQ30" s="266"/>
      <c r="VOR30" s="266"/>
      <c r="VOS30" s="266"/>
      <c r="VOT30" s="266"/>
      <c r="VOU30" s="266"/>
      <c r="VOV30" s="266"/>
      <c r="VOW30" s="266"/>
      <c r="VOX30" s="266"/>
      <c r="VOY30" s="266"/>
      <c r="VOZ30" s="266"/>
      <c r="VPA30" s="266"/>
      <c r="VPB30" s="266"/>
      <c r="VPC30" s="266"/>
      <c r="VPD30" s="266"/>
      <c r="VPE30" s="266"/>
      <c r="VPF30" s="266"/>
      <c r="VPG30" s="266"/>
      <c r="VPH30" s="266"/>
      <c r="VPI30" s="266"/>
      <c r="VPJ30" s="266"/>
      <c r="VPK30" s="266"/>
      <c r="VPL30" s="266"/>
      <c r="VPM30" s="266"/>
      <c r="VPN30" s="266"/>
      <c r="VPO30" s="266"/>
      <c r="VPP30" s="266"/>
      <c r="VPQ30" s="266"/>
      <c r="VPR30" s="266"/>
      <c r="VPS30" s="266"/>
      <c r="VPT30" s="266"/>
      <c r="VPU30" s="266"/>
      <c r="VPV30" s="266"/>
      <c r="VPW30" s="266"/>
      <c r="VPX30" s="266"/>
      <c r="VPY30" s="266"/>
      <c r="VPZ30" s="266"/>
      <c r="VQA30" s="266"/>
      <c r="VQB30" s="266"/>
      <c r="VQC30" s="266"/>
      <c r="VQD30" s="266"/>
      <c r="VQE30" s="266"/>
      <c r="VQF30" s="266"/>
      <c r="VQG30" s="266"/>
      <c r="VQH30" s="266"/>
      <c r="VQI30" s="266"/>
      <c r="VQJ30" s="266"/>
      <c r="VQK30" s="266"/>
      <c r="VQL30" s="266"/>
      <c r="VQM30" s="266"/>
      <c r="VQN30" s="266"/>
      <c r="VQO30" s="266"/>
      <c r="VQP30" s="266"/>
      <c r="VQQ30" s="266"/>
      <c r="VQR30" s="266"/>
      <c r="VQS30" s="266"/>
      <c r="VQT30" s="266"/>
      <c r="VQU30" s="266"/>
      <c r="VQV30" s="266"/>
      <c r="VQW30" s="266"/>
      <c r="VQX30" s="266"/>
      <c r="VQY30" s="266"/>
      <c r="VQZ30" s="266"/>
      <c r="VRA30" s="266"/>
      <c r="VRB30" s="266"/>
      <c r="VRC30" s="266"/>
      <c r="VRD30" s="266"/>
      <c r="VRE30" s="266"/>
      <c r="VRF30" s="266"/>
      <c r="VRG30" s="266"/>
      <c r="VRH30" s="266"/>
      <c r="VRI30" s="266"/>
      <c r="VRJ30" s="266"/>
      <c r="VRK30" s="266"/>
      <c r="VRL30" s="266"/>
      <c r="VRM30" s="266"/>
      <c r="VRN30" s="266"/>
      <c r="VRO30" s="266"/>
      <c r="VRP30" s="266"/>
      <c r="VRQ30" s="266"/>
      <c r="VRR30" s="266"/>
      <c r="VRS30" s="266"/>
      <c r="VRT30" s="266"/>
      <c r="VRU30" s="266"/>
      <c r="VRV30" s="266"/>
      <c r="VRW30" s="266"/>
      <c r="VRX30" s="266"/>
      <c r="VRY30" s="266"/>
      <c r="VRZ30" s="266"/>
      <c r="VSA30" s="266"/>
      <c r="VSB30" s="266"/>
      <c r="VSC30" s="266"/>
      <c r="VSD30" s="266"/>
      <c r="VSE30" s="266"/>
      <c r="VSF30" s="266"/>
      <c r="VSG30" s="266"/>
      <c r="VSH30" s="266"/>
      <c r="VSI30" s="266"/>
      <c r="VSJ30" s="266"/>
      <c r="VSK30" s="266"/>
      <c r="VSL30" s="266"/>
      <c r="VSM30" s="266"/>
      <c r="VSN30" s="266"/>
      <c r="VSO30" s="266"/>
      <c r="VSP30" s="266"/>
      <c r="VSQ30" s="266"/>
      <c r="VSR30" s="266"/>
      <c r="VSS30" s="266"/>
      <c r="VST30" s="266"/>
      <c r="VSU30" s="266"/>
      <c r="VSV30" s="266"/>
      <c r="VSW30" s="266"/>
      <c r="VSX30" s="266"/>
      <c r="VSY30" s="266"/>
      <c r="VSZ30" s="266"/>
      <c r="VTA30" s="266"/>
      <c r="VTB30" s="266"/>
      <c r="VTC30" s="266"/>
      <c r="VTD30" s="266"/>
      <c r="VTE30" s="266"/>
      <c r="VTF30" s="266"/>
      <c r="VTG30" s="266"/>
      <c r="VTH30" s="266"/>
      <c r="VTI30" s="266"/>
      <c r="VTJ30" s="266"/>
      <c r="VTK30" s="266"/>
      <c r="VTL30" s="266"/>
      <c r="VTM30" s="266"/>
      <c r="VTN30" s="266"/>
      <c r="VTO30" s="266"/>
      <c r="VTP30" s="266"/>
      <c r="VTQ30" s="266"/>
      <c r="VTR30" s="266"/>
      <c r="VTS30" s="266"/>
      <c r="VTT30" s="266"/>
      <c r="VTU30" s="266"/>
      <c r="VTV30" s="266"/>
      <c r="VTW30" s="266"/>
      <c r="VTX30" s="266"/>
      <c r="VTY30" s="266"/>
      <c r="VTZ30" s="266"/>
      <c r="VUA30" s="266"/>
      <c r="VUB30" s="266"/>
      <c r="VUC30" s="266"/>
      <c r="VUD30" s="266"/>
      <c r="VUE30" s="266"/>
      <c r="VUF30" s="266"/>
      <c r="VUG30" s="266"/>
      <c r="VUH30" s="266"/>
      <c r="VUI30" s="266"/>
      <c r="VUJ30" s="266"/>
      <c r="VUK30" s="266"/>
      <c r="VUL30" s="266"/>
      <c r="VUM30" s="266"/>
      <c r="VUN30" s="266"/>
      <c r="VUO30" s="266"/>
      <c r="VUP30" s="266"/>
      <c r="VUQ30" s="266"/>
      <c r="VUR30" s="266"/>
      <c r="VUS30" s="266"/>
      <c r="VUT30" s="266"/>
      <c r="VUU30" s="266"/>
      <c r="VUV30" s="266"/>
      <c r="VUW30" s="266"/>
      <c r="VUX30" s="266"/>
      <c r="VUY30" s="266"/>
      <c r="VUZ30" s="266"/>
      <c r="VVA30" s="266"/>
      <c r="VVB30" s="266"/>
      <c r="VVC30" s="266"/>
      <c r="VVD30" s="266"/>
      <c r="VVE30" s="266"/>
      <c r="VVF30" s="266"/>
      <c r="VVG30" s="266"/>
      <c r="VVH30" s="266"/>
      <c r="VVI30" s="266"/>
      <c r="VVJ30" s="266"/>
      <c r="VVK30" s="266"/>
      <c r="VVL30" s="266"/>
      <c r="VVM30" s="266"/>
      <c r="VVN30" s="266"/>
      <c r="VVO30" s="266"/>
      <c r="VVP30" s="266"/>
      <c r="VVQ30" s="266"/>
      <c r="VVR30" s="266"/>
      <c r="VVS30" s="266"/>
      <c r="VVT30" s="266"/>
      <c r="VVU30" s="266"/>
      <c r="VVV30" s="266"/>
      <c r="VVW30" s="266"/>
      <c r="VVX30" s="266"/>
      <c r="VVY30" s="266"/>
      <c r="VVZ30" s="266"/>
      <c r="VWA30" s="266"/>
      <c r="VWB30" s="266"/>
      <c r="VWC30" s="266"/>
      <c r="VWD30" s="266"/>
      <c r="VWE30" s="266"/>
      <c r="VWF30" s="266"/>
      <c r="VWG30" s="266"/>
      <c r="VWH30" s="266"/>
      <c r="VWI30" s="266"/>
      <c r="VWJ30" s="266"/>
      <c r="VWK30" s="266"/>
      <c r="VWL30" s="266"/>
      <c r="VWM30" s="266"/>
      <c r="VWN30" s="266"/>
      <c r="VWO30" s="266"/>
      <c r="VWP30" s="266"/>
      <c r="VWQ30" s="266"/>
      <c r="VWR30" s="266"/>
      <c r="VWS30" s="266"/>
      <c r="VWT30" s="266"/>
      <c r="VWU30" s="266"/>
      <c r="VWV30" s="266"/>
      <c r="VWW30" s="266"/>
      <c r="VWX30" s="266"/>
      <c r="VWY30" s="266"/>
      <c r="VWZ30" s="266"/>
      <c r="VXA30" s="266"/>
      <c r="VXB30" s="266"/>
      <c r="VXC30" s="266"/>
      <c r="VXD30" s="266"/>
      <c r="VXE30" s="266"/>
      <c r="VXF30" s="266"/>
      <c r="VXG30" s="266"/>
      <c r="VXH30" s="266"/>
      <c r="VXI30" s="266"/>
      <c r="VXJ30" s="266"/>
      <c r="VXK30" s="266"/>
      <c r="VXL30" s="266"/>
      <c r="VXM30" s="266"/>
      <c r="VXN30" s="266"/>
      <c r="VXO30" s="266"/>
      <c r="VXP30" s="266"/>
      <c r="VXQ30" s="266"/>
      <c r="VXR30" s="266"/>
      <c r="VXS30" s="266"/>
      <c r="VXT30" s="266"/>
      <c r="VXU30" s="266"/>
      <c r="VXV30" s="266"/>
      <c r="VXW30" s="266"/>
      <c r="VXX30" s="266"/>
      <c r="VXY30" s="266"/>
      <c r="VXZ30" s="266"/>
      <c r="VYA30" s="266"/>
      <c r="VYB30" s="266"/>
      <c r="VYC30" s="266"/>
      <c r="VYD30" s="266"/>
      <c r="VYE30" s="266"/>
      <c r="VYF30" s="266"/>
      <c r="VYG30" s="266"/>
      <c r="VYH30" s="266"/>
      <c r="VYI30" s="266"/>
      <c r="VYJ30" s="266"/>
      <c r="VYK30" s="266"/>
      <c r="VYL30" s="266"/>
      <c r="VYM30" s="266"/>
      <c r="VYN30" s="266"/>
      <c r="VYO30" s="266"/>
      <c r="VYP30" s="266"/>
      <c r="VYQ30" s="266"/>
      <c r="VYR30" s="266"/>
      <c r="VYS30" s="266"/>
      <c r="VYT30" s="266"/>
      <c r="VYU30" s="266"/>
      <c r="VYV30" s="266"/>
      <c r="VYW30" s="266"/>
      <c r="VYX30" s="266"/>
      <c r="VYY30" s="266"/>
      <c r="VYZ30" s="266"/>
      <c r="VZA30" s="266"/>
      <c r="VZB30" s="266"/>
      <c r="VZC30" s="266"/>
      <c r="VZD30" s="266"/>
      <c r="VZE30" s="266"/>
      <c r="VZF30" s="266"/>
      <c r="VZG30" s="266"/>
      <c r="VZH30" s="266"/>
      <c r="VZI30" s="266"/>
      <c r="VZJ30" s="266"/>
      <c r="VZK30" s="266"/>
      <c r="VZL30" s="266"/>
      <c r="VZM30" s="266"/>
      <c r="VZN30" s="266"/>
      <c r="VZO30" s="266"/>
      <c r="VZP30" s="266"/>
      <c r="VZQ30" s="266"/>
      <c r="VZR30" s="266"/>
      <c r="VZS30" s="266"/>
      <c r="VZT30" s="266"/>
      <c r="VZU30" s="266"/>
      <c r="VZV30" s="266"/>
      <c r="VZW30" s="266"/>
      <c r="VZX30" s="266"/>
      <c r="VZY30" s="266"/>
      <c r="VZZ30" s="266"/>
      <c r="WAA30" s="266"/>
      <c r="WAB30" s="266"/>
      <c r="WAC30" s="266"/>
      <c r="WAD30" s="266"/>
      <c r="WAE30" s="266"/>
      <c r="WAF30" s="266"/>
      <c r="WAG30" s="266"/>
      <c r="WAH30" s="266"/>
      <c r="WAI30" s="266"/>
      <c r="WAJ30" s="266"/>
      <c r="WAK30" s="266"/>
      <c r="WAL30" s="266"/>
      <c r="WAM30" s="266"/>
      <c r="WAN30" s="266"/>
      <c r="WAO30" s="266"/>
      <c r="WAP30" s="266"/>
      <c r="WAQ30" s="266"/>
      <c r="WAR30" s="266"/>
      <c r="WAS30" s="266"/>
      <c r="WAT30" s="266"/>
      <c r="WAU30" s="266"/>
      <c r="WAV30" s="266"/>
      <c r="WAW30" s="266"/>
      <c r="WAX30" s="266"/>
      <c r="WAY30" s="266"/>
      <c r="WAZ30" s="266"/>
      <c r="WBA30" s="266"/>
      <c r="WBB30" s="266"/>
      <c r="WBC30" s="266"/>
      <c r="WBD30" s="266"/>
      <c r="WBE30" s="266"/>
      <c r="WBF30" s="266"/>
      <c r="WBG30" s="266"/>
      <c r="WBH30" s="266"/>
      <c r="WBI30" s="266"/>
      <c r="WBJ30" s="266"/>
      <c r="WBK30" s="266"/>
      <c r="WBL30" s="266"/>
      <c r="WBM30" s="266"/>
      <c r="WBN30" s="266"/>
      <c r="WBO30" s="266"/>
      <c r="WBP30" s="266"/>
      <c r="WBQ30" s="266"/>
      <c r="WBR30" s="266"/>
      <c r="WBS30" s="266"/>
      <c r="WBT30" s="266"/>
      <c r="WBU30" s="266"/>
      <c r="WBV30" s="266"/>
      <c r="WBW30" s="266"/>
      <c r="WBX30" s="266"/>
      <c r="WBY30" s="266"/>
      <c r="WBZ30" s="266"/>
      <c r="WCA30" s="266"/>
      <c r="WCB30" s="266"/>
      <c r="WCC30" s="266"/>
      <c r="WCD30" s="266"/>
      <c r="WCE30" s="266"/>
      <c r="WCF30" s="266"/>
      <c r="WCG30" s="266"/>
      <c r="WCH30" s="266"/>
      <c r="WCI30" s="266"/>
      <c r="WCJ30" s="266"/>
      <c r="WCK30" s="266"/>
      <c r="WCL30" s="266"/>
      <c r="WCM30" s="266"/>
      <c r="WCN30" s="266"/>
      <c r="WCO30" s="266"/>
      <c r="WCP30" s="266"/>
      <c r="WCQ30" s="266"/>
      <c r="WCR30" s="266"/>
      <c r="WCS30" s="266"/>
      <c r="WCT30" s="266"/>
      <c r="WCU30" s="266"/>
      <c r="WCV30" s="266"/>
      <c r="WCW30" s="266"/>
      <c r="WCX30" s="266"/>
      <c r="WCY30" s="266"/>
      <c r="WCZ30" s="266"/>
      <c r="WDA30" s="266"/>
      <c r="WDB30" s="266"/>
      <c r="WDC30" s="266"/>
      <c r="WDD30" s="266"/>
      <c r="WDE30" s="266"/>
      <c r="WDF30" s="266"/>
      <c r="WDG30" s="266"/>
      <c r="WDH30" s="266"/>
      <c r="WDI30" s="266"/>
      <c r="WDJ30" s="266"/>
      <c r="WDK30" s="266"/>
      <c r="WDL30" s="266"/>
      <c r="WDM30" s="266"/>
      <c r="WDN30" s="266"/>
      <c r="WDO30" s="266"/>
      <c r="WDP30" s="266"/>
      <c r="WDQ30" s="266"/>
      <c r="WDR30" s="266"/>
      <c r="WDS30" s="266"/>
      <c r="WDT30" s="266"/>
      <c r="WDU30" s="266"/>
      <c r="WDV30" s="266"/>
      <c r="WDW30" s="266"/>
      <c r="WDX30" s="266"/>
      <c r="WDY30" s="266"/>
      <c r="WDZ30" s="266"/>
      <c r="WEA30" s="266"/>
      <c r="WEB30" s="266"/>
      <c r="WEC30" s="266"/>
      <c r="WED30" s="266"/>
      <c r="WEE30" s="266"/>
      <c r="WEF30" s="266"/>
      <c r="WEG30" s="266"/>
      <c r="WEH30" s="266"/>
      <c r="WEI30" s="266"/>
      <c r="WEJ30" s="266"/>
      <c r="WEK30" s="266"/>
      <c r="WEL30" s="266"/>
      <c r="WEM30" s="266"/>
      <c r="WEN30" s="266"/>
      <c r="WEO30" s="266"/>
      <c r="WEP30" s="266"/>
      <c r="WEQ30" s="266"/>
      <c r="WER30" s="266"/>
      <c r="WES30" s="266"/>
      <c r="WET30" s="266"/>
      <c r="WEU30" s="266"/>
      <c r="WEV30" s="266"/>
      <c r="WEW30" s="266"/>
      <c r="WEX30" s="266"/>
      <c r="WEY30" s="266"/>
      <c r="WEZ30" s="266"/>
      <c r="WFA30" s="266"/>
      <c r="WFB30" s="266"/>
      <c r="WFC30" s="266"/>
      <c r="WFD30" s="266"/>
      <c r="WFE30" s="266"/>
      <c r="WFF30" s="266"/>
      <c r="WFG30" s="266"/>
      <c r="WFH30" s="266"/>
      <c r="WFI30" s="266"/>
      <c r="WFJ30" s="266"/>
      <c r="WFK30" s="266"/>
      <c r="WFL30" s="266"/>
      <c r="WFM30" s="266"/>
      <c r="WFN30" s="266"/>
      <c r="WFO30" s="266"/>
      <c r="WFP30" s="266"/>
      <c r="WFQ30" s="266"/>
      <c r="WFR30" s="266"/>
      <c r="WFS30" s="266"/>
      <c r="WFT30" s="266"/>
      <c r="WFU30" s="266"/>
      <c r="WFV30" s="266"/>
      <c r="WFW30" s="266"/>
      <c r="WFX30" s="266"/>
      <c r="WFY30" s="266"/>
      <c r="WFZ30" s="266"/>
      <c r="WGA30" s="266"/>
      <c r="WGB30" s="266"/>
      <c r="WGC30" s="266"/>
      <c r="WGD30" s="266"/>
      <c r="WGE30" s="266"/>
      <c r="WGF30" s="266"/>
      <c r="WGG30" s="266"/>
      <c r="WGH30" s="266"/>
      <c r="WGI30" s="266"/>
      <c r="WGJ30" s="266"/>
      <c r="WGK30" s="266"/>
      <c r="WGL30" s="266"/>
      <c r="WGM30" s="266"/>
      <c r="WGN30" s="266"/>
      <c r="WGO30" s="266"/>
      <c r="WGP30" s="266"/>
      <c r="WGQ30" s="266"/>
      <c r="WGR30" s="266"/>
      <c r="WGS30" s="266"/>
      <c r="WGT30" s="266"/>
      <c r="WGU30" s="266"/>
      <c r="WGV30" s="266"/>
      <c r="WGW30" s="266"/>
      <c r="WGX30" s="266"/>
      <c r="WGY30" s="266"/>
      <c r="WGZ30" s="266"/>
      <c r="WHA30" s="266"/>
      <c r="WHB30" s="266"/>
      <c r="WHC30" s="266"/>
      <c r="WHD30" s="266"/>
      <c r="WHE30" s="266"/>
      <c r="WHF30" s="266"/>
      <c r="WHG30" s="266"/>
      <c r="WHH30" s="266"/>
      <c r="WHI30" s="266"/>
      <c r="WHJ30" s="266"/>
      <c r="WHK30" s="266"/>
      <c r="WHL30" s="266"/>
      <c r="WHM30" s="266"/>
      <c r="WHN30" s="266"/>
      <c r="WHO30" s="266"/>
      <c r="WHP30" s="266"/>
      <c r="WHQ30" s="266"/>
      <c r="WHR30" s="266"/>
      <c r="WHS30" s="266"/>
      <c r="WHT30" s="266"/>
      <c r="WHU30" s="266"/>
      <c r="WHV30" s="266"/>
      <c r="WHW30" s="266"/>
      <c r="WHX30" s="266"/>
      <c r="WHY30" s="266"/>
      <c r="WHZ30" s="266"/>
      <c r="WIA30" s="266"/>
      <c r="WIB30" s="266"/>
      <c r="WIC30" s="266"/>
      <c r="WID30" s="266"/>
      <c r="WIE30" s="266"/>
      <c r="WIF30" s="266"/>
      <c r="WIG30" s="266"/>
      <c r="WIH30" s="266"/>
      <c r="WII30" s="266"/>
      <c r="WIJ30" s="266"/>
      <c r="WIK30" s="266"/>
      <c r="WIL30" s="266"/>
      <c r="WIM30" s="266"/>
      <c r="WIN30" s="266"/>
      <c r="WIO30" s="266"/>
      <c r="WIP30" s="266"/>
      <c r="WIQ30" s="266"/>
      <c r="WIR30" s="266"/>
      <c r="WIS30" s="266"/>
      <c r="WIT30" s="266"/>
      <c r="WIU30" s="266"/>
      <c r="WIV30" s="266"/>
      <c r="WIW30" s="266"/>
      <c r="WIX30" s="266"/>
      <c r="WIY30" s="266"/>
      <c r="WIZ30" s="266"/>
      <c r="WJA30" s="266"/>
      <c r="WJB30" s="266"/>
      <c r="WJC30" s="266"/>
      <c r="WJD30" s="266"/>
      <c r="WJE30" s="266"/>
      <c r="WJF30" s="266"/>
      <c r="WJG30" s="266"/>
      <c r="WJH30" s="266"/>
      <c r="WJI30" s="266"/>
      <c r="WJJ30" s="266"/>
      <c r="WJK30" s="266"/>
      <c r="WJL30" s="266"/>
      <c r="WJM30" s="266"/>
      <c r="WJN30" s="266"/>
      <c r="WJO30" s="266"/>
      <c r="WJP30" s="266"/>
      <c r="WJQ30" s="266"/>
      <c r="WJR30" s="266"/>
      <c r="WJS30" s="266"/>
      <c r="WJT30" s="266"/>
      <c r="WJU30" s="266"/>
      <c r="WJV30" s="266"/>
      <c r="WJW30" s="266"/>
      <c r="WJX30" s="266"/>
      <c r="WJY30" s="266"/>
      <c r="WJZ30" s="266"/>
      <c r="WKA30" s="266"/>
      <c r="WKB30" s="266"/>
      <c r="WKC30" s="266"/>
      <c r="WKD30" s="266"/>
      <c r="WKE30" s="266"/>
      <c r="WKF30" s="266"/>
      <c r="WKG30" s="266"/>
      <c r="WKH30" s="266"/>
      <c r="WKI30" s="266"/>
      <c r="WKJ30" s="266"/>
      <c r="WKK30" s="266"/>
      <c r="WKL30" s="266"/>
      <c r="WKM30" s="266"/>
      <c r="WKN30" s="266"/>
      <c r="WKO30" s="266"/>
      <c r="WKP30" s="266"/>
      <c r="WKQ30" s="266"/>
      <c r="WKR30" s="266"/>
      <c r="WKS30" s="266"/>
      <c r="WKT30" s="266"/>
      <c r="WKU30" s="266"/>
      <c r="WKV30" s="266"/>
      <c r="WKW30" s="266"/>
      <c r="WKX30" s="266"/>
      <c r="WKY30" s="266"/>
      <c r="WKZ30" s="266"/>
      <c r="WLA30" s="266"/>
      <c r="WLB30" s="266"/>
      <c r="WLC30" s="266"/>
      <c r="WLD30" s="266"/>
      <c r="WLE30" s="266"/>
      <c r="WLF30" s="266"/>
      <c r="WLG30" s="266"/>
      <c r="WLH30" s="266"/>
      <c r="WLI30" s="266"/>
      <c r="WLJ30" s="266"/>
      <c r="WLK30" s="266"/>
      <c r="WLL30" s="266"/>
      <c r="WLM30" s="266"/>
      <c r="WLN30" s="266"/>
      <c r="WLO30" s="266"/>
      <c r="WLP30" s="266"/>
      <c r="WLQ30" s="266"/>
      <c r="WLR30" s="266"/>
      <c r="WLS30" s="266"/>
      <c r="WLT30" s="266"/>
      <c r="WLU30" s="266"/>
      <c r="WLV30" s="266"/>
      <c r="WLW30" s="266"/>
      <c r="WLX30" s="266"/>
      <c r="WLY30" s="266"/>
      <c r="WLZ30" s="266"/>
      <c r="WMA30" s="266"/>
      <c r="WMB30" s="266"/>
      <c r="WMC30" s="266"/>
      <c r="WMD30" s="266"/>
      <c r="WME30" s="266"/>
      <c r="WMF30" s="266"/>
      <c r="WMG30" s="266"/>
      <c r="WMH30" s="266"/>
      <c r="WMI30" s="266"/>
      <c r="WMJ30" s="266"/>
      <c r="WMK30" s="266"/>
      <c r="WML30" s="266"/>
      <c r="WMM30" s="266"/>
      <c r="WMN30" s="266"/>
      <c r="WMO30" s="266"/>
      <c r="WMP30" s="266"/>
      <c r="WMQ30" s="266"/>
      <c r="WMR30" s="266"/>
      <c r="WMS30" s="266"/>
      <c r="WMT30" s="266"/>
      <c r="WMU30" s="266"/>
      <c r="WMV30" s="266"/>
      <c r="WMW30" s="266"/>
      <c r="WMX30" s="266"/>
      <c r="WMY30" s="266"/>
      <c r="WMZ30" s="266"/>
      <c r="WNA30" s="266"/>
      <c r="WNB30" s="266"/>
      <c r="WNC30" s="266"/>
      <c r="WND30" s="266"/>
      <c r="WNE30" s="266"/>
      <c r="WNF30" s="266"/>
      <c r="WNG30" s="266"/>
      <c r="WNH30" s="266"/>
      <c r="WNI30" s="266"/>
      <c r="WNJ30" s="266"/>
      <c r="WNK30" s="266"/>
      <c r="WNL30" s="266"/>
      <c r="WNM30" s="266"/>
      <c r="WNN30" s="266"/>
      <c r="WNO30" s="266"/>
      <c r="WNP30" s="266"/>
      <c r="WNQ30" s="266"/>
      <c r="WNR30" s="266"/>
      <c r="WNS30" s="266"/>
      <c r="WNT30" s="266"/>
      <c r="WNU30" s="266"/>
      <c r="WNV30" s="266"/>
      <c r="WNW30" s="266"/>
      <c r="WNX30" s="266"/>
      <c r="WNY30" s="266"/>
      <c r="WNZ30" s="266"/>
      <c r="WOA30" s="266"/>
      <c r="WOB30" s="266"/>
      <c r="WOC30" s="266"/>
      <c r="WOD30" s="266"/>
      <c r="WOE30" s="266"/>
      <c r="WOF30" s="266"/>
      <c r="WOG30" s="266"/>
      <c r="WOH30" s="266"/>
      <c r="WOI30" s="266"/>
      <c r="WOJ30" s="266"/>
      <c r="WOK30" s="266"/>
      <c r="WOL30" s="266"/>
      <c r="WOM30" s="266"/>
      <c r="WON30" s="266"/>
      <c r="WOO30" s="266"/>
      <c r="WOP30" s="266"/>
      <c r="WOQ30" s="266"/>
      <c r="WOR30" s="266"/>
      <c r="WOS30" s="266"/>
      <c r="WOT30" s="266"/>
      <c r="WOU30" s="266"/>
      <c r="WOV30" s="266"/>
      <c r="WOW30" s="266"/>
      <c r="WOX30" s="266"/>
      <c r="WOY30" s="266"/>
      <c r="WOZ30" s="266"/>
      <c r="WPA30" s="266"/>
      <c r="WPB30" s="266"/>
      <c r="WPC30" s="266"/>
      <c r="WPD30" s="266"/>
      <c r="WPE30" s="266"/>
      <c r="WPF30" s="266"/>
      <c r="WPG30" s="266"/>
      <c r="WPH30" s="266"/>
      <c r="WPI30" s="266"/>
      <c r="WPJ30" s="266"/>
      <c r="WPK30" s="266"/>
      <c r="WPL30" s="266"/>
      <c r="WPM30" s="266"/>
      <c r="WPN30" s="266"/>
      <c r="WPO30" s="266"/>
      <c r="WPP30" s="266"/>
      <c r="WPQ30" s="266"/>
      <c r="WPR30" s="266"/>
      <c r="WPS30" s="266"/>
      <c r="WPT30" s="266"/>
      <c r="WPU30" s="266"/>
      <c r="WPV30" s="266"/>
      <c r="WPW30" s="266"/>
      <c r="WPX30" s="266"/>
      <c r="WPY30" s="266"/>
      <c r="WPZ30" s="266"/>
      <c r="WQA30" s="266"/>
      <c r="WQB30" s="266"/>
      <c r="WQC30" s="266"/>
      <c r="WQD30" s="266"/>
      <c r="WQE30" s="266"/>
      <c r="WQF30" s="266"/>
      <c r="WQG30" s="266"/>
      <c r="WQH30" s="266"/>
      <c r="WQI30" s="266"/>
      <c r="WQJ30" s="266"/>
      <c r="WQK30" s="266"/>
      <c r="WQL30" s="266"/>
      <c r="WQM30" s="266"/>
      <c r="WQN30" s="266"/>
      <c r="WQO30" s="266"/>
      <c r="WQP30" s="266"/>
      <c r="WQQ30" s="266"/>
      <c r="WQR30" s="266"/>
      <c r="WQS30" s="266"/>
      <c r="WQT30" s="266"/>
      <c r="WQU30" s="266"/>
      <c r="WQV30" s="266"/>
      <c r="WQW30" s="266"/>
      <c r="WQX30" s="266"/>
      <c r="WQY30" s="266"/>
      <c r="WQZ30" s="266"/>
      <c r="WRA30" s="266"/>
      <c r="WRB30" s="266"/>
      <c r="WRC30" s="266"/>
      <c r="WRD30" s="266"/>
      <c r="WRE30" s="266"/>
      <c r="WRF30" s="266"/>
      <c r="WRG30" s="266"/>
      <c r="WRH30" s="266"/>
      <c r="WRI30" s="266"/>
      <c r="WRJ30" s="266"/>
      <c r="WRK30" s="266"/>
      <c r="WRL30" s="266"/>
      <c r="WRM30" s="266"/>
      <c r="WRN30" s="266"/>
      <c r="WRO30" s="266"/>
      <c r="WRP30" s="266"/>
      <c r="WRQ30" s="266"/>
      <c r="WRR30" s="266"/>
      <c r="WRS30" s="266"/>
      <c r="WRT30" s="266"/>
      <c r="WRU30" s="266"/>
      <c r="WRV30" s="266"/>
      <c r="WRW30" s="266"/>
      <c r="WRX30" s="266"/>
      <c r="WRY30" s="266"/>
      <c r="WRZ30" s="266"/>
      <c r="WSA30" s="266"/>
      <c r="WSB30" s="266"/>
      <c r="WSC30" s="266"/>
      <c r="WSD30" s="266"/>
      <c r="WSE30" s="266"/>
      <c r="WSF30" s="266"/>
      <c r="WSG30" s="266"/>
      <c r="WSH30" s="266"/>
      <c r="WSI30" s="266"/>
      <c r="WSJ30" s="266"/>
      <c r="WSK30" s="266"/>
      <c r="WSL30" s="266"/>
      <c r="WSM30" s="266"/>
      <c r="WSN30" s="266"/>
      <c r="WSO30" s="266"/>
      <c r="WSP30" s="266"/>
      <c r="WSQ30" s="266"/>
      <c r="WSR30" s="266"/>
      <c r="WSS30" s="266"/>
      <c r="WST30" s="266"/>
      <c r="WSU30" s="266"/>
      <c r="WSV30" s="266"/>
      <c r="WSW30" s="266"/>
      <c r="WSX30" s="266"/>
      <c r="WSY30" s="266"/>
      <c r="WSZ30" s="266"/>
      <c r="WTA30" s="266"/>
      <c r="WTB30" s="266"/>
      <c r="WTC30" s="266"/>
      <c r="WTD30" s="266"/>
      <c r="WTE30" s="266"/>
      <c r="WTF30" s="266"/>
      <c r="WTG30" s="266"/>
      <c r="WTH30" s="266"/>
      <c r="WTI30" s="266"/>
      <c r="WTJ30" s="266"/>
      <c r="WTK30" s="266"/>
      <c r="WTL30" s="266"/>
      <c r="WTM30" s="266"/>
      <c r="WTN30" s="266"/>
      <c r="WTO30" s="266"/>
      <c r="WTP30" s="266"/>
      <c r="WTQ30" s="266"/>
      <c r="WTR30" s="266"/>
      <c r="WTS30" s="266"/>
      <c r="WTT30" s="266"/>
      <c r="WTU30" s="266"/>
      <c r="WTV30" s="266"/>
      <c r="WTW30" s="266"/>
      <c r="WTX30" s="266"/>
      <c r="WTY30" s="266"/>
      <c r="WTZ30" s="266"/>
      <c r="WUA30" s="266"/>
      <c r="WUB30" s="266"/>
      <c r="WUC30" s="266"/>
      <c r="WUD30" s="266"/>
      <c r="WUE30" s="266"/>
      <c r="WUF30" s="266"/>
      <c r="WUG30" s="266"/>
      <c r="WUH30" s="266"/>
      <c r="WUI30" s="266"/>
      <c r="WUJ30" s="266"/>
      <c r="WUK30" s="266"/>
      <c r="WUL30" s="266"/>
      <c r="WUM30" s="266"/>
      <c r="WUN30" s="266"/>
      <c r="WUO30" s="266"/>
      <c r="WUP30" s="266"/>
      <c r="WUQ30" s="266"/>
      <c r="WUR30" s="266"/>
      <c r="WUS30" s="266"/>
      <c r="WUT30" s="266"/>
      <c r="WUU30" s="266"/>
      <c r="WUV30" s="266"/>
      <c r="WUW30" s="266"/>
      <c r="WUX30" s="266"/>
      <c r="WUY30" s="266"/>
      <c r="WUZ30" s="266"/>
      <c r="WVA30" s="266"/>
      <c r="WVB30" s="266"/>
      <c r="WVC30" s="266"/>
      <c r="WVD30" s="266"/>
      <c r="WVE30" s="266"/>
      <c r="WVF30" s="266"/>
      <c r="WVG30" s="266"/>
      <c r="WVH30" s="266"/>
      <c r="WVI30" s="266"/>
      <c r="WVJ30" s="266"/>
      <c r="WVK30" s="266"/>
      <c r="WVL30" s="266"/>
      <c r="WVM30" s="266"/>
      <c r="WVN30" s="266"/>
      <c r="WVO30" s="266"/>
      <c r="WVP30" s="266"/>
      <c r="WVQ30" s="266"/>
      <c r="WVR30" s="266"/>
      <c r="WVS30" s="266"/>
      <c r="WVT30" s="266"/>
      <c r="WVU30" s="266"/>
      <c r="WVV30" s="266"/>
      <c r="WVW30" s="266"/>
      <c r="WVX30" s="266"/>
      <c r="WVY30" s="266"/>
      <c r="WVZ30" s="266"/>
      <c r="WWA30" s="266"/>
      <c r="WWB30" s="266"/>
      <c r="WWC30" s="266"/>
      <c r="WWD30" s="266"/>
      <c r="WWE30" s="266"/>
      <c r="WWF30" s="266"/>
      <c r="WWG30" s="266"/>
      <c r="WWH30" s="266"/>
      <c r="WWI30" s="266"/>
      <c r="WWJ30" s="266"/>
      <c r="WWK30" s="266"/>
      <c r="WWL30" s="266"/>
      <c r="WWM30" s="266"/>
      <c r="WWN30" s="266"/>
      <c r="WWO30" s="266"/>
      <c r="WWP30" s="266"/>
      <c r="WWQ30" s="266"/>
      <c r="WWR30" s="266"/>
      <c r="WWS30" s="266"/>
      <c r="WWT30" s="266"/>
      <c r="WWU30" s="266"/>
      <c r="WWV30" s="266"/>
      <c r="WWW30" s="266"/>
      <c r="WWX30" s="266"/>
      <c r="WWY30" s="266"/>
      <c r="WWZ30" s="266"/>
      <c r="WXA30" s="266"/>
      <c r="WXB30" s="266"/>
      <c r="WXC30" s="266"/>
      <c r="WXD30" s="266"/>
      <c r="WXE30" s="266"/>
      <c r="WXF30" s="266"/>
      <c r="WXG30" s="266"/>
      <c r="WXH30" s="266"/>
      <c r="WXI30" s="266"/>
      <c r="WXJ30" s="266"/>
      <c r="WXK30" s="266"/>
      <c r="WXL30" s="266"/>
      <c r="WXM30" s="266"/>
      <c r="WXN30" s="266"/>
      <c r="WXO30" s="266"/>
      <c r="WXP30" s="266"/>
      <c r="WXQ30" s="266"/>
      <c r="WXR30" s="266"/>
      <c r="WXS30" s="266"/>
      <c r="WXT30" s="266"/>
      <c r="WXU30" s="266"/>
      <c r="WXV30" s="266"/>
      <c r="WXW30" s="266"/>
      <c r="WXX30" s="266"/>
      <c r="WXY30" s="266"/>
      <c r="WXZ30" s="266"/>
      <c r="WYA30" s="266"/>
      <c r="WYB30" s="266"/>
      <c r="WYC30" s="266"/>
      <c r="WYD30" s="266"/>
      <c r="WYE30" s="266"/>
      <c r="WYF30" s="266"/>
      <c r="WYG30" s="266"/>
      <c r="WYH30" s="266"/>
      <c r="WYI30" s="266"/>
      <c r="WYJ30" s="266"/>
      <c r="WYK30" s="266"/>
      <c r="WYL30" s="266"/>
      <c r="WYM30" s="266"/>
      <c r="WYN30" s="266"/>
      <c r="WYO30" s="266"/>
      <c r="WYP30" s="266"/>
      <c r="WYQ30" s="266"/>
      <c r="WYR30" s="266"/>
      <c r="WYS30" s="266"/>
      <c r="WYT30" s="266"/>
      <c r="WYU30" s="266"/>
      <c r="WYV30" s="266"/>
      <c r="WYW30" s="266"/>
      <c r="WYX30" s="266"/>
      <c r="WYY30" s="266"/>
      <c r="WYZ30" s="266"/>
      <c r="WZA30" s="266"/>
      <c r="WZB30" s="266"/>
      <c r="WZC30" s="266"/>
      <c r="WZD30" s="266"/>
      <c r="WZE30" s="266"/>
      <c r="WZF30" s="266"/>
      <c r="WZG30" s="266"/>
      <c r="WZH30" s="266"/>
      <c r="WZI30" s="266"/>
      <c r="WZJ30" s="266"/>
      <c r="WZK30" s="266"/>
      <c r="WZL30" s="266"/>
      <c r="WZM30" s="266"/>
      <c r="WZN30" s="266"/>
      <c r="WZO30" s="266"/>
      <c r="WZP30" s="266"/>
      <c r="WZQ30" s="266"/>
      <c r="WZR30" s="266"/>
      <c r="WZS30" s="266"/>
      <c r="WZT30" s="266"/>
      <c r="WZU30" s="266"/>
      <c r="WZV30" s="266"/>
      <c r="WZW30" s="266"/>
      <c r="WZX30" s="266"/>
      <c r="WZY30" s="266"/>
      <c r="WZZ30" s="266"/>
      <c r="XAA30" s="266"/>
      <c r="XAB30" s="266"/>
      <c r="XAC30" s="266"/>
      <c r="XAD30" s="266"/>
      <c r="XAE30" s="266"/>
      <c r="XAF30" s="266"/>
      <c r="XAG30" s="266"/>
      <c r="XAH30" s="266"/>
      <c r="XAI30" s="266"/>
      <c r="XAJ30" s="266"/>
      <c r="XAK30" s="266"/>
      <c r="XAL30" s="266"/>
      <c r="XAM30" s="266"/>
      <c r="XAN30" s="266"/>
      <c r="XAO30" s="266"/>
      <c r="XAP30" s="266"/>
      <c r="XAQ30" s="266"/>
      <c r="XAR30" s="266"/>
      <c r="XAS30" s="266"/>
      <c r="XAT30" s="266"/>
      <c r="XAU30" s="266"/>
      <c r="XAV30" s="266"/>
      <c r="XAW30" s="266"/>
      <c r="XAX30" s="266"/>
      <c r="XAY30" s="266"/>
      <c r="XAZ30" s="266"/>
      <c r="XBA30" s="266"/>
      <c r="XBB30" s="266"/>
      <c r="XBC30" s="266"/>
      <c r="XBD30" s="266"/>
      <c r="XBE30" s="266"/>
      <c r="XBF30" s="266"/>
      <c r="XBG30" s="266"/>
      <c r="XBH30" s="266"/>
      <c r="XBI30" s="266"/>
      <c r="XBJ30" s="266"/>
      <c r="XBK30" s="266"/>
      <c r="XBL30" s="266"/>
      <c r="XBM30" s="266"/>
      <c r="XBN30" s="266"/>
      <c r="XBO30" s="266"/>
      <c r="XBP30" s="266"/>
      <c r="XBQ30" s="266"/>
      <c r="XBR30" s="266"/>
      <c r="XBS30" s="266"/>
      <c r="XBT30" s="266"/>
      <c r="XBU30" s="266"/>
      <c r="XBV30" s="266"/>
      <c r="XBW30" s="266"/>
      <c r="XBX30" s="266"/>
      <c r="XBY30" s="266"/>
      <c r="XBZ30" s="266"/>
      <c r="XCA30" s="266"/>
      <c r="XCB30" s="266"/>
      <c r="XCC30" s="266"/>
      <c r="XCD30" s="266"/>
      <c r="XCE30" s="266"/>
      <c r="XCF30" s="266"/>
      <c r="XCG30" s="266"/>
      <c r="XCH30" s="266"/>
      <c r="XCI30" s="266"/>
      <c r="XCJ30" s="266"/>
      <c r="XCK30" s="266"/>
      <c r="XCL30" s="266"/>
      <c r="XCM30" s="266"/>
      <c r="XCN30" s="266"/>
      <c r="XCO30" s="266"/>
      <c r="XCP30" s="266"/>
      <c r="XCQ30" s="266"/>
      <c r="XCR30" s="266"/>
      <c r="XCS30" s="266"/>
      <c r="XCT30" s="266"/>
      <c r="XCU30" s="266"/>
      <c r="XCV30" s="266"/>
      <c r="XCW30" s="266"/>
      <c r="XCX30" s="266"/>
      <c r="XCY30" s="266"/>
      <c r="XCZ30" s="266"/>
      <c r="XDA30" s="266"/>
      <c r="XDB30" s="266"/>
      <c r="XDC30" s="266"/>
      <c r="XDD30" s="266"/>
      <c r="XDE30" s="266"/>
      <c r="XDF30" s="266"/>
      <c r="XDG30" s="266"/>
      <c r="XDH30" s="266"/>
      <c r="XDI30" s="266"/>
      <c r="XDJ30" s="266"/>
      <c r="XDK30" s="266"/>
      <c r="XDL30" s="266"/>
      <c r="XDM30" s="266"/>
      <c r="XDN30" s="266"/>
      <c r="XDO30" s="266"/>
      <c r="XDP30" s="266"/>
      <c r="XDQ30" s="266"/>
      <c r="XDR30" s="266"/>
      <c r="XDS30" s="266"/>
      <c r="XDT30" s="266"/>
      <c r="XDU30" s="266"/>
      <c r="XDV30" s="266"/>
      <c r="XDW30" s="266"/>
      <c r="XDX30" s="266"/>
      <c r="XDY30" s="266"/>
      <c r="XDZ30" s="266"/>
      <c r="XEA30" s="266"/>
      <c r="XEB30" s="266"/>
      <c r="XEC30" s="266"/>
      <c r="XED30" s="266"/>
      <c r="XEE30" s="266"/>
      <c r="XEF30" s="266"/>
      <c r="XEG30" s="266"/>
      <c r="XEH30" s="266"/>
      <c r="XEI30" s="266"/>
      <c r="XEJ30" s="266"/>
      <c r="XEK30" s="266"/>
      <c r="XEL30" s="266"/>
      <c r="XEM30" s="266"/>
      <c r="XEN30" s="266"/>
      <c r="XEO30" s="266"/>
      <c r="XEP30" s="266"/>
      <c r="XEQ30" s="266"/>
      <c r="XER30" s="266"/>
      <c r="XES30" s="266"/>
      <c r="XET30" s="266"/>
      <c r="XEU30" s="266"/>
      <c r="XEV30" s="266"/>
      <c r="XEW30" s="266"/>
      <c r="XEX30" s="266"/>
      <c r="XEY30" s="266"/>
      <c r="XEZ30" s="266"/>
      <c r="XFA30" s="266"/>
      <c r="XFB30" s="266"/>
      <c r="XFC30" s="266"/>
      <c r="XFD30" s="266"/>
    </row>
    <row r="31" spans="1:16384" x14ac:dyDescent="0.2">
      <c r="A31" s="32" t="s">
        <v>445</v>
      </c>
    </row>
    <row r="33" spans="1:21" s="16" customFormat="1" x14ac:dyDescent="0.25">
      <c r="B33" s="15"/>
      <c r="C33" s="30" t="s">
        <v>159</v>
      </c>
      <c r="D33" s="30" t="s">
        <v>160</v>
      </c>
      <c r="E33" s="30" t="s">
        <v>161</v>
      </c>
      <c r="F33" s="30" t="s">
        <v>162</v>
      </c>
      <c r="G33" s="30" t="s">
        <v>163</v>
      </c>
      <c r="H33" s="30" t="s">
        <v>164</v>
      </c>
      <c r="I33" s="30" t="s">
        <v>165</v>
      </c>
      <c r="J33" s="30" t="s">
        <v>166</v>
      </c>
      <c r="K33" s="30" t="s">
        <v>167</v>
      </c>
      <c r="L33" s="30" t="s">
        <v>168</v>
      </c>
      <c r="M33" s="30" t="s">
        <v>169</v>
      </c>
      <c r="N33" s="30" t="s">
        <v>170</v>
      </c>
      <c r="O33" s="30" t="s">
        <v>171</v>
      </c>
      <c r="P33" s="30" t="s">
        <v>172</v>
      </c>
      <c r="Q33" s="30" t="s">
        <v>173</v>
      </c>
      <c r="R33" s="30" t="s">
        <v>174</v>
      </c>
      <c r="S33" s="30" t="s">
        <v>175</v>
      </c>
      <c r="T33" s="30" t="s">
        <v>176</v>
      </c>
    </row>
    <row r="34" spans="1:21" x14ac:dyDescent="0.2">
      <c r="B34" s="4" t="s">
        <v>185</v>
      </c>
      <c r="C34" s="74">
        <f t="shared" ref="C34:T34" si="2">C5/C$5</f>
        <v>1</v>
      </c>
      <c r="D34" s="74">
        <f t="shared" si="2"/>
        <v>1</v>
      </c>
      <c r="E34" s="74">
        <f t="shared" si="2"/>
        <v>1</v>
      </c>
      <c r="F34" s="74">
        <f t="shared" si="2"/>
        <v>1</v>
      </c>
      <c r="G34" s="74">
        <f t="shared" si="2"/>
        <v>1</v>
      </c>
      <c r="H34" s="74">
        <f t="shared" si="2"/>
        <v>1</v>
      </c>
      <c r="I34" s="74">
        <f t="shared" si="2"/>
        <v>1</v>
      </c>
      <c r="J34" s="74">
        <f t="shared" si="2"/>
        <v>1</v>
      </c>
      <c r="K34" s="74">
        <f t="shared" si="2"/>
        <v>1</v>
      </c>
      <c r="L34" s="74">
        <f t="shared" si="2"/>
        <v>1</v>
      </c>
      <c r="M34" s="74">
        <f t="shared" si="2"/>
        <v>1</v>
      </c>
      <c r="N34" s="74">
        <f t="shared" si="2"/>
        <v>1</v>
      </c>
      <c r="O34" s="74">
        <f t="shared" si="2"/>
        <v>1</v>
      </c>
      <c r="P34" s="74">
        <f t="shared" si="2"/>
        <v>1</v>
      </c>
      <c r="Q34" s="74">
        <f t="shared" si="2"/>
        <v>1</v>
      </c>
      <c r="R34" s="74">
        <f t="shared" si="2"/>
        <v>1</v>
      </c>
      <c r="S34" s="74">
        <f t="shared" si="2"/>
        <v>1</v>
      </c>
      <c r="T34" s="74">
        <f t="shared" si="2"/>
        <v>1</v>
      </c>
      <c r="U34" s="125"/>
    </row>
    <row r="35" spans="1:21" ht="15" customHeight="1" x14ac:dyDescent="0.2">
      <c r="A35" s="344" t="s">
        <v>254</v>
      </c>
      <c r="B35" s="79" t="s">
        <v>98</v>
      </c>
      <c r="C35" s="121">
        <f>C6/C$5</f>
        <v>0.38088131332966774</v>
      </c>
      <c r="D35" s="121">
        <f t="shared" ref="C35:R56" si="3">D6/D$5</f>
        <v>0.37980106004501563</v>
      </c>
      <c r="E35" s="121">
        <f t="shared" si="3"/>
        <v>0.35965489507933024</v>
      </c>
      <c r="F35" s="121">
        <f t="shared" si="3"/>
        <v>0.36507489978198188</v>
      </c>
      <c r="G35" s="121">
        <f t="shared" si="3"/>
        <v>0.35986085474939655</v>
      </c>
      <c r="H35" s="121">
        <f t="shared" si="3"/>
        <v>0.35095741640468703</v>
      </c>
      <c r="I35" s="121">
        <f t="shared" si="3"/>
        <v>0.35893084429359357</v>
      </c>
      <c r="J35" s="121">
        <f t="shared" si="3"/>
        <v>0.36819997245558461</v>
      </c>
      <c r="K35" s="121">
        <f t="shared" si="3"/>
        <v>0.37016494993877402</v>
      </c>
      <c r="L35" s="121">
        <f t="shared" si="3"/>
        <v>0.36781511171755077</v>
      </c>
      <c r="M35" s="121">
        <f t="shared" si="3"/>
        <v>0.37773998488284205</v>
      </c>
      <c r="N35" s="121">
        <f t="shared" si="3"/>
        <v>0.38095238095238093</v>
      </c>
      <c r="O35" s="121">
        <f t="shared" si="3"/>
        <v>0.37884239745039583</v>
      </c>
      <c r="P35" s="121">
        <f t="shared" si="3"/>
        <v>0.38034644995722838</v>
      </c>
      <c r="Q35" s="121">
        <f t="shared" si="3"/>
        <v>0.37749108453954267</v>
      </c>
      <c r="R35" s="121">
        <f t="shared" si="3"/>
        <v>0.36712578488960906</v>
      </c>
      <c r="S35" s="121">
        <f t="shared" ref="D35:T49" si="4">S6/S$5</f>
        <v>0.36669970267591673</v>
      </c>
      <c r="T35" s="121">
        <f t="shared" si="4"/>
        <v>0.38060936435315879</v>
      </c>
      <c r="U35" s="125"/>
    </row>
    <row r="36" spans="1:21" ht="12.75" customHeight="1" x14ac:dyDescent="0.2">
      <c r="A36" s="345"/>
      <c r="B36" s="2" t="s">
        <v>109</v>
      </c>
      <c r="C36" s="76">
        <f t="shared" si="3"/>
        <v>0</v>
      </c>
      <c r="D36" s="76">
        <f t="shared" si="4"/>
        <v>0</v>
      </c>
      <c r="E36" s="76">
        <f t="shared" si="4"/>
        <v>0</v>
      </c>
      <c r="F36" s="76">
        <f t="shared" si="4"/>
        <v>0</v>
      </c>
      <c r="G36" s="76">
        <f t="shared" si="4"/>
        <v>0</v>
      </c>
      <c r="H36" s="76">
        <f t="shared" si="4"/>
        <v>1.8076593312374965E-2</v>
      </c>
      <c r="I36" s="76">
        <f t="shared" si="4"/>
        <v>1.8172818554659877E-2</v>
      </c>
      <c r="J36" s="76">
        <f t="shared" si="4"/>
        <v>1.7559564798237157E-2</v>
      </c>
      <c r="K36" s="76">
        <f t="shared" si="4"/>
        <v>1.6567024418353383E-2</v>
      </c>
      <c r="L36" s="76">
        <f t="shared" si="4"/>
        <v>1.6373870032406618E-2</v>
      </c>
      <c r="M36" s="76">
        <f t="shared" si="4"/>
        <v>1.6061980347694634E-2</v>
      </c>
      <c r="N36" s="76">
        <f t="shared" si="4"/>
        <v>1.6010742691870673E-2</v>
      </c>
      <c r="O36" s="76">
        <f t="shared" si="4"/>
        <v>1.4906960008224529E-2</v>
      </c>
      <c r="P36" s="76">
        <f t="shared" si="4"/>
        <v>1.4221556886227544E-2</v>
      </c>
      <c r="Q36" s="76">
        <f t="shared" si="4"/>
        <v>1.4159848961611076E-2</v>
      </c>
      <c r="R36" s="76">
        <f t="shared" si="4"/>
        <v>1.2963338059550335E-2</v>
      </c>
      <c r="S36" s="76">
        <f t="shared" si="4"/>
        <v>1.3875123885034688E-2</v>
      </c>
      <c r="T36" s="76">
        <f t="shared" si="4"/>
        <v>1.2946558940913074E-2</v>
      </c>
      <c r="U36" s="125"/>
    </row>
    <row r="37" spans="1:21" x14ac:dyDescent="0.2">
      <c r="A37" s="345"/>
      <c r="B37" s="2" t="s">
        <v>110</v>
      </c>
      <c r="C37" s="76">
        <f t="shared" si="3"/>
        <v>0</v>
      </c>
      <c r="D37" s="76">
        <f t="shared" si="4"/>
        <v>0</v>
      </c>
      <c r="E37" s="76">
        <f t="shared" si="4"/>
        <v>0</v>
      </c>
      <c r="F37" s="76">
        <f t="shared" si="4"/>
        <v>0</v>
      </c>
      <c r="G37" s="76">
        <f t="shared" si="4"/>
        <v>0</v>
      </c>
      <c r="H37" s="76">
        <f t="shared" si="4"/>
        <v>8.6953415261503283E-2</v>
      </c>
      <c r="I37" s="76">
        <f t="shared" si="4"/>
        <v>9.6308867204072973E-2</v>
      </c>
      <c r="J37" s="76">
        <f t="shared" si="4"/>
        <v>9.9366478446494974E-2</v>
      </c>
      <c r="K37" s="76">
        <f t="shared" si="4"/>
        <v>9.9258085428221565E-2</v>
      </c>
      <c r="L37" s="76">
        <f t="shared" si="4"/>
        <v>9.909602592529422E-2</v>
      </c>
      <c r="M37" s="76">
        <f t="shared" si="4"/>
        <v>9.2214663643235079E-2</v>
      </c>
      <c r="N37" s="76">
        <f t="shared" si="4"/>
        <v>8.9660159074475776E-2</v>
      </c>
      <c r="O37" s="76">
        <f t="shared" si="4"/>
        <v>8.8722113704122543E-2</v>
      </c>
      <c r="P37" s="76">
        <f t="shared" si="4"/>
        <v>8.9071856287425144E-2</v>
      </c>
      <c r="Q37" s="76">
        <f t="shared" si="4"/>
        <v>8.3385777218376339E-2</v>
      </c>
      <c r="R37" s="76">
        <f t="shared" si="4"/>
        <v>7.6665991492809393E-2</v>
      </c>
      <c r="S37" s="76">
        <f t="shared" si="4"/>
        <v>7.3736372646184337E-2</v>
      </c>
      <c r="T37" s="76">
        <f t="shared" si="4"/>
        <v>7.193614328823128E-2</v>
      </c>
      <c r="U37" s="125"/>
    </row>
    <row r="38" spans="1:21" x14ac:dyDescent="0.2">
      <c r="A38" s="345"/>
      <c r="B38" s="2" t="s">
        <v>250</v>
      </c>
      <c r="C38" s="76">
        <f t="shared" si="3"/>
        <v>0.12732699709370826</v>
      </c>
      <c r="D38" s="76">
        <f>D9/D$5</f>
        <v>0.12009003122050388</v>
      </c>
      <c r="E38" s="76">
        <f t="shared" si="4"/>
        <v>0.11632667982744754</v>
      </c>
      <c r="F38" s="76">
        <f t="shared" si="4"/>
        <v>0.11519797454110697</v>
      </c>
      <c r="G38" s="76">
        <f t="shared" si="4"/>
        <v>0.1118841402811302</v>
      </c>
      <c r="H38" s="76">
        <f t="shared" si="4"/>
        <v>6.0017147756501856E-3</v>
      </c>
      <c r="I38" s="76">
        <f t="shared" si="4"/>
        <v>7.071135624381275E-5</v>
      </c>
      <c r="J38" s="76">
        <f t="shared" si="4"/>
        <v>0</v>
      </c>
      <c r="K38" s="76">
        <f t="shared" si="4"/>
        <v>0</v>
      </c>
      <c r="L38" s="76">
        <f t="shared" si="4"/>
        <v>0</v>
      </c>
      <c r="M38" s="76">
        <f t="shared" si="4"/>
        <v>0</v>
      </c>
      <c r="N38" s="76">
        <f t="shared" si="4"/>
        <v>0</v>
      </c>
      <c r="O38" s="76">
        <f t="shared" si="4"/>
        <v>0</v>
      </c>
      <c r="P38" s="76">
        <f t="shared" si="4"/>
        <v>0</v>
      </c>
      <c r="Q38" s="76">
        <f t="shared" si="4"/>
        <v>0</v>
      </c>
      <c r="R38" s="76">
        <f t="shared" si="4"/>
        <v>0</v>
      </c>
      <c r="S38" s="76">
        <f t="shared" si="4"/>
        <v>0</v>
      </c>
      <c r="T38" s="76">
        <f t="shared" si="4"/>
        <v>0</v>
      </c>
      <c r="U38" s="125"/>
    </row>
    <row r="39" spans="1:21" x14ac:dyDescent="0.2">
      <c r="A39" s="345"/>
      <c r="B39" s="2" t="s">
        <v>253</v>
      </c>
      <c r="C39" s="76">
        <f t="shared" si="3"/>
        <v>0.24538528002513549</v>
      </c>
      <c r="D39" s="76">
        <f t="shared" si="4"/>
        <v>0.25288608146373337</v>
      </c>
      <c r="E39" s="76">
        <f t="shared" si="4"/>
        <v>0.23652847846750019</v>
      </c>
      <c r="F39" s="76">
        <f t="shared" si="4"/>
        <v>0.24375835150151207</v>
      </c>
      <c r="G39" s="76">
        <f t="shared" si="4"/>
        <v>0.24130342183728526</v>
      </c>
      <c r="H39" s="76">
        <f t="shared" si="4"/>
        <v>0.23292369248356673</v>
      </c>
      <c r="I39" s="76">
        <f t="shared" si="4"/>
        <v>0.23858011596662423</v>
      </c>
      <c r="J39" s="76">
        <f t="shared" si="4"/>
        <v>0.24500757471422668</v>
      </c>
      <c r="K39" s="76">
        <f t="shared" si="4"/>
        <v>0.24706475545631348</v>
      </c>
      <c r="L39" s="76">
        <f t="shared" si="4"/>
        <v>0.24654613679003923</v>
      </c>
      <c r="M39" s="76">
        <f t="shared" si="4"/>
        <v>0.26284958427815569</v>
      </c>
      <c r="N39" s="76">
        <f t="shared" si="4"/>
        <v>0.26805082119615742</v>
      </c>
      <c r="O39" s="76">
        <f t="shared" si="4"/>
        <v>0.26729721394057776</v>
      </c>
      <c r="P39" s="76">
        <f t="shared" si="4"/>
        <v>0.26988879384088965</v>
      </c>
      <c r="Q39" s="76">
        <f t="shared" si="4"/>
        <v>0.27165932452276065</v>
      </c>
      <c r="R39" s="76">
        <f t="shared" si="4"/>
        <v>0.26898926473566942</v>
      </c>
      <c r="S39" s="76">
        <f t="shared" si="4"/>
        <v>0.27006937561942518</v>
      </c>
      <c r="T39" s="76">
        <f t="shared" si="4"/>
        <v>0.28638177747493432</v>
      </c>
      <c r="U39" s="125"/>
    </row>
    <row r="40" spans="1:21" x14ac:dyDescent="0.2">
      <c r="A40" s="346"/>
      <c r="B40" s="2" t="s">
        <v>252</v>
      </c>
      <c r="C40" s="76">
        <f t="shared" si="3"/>
        <v>8.2475846359280503E-3</v>
      </c>
      <c r="D40" s="76">
        <f t="shared" si="4"/>
        <v>6.8975531837653379E-3</v>
      </c>
      <c r="E40" s="76">
        <f t="shared" si="4"/>
        <v>6.7997367843825396E-3</v>
      </c>
      <c r="F40" s="76">
        <f t="shared" si="4"/>
        <v>6.0482453055770444E-3</v>
      </c>
      <c r="G40" s="76">
        <f t="shared" si="4"/>
        <v>6.7442851057787877E-3</v>
      </c>
      <c r="H40" s="76">
        <f t="shared" si="4"/>
        <v>7.0734495570162906E-3</v>
      </c>
      <c r="I40" s="76">
        <f t="shared" si="4"/>
        <v>5.8690425682364584E-3</v>
      </c>
      <c r="J40" s="76">
        <f t="shared" si="4"/>
        <v>6.2663544966258091E-3</v>
      </c>
      <c r="K40" s="76">
        <f t="shared" si="4"/>
        <v>7.2030540949362528E-3</v>
      </c>
      <c r="L40" s="76">
        <f t="shared" si="4"/>
        <v>5.8843595428961287E-3</v>
      </c>
      <c r="M40" s="76">
        <f t="shared" si="4"/>
        <v>6.6137566137566134E-3</v>
      </c>
      <c r="N40" s="76">
        <f t="shared" si="4"/>
        <v>7.1273628757359776E-3</v>
      </c>
      <c r="O40" s="76">
        <f t="shared" si="4"/>
        <v>7.8133031767245818E-3</v>
      </c>
      <c r="P40" s="76">
        <f t="shared" si="4"/>
        <v>7.1642429426860563E-3</v>
      </c>
      <c r="Q40" s="76">
        <f t="shared" si="4"/>
        <v>8.2861338367946295E-3</v>
      </c>
      <c r="R40" s="76">
        <f t="shared" si="4"/>
        <v>8.507190601579907E-3</v>
      </c>
      <c r="S40" s="76">
        <f t="shared" si="4"/>
        <v>9.117938553022795E-3</v>
      </c>
      <c r="T40" s="76">
        <f t="shared" si="4"/>
        <v>9.3448846490801121E-3</v>
      </c>
      <c r="U40" s="125"/>
    </row>
    <row r="41" spans="1:21" ht="12.75" customHeight="1" x14ac:dyDescent="0.2">
      <c r="A41" s="344" t="s">
        <v>251</v>
      </c>
      <c r="B41" s="79" t="s">
        <v>98</v>
      </c>
      <c r="C41" s="121">
        <f>C12/C$5</f>
        <v>0.31819967009661454</v>
      </c>
      <c r="D41" s="121">
        <f t="shared" si="4"/>
        <v>0.32077252595658173</v>
      </c>
      <c r="E41" s="121">
        <f t="shared" si="4"/>
        <v>0.33055494626014476</v>
      </c>
      <c r="F41" s="121">
        <f t="shared" si="4"/>
        <v>0.32646458963358888</v>
      </c>
      <c r="G41" s="121">
        <f t="shared" si="4"/>
        <v>0.33174783472951869</v>
      </c>
      <c r="H41" s="121">
        <f t="shared" si="4"/>
        <v>0.33459559874249784</v>
      </c>
      <c r="I41" s="121">
        <f t="shared" si="4"/>
        <v>0.32951492009616745</v>
      </c>
      <c r="J41" s="121">
        <f t="shared" si="4"/>
        <v>0.3219253546343479</v>
      </c>
      <c r="K41" s="121">
        <f t="shared" si="4"/>
        <v>0.32312900669884032</v>
      </c>
      <c r="L41" s="121">
        <f t="shared" si="4"/>
        <v>0.32355449428620159</v>
      </c>
      <c r="M41" s="121">
        <f t="shared" si="4"/>
        <v>0.31717687074829931</v>
      </c>
      <c r="N41" s="121">
        <f t="shared" si="4"/>
        <v>0.32259064146265881</v>
      </c>
      <c r="O41" s="121">
        <f t="shared" si="4"/>
        <v>0.32363524210959188</v>
      </c>
      <c r="P41" s="121">
        <f t="shared" si="4"/>
        <v>0.31928999144568004</v>
      </c>
      <c r="Q41" s="121">
        <f t="shared" si="4"/>
        <v>0.31434864694776588</v>
      </c>
      <c r="R41" s="121">
        <f t="shared" si="4"/>
        <v>0.31314563500101278</v>
      </c>
      <c r="S41" s="121">
        <f t="shared" si="4"/>
        <v>0.31734390485629338</v>
      </c>
      <c r="T41" s="121">
        <f t="shared" si="4"/>
        <v>0.31344300593789548</v>
      </c>
      <c r="U41" s="125"/>
    </row>
    <row r="42" spans="1:21" x14ac:dyDescent="0.2">
      <c r="A42" s="345"/>
      <c r="B42" s="47" t="s">
        <v>109</v>
      </c>
      <c r="C42" s="75">
        <f>C13/C$5</f>
        <v>0</v>
      </c>
      <c r="D42" s="75">
        <f t="shared" si="4"/>
        <v>0</v>
      </c>
      <c r="E42" s="75">
        <f t="shared" si="4"/>
        <v>0</v>
      </c>
      <c r="F42" s="75">
        <f t="shared" si="4"/>
        <v>0</v>
      </c>
      <c r="G42" s="75">
        <f t="shared" si="4"/>
        <v>0</v>
      </c>
      <c r="H42" s="75">
        <f t="shared" si="4"/>
        <v>3.1080308659617032E-2</v>
      </c>
      <c r="I42" s="75">
        <f t="shared" si="4"/>
        <v>3.1466553528496678E-2</v>
      </c>
      <c r="J42" s="75">
        <f t="shared" si="4"/>
        <v>2.9472524445668641E-2</v>
      </c>
      <c r="K42" s="75">
        <f t="shared" si="4"/>
        <v>2.737160556075776E-2</v>
      </c>
      <c r="L42" s="75">
        <f t="shared" si="4"/>
        <v>2.6266416510318951E-2</v>
      </c>
      <c r="M42" s="75">
        <f t="shared" si="4"/>
        <v>2.0597127739984882E-2</v>
      </c>
      <c r="N42" s="75">
        <f t="shared" si="4"/>
        <v>2.1691973969631236E-2</v>
      </c>
      <c r="O42" s="75">
        <f t="shared" si="4"/>
        <v>2.1897810218978103E-2</v>
      </c>
      <c r="P42" s="75">
        <f t="shared" si="4"/>
        <v>1.8926432848588536E-2</v>
      </c>
      <c r="Q42" s="75">
        <f t="shared" si="4"/>
        <v>1.8774910845395426E-2</v>
      </c>
      <c r="R42" s="75">
        <f t="shared" si="4"/>
        <v>1.6204172574437917E-2</v>
      </c>
      <c r="S42" s="75">
        <f t="shared" si="4"/>
        <v>1.5659068384539149E-2</v>
      </c>
      <c r="T42" s="75">
        <f t="shared" si="4"/>
        <v>1.6158863039034362E-2</v>
      </c>
      <c r="U42" s="125"/>
    </row>
    <row r="43" spans="1:21" x14ac:dyDescent="0.2">
      <c r="A43" s="345"/>
      <c r="B43" s="2" t="s">
        <v>110</v>
      </c>
      <c r="C43" s="76">
        <f t="shared" si="3"/>
        <v>0</v>
      </c>
      <c r="D43" s="76">
        <f t="shared" si="4"/>
        <v>0</v>
      </c>
      <c r="E43" s="76">
        <f t="shared" si="4"/>
        <v>0</v>
      </c>
      <c r="F43" s="76">
        <f t="shared" si="4"/>
        <v>0</v>
      </c>
      <c r="G43" s="76">
        <f t="shared" si="4"/>
        <v>0</v>
      </c>
      <c r="H43" s="76">
        <f t="shared" si="4"/>
        <v>0.10724492712203487</v>
      </c>
      <c r="I43" s="76">
        <f t="shared" si="4"/>
        <v>0.11441097440248904</v>
      </c>
      <c r="J43" s="76">
        <f t="shared" si="4"/>
        <v>0.11479135105357388</v>
      </c>
      <c r="K43" s="76">
        <f t="shared" si="4"/>
        <v>0.11287185766765108</v>
      </c>
      <c r="L43" s="76">
        <f t="shared" si="4"/>
        <v>0.11129114787651373</v>
      </c>
      <c r="M43" s="76">
        <f t="shared" si="4"/>
        <v>0.10119047619047619</v>
      </c>
      <c r="N43" s="76">
        <f t="shared" si="4"/>
        <v>9.5547980580518541E-2</v>
      </c>
      <c r="O43" s="76">
        <f t="shared" si="4"/>
        <v>9.2731571913231212E-2</v>
      </c>
      <c r="P43" s="76">
        <f t="shared" si="4"/>
        <v>9.0782720273738238E-2</v>
      </c>
      <c r="Q43" s="76">
        <f t="shared" si="4"/>
        <v>8.4539542689322428E-2</v>
      </c>
      <c r="R43" s="76">
        <f t="shared" si="4"/>
        <v>8.0818310715009112E-2</v>
      </c>
      <c r="S43" s="76">
        <f t="shared" si="4"/>
        <v>7.8790882061446979E-2</v>
      </c>
      <c r="T43" s="76">
        <f t="shared" si="4"/>
        <v>7.836075148447387E-2</v>
      </c>
      <c r="U43" s="125"/>
    </row>
    <row r="44" spans="1:21" x14ac:dyDescent="0.2">
      <c r="A44" s="347"/>
      <c r="B44" s="194" t="s">
        <v>250</v>
      </c>
      <c r="C44" s="117">
        <f t="shared" si="3"/>
        <v>0.12976199827193466</v>
      </c>
      <c r="D44" s="117">
        <f t="shared" si="4"/>
        <v>0.13061787555361939</v>
      </c>
      <c r="E44" s="117">
        <f t="shared" si="4"/>
        <v>0.13928493090590041</v>
      </c>
      <c r="F44" s="117">
        <f t="shared" si="4"/>
        <v>0.13861734299177159</v>
      </c>
      <c r="G44" s="117">
        <f t="shared" si="4"/>
        <v>0.14219792701973591</v>
      </c>
      <c r="H44" s="117">
        <f t="shared" si="4"/>
        <v>7.9308373821091738E-3</v>
      </c>
      <c r="I44" s="117">
        <f t="shared" si="4"/>
        <v>1.414227124876255E-4</v>
      </c>
      <c r="J44" s="117">
        <f t="shared" si="4"/>
        <v>0</v>
      </c>
      <c r="K44" s="117">
        <f t="shared" si="4"/>
        <v>0</v>
      </c>
      <c r="L44" s="117">
        <f t="shared" si="4"/>
        <v>0</v>
      </c>
      <c r="M44" s="117">
        <f t="shared" si="4"/>
        <v>0</v>
      </c>
      <c r="N44" s="117">
        <f t="shared" si="4"/>
        <v>0</v>
      </c>
      <c r="O44" s="117">
        <f t="shared" si="4"/>
        <v>0</v>
      </c>
      <c r="P44" s="117">
        <f t="shared" si="4"/>
        <v>0</v>
      </c>
      <c r="Q44" s="117">
        <f t="shared" si="4"/>
        <v>0</v>
      </c>
      <c r="R44" s="117">
        <f t="shared" si="4"/>
        <v>0</v>
      </c>
      <c r="S44" s="117">
        <f t="shared" si="4"/>
        <v>0</v>
      </c>
      <c r="T44" s="117">
        <f t="shared" si="4"/>
        <v>0</v>
      </c>
      <c r="U44" s="125"/>
    </row>
    <row r="45" spans="1:21" x14ac:dyDescent="0.2">
      <c r="A45" s="347"/>
      <c r="B45" s="194" t="s">
        <v>249</v>
      </c>
      <c r="C45" s="117">
        <f t="shared" si="3"/>
        <v>0.17759798916031733</v>
      </c>
      <c r="D45" s="117">
        <f t="shared" si="4"/>
        <v>0.18093371088361287</v>
      </c>
      <c r="E45" s="117">
        <f t="shared" si="4"/>
        <v>0.18227681509102872</v>
      </c>
      <c r="F45" s="117">
        <f t="shared" si="4"/>
        <v>0.17919684928616639</v>
      </c>
      <c r="G45" s="117">
        <f t="shared" si="4"/>
        <v>0.18039187846088314</v>
      </c>
      <c r="H45" s="117">
        <f t="shared" si="4"/>
        <v>0.17855101457559303</v>
      </c>
      <c r="I45" s="117">
        <f t="shared" si="4"/>
        <v>0.1751520294159242</v>
      </c>
      <c r="J45" s="117">
        <f t="shared" si="4"/>
        <v>0.1684340999862278</v>
      </c>
      <c r="K45" s="117">
        <f t="shared" si="4"/>
        <v>0.1735936036879637</v>
      </c>
      <c r="L45" s="117">
        <f t="shared" si="4"/>
        <v>0.17798055602933652</v>
      </c>
      <c r="M45" s="117">
        <f t="shared" si="4"/>
        <v>0.18641345427059713</v>
      </c>
      <c r="N45" s="117">
        <f t="shared" si="4"/>
        <v>0.19584753641152775</v>
      </c>
      <c r="O45" s="117">
        <f t="shared" si="4"/>
        <v>0.19954765086871595</v>
      </c>
      <c r="P45" s="117">
        <f t="shared" si="4"/>
        <v>0.19931565440547477</v>
      </c>
      <c r="Q45" s="117">
        <f t="shared" si="4"/>
        <v>0.20044052863436124</v>
      </c>
      <c r="R45" s="117">
        <f t="shared" si="4"/>
        <v>0.20498278306663967</v>
      </c>
      <c r="S45" s="117">
        <f t="shared" si="4"/>
        <v>0.21149653121902875</v>
      </c>
      <c r="T45" s="117">
        <f t="shared" si="4"/>
        <v>0.2051980920860508</v>
      </c>
      <c r="U45" s="125"/>
    </row>
    <row r="46" spans="1:21" x14ac:dyDescent="0.2">
      <c r="A46" s="348"/>
      <c r="B46" s="193" t="s">
        <v>114</v>
      </c>
      <c r="C46" s="119">
        <f t="shared" si="3"/>
        <v>1.0918231089466657E-2</v>
      </c>
      <c r="D46" s="119">
        <f t="shared" si="4"/>
        <v>9.2209395193494515E-3</v>
      </c>
      <c r="E46" s="119">
        <f t="shared" si="4"/>
        <v>8.9932002632156175E-3</v>
      </c>
      <c r="F46" s="119">
        <f t="shared" si="4"/>
        <v>8.58006892186511E-3</v>
      </c>
      <c r="G46" s="119">
        <f t="shared" si="4"/>
        <v>9.2290217236972883E-3</v>
      </c>
      <c r="H46" s="119">
        <f t="shared" si="4"/>
        <v>9.7885110031437558E-3</v>
      </c>
      <c r="I46" s="119">
        <f t="shared" si="4"/>
        <v>8.3439400367699059E-3</v>
      </c>
      <c r="J46" s="119">
        <f t="shared" si="4"/>
        <v>9.2273791488775656E-3</v>
      </c>
      <c r="K46" s="119">
        <f t="shared" si="4"/>
        <v>9.2199092415184043E-3</v>
      </c>
      <c r="L46" s="119">
        <f t="shared" si="4"/>
        <v>7.931093296946955E-3</v>
      </c>
      <c r="M46" s="119">
        <f t="shared" si="4"/>
        <v>8.9758125472411184E-3</v>
      </c>
      <c r="N46" s="119">
        <f t="shared" si="4"/>
        <v>9.5031505009813035E-3</v>
      </c>
      <c r="O46" s="119">
        <f t="shared" si="4"/>
        <v>9.4582091086665987E-3</v>
      </c>
      <c r="P46" s="119">
        <f t="shared" si="4"/>
        <v>1.0265183917878529E-2</v>
      </c>
      <c r="Q46" s="119">
        <f t="shared" si="4"/>
        <v>1.0488777008600797E-2</v>
      </c>
      <c r="R46" s="119">
        <f t="shared" si="4"/>
        <v>1.1039092566335831E-2</v>
      </c>
      <c r="S46" s="119">
        <f t="shared" si="4"/>
        <v>1.1397423191278493E-2</v>
      </c>
      <c r="T46" s="119">
        <f t="shared" si="4"/>
        <v>1.3822641876764333E-2</v>
      </c>
      <c r="U46" s="125"/>
    </row>
    <row r="47" spans="1:21" x14ac:dyDescent="0.2">
      <c r="A47" s="344" t="s">
        <v>248</v>
      </c>
      <c r="B47" s="79" t="s">
        <v>98</v>
      </c>
      <c r="C47" s="121">
        <f>C18/C$5</f>
        <v>0.15474039745503101</v>
      </c>
      <c r="D47" s="121">
        <f t="shared" si="4"/>
        <v>0.15327089232556451</v>
      </c>
      <c r="E47" s="121">
        <f t="shared" si="4"/>
        <v>0.15683263873656503</v>
      </c>
      <c r="F47" s="121">
        <f t="shared" si="4"/>
        <v>0.15795766228286096</v>
      </c>
      <c r="G47" s="121">
        <f t="shared" si="4"/>
        <v>0.15753230157603293</v>
      </c>
      <c r="H47" s="121">
        <f t="shared" si="4"/>
        <v>0.16061731923406689</v>
      </c>
      <c r="I47" s="121">
        <f t="shared" si="4"/>
        <v>0.16016122189223589</v>
      </c>
      <c r="J47" s="121">
        <f t="shared" si="4"/>
        <v>0.16065280264426388</v>
      </c>
      <c r="K47" s="121">
        <f t="shared" si="4"/>
        <v>0.15717064035150904</v>
      </c>
      <c r="L47" s="121">
        <f t="shared" si="4"/>
        <v>0.1574279379157428</v>
      </c>
      <c r="M47" s="121">
        <f t="shared" si="4"/>
        <v>0.15457294028722601</v>
      </c>
      <c r="N47" s="121">
        <f t="shared" si="4"/>
        <v>0.15194711290155977</v>
      </c>
      <c r="O47" s="121">
        <f t="shared" si="4"/>
        <v>0.15071450601418732</v>
      </c>
      <c r="P47" s="121">
        <f t="shared" si="4"/>
        <v>0.15461933276304535</v>
      </c>
      <c r="Q47" s="121">
        <f t="shared" si="4"/>
        <v>0.15838053282987205</v>
      </c>
      <c r="R47" s="121">
        <f t="shared" si="4"/>
        <v>0.16194044966578894</v>
      </c>
      <c r="S47" s="121">
        <f t="shared" si="4"/>
        <v>0.16065411298315163</v>
      </c>
      <c r="T47" s="121">
        <f t="shared" si="4"/>
        <v>0.15604010512995231</v>
      </c>
      <c r="U47" s="125"/>
    </row>
    <row r="48" spans="1:21" x14ac:dyDescent="0.2">
      <c r="A48" s="345"/>
      <c r="B48" s="2" t="s">
        <v>246</v>
      </c>
      <c r="C48" s="76">
        <f t="shared" si="3"/>
        <v>6.1032126305867566E-2</v>
      </c>
      <c r="D48" s="76">
        <f t="shared" si="4"/>
        <v>6.055325637116097E-2</v>
      </c>
      <c r="E48" s="76">
        <f t="shared" si="4"/>
        <v>6.3902902683336996E-2</v>
      </c>
      <c r="F48" s="76">
        <f t="shared" si="4"/>
        <v>6.4631830649131444E-2</v>
      </c>
      <c r="G48" s="76">
        <f t="shared" si="4"/>
        <v>6.5384069288655408E-2</v>
      </c>
      <c r="H48" s="76">
        <f t="shared" si="4"/>
        <v>6.9805658759645617E-2</v>
      </c>
      <c r="I48" s="76">
        <f t="shared" si="4"/>
        <v>7.1842737943713764E-2</v>
      </c>
      <c r="J48" s="76">
        <f t="shared" si="4"/>
        <v>7.5196253959509712E-2</v>
      </c>
      <c r="K48" s="76">
        <f t="shared" si="4"/>
        <v>7.4263487718792764E-2</v>
      </c>
      <c r="L48" s="76">
        <f t="shared" si="4"/>
        <v>7.3426573426573424E-2</v>
      </c>
      <c r="M48" s="76">
        <f t="shared" si="4"/>
        <v>6.982237339380197E-2</v>
      </c>
      <c r="N48" s="76">
        <f t="shared" si="4"/>
        <v>6.7761594876562345E-2</v>
      </c>
      <c r="O48" s="76">
        <f t="shared" si="4"/>
        <v>6.6721496864398072E-2</v>
      </c>
      <c r="P48" s="76">
        <f t="shared" si="4"/>
        <v>6.6937553464499575E-2</v>
      </c>
      <c r="Q48" s="76">
        <f t="shared" si="4"/>
        <v>6.6184182924271029E-2</v>
      </c>
      <c r="R48" s="76">
        <f t="shared" si="4"/>
        <v>6.4614138140571195E-2</v>
      </c>
      <c r="S48" s="76">
        <f t="shared" si="4"/>
        <v>6.4321110009910809E-2</v>
      </c>
      <c r="T48" s="76">
        <f t="shared" si="4"/>
        <v>6.1423148058016158E-2</v>
      </c>
      <c r="U48" s="125"/>
    </row>
    <row r="49" spans="1:16384" x14ac:dyDescent="0.2">
      <c r="A49" s="345"/>
      <c r="B49" s="2" t="s">
        <v>245</v>
      </c>
      <c r="C49" s="76">
        <f t="shared" si="3"/>
        <v>6.008954520461865E-2</v>
      </c>
      <c r="D49" s="76">
        <f t="shared" si="4"/>
        <v>5.8012052566615846E-2</v>
      </c>
      <c r="E49" s="76">
        <f t="shared" si="4"/>
        <v>5.7688089493309939E-2</v>
      </c>
      <c r="F49" s="76">
        <f t="shared" si="4"/>
        <v>5.7598987270553487E-2</v>
      </c>
      <c r="G49" s="76">
        <f t="shared" si="4"/>
        <v>5.707794973732784E-2</v>
      </c>
      <c r="H49" s="76">
        <f t="shared" si="4"/>
        <v>5.6730494426979139E-2</v>
      </c>
      <c r="I49" s="76">
        <f t="shared" si="4"/>
        <v>5.6922641776269267E-2</v>
      </c>
      <c r="J49" s="76">
        <f t="shared" si="4"/>
        <v>5.4537942432171881E-2</v>
      </c>
      <c r="K49" s="76">
        <f t="shared" si="4"/>
        <v>5.3590722466325721E-2</v>
      </c>
      <c r="L49" s="76">
        <f t="shared" si="4"/>
        <v>5.3812041616919666E-2</v>
      </c>
      <c r="M49" s="76">
        <f t="shared" si="4"/>
        <v>5.4327286470143614E-2</v>
      </c>
      <c r="N49" s="76">
        <f t="shared" si="4"/>
        <v>5.4539820266501393E-2</v>
      </c>
      <c r="O49" s="76">
        <f t="shared" si="4"/>
        <v>5.5515575203043073E-2</v>
      </c>
      <c r="P49" s="76">
        <f t="shared" si="4"/>
        <v>5.9131736526946109E-2</v>
      </c>
      <c r="Q49" s="76">
        <f t="shared" si="4"/>
        <v>6.0625131109712606E-2</v>
      </c>
      <c r="R49" s="76">
        <f t="shared" si="4"/>
        <v>6.4715414219161438E-2</v>
      </c>
      <c r="S49" s="76">
        <f t="shared" ref="D49:T56" si="5">S20/S$5</f>
        <v>6.5708622398414268E-2</v>
      </c>
      <c r="T49" s="76">
        <f t="shared" si="5"/>
        <v>6.3564684123430346E-2</v>
      </c>
      <c r="U49" s="125"/>
    </row>
    <row r="50" spans="1:16384" x14ac:dyDescent="0.2">
      <c r="A50" s="345"/>
      <c r="B50" s="2" t="s">
        <v>244</v>
      </c>
      <c r="C50" s="76">
        <f t="shared" si="3"/>
        <v>2.6392270834969759E-2</v>
      </c>
      <c r="D50" s="76">
        <f t="shared" si="5"/>
        <v>2.6646337036230306E-2</v>
      </c>
      <c r="E50" s="76">
        <f t="shared" si="5"/>
        <v>2.6614023543174672E-2</v>
      </c>
      <c r="F50" s="76">
        <f t="shared" si="5"/>
        <v>2.7006118573739364E-2</v>
      </c>
      <c r="G50" s="76">
        <f t="shared" si="5"/>
        <v>2.6622178049126793E-2</v>
      </c>
      <c r="H50" s="76">
        <f t="shared" si="5"/>
        <v>2.6650471563303801E-2</v>
      </c>
      <c r="I50" s="76">
        <f t="shared" si="5"/>
        <v>2.4253995191627777E-2</v>
      </c>
      <c r="J50" s="76">
        <f t="shared" si="5"/>
        <v>2.3688197218014049E-2</v>
      </c>
      <c r="K50" s="76">
        <f t="shared" si="5"/>
        <v>2.3193834185694734E-2</v>
      </c>
      <c r="L50" s="76">
        <f t="shared" si="5"/>
        <v>2.3196315879242708E-2</v>
      </c>
      <c r="M50" s="76">
        <f t="shared" si="5"/>
        <v>2.3242630385487528E-2</v>
      </c>
      <c r="N50" s="76">
        <f t="shared" si="5"/>
        <v>2.2621629996901146E-2</v>
      </c>
      <c r="O50" s="76">
        <f t="shared" si="5"/>
        <v>2.2411843322709981E-2</v>
      </c>
      <c r="P50" s="76">
        <f t="shared" si="5"/>
        <v>2.2668947818648418E-2</v>
      </c>
      <c r="Q50" s="76">
        <f t="shared" si="5"/>
        <v>2.3809523809523808E-2</v>
      </c>
      <c r="R50" s="76">
        <f t="shared" si="5"/>
        <v>2.5420295726149483E-2</v>
      </c>
      <c r="S50" s="76">
        <f t="shared" si="5"/>
        <v>2.4083250743310209E-2</v>
      </c>
      <c r="T50" s="76">
        <f t="shared" si="5"/>
        <v>2.4627664752263214E-2</v>
      </c>
      <c r="U50" s="125"/>
    </row>
    <row r="51" spans="1:16384" x14ac:dyDescent="0.2">
      <c r="A51" s="346"/>
      <c r="B51" s="2" t="s">
        <v>243</v>
      </c>
      <c r="C51" s="76">
        <f t="shared" si="3"/>
        <v>7.2264551095750527E-3</v>
      </c>
      <c r="D51" s="76">
        <f t="shared" si="5"/>
        <v>8.1318521745443982E-3</v>
      </c>
      <c r="E51" s="76">
        <f t="shared" si="5"/>
        <v>8.6276230167434374E-3</v>
      </c>
      <c r="F51" s="76">
        <f t="shared" si="5"/>
        <v>8.7207257894366692E-3</v>
      </c>
      <c r="G51" s="76">
        <f t="shared" si="5"/>
        <v>8.4481045009229018E-3</v>
      </c>
      <c r="H51" s="76">
        <f t="shared" si="5"/>
        <v>7.4306944841383256E-3</v>
      </c>
      <c r="I51" s="76">
        <f t="shared" si="5"/>
        <v>7.1418469806250884E-3</v>
      </c>
      <c r="J51" s="76">
        <f t="shared" si="5"/>
        <v>7.2304090345682416E-3</v>
      </c>
      <c r="K51" s="76">
        <f t="shared" si="5"/>
        <v>6.1225959806958151E-3</v>
      </c>
      <c r="L51" s="76">
        <f t="shared" si="5"/>
        <v>6.9077264199215423E-3</v>
      </c>
      <c r="M51" s="76">
        <f t="shared" si="5"/>
        <v>7.0861678004535151E-3</v>
      </c>
      <c r="N51" s="76">
        <f t="shared" si="5"/>
        <v>7.1273628757359776E-3</v>
      </c>
      <c r="O51" s="76">
        <f t="shared" si="5"/>
        <v>6.0655906240361882E-3</v>
      </c>
      <c r="P51" s="76">
        <f t="shared" si="5"/>
        <v>5.9880239520958087E-3</v>
      </c>
      <c r="Q51" s="76">
        <f t="shared" si="5"/>
        <v>7.866582756450597E-3</v>
      </c>
      <c r="R51" s="76">
        <f t="shared" si="5"/>
        <v>7.2918776584970629E-3</v>
      </c>
      <c r="S51" s="76">
        <f t="shared" si="5"/>
        <v>6.5411298315163529E-3</v>
      </c>
      <c r="T51" s="76">
        <f t="shared" si="5"/>
        <v>6.4246081962425778E-3</v>
      </c>
      <c r="U51" s="125"/>
    </row>
    <row r="52" spans="1:16384" x14ac:dyDescent="0.2">
      <c r="A52" s="344" t="s">
        <v>247</v>
      </c>
      <c r="B52" s="79" t="s">
        <v>98</v>
      </c>
      <c r="C52" s="121">
        <f>C23/C$5</f>
        <v>0.14610007069358261</v>
      </c>
      <c r="D52" s="121">
        <f t="shared" si="5"/>
        <v>0.14608291584985117</v>
      </c>
      <c r="E52" s="121">
        <f t="shared" si="5"/>
        <v>0.15295751992395992</v>
      </c>
      <c r="F52" s="121">
        <f t="shared" si="5"/>
        <v>0.15050284830156832</v>
      </c>
      <c r="G52" s="121">
        <f t="shared" si="5"/>
        <v>0.15085900894505183</v>
      </c>
      <c r="H52" s="121">
        <f t="shared" si="5"/>
        <v>0.15382966561874822</v>
      </c>
      <c r="I52" s="121">
        <f t="shared" si="5"/>
        <v>0.15139301371800312</v>
      </c>
      <c r="J52" s="121">
        <f t="shared" si="5"/>
        <v>0.14922187026580361</v>
      </c>
      <c r="K52" s="121">
        <f t="shared" si="5"/>
        <v>0.14953540301087662</v>
      </c>
      <c r="L52" s="121">
        <f t="shared" si="5"/>
        <v>0.15120245608050487</v>
      </c>
      <c r="M52" s="121">
        <f t="shared" si="5"/>
        <v>0.15051020408163265</v>
      </c>
      <c r="N52" s="121">
        <f t="shared" si="5"/>
        <v>0.14450986468340046</v>
      </c>
      <c r="O52" s="121">
        <f t="shared" si="5"/>
        <v>0.14680785442582503</v>
      </c>
      <c r="P52" s="121">
        <f t="shared" si="5"/>
        <v>0.1457442258340462</v>
      </c>
      <c r="Q52" s="121">
        <f t="shared" si="5"/>
        <v>0.14967484791273339</v>
      </c>
      <c r="R52" s="121">
        <f t="shared" si="5"/>
        <v>0.15778813044358922</v>
      </c>
      <c r="S52" s="121">
        <f t="shared" si="5"/>
        <v>0.15530227948463826</v>
      </c>
      <c r="T52" s="121">
        <f t="shared" si="5"/>
        <v>0.14981018203056556</v>
      </c>
      <c r="U52" s="125"/>
    </row>
    <row r="53" spans="1:16384" x14ac:dyDescent="0.2">
      <c r="A53" s="345"/>
      <c r="B53" s="2" t="s">
        <v>246</v>
      </c>
      <c r="C53" s="76">
        <f t="shared" si="3"/>
        <v>5.4591155447333284E-2</v>
      </c>
      <c r="D53" s="76">
        <f t="shared" si="5"/>
        <v>5.6051695345966747E-2</v>
      </c>
      <c r="E53" s="76">
        <f t="shared" si="5"/>
        <v>6.1051400160853989E-2</v>
      </c>
      <c r="F53" s="76">
        <f t="shared" si="5"/>
        <v>6.0271467754413111E-2</v>
      </c>
      <c r="G53" s="76">
        <f t="shared" si="5"/>
        <v>6.0769558426806758E-2</v>
      </c>
      <c r="H53" s="76">
        <f t="shared" si="5"/>
        <v>6.5518719634181197E-2</v>
      </c>
      <c r="I53" s="76">
        <f t="shared" si="5"/>
        <v>6.795361335030406E-2</v>
      </c>
      <c r="J53" s="76">
        <f t="shared" si="5"/>
        <v>6.9067621539732824E-2</v>
      </c>
      <c r="K53" s="76">
        <f t="shared" si="5"/>
        <v>6.9077288770438672E-2</v>
      </c>
      <c r="L53" s="76">
        <f t="shared" si="5"/>
        <v>7.0953436807095344E-2</v>
      </c>
      <c r="M53" s="76">
        <f t="shared" si="5"/>
        <v>6.8027210884353748E-2</v>
      </c>
      <c r="N53" s="76">
        <f t="shared" si="5"/>
        <v>6.2700134283648387E-2</v>
      </c>
      <c r="O53" s="76">
        <f t="shared" si="5"/>
        <v>6.4459751207977797E-2</v>
      </c>
      <c r="P53" s="76">
        <f t="shared" si="5"/>
        <v>6.0201026518391786E-2</v>
      </c>
      <c r="Q53" s="76">
        <f t="shared" si="5"/>
        <v>6.0939794419970633E-2</v>
      </c>
      <c r="R53" s="76">
        <f t="shared" si="5"/>
        <v>6.2993720883127408E-2</v>
      </c>
      <c r="S53" s="76">
        <f t="shared" si="5"/>
        <v>5.9365708622398414E-2</v>
      </c>
      <c r="T53" s="76">
        <f t="shared" si="5"/>
        <v>5.558259515234109E-2</v>
      </c>
      <c r="U53" s="125"/>
    </row>
    <row r="54" spans="1:16384" x14ac:dyDescent="0.2">
      <c r="A54" s="345"/>
      <c r="B54" s="2" t="s">
        <v>245</v>
      </c>
      <c r="C54" s="76">
        <f t="shared" si="3"/>
        <v>5.7261801900871885E-2</v>
      </c>
      <c r="D54" s="76">
        <f t="shared" si="5"/>
        <v>5.6342118637914759E-2</v>
      </c>
      <c r="E54" s="76">
        <f t="shared" si="5"/>
        <v>5.5787087811654604E-2</v>
      </c>
      <c r="F54" s="76">
        <f t="shared" si="5"/>
        <v>5.4996835220479642E-2</v>
      </c>
      <c r="G54" s="76">
        <f t="shared" si="5"/>
        <v>5.4735198069004683E-2</v>
      </c>
      <c r="H54" s="76">
        <f t="shared" si="5"/>
        <v>5.4658473849671332E-2</v>
      </c>
      <c r="I54" s="76">
        <f t="shared" si="5"/>
        <v>5.2184980907933817E-2</v>
      </c>
      <c r="J54" s="76">
        <f t="shared" si="5"/>
        <v>5.0061974934582011E-2</v>
      </c>
      <c r="K54" s="76">
        <f t="shared" si="5"/>
        <v>5.0709500828351219E-2</v>
      </c>
      <c r="L54" s="76">
        <f t="shared" si="5"/>
        <v>5.2106430155210645E-2</v>
      </c>
      <c r="M54" s="76">
        <f t="shared" si="5"/>
        <v>5.3004535147392291E-2</v>
      </c>
      <c r="N54" s="76">
        <f t="shared" si="5"/>
        <v>5.2783803326102677E-2</v>
      </c>
      <c r="O54" s="76">
        <f t="shared" si="5"/>
        <v>5.4281895754086561E-2</v>
      </c>
      <c r="P54" s="76">
        <f t="shared" si="5"/>
        <v>5.6993156544054749E-2</v>
      </c>
      <c r="Q54" s="76">
        <f t="shared" si="5"/>
        <v>5.8107824627648415E-2</v>
      </c>
      <c r="R54" s="76">
        <f t="shared" si="5"/>
        <v>6.3601377354668823E-2</v>
      </c>
      <c r="S54" s="76">
        <f t="shared" si="5"/>
        <v>6.4519326065411303E-2</v>
      </c>
      <c r="T54" s="76">
        <f t="shared" si="5"/>
        <v>6.3369999026574517E-2</v>
      </c>
      <c r="U54" s="125"/>
    </row>
    <row r="55" spans="1:16384" x14ac:dyDescent="0.2">
      <c r="A55" s="345"/>
      <c r="B55" s="2" t="s">
        <v>244</v>
      </c>
      <c r="C55" s="76">
        <f t="shared" si="3"/>
        <v>2.6470819260073837E-2</v>
      </c>
      <c r="D55" s="76">
        <f t="shared" si="5"/>
        <v>2.5412038045451245E-2</v>
      </c>
      <c r="E55" s="76">
        <f t="shared" si="5"/>
        <v>2.7783870731885648E-2</v>
      </c>
      <c r="F55" s="76">
        <f t="shared" si="5"/>
        <v>2.7287432308882482E-2</v>
      </c>
      <c r="G55" s="76">
        <f t="shared" si="5"/>
        <v>2.6906147948317478E-2</v>
      </c>
      <c r="H55" s="76">
        <f t="shared" si="5"/>
        <v>2.5507287796513289E-2</v>
      </c>
      <c r="I55" s="76">
        <f t="shared" si="5"/>
        <v>2.4253995191627777E-2</v>
      </c>
      <c r="J55" s="76">
        <f t="shared" si="5"/>
        <v>2.3068447872193913E-2</v>
      </c>
      <c r="K55" s="76">
        <f t="shared" si="5"/>
        <v>2.3049773103796009E-2</v>
      </c>
      <c r="L55" s="76">
        <f t="shared" si="5"/>
        <v>2.1575984990619138E-2</v>
      </c>
      <c r="M55" s="76">
        <f t="shared" si="5"/>
        <v>2.2959183673469389E-2</v>
      </c>
      <c r="N55" s="76">
        <f t="shared" si="5"/>
        <v>2.2208449540336742E-2</v>
      </c>
      <c r="O55" s="76">
        <f t="shared" si="5"/>
        <v>2.1383777115246222E-2</v>
      </c>
      <c r="P55" s="76">
        <f t="shared" si="5"/>
        <v>2.2882805816937555E-2</v>
      </c>
      <c r="Q55" s="76">
        <f t="shared" si="5"/>
        <v>2.3809523809523808E-2</v>
      </c>
      <c r="R55" s="76">
        <f t="shared" si="5"/>
        <v>2.5015191411788536E-2</v>
      </c>
      <c r="S55" s="76">
        <f t="shared" si="5"/>
        <v>2.5272547076313181E-2</v>
      </c>
      <c r="T55" s="76">
        <f t="shared" si="5"/>
        <v>2.5211720042830722E-2</v>
      </c>
      <c r="U55" s="125"/>
    </row>
    <row r="56" spans="1:16384" x14ac:dyDescent="0.2">
      <c r="A56" s="346"/>
      <c r="B56" s="3" t="s">
        <v>243</v>
      </c>
      <c r="C56" s="77">
        <f t="shared" si="3"/>
        <v>7.7762940853035893E-3</v>
      </c>
      <c r="D56" s="77">
        <f t="shared" si="5"/>
        <v>8.3496696435054092E-3</v>
      </c>
      <c r="E56" s="77">
        <f t="shared" si="5"/>
        <v>8.3351612195656944E-3</v>
      </c>
      <c r="F56" s="77">
        <f t="shared" si="5"/>
        <v>7.8767845840073143E-3</v>
      </c>
      <c r="G56" s="77">
        <f t="shared" si="5"/>
        <v>8.3771120261252312E-3</v>
      </c>
      <c r="H56" s="77">
        <f t="shared" si="5"/>
        <v>8.1451843383823948E-3</v>
      </c>
      <c r="I56" s="77">
        <f t="shared" si="5"/>
        <v>7.0004242681374626E-3</v>
      </c>
      <c r="J56" s="77">
        <f t="shared" si="5"/>
        <v>7.0926869577193222E-3</v>
      </c>
      <c r="K56" s="77">
        <f t="shared" si="5"/>
        <v>6.7708708492400776E-3</v>
      </c>
      <c r="L56" s="77">
        <f t="shared" si="5"/>
        <v>6.5666041275797378E-3</v>
      </c>
      <c r="M56" s="77">
        <f t="shared" si="5"/>
        <v>6.5192743764172336E-3</v>
      </c>
      <c r="N56" s="77">
        <f t="shared" si="5"/>
        <v>6.920772647453775E-3</v>
      </c>
      <c r="O56" s="77">
        <f t="shared" si="5"/>
        <v>6.5796237277680686E-3</v>
      </c>
      <c r="P56" s="77">
        <f t="shared" si="5"/>
        <v>5.6672369546621046E-3</v>
      </c>
      <c r="Q56" s="77">
        <f t="shared" si="5"/>
        <v>6.8177050555905177E-3</v>
      </c>
      <c r="R56" s="77">
        <f t="shared" si="5"/>
        <v>6.0765647154142188E-3</v>
      </c>
      <c r="S56" s="77">
        <f t="shared" si="5"/>
        <v>6.045589692765114E-3</v>
      </c>
      <c r="T56" s="77">
        <f t="shared" si="5"/>
        <v>5.6458678088192353E-3</v>
      </c>
      <c r="U56" s="125"/>
    </row>
    <row r="58" spans="1:16384" x14ac:dyDescent="0.2">
      <c r="A58" s="266"/>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6"/>
      <c r="BO58" s="266"/>
      <c r="BP58" s="266"/>
      <c r="BQ58" s="266"/>
      <c r="BR58" s="266"/>
      <c r="BS58" s="266"/>
      <c r="BT58" s="266"/>
      <c r="BU58" s="266"/>
      <c r="BV58" s="266"/>
      <c r="BW58" s="266"/>
      <c r="BX58" s="266"/>
      <c r="BY58" s="266"/>
      <c r="BZ58" s="266"/>
      <c r="CA58" s="266"/>
      <c r="CB58" s="266"/>
      <c r="CC58" s="266"/>
      <c r="CD58" s="266"/>
      <c r="CE58" s="266"/>
      <c r="CF58" s="266"/>
      <c r="CG58" s="266"/>
      <c r="CH58" s="266"/>
      <c r="CI58" s="266"/>
      <c r="CJ58" s="266"/>
      <c r="CK58" s="266"/>
      <c r="CL58" s="266"/>
      <c r="CM58" s="266"/>
      <c r="CN58" s="266"/>
      <c r="CO58" s="266"/>
      <c r="CP58" s="266"/>
      <c r="CQ58" s="266"/>
      <c r="CR58" s="266"/>
      <c r="CS58" s="266"/>
      <c r="CT58" s="266"/>
      <c r="CU58" s="266"/>
      <c r="CV58" s="266"/>
      <c r="CW58" s="266"/>
      <c r="CX58" s="266"/>
      <c r="CY58" s="266"/>
      <c r="CZ58" s="266"/>
      <c r="DA58" s="266"/>
      <c r="DB58" s="266"/>
      <c r="DC58" s="266"/>
      <c r="DD58" s="266"/>
      <c r="DE58" s="266"/>
      <c r="DF58" s="266"/>
      <c r="DG58" s="266"/>
      <c r="DH58" s="266"/>
      <c r="DI58" s="266"/>
      <c r="DJ58" s="266"/>
      <c r="DK58" s="266"/>
      <c r="DL58" s="266"/>
      <c r="DM58" s="266"/>
      <c r="DN58" s="266"/>
      <c r="DO58" s="266"/>
      <c r="DP58" s="266"/>
      <c r="DQ58" s="266"/>
      <c r="DR58" s="266"/>
      <c r="DS58" s="266"/>
      <c r="DT58" s="266"/>
      <c r="DU58" s="266"/>
      <c r="DV58" s="266"/>
      <c r="DW58" s="266"/>
      <c r="DX58" s="266"/>
      <c r="DY58" s="266"/>
      <c r="DZ58" s="266"/>
      <c r="EA58" s="266"/>
      <c r="EB58" s="266"/>
      <c r="EC58" s="266"/>
      <c r="ED58" s="266"/>
      <c r="EE58" s="266"/>
      <c r="EF58" s="266"/>
      <c r="EG58" s="266"/>
      <c r="EH58" s="266"/>
      <c r="EI58" s="266"/>
      <c r="EJ58" s="266"/>
      <c r="EK58" s="266"/>
      <c r="EL58" s="266"/>
      <c r="EM58" s="266"/>
      <c r="EN58" s="266"/>
      <c r="EO58" s="266"/>
      <c r="EP58" s="266"/>
      <c r="EQ58" s="266"/>
      <c r="ER58" s="266"/>
      <c r="ES58" s="266"/>
      <c r="ET58" s="266"/>
      <c r="EU58" s="266"/>
      <c r="EV58" s="266"/>
      <c r="EW58" s="266"/>
      <c r="EX58" s="266"/>
      <c r="EY58" s="266"/>
      <c r="EZ58" s="266"/>
      <c r="FA58" s="266"/>
      <c r="FB58" s="266"/>
      <c r="FC58" s="266"/>
      <c r="FD58" s="266"/>
      <c r="FE58" s="266"/>
      <c r="FF58" s="266"/>
      <c r="FG58" s="266"/>
      <c r="FH58" s="266"/>
      <c r="FI58" s="266"/>
      <c r="FJ58" s="266"/>
      <c r="FK58" s="266"/>
      <c r="FL58" s="266"/>
      <c r="FM58" s="266"/>
      <c r="FN58" s="266"/>
      <c r="FO58" s="266"/>
      <c r="FP58" s="266"/>
      <c r="FQ58" s="266"/>
      <c r="FR58" s="266"/>
      <c r="FS58" s="266"/>
      <c r="FT58" s="266"/>
      <c r="FU58" s="266"/>
      <c r="FV58" s="266"/>
      <c r="FW58" s="266"/>
      <c r="FX58" s="266"/>
      <c r="FY58" s="266"/>
      <c r="FZ58" s="266"/>
      <c r="GA58" s="266"/>
      <c r="GB58" s="266"/>
      <c r="GC58" s="266"/>
      <c r="GD58" s="266"/>
      <c r="GE58" s="266"/>
      <c r="GF58" s="266"/>
      <c r="GG58" s="266"/>
      <c r="GH58" s="266"/>
      <c r="GI58" s="266"/>
      <c r="GJ58" s="266"/>
      <c r="GK58" s="266"/>
      <c r="GL58" s="266"/>
      <c r="GM58" s="266"/>
      <c r="GN58" s="266"/>
      <c r="GO58" s="266"/>
      <c r="GP58" s="266"/>
      <c r="GQ58" s="266"/>
      <c r="GR58" s="266"/>
      <c r="GS58" s="266"/>
      <c r="GT58" s="266"/>
      <c r="GU58" s="266"/>
      <c r="GV58" s="266"/>
      <c r="GW58" s="266"/>
      <c r="GX58" s="266"/>
      <c r="GY58" s="266"/>
      <c r="GZ58" s="266"/>
      <c r="HA58" s="266"/>
      <c r="HB58" s="266"/>
      <c r="HC58" s="266"/>
      <c r="HD58" s="266"/>
      <c r="HE58" s="266"/>
      <c r="HF58" s="266"/>
      <c r="HG58" s="266"/>
      <c r="HH58" s="266"/>
      <c r="HI58" s="266"/>
      <c r="HJ58" s="266"/>
      <c r="HK58" s="266"/>
      <c r="HL58" s="266"/>
      <c r="HM58" s="266"/>
      <c r="HN58" s="266"/>
      <c r="HO58" s="266"/>
      <c r="HP58" s="266"/>
      <c r="HQ58" s="266"/>
      <c r="HR58" s="266"/>
      <c r="HS58" s="266"/>
      <c r="HT58" s="266"/>
      <c r="HU58" s="266"/>
      <c r="HV58" s="266"/>
      <c r="HW58" s="266"/>
      <c r="HX58" s="266"/>
      <c r="HY58" s="266"/>
      <c r="HZ58" s="266"/>
      <c r="IA58" s="266"/>
      <c r="IB58" s="266"/>
      <c r="IC58" s="266"/>
      <c r="ID58" s="266"/>
      <c r="IE58" s="266"/>
      <c r="IF58" s="266"/>
      <c r="IG58" s="266"/>
      <c r="IH58" s="266"/>
      <c r="II58" s="266"/>
      <c r="IJ58" s="266"/>
      <c r="IK58" s="266"/>
      <c r="IL58" s="266"/>
      <c r="IM58" s="266"/>
      <c r="IN58" s="266"/>
      <c r="IO58" s="266"/>
      <c r="IP58" s="266"/>
      <c r="IQ58" s="266"/>
      <c r="IR58" s="266"/>
      <c r="IS58" s="266"/>
      <c r="IT58" s="266"/>
      <c r="IU58" s="266"/>
      <c r="IV58" s="266"/>
      <c r="IW58" s="266"/>
      <c r="IX58" s="266"/>
      <c r="IY58" s="266"/>
      <c r="IZ58" s="266"/>
      <c r="JA58" s="266"/>
      <c r="JB58" s="266"/>
      <c r="JC58" s="266"/>
      <c r="JD58" s="266"/>
      <c r="JE58" s="266"/>
      <c r="JF58" s="266"/>
      <c r="JG58" s="266"/>
      <c r="JH58" s="266"/>
      <c r="JI58" s="266"/>
      <c r="JJ58" s="266"/>
      <c r="JK58" s="266"/>
      <c r="JL58" s="266"/>
      <c r="JM58" s="266"/>
      <c r="JN58" s="266"/>
      <c r="JO58" s="266"/>
      <c r="JP58" s="266"/>
      <c r="JQ58" s="266"/>
      <c r="JR58" s="266"/>
      <c r="JS58" s="266"/>
      <c r="JT58" s="266"/>
      <c r="JU58" s="266"/>
      <c r="JV58" s="266"/>
      <c r="JW58" s="266"/>
      <c r="JX58" s="266"/>
      <c r="JY58" s="266"/>
      <c r="JZ58" s="266"/>
      <c r="KA58" s="266"/>
      <c r="KB58" s="266"/>
      <c r="KC58" s="266"/>
      <c r="KD58" s="266"/>
      <c r="KE58" s="266"/>
      <c r="KF58" s="266"/>
      <c r="KG58" s="266"/>
      <c r="KH58" s="266"/>
      <c r="KI58" s="266"/>
      <c r="KJ58" s="266"/>
      <c r="KK58" s="266"/>
      <c r="KL58" s="266"/>
      <c r="KM58" s="266"/>
      <c r="KN58" s="266"/>
      <c r="KO58" s="266"/>
      <c r="KP58" s="266"/>
      <c r="KQ58" s="266"/>
      <c r="KR58" s="266"/>
      <c r="KS58" s="266"/>
      <c r="KT58" s="266"/>
      <c r="KU58" s="266"/>
      <c r="KV58" s="266"/>
      <c r="KW58" s="266"/>
      <c r="KX58" s="266"/>
      <c r="KY58" s="266"/>
      <c r="KZ58" s="266"/>
      <c r="LA58" s="266"/>
      <c r="LB58" s="266"/>
      <c r="LC58" s="266"/>
      <c r="LD58" s="266"/>
      <c r="LE58" s="266"/>
      <c r="LF58" s="266"/>
      <c r="LG58" s="266"/>
      <c r="LH58" s="266"/>
      <c r="LI58" s="266"/>
      <c r="LJ58" s="266"/>
      <c r="LK58" s="266"/>
      <c r="LL58" s="266"/>
      <c r="LM58" s="266"/>
      <c r="LN58" s="266"/>
      <c r="LO58" s="266"/>
      <c r="LP58" s="266"/>
      <c r="LQ58" s="266"/>
      <c r="LR58" s="266"/>
      <c r="LS58" s="266"/>
      <c r="LT58" s="266"/>
      <c r="LU58" s="266"/>
      <c r="LV58" s="266"/>
      <c r="LW58" s="266"/>
      <c r="LX58" s="266"/>
      <c r="LY58" s="266"/>
      <c r="LZ58" s="266"/>
      <c r="MA58" s="266"/>
      <c r="MB58" s="266"/>
      <c r="MC58" s="266"/>
      <c r="MD58" s="266"/>
      <c r="ME58" s="266"/>
      <c r="MF58" s="266"/>
      <c r="MG58" s="266"/>
      <c r="MH58" s="266"/>
      <c r="MI58" s="266"/>
      <c r="MJ58" s="266"/>
      <c r="MK58" s="266"/>
      <c r="ML58" s="266"/>
      <c r="MM58" s="266"/>
      <c r="MN58" s="266"/>
      <c r="MO58" s="266"/>
      <c r="MP58" s="266"/>
      <c r="MQ58" s="266"/>
      <c r="MR58" s="266"/>
      <c r="MS58" s="266"/>
      <c r="MT58" s="266"/>
      <c r="MU58" s="266"/>
      <c r="MV58" s="266"/>
      <c r="MW58" s="266"/>
      <c r="MX58" s="266"/>
      <c r="MY58" s="266"/>
      <c r="MZ58" s="266"/>
      <c r="NA58" s="266"/>
      <c r="NB58" s="266"/>
      <c r="NC58" s="266"/>
      <c r="ND58" s="266"/>
      <c r="NE58" s="266"/>
      <c r="NF58" s="266"/>
      <c r="NG58" s="266"/>
      <c r="NH58" s="266"/>
      <c r="NI58" s="266"/>
      <c r="NJ58" s="266"/>
      <c r="NK58" s="266"/>
      <c r="NL58" s="266"/>
      <c r="NM58" s="266"/>
      <c r="NN58" s="266"/>
      <c r="NO58" s="266"/>
      <c r="NP58" s="266"/>
      <c r="NQ58" s="266"/>
      <c r="NR58" s="266"/>
      <c r="NS58" s="266"/>
      <c r="NT58" s="266"/>
      <c r="NU58" s="266"/>
      <c r="NV58" s="266"/>
      <c r="NW58" s="266"/>
      <c r="NX58" s="266"/>
      <c r="NY58" s="266"/>
      <c r="NZ58" s="266"/>
      <c r="OA58" s="266"/>
      <c r="OB58" s="266"/>
      <c r="OC58" s="266"/>
      <c r="OD58" s="266"/>
      <c r="OE58" s="266"/>
      <c r="OF58" s="266"/>
      <c r="OG58" s="266"/>
      <c r="OH58" s="266"/>
      <c r="OI58" s="266"/>
      <c r="OJ58" s="266"/>
      <c r="OK58" s="266"/>
      <c r="OL58" s="266"/>
      <c r="OM58" s="266"/>
      <c r="ON58" s="266"/>
      <c r="OO58" s="266"/>
      <c r="OP58" s="266"/>
      <c r="OQ58" s="266"/>
      <c r="OR58" s="266"/>
      <c r="OS58" s="266"/>
      <c r="OT58" s="266"/>
      <c r="OU58" s="266"/>
      <c r="OV58" s="266"/>
      <c r="OW58" s="266"/>
      <c r="OX58" s="266"/>
      <c r="OY58" s="266"/>
      <c r="OZ58" s="266"/>
      <c r="PA58" s="266"/>
      <c r="PB58" s="266"/>
      <c r="PC58" s="266"/>
      <c r="PD58" s="266"/>
      <c r="PE58" s="266"/>
      <c r="PF58" s="266"/>
      <c r="PG58" s="266"/>
      <c r="PH58" s="266"/>
      <c r="PI58" s="266"/>
      <c r="PJ58" s="266"/>
      <c r="PK58" s="266"/>
      <c r="PL58" s="266"/>
      <c r="PM58" s="266"/>
      <c r="PN58" s="266"/>
      <c r="PO58" s="266"/>
      <c r="PP58" s="266"/>
      <c r="PQ58" s="266"/>
      <c r="PR58" s="266"/>
      <c r="PS58" s="266"/>
      <c r="PT58" s="266"/>
      <c r="PU58" s="266"/>
      <c r="PV58" s="266"/>
      <c r="PW58" s="266"/>
      <c r="PX58" s="266"/>
      <c r="PY58" s="266"/>
      <c r="PZ58" s="266"/>
      <c r="QA58" s="266"/>
      <c r="QB58" s="266"/>
      <c r="QC58" s="266"/>
      <c r="QD58" s="266"/>
      <c r="QE58" s="266"/>
      <c r="QF58" s="266"/>
      <c r="QG58" s="266"/>
      <c r="QH58" s="266"/>
      <c r="QI58" s="266"/>
      <c r="QJ58" s="266"/>
      <c r="QK58" s="266"/>
      <c r="QL58" s="266"/>
      <c r="QM58" s="266"/>
      <c r="QN58" s="266"/>
      <c r="QO58" s="266"/>
      <c r="QP58" s="266"/>
      <c r="QQ58" s="266"/>
      <c r="QR58" s="266"/>
      <c r="QS58" s="266"/>
      <c r="QT58" s="266"/>
      <c r="QU58" s="266"/>
      <c r="QV58" s="266"/>
      <c r="QW58" s="266"/>
      <c r="QX58" s="266"/>
      <c r="QY58" s="266"/>
      <c r="QZ58" s="266"/>
      <c r="RA58" s="266"/>
      <c r="RB58" s="266"/>
      <c r="RC58" s="266"/>
      <c r="RD58" s="266"/>
      <c r="RE58" s="266"/>
      <c r="RF58" s="266"/>
      <c r="RG58" s="266"/>
      <c r="RH58" s="266"/>
      <c r="RI58" s="266"/>
      <c r="RJ58" s="266"/>
      <c r="RK58" s="266"/>
      <c r="RL58" s="266"/>
      <c r="RM58" s="266"/>
      <c r="RN58" s="266"/>
      <c r="RO58" s="266"/>
      <c r="RP58" s="266"/>
      <c r="RQ58" s="266"/>
      <c r="RR58" s="266"/>
      <c r="RS58" s="266"/>
      <c r="RT58" s="266"/>
      <c r="RU58" s="266"/>
      <c r="RV58" s="266"/>
      <c r="RW58" s="266"/>
      <c r="RX58" s="266"/>
      <c r="RY58" s="266"/>
      <c r="RZ58" s="266"/>
      <c r="SA58" s="266"/>
      <c r="SB58" s="266"/>
      <c r="SC58" s="266"/>
      <c r="SD58" s="266"/>
      <c r="SE58" s="266"/>
      <c r="SF58" s="266"/>
      <c r="SG58" s="266"/>
      <c r="SH58" s="266"/>
      <c r="SI58" s="266"/>
      <c r="SJ58" s="266"/>
      <c r="SK58" s="266"/>
      <c r="SL58" s="266"/>
      <c r="SM58" s="266"/>
      <c r="SN58" s="266"/>
      <c r="SO58" s="266"/>
      <c r="SP58" s="266"/>
      <c r="SQ58" s="266"/>
      <c r="SR58" s="266"/>
      <c r="SS58" s="266"/>
      <c r="ST58" s="266"/>
      <c r="SU58" s="266"/>
      <c r="SV58" s="266"/>
      <c r="SW58" s="266"/>
      <c r="SX58" s="266"/>
      <c r="SY58" s="266"/>
      <c r="SZ58" s="266"/>
      <c r="TA58" s="266"/>
      <c r="TB58" s="266"/>
      <c r="TC58" s="266"/>
      <c r="TD58" s="266"/>
      <c r="TE58" s="266"/>
      <c r="TF58" s="266"/>
      <c r="TG58" s="266"/>
      <c r="TH58" s="266"/>
      <c r="TI58" s="266"/>
      <c r="TJ58" s="266"/>
      <c r="TK58" s="266"/>
      <c r="TL58" s="266"/>
      <c r="TM58" s="266"/>
      <c r="TN58" s="266"/>
      <c r="TO58" s="266"/>
      <c r="TP58" s="266"/>
      <c r="TQ58" s="266"/>
      <c r="TR58" s="266"/>
      <c r="TS58" s="266"/>
      <c r="TT58" s="266"/>
      <c r="TU58" s="266"/>
      <c r="TV58" s="266"/>
      <c r="TW58" s="266"/>
      <c r="TX58" s="266"/>
      <c r="TY58" s="266"/>
      <c r="TZ58" s="266"/>
      <c r="UA58" s="266"/>
      <c r="UB58" s="266"/>
      <c r="UC58" s="266"/>
      <c r="UD58" s="266"/>
      <c r="UE58" s="266"/>
      <c r="UF58" s="266"/>
      <c r="UG58" s="266"/>
      <c r="UH58" s="266"/>
      <c r="UI58" s="266"/>
      <c r="UJ58" s="266"/>
      <c r="UK58" s="266"/>
      <c r="UL58" s="266"/>
      <c r="UM58" s="266"/>
      <c r="UN58" s="266"/>
      <c r="UO58" s="266"/>
      <c r="UP58" s="266"/>
      <c r="UQ58" s="266"/>
      <c r="UR58" s="266"/>
      <c r="US58" s="266"/>
      <c r="UT58" s="266"/>
      <c r="UU58" s="266"/>
      <c r="UV58" s="266"/>
      <c r="UW58" s="266"/>
      <c r="UX58" s="266"/>
      <c r="UY58" s="266"/>
      <c r="UZ58" s="266"/>
      <c r="VA58" s="266"/>
      <c r="VB58" s="266"/>
      <c r="VC58" s="266"/>
      <c r="VD58" s="266"/>
      <c r="VE58" s="266"/>
      <c r="VF58" s="266"/>
      <c r="VG58" s="266"/>
      <c r="VH58" s="266"/>
      <c r="VI58" s="266"/>
      <c r="VJ58" s="266"/>
      <c r="VK58" s="266"/>
      <c r="VL58" s="266"/>
      <c r="VM58" s="266"/>
      <c r="VN58" s="266"/>
      <c r="VO58" s="266"/>
      <c r="VP58" s="266"/>
      <c r="VQ58" s="266"/>
      <c r="VR58" s="266"/>
      <c r="VS58" s="266"/>
      <c r="VT58" s="266"/>
      <c r="VU58" s="266"/>
      <c r="VV58" s="266"/>
      <c r="VW58" s="266"/>
      <c r="VX58" s="266"/>
      <c r="VY58" s="266"/>
      <c r="VZ58" s="266"/>
      <c r="WA58" s="266"/>
      <c r="WB58" s="266"/>
      <c r="WC58" s="266"/>
      <c r="WD58" s="266"/>
      <c r="WE58" s="266"/>
      <c r="WF58" s="266"/>
      <c r="WG58" s="266"/>
      <c r="WH58" s="266"/>
      <c r="WI58" s="266"/>
      <c r="WJ58" s="266"/>
      <c r="WK58" s="266"/>
      <c r="WL58" s="266"/>
      <c r="WM58" s="266"/>
      <c r="WN58" s="266"/>
      <c r="WO58" s="266"/>
      <c r="WP58" s="266"/>
      <c r="WQ58" s="266"/>
      <c r="WR58" s="266"/>
      <c r="WS58" s="266"/>
      <c r="WT58" s="266"/>
      <c r="WU58" s="266"/>
      <c r="WV58" s="266"/>
      <c r="WW58" s="266"/>
      <c r="WX58" s="266"/>
      <c r="WY58" s="266"/>
      <c r="WZ58" s="266"/>
      <c r="XA58" s="266"/>
      <c r="XB58" s="266"/>
      <c r="XC58" s="266"/>
      <c r="XD58" s="266"/>
      <c r="XE58" s="266"/>
      <c r="XF58" s="266"/>
      <c r="XG58" s="266"/>
      <c r="XH58" s="266"/>
      <c r="XI58" s="266"/>
      <c r="XJ58" s="266"/>
      <c r="XK58" s="266"/>
      <c r="XL58" s="266"/>
      <c r="XM58" s="266"/>
      <c r="XN58" s="266"/>
      <c r="XO58" s="266"/>
      <c r="XP58" s="266"/>
      <c r="XQ58" s="266"/>
      <c r="XR58" s="266"/>
      <c r="XS58" s="266"/>
      <c r="XT58" s="266"/>
      <c r="XU58" s="266"/>
      <c r="XV58" s="266"/>
      <c r="XW58" s="266"/>
      <c r="XX58" s="266"/>
      <c r="XY58" s="266"/>
      <c r="XZ58" s="266"/>
      <c r="YA58" s="266"/>
      <c r="YB58" s="266"/>
      <c r="YC58" s="266"/>
      <c r="YD58" s="266"/>
      <c r="YE58" s="266"/>
      <c r="YF58" s="266"/>
      <c r="YG58" s="266"/>
      <c r="YH58" s="266"/>
      <c r="YI58" s="266"/>
      <c r="YJ58" s="266"/>
      <c r="YK58" s="266"/>
      <c r="YL58" s="266"/>
      <c r="YM58" s="266"/>
      <c r="YN58" s="266"/>
      <c r="YO58" s="266"/>
      <c r="YP58" s="266"/>
      <c r="YQ58" s="266"/>
      <c r="YR58" s="266"/>
      <c r="YS58" s="266"/>
      <c r="YT58" s="266"/>
      <c r="YU58" s="266"/>
      <c r="YV58" s="266"/>
      <c r="YW58" s="266"/>
      <c r="YX58" s="266"/>
      <c r="YY58" s="266"/>
      <c r="YZ58" s="266"/>
      <c r="ZA58" s="266"/>
      <c r="ZB58" s="266"/>
      <c r="ZC58" s="266"/>
      <c r="ZD58" s="266"/>
      <c r="ZE58" s="266"/>
      <c r="ZF58" s="266"/>
      <c r="ZG58" s="266"/>
      <c r="ZH58" s="266"/>
      <c r="ZI58" s="266"/>
      <c r="ZJ58" s="266"/>
      <c r="ZK58" s="266"/>
      <c r="ZL58" s="266"/>
      <c r="ZM58" s="266"/>
      <c r="ZN58" s="266"/>
      <c r="ZO58" s="266"/>
      <c r="ZP58" s="266"/>
      <c r="ZQ58" s="266"/>
      <c r="ZR58" s="266"/>
      <c r="ZS58" s="266"/>
      <c r="ZT58" s="266"/>
      <c r="ZU58" s="266"/>
      <c r="ZV58" s="266"/>
      <c r="ZW58" s="266"/>
      <c r="ZX58" s="266"/>
      <c r="ZY58" s="266"/>
      <c r="ZZ58" s="266"/>
      <c r="AAA58" s="266"/>
      <c r="AAB58" s="266"/>
      <c r="AAC58" s="266"/>
      <c r="AAD58" s="266"/>
      <c r="AAE58" s="266"/>
      <c r="AAF58" s="266"/>
      <c r="AAG58" s="266"/>
      <c r="AAH58" s="266"/>
      <c r="AAI58" s="266"/>
      <c r="AAJ58" s="266"/>
      <c r="AAK58" s="266"/>
      <c r="AAL58" s="266"/>
      <c r="AAM58" s="266"/>
      <c r="AAN58" s="266"/>
      <c r="AAO58" s="266"/>
      <c r="AAP58" s="266"/>
      <c r="AAQ58" s="266"/>
      <c r="AAR58" s="266"/>
      <c r="AAS58" s="266"/>
      <c r="AAT58" s="266"/>
      <c r="AAU58" s="266"/>
      <c r="AAV58" s="266"/>
      <c r="AAW58" s="266"/>
      <c r="AAX58" s="266"/>
      <c r="AAY58" s="266"/>
      <c r="AAZ58" s="266"/>
      <c r="ABA58" s="266"/>
      <c r="ABB58" s="266"/>
      <c r="ABC58" s="266"/>
      <c r="ABD58" s="266"/>
      <c r="ABE58" s="266"/>
      <c r="ABF58" s="266"/>
      <c r="ABG58" s="266"/>
      <c r="ABH58" s="266"/>
      <c r="ABI58" s="266"/>
      <c r="ABJ58" s="266"/>
      <c r="ABK58" s="266"/>
      <c r="ABL58" s="266"/>
      <c r="ABM58" s="266"/>
      <c r="ABN58" s="266"/>
      <c r="ABO58" s="266"/>
      <c r="ABP58" s="266"/>
      <c r="ABQ58" s="266"/>
      <c r="ABR58" s="266"/>
      <c r="ABS58" s="266"/>
      <c r="ABT58" s="266"/>
      <c r="ABU58" s="266"/>
      <c r="ABV58" s="266"/>
      <c r="ABW58" s="266"/>
      <c r="ABX58" s="266"/>
      <c r="ABY58" s="266"/>
      <c r="ABZ58" s="266"/>
      <c r="ACA58" s="266"/>
      <c r="ACB58" s="266"/>
      <c r="ACC58" s="266"/>
      <c r="ACD58" s="266"/>
      <c r="ACE58" s="266"/>
      <c r="ACF58" s="266"/>
      <c r="ACG58" s="266"/>
      <c r="ACH58" s="266"/>
      <c r="ACI58" s="266"/>
      <c r="ACJ58" s="266"/>
      <c r="ACK58" s="266"/>
      <c r="ACL58" s="266"/>
      <c r="ACM58" s="266"/>
      <c r="ACN58" s="266"/>
      <c r="ACO58" s="266"/>
      <c r="ACP58" s="266"/>
      <c r="ACQ58" s="266"/>
      <c r="ACR58" s="266"/>
      <c r="ACS58" s="266"/>
      <c r="ACT58" s="266"/>
      <c r="ACU58" s="266"/>
      <c r="ACV58" s="266"/>
      <c r="ACW58" s="266"/>
      <c r="ACX58" s="266"/>
      <c r="ACY58" s="266"/>
      <c r="ACZ58" s="266"/>
      <c r="ADA58" s="266"/>
      <c r="ADB58" s="266"/>
      <c r="ADC58" s="266"/>
      <c r="ADD58" s="266"/>
      <c r="ADE58" s="266"/>
      <c r="ADF58" s="266"/>
      <c r="ADG58" s="266"/>
      <c r="ADH58" s="266"/>
      <c r="ADI58" s="266"/>
      <c r="ADJ58" s="266"/>
      <c r="ADK58" s="266"/>
      <c r="ADL58" s="266"/>
      <c r="ADM58" s="266"/>
      <c r="ADN58" s="266"/>
      <c r="ADO58" s="266"/>
      <c r="ADP58" s="266"/>
      <c r="ADQ58" s="266"/>
      <c r="ADR58" s="266"/>
      <c r="ADS58" s="266"/>
      <c r="ADT58" s="266"/>
      <c r="ADU58" s="266"/>
      <c r="ADV58" s="266"/>
      <c r="ADW58" s="266"/>
      <c r="ADX58" s="266"/>
      <c r="ADY58" s="266"/>
      <c r="ADZ58" s="266"/>
      <c r="AEA58" s="266"/>
      <c r="AEB58" s="266"/>
      <c r="AEC58" s="266"/>
      <c r="AED58" s="266"/>
      <c r="AEE58" s="266"/>
      <c r="AEF58" s="266"/>
      <c r="AEG58" s="266"/>
      <c r="AEH58" s="266"/>
      <c r="AEI58" s="266"/>
      <c r="AEJ58" s="266"/>
      <c r="AEK58" s="266"/>
      <c r="AEL58" s="266"/>
      <c r="AEM58" s="266"/>
      <c r="AEN58" s="266"/>
      <c r="AEO58" s="266"/>
      <c r="AEP58" s="266"/>
      <c r="AEQ58" s="266"/>
      <c r="AER58" s="266"/>
      <c r="AES58" s="266"/>
      <c r="AET58" s="266"/>
      <c r="AEU58" s="266"/>
      <c r="AEV58" s="266"/>
      <c r="AEW58" s="266"/>
      <c r="AEX58" s="266"/>
      <c r="AEY58" s="266"/>
      <c r="AEZ58" s="266"/>
      <c r="AFA58" s="266"/>
      <c r="AFB58" s="266"/>
      <c r="AFC58" s="266"/>
      <c r="AFD58" s="266"/>
      <c r="AFE58" s="266"/>
      <c r="AFF58" s="266"/>
      <c r="AFG58" s="266"/>
      <c r="AFH58" s="266"/>
      <c r="AFI58" s="266"/>
      <c r="AFJ58" s="266"/>
      <c r="AFK58" s="266"/>
      <c r="AFL58" s="266"/>
      <c r="AFM58" s="266"/>
      <c r="AFN58" s="266"/>
      <c r="AFO58" s="266"/>
      <c r="AFP58" s="266"/>
      <c r="AFQ58" s="266"/>
      <c r="AFR58" s="266"/>
      <c r="AFS58" s="266"/>
      <c r="AFT58" s="266"/>
      <c r="AFU58" s="266"/>
      <c r="AFV58" s="266"/>
      <c r="AFW58" s="266"/>
      <c r="AFX58" s="266"/>
      <c r="AFY58" s="266"/>
      <c r="AFZ58" s="266"/>
      <c r="AGA58" s="266"/>
      <c r="AGB58" s="266"/>
      <c r="AGC58" s="266"/>
      <c r="AGD58" s="266"/>
      <c r="AGE58" s="266"/>
      <c r="AGF58" s="266"/>
      <c r="AGG58" s="266"/>
      <c r="AGH58" s="266"/>
      <c r="AGI58" s="266"/>
      <c r="AGJ58" s="266"/>
      <c r="AGK58" s="266"/>
      <c r="AGL58" s="266"/>
      <c r="AGM58" s="266"/>
      <c r="AGN58" s="266"/>
      <c r="AGO58" s="266"/>
      <c r="AGP58" s="266"/>
      <c r="AGQ58" s="266"/>
      <c r="AGR58" s="266"/>
      <c r="AGS58" s="266"/>
      <c r="AGT58" s="266"/>
      <c r="AGU58" s="266"/>
      <c r="AGV58" s="266"/>
      <c r="AGW58" s="266"/>
      <c r="AGX58" s="266"/>
      <c r="AGY58" s="266"/>
      <c r="AGZ58" s="266"/>
      <c r="AHA58" s="266"/>
      <c r="AHB58" s="266"/>
      <c r="AHC58" s="266"/>
      <c r="AHD58" s="266"/>
      <c r="AHE58" s="266"/>
      <c r="AHF58" s="266"/>
      <c r="AHG58" s="266"/>
      <c r="AHH58" s="266"/>
      <c r="AHI58" s="266"/>
      <c r="AHJ58" s="266"/>
      <c r="AHK58" s="266"/>
      <c r="AHL58" s="266"/>
      <c r="AHM58" s="266"/>
      <c r="AHN58" s="266"/>
      <c r="AHO58" s="266"/>
      <c r="AHP58" s="266"/>
      <c r="AHQ58" s="266"/>
      <c r="AHR58" s="266"/>
      <c r="AHS58" s="266"/>
      <c r="AHT58" s="266"/>
      <c r="AHU58" s="266"/>
      <c r="AHV58" s="266"/>
      <c r="AHW58" s="266"/>
      <c r="AHX58" s="266"/>
      <c r="AHY58" s="266"/>
      <c r="AHZ58" s="266"/>
      <c r="AIA58" s="266"/>
      <c r="AIB58" s="266"/>
      <c r="AIC58" s="266"/>
      <c r="AID58" s="266"/>
      <c r="AIE58" s="266"/>
      <c r="AIF58" s="266"/>
      <c r="AIG58" s="266"/>
      <c r="AIH58" s="266"/>
      <c r="AII58" s="266"/>
      <c r="AIJ58" s="266"/>
      <c r="AIK58" s="266"/>
      <c r="AIL58" s="266"/>
      <c r="AIM58" s="266"/>
      <c r="AIN58" s="266"/>
      <c r="AIO58" s="266"/>
      <c r="AIP58" s="266"/>
      <c r="AIQ58" s="266"/>
      <c r="AIR58" s="266"/>
      <c r="AIS58" s="266"/>
      <c r="AIT58" s="266"/>
      <c r="AIU58" s="266"/>
      <c r="AIV58" s="266"/>
      <c r="AIW58" s="266"/>
      <c r="AIX58" s="266"/>
      <c r="AIY58" s="266"/>
      <c r="AIZ58" s="266"/>
      <c r="AJA58" s="266"/>
      <c r="AJB58" s="266"/>
      <c r="AJC58" s="266"/>
      <c r="AJD58" s="266"/>
      <c r="AJE58" s="266"/>
      <c r="AJF58" s="266"/>
      <c r="AJG58" s="266"/>
      <c r="AJH58" s="266"/>
      <c r="AJI58" s="266"/>
      <c r="AJJ58" s="266"/>
      <c r="AJK58" s="266"/>
      <c r="AJL58" s="266"/>
      <c r="AJM58" s="266"/>
      <c r="AJN58" s="266"/>
      <c r="AJO58" s="266"/>
      <c r="AJP58" s="266"/>
      <c r="AJQ58" s="266"/>
      <c r="AJR58" s="266"/>
      <c r="AJS58" s="266"/>
      <c r="AJT58" s="266"/>
      <c r="AJU58" s="266"/>
      <c r="AJV58" s="266"/>
      <c r="AJW58" s="266"/>
      <c r="AJX58" s="266"/>
      <c r="AJY58" s="266"/>
      <c r="AJZ58" s="266"/>
      <c r="AKA58" s="266"/>
      <c r="AKB58" s="266"/>
      <c r="AKC58" s="266"/>
      <c r="AKD58" s="266"/>
      <c r="AKE58" s="266"/>
      <c r="AKF58" s="266"/>
      <c r="AKG58" s="266"/>
      <c r="AKH58" s="266"/>
      <c r="AKI58" s="266"/>
      <c r="AKJ58" s="266"/>
      <c r="AKK58" s="266"/>
      <c r="AKL58" s="266"/>
      <c r="AKM58" s="266"/>
      <c r="AKN58" s="266"/>
      <c r="AKO58" s="266"/>
      <c r="AKP58" s="266"/>
      <c r="AKQ58" s="266"/>
      <c r="AKR58" s="266"/>
      <c r="AKS58" s="266"/>
      <c r="AKT58" s="266"/>
      <c r="AKU58" s="266"/>
      <c r="AKV58" s="266"/>
      <c r="AKW58" s="266"/>
      <c r="AKX58" s="266"/>
      <c r="AKY58" s="266"/>
      <c r="AKZ58" s="266"/>
      <c r="ALA58" s="266"/>
      <c r="ALB58" s="266"/>
      <c r="ALC58" s="266"/>
      <c r="ALD58" s="266"/>
      <c r="ALE58" s="266"/>
      <c r="ALF58" s="266"/>
      <c r="ALG58" s="266"/>
      <c r="ALH58" s="266"/>
      <c r="ALI58" s="266"/>
      <c r="ALJ58" s="266"/>
      <c r="ALK58" s="266"/>
      <c r="ALL58" s="266"/>
      <c r="ALM58" s="266"/>
      <c r="ALN58" s="266"/>
      <c r="ALO58" s="266"/>
      <c r="ALP58" s="266"/>
      <c r="ALQ58" s="266"/>
      <c r="ALR58" s="266"/>
      <c r="ALS58" s="266"/>
      <c r="ALT58" s="266"/>
      <c r="ALU58" s="266"/>
      <c r="ALV58" s="266"/>
      <c r="ALW58" s="266"/>
      <c r="ALX58" s="266"/>
      <c r="ALY58" s="266"/>
      <c r="ALZ58" s="266"/>
      <c r="AMA58" s="266"/>
      <c r="AMB58" s="266"/>
      <c r="AMC58" s="266"/>
      <c r="AMD58" s="266"/>
      <c r="AME58" s="266"/>
      <c r="AMF58" s="266"/>
      <c r="AMG58" s="266"/>
      <c r="AMH58" s="266"/>
      <c r="AMI58" s="266"/>
      <c r="AMJ58" s="266"/>
      <c r="AMK58" s="266"/>
      <c r="AML58" s="266"/>
      <c r="AMM58" s="266"/>
      <c r="AMN58" s="266"/>
      <c r="AMO58" s="266"/>
      <c r="AMP58" s="266"/>
      <c r="AMQ58" s="266"/>
      <c r="AMR58" s="266"/>
      <c r="AMS58" s="266"/>
      <c r="AMT58" s="266"/>
      <c r="AMU58" s="266"/>
      <c r="AMV58" s="266"/>
      <c r="AMW58" s="266"/>
      <c r="AMX58" s="266"/>
      <c r="AMY58" s="266"/>
      <c r="AMZ58" s="266"/>
      <c r="ANA58" s="266"/>
      <c r="ANB58" s="266"/>
      <c r="ANC58" s="266"/>
      <c r="AND58" s="266"/>
      <c r="ANE58" s="266"/>
      <c r="ANF58" s="266"/>
      <c r="ANG58" s="266"/>
      <c r="ANH58" s="266"/>
      <c r="ANI58" s="266"/>
      <c r="ANJ58" s="266"/>
      <c r="ANK58" s="266"/>
      <c r="ANL58" s="266"/>
      <c r="ANM58" s="266"/>
      <c r="ANN58" s="266"/>
      <c r="ANO58" s="266"/>
      <c r="ANP58" s="266"/>
      <c r="ANQ58" s="266"/>
      <c r="ANR58" s="266"/>
      <c r="ANS58" s="266"/>
      <c r="ANT58" s="266"/>
      <c r="ANU58" s="266"/>
      <c r="ANV58" s="266"/>
      <c r="ANW58" s="266"/>
      <c r="ANX58" s="266"/>
      <c r="ANY58" s="266"/>
      <c r="ANZ58" s="266"/>
      <c r="AOA58" s="266"/>
      <c r="AOB58" s="266"/>
      <c r="AOC58" s="266"/>
      <c r="AOD58" s="266"/>
      <c r="AOE58" s="266"/>
      <c r="AOF58" s="266"/>
      <c r="AOG58" s="266"/>
      <c r="AOH58" s="266"/>
      <c r="AOI58" s="266"/>
      <c r="AOJ58" s="266"/>
      <c r="AOK58" s="266"/>
      <c r="AOL58" s="266"/>
      <c r="AOM58" s="266"/>
      <c r="AON58" s="266"/>
      <c r="AOO58" s="266"/>
      <c r="AOP58" s="266"/>
      <c r="AOQ58" s="266"/>
      <c r="AOR58" s="266"/>
      <c r="AOS58" s="266"/>
      <c r="AOT58" s="266"/>
      <c r="AOU58" s="266"/>
      <c r="AOV58" s="266"/>
      <c r="AOW58" s="266"/>
      <c r="AOX58" s="266"/>
      <c r="AOY58" s="266"/>
      <c r="AOZ58" s="266"/>
      <c r="APA58" s="266"/>
      <c r="APB58" s="266"/>
      <c r="APC58" s="266"/>
      <c r="APD58" s="266"/>
      <c r="APE58" s="266"/>
      <c r="APF58" s="266"/>
      <c r="APG58" s="266"/>
      <c r="APH58" s="266"/>
      <c r="API58" s="266"/>
      <c r="APJ58" s="266"/>
      <c r="APK58" s="266"/>
      <c r="APL58" s="266"/>
      <c r="APM58" s="266"/>
      <c r="APN58" s="266"/>
      <c r="APO58" s="266"/>
      <c r="APP58" s="266"/>
      <c r="APQ58" s="266"/>
      <c r="APR58" s="266"/>
      <c r="APS58" s="266"/>
      <c r="APT58" s="266"/>
      <c r="APU58" s="266"/>
      <c r="APV58" s="266"/>
      <c r="APW58" s="266"/>
      <c r="APX58" s="266"/>
      <c r="APY58" s="266"/>
      <c r="APZ58" s="266"/>
      <c r="AQA58" s="266"/>
      <c r="AQB58" s="266"/>
      <c r="AQC58" s="266"/>
      <c r="AQD58" s="266"/>
      <c r="AQE58" s="266"/>
      <c r="AQF58" s="266"/>
      <c r="AQG58" s="266"/>
      <c r="AQH58" s="266"/>
      <c r="AQI58" s="266"/>
      <c r="AQJ58" s="266"/>
      <c r="AQK58" s="266"/>
      <c r="AQL58" s="266"/>
      <c r="AQM58" s="266"/>
      <c r="AQN58" s="266"/>
      <c r="AQO58" s="266"/>
      <c r="AQP58" s="266"/>
      <c r="AQQ58" s="266"/>
      <c r="AQR58" s="266"/>
      <c r="AQS58" s="266"/>
      <c r="AQT58" s="266"/>
      <c r="AQU58" s="266"/>
      <c r="AQV58" s="266"/>
      <c r="AQW58" s="266"/>
      <c r="AQX58" s="266"/>
      <c r="AQY58" s="266"/>
      <c r="AQZ58" s="266"/>
      <c r="ARA58" s="266"/>
      <c r="ARB58" s="266"/>
      <c r="ARC58" s="266"/>
      <c r="ARD58" s="266"/>
      <c r="ARE58" s="266"/>
      <c r="ARF58" s="266"/>
      <c r="ARG58" s="266"/>
      <c r="ARH58" s="266"/>
      <c r="ARI58" s="266"/>
      <c r="ARJ58" s="266"/>
      <c r="ARK58" s="266"/>
      <c r="ARL58" s="266"/>
      <c r="ARM58" s="266"/>
      <c r="ARN58" s="266"/>
      <c r="ARO58" s="266"/>
      <c r="ARP58" s="266"/>
      <c r="ARQ58" s="266"/>
      <c r="ARR58" s="266"/>
      <c r="ARS58" s="266"/>
      <c r="ART58" s="266"/>
      <c r="ARU58" s="266"/>
      <c r="ARV58" s="266"/>
      <c r="ARW58" s="266"/>
      <c r="ARX58" s="266"/>
      <c r="ARY58" s="266"/>
      <c r="ARZ58" s="266"/>
      <c r="ASA58" s="266"/>
      <c r="ASB58" s="266"/>
      <c r="ASC58" s="266"/>
      <c r="ASD58" s="266"/>
      <c r="ASE58" s="266"/>
      <c r="ASF58" s="266"/>
      <c r="ASG58" s="266"/>
      <c r="ASH58" s="266"/>
      <c r="ASI58" s="266"/>
      <c r="ASJ58" s="266"/>
      <c r="ASK58" s="266"/>
      <c r="ASL58" s="266"/>
      <c r="ASM58" s="266"/>
      <c r="ASN58" s="266"/>
      <c r="ASO58" s="266"/>
      <c r="ASP58" s="266"/>
      <c r="ASQ58" s="266"/>
      <c r="ASR58" s="266"/>
      <c r="ASS58" s="266"/>
      <c r="AST58" s="266"/>
      <c r="ASU58" s="266"/>
      <c r="ASV58" s="266"/>
      <c r="ASW58" s="266"/>
      <c r="ASX58" s="266"/>
      <c r="ASY58" s="266"/>
      <c r="ASZ58" s="266"/>
      <c r="ATA58" s="266"/>
      <c r="ATB58" s="266"/>
      <c r="ATC58" s="266"/>
      <c r="ATD58" s="266"/>
      <c r="ATE58" s="266"/>
      <c r="ATF58" s="266"/>
      <c r="ATG58" s="266"/>
      <c r="ATH58" s="266"/>
      <c r="ATI58" s="266"/>
      <c r="ATJ58" s="266"/>
      <c r="ATK58" s="266"/>
      <c r="ATL58" s="266"/>
      <c r="ATM58" s="266"/>
      <c r="ATN58" s="266"/>
      <c r="ATO58" s="266"/>
      <c r="ATP58" s="266"/>
      <c r="ATQ58" s="266"/>
      <c r="ATR58" s="266"/>
      <c r="ATS58" s="266"/>
      <c r="ATT58" s="266"/>
      <c r="ATU58" s="266"/>
      <c r="ATV58" s="266"/>
      <c r="ATW58" s="266"/>
      <c r="ATX58" s="266"/>
      <c r="ATY58" s="266"/>
      <c r="ATZ58" s="266"/>
      <c r="AUA58" s="266"/>
      <c r="AUB58" s="266"/>
      <c r="AUC58" s="266"/>
      <c r="AUD58" s="266"/>
      <c r="AUE58" s="266"/>
      <c r="AUF58" s="266"/>
      <c r="AUG58" s="266"/>
      <c r="AUH58" s="266"/>
      <c r="AUI58" s="266"/>
      <c r="AUJ58" s="266"/>
      <c r="AUK58" s="266"/>
      <c r="AUL58" s="266"/>
      <c r="AUM58" s="266"/>
      <c r="AUN58" s="266"/>
      <c r="AUO58" s="266"/>
      <c r="AUP58" s="266"/>
      <c r="AUQ58" s="266"/>
      <c r="AUR58" s="266"/>
      <c r="AUS58" s="266"/>
      <c r="AUT58" s="266"/>
      <c r="AUU58" s="266"/>
      <c r="AUV58" s="266"/>
      <c r="AUW58" s="266"/>
      <c r="AUX58" s="266"/>
      <c r="AUY58" s="266"/>
      <c r="AUZ58" s="266"/>
      <c r="AVA58" s="266"/>
      <c r="AVB58" s="266"/>
      <c r="AVC58" s="266"/>
      <c r="AVD58" s="266"/>
      <c r="AVE58" s="266"/>
      <c r="AVF58" s="266"/>
      <c r="AVG58" s="266"/>
      <c r="AVH58" s="266"/>
      <c r="AVI58" s="266"/>
      <c r="AVJ58" s="266"/>
      <c r="AVK58" s="266"/>
      <c r="AVL58" s="266"/>
      <c r="AVM58" s="266"/>
      <c r="AVN58" s="266"/>
      <c r="AVO58" s="266"/>
      <c r="AVP58" s="266"/>
      <c r="AVQ58" s="266"/>
      <c r="AVR58" s="266"/>
      <c r="AVS58" s="266"/>
      <c r="AVT58" s="266"/>
      <c r="AVU58" s="266"/>
      <c r="AVV58" s="266"/>
      <c r="AVW58" s="266"/>
      <c r="AVX58" s="266"/>
      <c r="AVY58" s="266"/>
      <c r="AVZ58" s="266"/>
      <c r="AWA58" s="266"/>
      <c r="AWB58" s="266"/>
      <c r="AWC58" s="266"/>
      <c r="AWD58" s="266"/>
      <c r="AWE58" s="266"/>
      <c r="AWF58" s="266"/>
      <c r="AWG58" s="266"/>
      <c r="AWH58" s="266"/>
      <c r="AWI58" s="266"/>
      <c r="AWJ58" s="266"/>
      <c r="AWK58" s="266"/>
      <c r="AWL58" s="266"/>
      <c r="AWM58" s="266"/>
      <c r="AWN58" s="266"/>
      <c r="AWO58" s="266"/>
      <c r="AWP58" s="266"/>
      <c r="AWQ58" s="266"/>
      <c r="AWR58" s="266"/>
      <c r="AWS58" s="266"/>
      <c r="AWT58" s="266"/>
      <c r="AWU58" s="266"/>
      <c r="AWV58" s="266"/>
      <c r="AWW58" s="266"/>
      <c r="AWX58" s="266"/>
      <c r="AWY58" s="266"/>
      <c r="AWZ58" s="266"/>
      <c r="AXA58" s="266"/>
      <c r="AXB58" s="266"/>
      <c r="AXC58" s="266"/>
      <c r="AXD58" s="266"/>
      <c r="AXE58" s="266"/>
      <c r="AXF58" s="266"/>
      <c r="AXG58" s="266"/>
      <c r="AXH58" s="266"/>
      <c r="AXI58" s="266"/>
      <c r="AXJ58" s="266"/>
      <c r="AXK58" s="266"/>
      <c r="AXL58" s="266"/>
      <c r="AXM58" s="266"/>
      <c r="AXN58" s="266"/>
      <c r="AXO58" s="266"/>
      <c r="AXP58" s="266"/>
      <c r="AXQ58" s="266"/>
      <c r="AXR58" s="266"/>
      <c r="AXS58" s="266"/>
      <c r="AXT58" s="266"/>
      <c r="AXU58" s="266"/>
      <c r="AXV58" s="266"/>
      <c r="AXW58" s="266"/>
      <c r="AXX58" s="266"/>
      <c r="AXY58" s="266"/>
      <c r="AXZ58" s="266"/>
      <c r="AYA58" s="266"/>
      <c r="AYB58" s="266"/>
      <c r="AYC58" s="266"/>
      <c r="AYD58" s="266"/>
      <c r="AYE58" s="266"/>
      <c r="AYF58" s="266"/>
      <c r="AYG58" s="266"/>
      <c r="AYH58" s="266"/>
      <c r="AYI58" s="266"/>
      <c r="AYJ58" s="266"/>
      <c r="AYK58" s="266"/>
      <c r="AYL58" s="266"/>
      <c r="AYM58" s="266"/>
      <c r="AYN58" s="266"/>
      <c r="AYO58" s="266"/>
      <c r="AYP58" s="266"/>
      <c r="AYQ58" s="266"/>
      <c r="AYR58" s="266"/>
      <c r="AYS58" s="266"/>
      <c r="AYT58" s="266"/>
      <c r="AYU58" s="266"/>
      <c r="AYV58" s="266"/>
      <c r="AYW58" s="266"/>
      <c r="AYX58" s="266"/>
      <c r="AYY58" s="266"/>
      <c r="AYZ58" s="266"/>
      <c r="AZA58" s="266"/>
      <c r="AZB58" s="266"/>
      <c r="AZC58" s="266"/>
      <c r="AZD58" s="266"/>
      <c r="AZE58" s="266"/>
      <c r="AZF58" s="266"/>
      <c r="AZG58" s="266"/>
      <c r="AZH58" s="266"/>
      <c r="AZI58" s="266"/>
      <c r="AZJ58" s="266"/>
      <c r="AZK58" s="266"/>
      <c r="AZL58" s="266"/>
      <c r="AZM58" s="266"/>
      <c r="AZN58" s="266"/>
      <c r="AZO58" s="266"/>
      <c r="AZP58" s="266"/>
      <c r="AZQ58" s="266"/>
      <c r="AZR58" s="266"/>
      <c r="AZS58" s="266"/>
      <c r="AZT58" s="266"/>
      <c r="AZU58" s="266"/>
      <c r="AZV58" s="266"/>
      <c r="AZW58" s="266"/>
      <c r="AZX58" s="266"/>
      <c r="AZY58" s="266"/>
      <c r="AZZ58" s="266"/>
      <c r="BAA58" s="266"/>
      <c r="BAB58" s="266"/>
      <c r="BAC58" s="266"/>
      <c r="BAD58" s="266"/>
      <c r="BAE58" s="266"/>
      <c r="BAF58" s="266"/>
      <c r="BAG58" s="266"/>
      <c r="BAH58" s="266"/>
      <c r="BAI58" s="266"/>
      <c r="BAJ58" s="266"/>
      <c r="BAK58" s="266"/>
      <c r="BAL58" s="266"/>
      <c r="BAM58" s="266"/>
      <c r="BAN58" s="266"/>
      <c r="BAO58" s="266"/>
      <c r="BAP58" s="266"/>
      <c r="BAQ58" s="266"/>
      <c r="BAR58" s="266"/>
      <c r="BAS58" s="266"/>
      <c r="BAT58" s="266"/>
      <c r="BAU58" s="266"/>
      <c r="BAV58" s="266"/>
      <c r="BAW58" s="266"/>
      <c r="BAX58" s="266"/>
      <c r="BAY58" s="266"/>
      <c r="BAZ58" s="266"/>
      <c r="BBA58" s="266"/>
      <c r="BBB58" s="266"/>
      <c r="BBC58" s="266"/>
      <c r="BBD58" s="266"/>
      <c r="BBE58" s="266"/>
      <c r="BBF58" s="266"/>
      <c r="BBG58" s="266"/>
      <c r="BBH58" s="266"/>
      <c r="BBI58" s="266"/>
      <c r="BBJ58" s="266"/>
      <c r="BBK58" s="266"/>
      <c r="BBL58" s="266"/>
      <c r="BBM58" s="266"/>
      <c r="BBN58" s="266"/>
      <c r="BBO58" s="266"/>
      <c r="BBP58" s="266"/>
      <c r="BBQ58" s="266"/>
      <c r="BBR58" s="266"/>
      <c r="BBS58" s="266"/>
      <c r="BBT58" s="266"/>
      <c r="BBU58" s="266"/>
      <c r="BBV58" s="266"/>
      <c r="BBW58" s="266"/>
      <c r="BBX58" s="266"/>
      <c r="BBY58" s="266"/>
      <c r="BBZ58" s="266"/>
      <c r="BCA58" s="266"/>
      <c r="BCB58" s="266"/>
      <c r="BCC58" s="266"/>
      <c r="BCD58" s="266"/>
      <c r="BCE58" s="266"/>
      <c r="BCF58" s="266"/>
      <c r="BCG58" s="266"/>
      <c r="BCH58" s="266"/>
      <c r="BCI58" s="266"/>
      <c r="BCJ58" s="266"/>
      <c r="BCK58" s="266"/>
      <c r="BCL58" s="266"/>
      <c r="BCM58" s="266"/>
      <c r="BCN58" s="266"/>
      <c r="BCO58" s="266"/>
      <c r="BCP58" s="266"/>
      <c r="BCQ58" s="266"/>
      <c r="BCR58" s="266"/>
      <c r="BCS58" s="266"/>
      <c r="BCT58" s="266"/>
      <c r="BCU58" s="266"/>
      <c r="BCV58" s="266"/>
      <c r="BCW58" s="266"/>
      <c r="BCX58" s="266"/>
      <c r="BCY58" s="266"/>
      <c r="BCZ58" s="266"/>
      <c r="BDA58" s="266"/>
      <c r="BDB58" s="266"/>
      <c r="BDC58" s="266"/>
      <c r="BDD58" s="266"/>
      <c r="BDE58" s="266"/>
      <c r="BDF58" s="266"/>
      <c r="BDG58" s="266"/>
      <c r="BDH58" s="266"/>
      <c r="BDI58" s="266"/>
      <c r="BDJ58" s="266"/>
      <c r="BDK58" s="266"/>
      <c r="BDL58" s="266"/>
      <c r="BDM58" s="266"/>
      <c r="BDN58" s="266"/>
      <c r="BDO58" s="266"/>
      <c r="BDP58" s="266"/>
      <c r="BDQ58" s="266"/>
      <c r="BDR58" s="266"/>
      <c r="BDS58" s="266"/>
      <c r="BDT58" s="266"/>
      <c r="BDU58" s="266"/>
      <c r="BDV58" s="266"/>
      <c r="BDW58" s="266"/>
      <c r="BDX58" s="266"/>
      <c r="BDY58" s="266"/>
      <c r="BDZ58" s="266"/>
      <c r="BEA58" s="266"/>
      <c r="BEB58" s="266"/>
      <c r="BEC58" s="266"/>
      <c r="BED58" s="266"/>
      <c r="BEE58" s="266"/>
      <c r="BEF58" s="266"/>
      <c r="BEG58" s="266"/>
      <c r="BEH58" s="266"/>
      <c r="BEI58" s="266"/>
      <c r="BEJ58" s="266"/>
      <c r="BEK58" s="266"/>
      <c r="BEL58" s="266"/>
      <c r="BEM58" s="266"/>
      <c r="BEN58" s="266"/>
      <c r="BEO58" s="266"/>
      <c r="BEP58" s="266"/>
      <c r="BEQ58" s="266"/>
      <c r="BER58" s="266"/>
      <c r="BES58" s="266"/>
      <c r="BET58" s="266"/>
      <c r="BEU58" s="266"/>
      <c r="BEV58" s="266"/>
      <c r="BEW58" s="266"/>
      <c r="BEX58" s="266"/>
      <c r="BEY58" s="266"/>
      <c r="BEZ58" s="266"/>
      <c r="BFA58" s="266"/>
      <c r="BFB58" s="266"/>
      <c r="BFC58" s="266"/>
      <c r="BFD58" s="266"/>
      <c r="BFE58" s="266"/>
      <c r="BFF58" s="266"/>
      <c r="BFG58" s="266"/>
      <c r="BFH58" s="266"/>
      <c r="BFI58" s="266"/>
      <c r="BFJ58" s="266"/>
      <c r="BFK58" s="266"/>
      <c r="BFL58" s="266"/>
      <c r="BFM58" s="266"/>
      <c r="BFN58" s="266"/>
      <c r="BFO58" s="266"/>
      <c r="BFP58" s="266"/>
      <c r="BFQ58" s="266"/>
      <c r="BFR58" s="266"/>
      <c r="BFS58" s="266"/>
      <c r="BFT58" s="266"/>
      <c r="BFU58" s="266"/>
      <c r="BFV58" s="266"/>
      <c r="BFW58" s="266"/>
      <c r="BFX58" s="266"/>
      <c r="BFY58" s="266"/>
      <c r="BFZ58" s="266"/>
      <c r="BGA58" s="266"/>
      <c r="BGB58" s="266"/>
      <c r="BGC58" s="266"/>
      <c r="BGD58" s="266"/>
      <c r="BGE58" s="266"/>
      <c r="BGF58" s="266"/>
      <c r="BGG58" s="266"/>
      <c r="BGH58" s="266"/>
      <c r="BGI58" s="266"/>
      <c r="BGJ58" s="266"/>
      <c r="BGK58" s="266"/>
      <c r="BGL58" s="266"/>
      <c r="BGM58" s="266"/>
      <c r="BGN58" s="266"/>
      <c r="BGO58" s="266"/>
      <c r="BGP58" s="266"/>
      <c r="BGQ58" s="266"/>
      <c r="BGR58" s="266"/>
      <c r="BGS58" s="266"/>
      <c r="BGT58" s="266"/>
      <c r="BGU58" s="266"/>
      <c r="BGV58" s="266"/>
      <c r="BGW58" s="266"/>
      <c r="BGX58" s="266"/>
      <c r="BGY58" s="266"/>
      <c r="BGZ58" s="266"/>
      <c r="BHA58" s="266"/>
      <c r="BHB58" s="266"/>
      <c r="BHC58" s="266"/>
      <c r="BHD58" s="266"/>
      <c r="BHE58" s="266"/>
      <c r="BHF58" s="266"/>
      <c r="BHG58" s="266"/>
      <c r="BHH58" s="266"/>
      <c r="BHI58" s="266"/>
      <c r="BHJ58" s="266"/>
      <c r="BHK58" s="266"/>
      <c r="BHL58" s="266"/>
      <c r="BHM58" s="266"/>
      <c r="BHN58" s="266"/>
      <c r="BHO58" s="266"/>
      <c r="BHP58" s="266"/>
      <c r="BHQ58" s="266"/>
      <c r="BHR58" s="266"/>
      <c r="BHS58" s="266"/>
      <c r="BHT58" s="266"/>
      <c r="BHU58" s="266"/>
      <c r="BHV58" s="266"/>
      <c r="BHW58" s="266"/>
      <c r="BHX58" s="266"/>
      <c r="BHY58" s="266"/>
      <c r="BHZ58" s="266"/>
      <c r="BIA58" s="266"/>
      <c r="BIB58" s="266"/>
      <c r="BIC58" s="266"/>
      <c r="BID58" s="266"/>
      <c r="BIE58" s="266"/>
      <c r="BIF58" s="266"/>
      <c r="BIG58" s="266"/>
      <c r="BIH58" s="266"/>
      <c r="BII58" s="266"/>
      <c r="BIJ58" s="266"/>
      <c r="BIK58" s="266"/>
      <c r="BIL58" s="266"/>
      <c r="BIM58" s="266"/>
      <c r="BIN58" s="266"/>
      <c r="BIO58" s="266"/>
      <c r="BIP58" s="266"/>
      <c r="BIQ58" s="266"/>
      <c r="BIR58" s="266"/>
      <c r="BIS58" s="266"/>
      <c r="BIT58" s="266"/>
      <c r="BIU58" s="266"/>
      <c r="BIV58" s="266"/>
      <c r="BIW58" s="266"/>
      <c r="BIX58" s="266"/>
      <c r="BIY58" s="266"/>
      <c r="BIZ58" s="266"/>
      <c r="BJA58" s="266"/>
      <c r="BJB58" s="266"/>
      <c r="BJC58" s="266"/>
      <c r="BJD58" s="266"/>
      <c r="BJE58" s="266"/>
      <c r="BJF58" s="266"/>
      <c r="BJG58" s="266"/>
      <c r="BJH58" s="266"/>
      <c r="BJI58" s="266"/>
      <c r="BJJ58" s="266"/>
      <c r="BJK58" s="266"/>
      <c r="BJL58" s="266"/>
      <c r="BJM58" s="266"/>
      <c r="BJN58" s="266"/>
      <c r="BJO58" s="266"/>
      <c r="BJP58" s="266"/>
      <c r="BJQ58" s="266"/>
      <c r="BJR58" s="266"/>
      <c r="BJS58" s="266"/>
      <c r="BJT58" s="266"/>
      <c r="BJU58" s="266"/>
      <c r="BJV58" s="266"/>
      <c r="BJW58" s="266"/>
      <c r="BJX58" s="266"/>
      <c r="BJY58" s="266"/>
      <c r="BJZ58" s="266"/>
      <c r="BKA58" s="266"/>
      <c r="BKB58" s="266"/>
      <c r="BKC58" s="266"/>
      <c r="BKD58" s="266"/>
      <c r="BKE58" s="266"/>
      <c r="BKF58" s="266"/>
      <c r="BKG58" s="266"/>
      <c r="BKH58" s="266"/>
      <c r="BKI58" s="266"/>
      <c r="BKJ58" s="266"/>
      <c r="BKK58" s="266"/>
      <c r="BKL58" s="266"/>
      <c r="BKM58" s="266"/>
      <c r="BKN58" s="266"/>
      <c r="BKO58" s="266"/>
      <c r="BKP58" s="266"/>
      <c r="BKQ58" s="266"/>
      <c r="BKR58" s="266"/>
      <c r="BKS58" s="266"/>
      <c r="BKT58" s="266"/>
      <c r="BKU58" s="266"/>
      <c r="BKV58" s="266"/>
      <c r="BKW58" s="266"/>
      <c r="BKX58" s="266"/>
      <c r="BKY58" s="266"/>
      <c r="BKZ58" s="266"/>
      <c r="BLA58" s="266"/>
      <c r="BLB58" s="266"/>
      <c r="BLC58" s="266"/>
      <c r="BLD58" s="266"/>
      <c r="BLE58" s="266"/>
      <c r="BLF58" s="266"/>
      <c r="BLG58" s="266"/>
      <c r="BLH58" s="266"/>
      <c r="BLI58" s="266"/>
      <c r="BLJ58" s="266"/>
      <c r="BLK58" s="266"/>
      <c r="BLL58" s="266"/>
      <c r="BLM58" s="266"/>
      <c r="BLN58" s="266"/>
      <c r="BLO58" s="266"/>
      <c r="BLP58" s="266"/>
      <c r="BLQ58" s="266"/>
      <c r="BLR58" s="266"/>
      <c r="BLS58" s="266"/>
      <c r="BLT58" s="266"/>
      <c r="BLU58" s="266"/>
      <c r="BLV58" s="266"/>
      <c r="BLW58" s="266"/>
      <c r="BLX58" s="266"/>
      <c r="BLY58" s="266"/>
      <c r="BLZ58" s="266"/>
      <c r="BMA58" s="266"/>
      <c r="BMB58" s="266"/>
      <c r="BMC58" s="266"/>
      <c r="BMD58" s="266"/>
      <c r="BME58" s="266"/>
      <c r="BMF58" s="266"/>
      <c r="BMG58" s="266"/>
      <c r="BMH58" s="266"/>
      <c r="BMI58" s="266"/>
      <c r="BMJ58" s="266"/>
      <c r="BMK58" s="266"/>
      <c r="BML58" s="266"/>
      <c r="BMM58" s="266"/>
      <c r="BMN58" s="266"/>
      <c r="BMO58" s="266"/>
      <c r="BMP58" s="266"/>
      <c r="BMQ58" s="266"/>
      <c r="BMR58" s="266"/>
      <c r="BMS58" s="266"/>
      <c r="BMT58" s="266"/>
      <c r="BMU58" s="266"/>
      <c r="BMV58" s="266"/>
      <c r="BMW58" s="266"/>
      <c r="BMX58" s="266"/>
      <c r="BMY58" s="266"/>
      <c r="BMZ58" s="266"/>
      <c r="BNA58" s="266"/>
      <c r="BNB58" s="266"/>
      <c r="BNC58" s="266"/>
      <c r="BND58" s="266"/>
      <c r="BNE58" s="266"/>
      <c r="BNF58" s="266"/>
      <c r="BNG58" s="266"/>
      <c r="BNH58" s="266"/>
      <c r="BNI58" s="266"/>
      <c r="BNJ58" s="266"/>
      <c r="BNK58" s="266"/>
      <c r="BNL58" s="266"/>
      <c r="BNM58" s="266"/>
      <c r="BNN58" s="266"/>
      <c r="BNO58" s="266"/>
      <c r="BNP58" s="266"/>
      <c r="BNQ58" s="266"/>
      <c r="BNR58" s="266"/>
      <c r="BNS58" s="266"/>
      <c r="BNT58" s="266"/>
      <c r="BNU58" s="266"/>
      <c r="BNV58" s="266"/>
      <c r="BNW58" s="266"/>
      <c r="BNX58" s="266"/>
      <c r="BNY58" s="266"/>
      <c r="BNZ58" s="266"/>
      <c r="BOA58" s="266"/>
      <c r="BOB58" s="266"/>
      <c r="BOC58" s="266"/>
      <c r="BOD58" s="266"/>
      <c r="BOE58" s="266"/>
      <c r="BOF58" s="266"/>
      <c r="BOG58" s="266"/>
      <c r="BOH58" s="266"/>
      <c r="BOI58" s="266"/>
      <c r="BOJ58" s="266"/>
      <c r="BOK58" s="266"/>
      <c r="BOL58" s="266"/>
      <c r="BOM58" s="266"/>
      <c r="BON58" s="266"/>
      <c r="BOO58" s="266"/>
      <c r="BOP58" s="266"/>
      <c r="BOQ58" s="266"/>
      <c r="BOR58" s="266"/>
      <c r="BOS58" s="266"/>
      <c r="BOT58" s="266"/>
      <c r="BOU58" s="266"/>
      <c r="BOV58" s="266"/>
      <c r="BOW58" s="266"/>
      <c r="BOX58" s="266"/>
      <c r="BOY58" s="266"/>
      <c r="BOZ58" s="266"/>
      <c r="BPA58" s="266"/>
      <c r="BPB58" s="266"/>
      <c r="BPC58" s="266"/>
      <c r="BPD58" s="266"/>
      <c r="BPE58" s="266"/>
      <c r="BPF58" s="266"/>
      <c r="BPG58" s="266"/>
      <c r="BPH58" s="266"/>
      <c r="BPI58" s="266"/>
      <c r="BPJ58" s="266"/>
      <c r="BPK58" s="266"/>
      <c r="BPL58" s="266"/>
      <c r="BPM58" s="266"/>
      <c r="BPN58" s="266"/>
      <c r="BPO58" s="266"/>
      <c r="BPP58" s="266"/>
      <c r="BPQ58" s="266"/>
      <c r="BPR58" s="266"/>
      <c r="BPS58" s="266"/>
      <c r="BPT58" s="266"/>
      <c r="BPU58" s="266"/>
      <c r="BPV58" s="266"/>
      <c r="BPW58" s="266"/>
      <c r="BPX58" s="266"/>
      <c r="BPY58" s="266"/>
      <c r="BPZ58" s="266"/>
      <c r="BQA58" s="266"/>
      <c r="BQB58" s="266"/>
      <c r="BQC58" s="266"/>
      <c r="BQD58" s="266"/>
      <c r="BQE58" s="266"/>
      <c r="BQF58" s="266"/>
      <c r="BQG58" s="266"/>
      <c r="BQH58" s="266"/>
      <c r="BQI58" s="266"/>
      <c r="BQJ58" s="266"/>
      <c r="BQK58" s="266"/>
      <c r="BQL58" s="266"/>
      <c r="BQM58" s="266"/>
      <c r="BQN58" s="266"/>
      <c r="BQO58" s="266"/>
      <c r="BQP58" s="266"/>
      <c r="BQQ58" s="266"/>
      <c r="BQR58" s="266"/>
      <c r="BQS58" s="266"/>
      <c r="BQT58" s="266"/>
      <c r="BQU58" s="266"/>
      <c r="BQV58" s="266"/>
      <c r="BQW58" s="266"/>
      <c r="BQX58" s="266"/>
      <c r="BQY58" s="266"/>
      <c r="BQZ58" s="266"/>
      <c r="BRA58" s="266"/>
      <c r="BRB58" s="266"/>
      <c r="BRC58" s="266"/>
      <c r="BRD58" s="266"/>
      <c r="BRE58" s="266"/>
      <c r="BRF58" s="266"/>
      <c r="BRG58" s="266"/>
      <c r="BRH58" s="266"/>
      <c r="BRI58" s="266"/>
      <c r="BRJ58" s="266"/>
      <c r="BRK58" s="266"/>
      <c r="BRL58" s="266"/>
      <c r="BRM58" s="266"/>
      <c r="BRN58" s="266"/>
      <c r="BRO58" s="266"/>
      <c r="BRP58" s="266"/>
      <c r="BRQ58" s="266"/>
      <c r="BRR58" s="266"/>
      <c r="BRS58" s="266"/>
      <c r="BRT58" s="266"/>
      <c r="BRU58" s="266"/>
      <c r="BRV58" s="266"/>
      <c r="BRW58" s="266"/>
      <c r="BRX58" s="266"/>
      <c r="BRY58" s="266"/>
      <c r="BRZ58" s="266"/>
      <c r="BSA58" s="266"/>
      <c r="BSB58" s="266"/>
      <c r="BSC58" s="266"/>
      <c r="BSD58" s="266"/>
      <c r="BSE58" s="266"/>
      <c r="BSF58" s="266"/>
      <c r="BSG58" s="266"/>
      <c r="BSH58" s="266"/>
      <c r="BSI58" s="266"/>
      <c r="BSJ58" s="266"/>
      <c r="BSK58" s="266"/>
      <c r="BSL58" s="266"/>
      <c r="BSM58" s="266"/>
      <c r="BSN58" s="266"/>
      <c r="BSO58" s="266"/>
      <c r="BSP58" s="266"/>
      <c r="BSQ58" s="266"/>
      <c r="BSR58" s="266"/>
      <c r="BSS58" s="266"/>
      <c r="BST58" s="266"/>
      <c r="BSU58" s="266"/>
      <c r="BSV58" s="266"/>
      <c r="BSW58" s="266"/>
      <c r="BSX58" s="266"/>
      <c r="BSY58" s="266"/>
      <c r="BSZ58" s="266"/>
      <c r="BTA58" s="266"/>
      <c r="BTB58" s="266"/>
      <c r="BTC58" s="266"/>
      <c r="BTD58" s="266"/>
      <c r="BTE58" s="266"/>
      <c r="BTF58" s="266"/>
      <c r="BTG58" s="266"/>
      <c r="BTH58" s="266"/>
      <c r="BTI58" s="266"/>
      <c r="BTJ58" s="266"/>
      <c r="BTK58" s="266"/>
      <c r="BTL58" s="266"/>
      <c r="BTM58" s="266"/>
      <c r="BTN58" s="266"/>
      <c r="BTO58" s="266"/>
      <c r="BTP58" s="266"/>
      <c r="BTQ58" s="266"/>
      <c r="BTR58" s="266"/>
      <c r="BTS58" s="266"/>
      <c r="BTT58" s="266"/>
      <c r="BTU58" s="266"/>
      <c r="BTV58" s="266"/>
      <c r="BTW58" s="266"/>
      <c r="BTX58" s="266"/>
      <c r="BTY58" s="266"/>
      <c r="BTZ58" s="266"/>
      <c r="BUA58" s="266"/>
      <c r="BUB58" s="266"/>
      <c r="BUC58" s="266"/>
      <c r="BUD58" s="266"/>
      <c r="BUE58" s="266"/>
      <c r="BUF58" s="266"/>
      <c r="BUG58" s="266"/>
      <c r="BUH58" s="266"/>
      <c r="BUI58" s="266"/>
      <c r="BUJ58" s="266"/>
      <c r="BUK58" s="266"/>
      <c r="BUL58" s="266"/>
      <c r="BUM58" s="266"/>
      <c r="BUN58" s="266"/>
      <c r="BUO58" s="266"/>
      <c r="BUP58" s="266"/>
      <c r="BUQ58" s="266"/>
      <c r="BUR58" s="266"/>
      <c r="BUS58" s="266"/>
      <c r="BUT58" s="266"/>
      <c r="BUU58" s="266"/>
      <c r="BUV58" s="266"/>
      <c r="BUW58" s="266"/>
      <c r="BUX58" s="266"/>
      <c r="BUY58" s="266"/>
      <c r="BUZ58" s="266"/>
      <c r="BVA58" s="266"/>
      <c r="BVB58" s="266"/>
      <c r="BVC58" s="266"/>
      <c r="BVD58" s="266"/>
      <c r="BVE58" s="266"/>
      <c r="BVF58" s="266"/>
      <c r="BVG58" s="266"/>
      <c r="BVH58" s="266"/>
      <c r="BVI58" s="266"/>
      <c r="BVJ58" s="266"/>
      <c r="BVK58" s="266"/>
      <c r="BVL58" s="266"/>
      <c r="BVM58" s="266"/>
      <c r="BVN58" s="266"/>
      <c r="BVO58" s="266"/>
      <c r="BVP58" s="266"/>
      <c r="BVQ58" s="266"/>
      <c r="BVR58" s="266"/>
      <c r="BVS58" s="266"/>
      <c r="BVT58" s="266"/>
      <c r="BVU58" s="266"/>
      <c r="BVV58" s="266"/>
      <c r="BVW58" s="266"/>
      <c r="BVX58" s="266"/>
      <c r="BVY58" s="266"/>
      <c r="BVZ58" s="266"/>
      <c r="BWA58" s="266"/>
      <c r="BWB58" s="266"/>
      <c r="BWC58" s="266"/>
      <c r="BWD58" s="266"/>
      <c r="BWE58" s="266"/>
      <c r="BWF58" s="266"/>
      <c r="BWG58" s="266"/>
      <c r="BWH58" s="266"/>
      <c r="BWI58" s="266"/>
      <c r="BWJ58" s="266"/>
      <c r="BWK58" s="266"/>
      <c r="BWL58" s="266"/>
      <c r="BWM58" s="266"/>
      <c r="BWN58" s="266"/>
      <c r="BWO58" s="266"/>
      <c r="BWP58" s="266"/>
      <c r="BWQ58" s="266"/>
      <c r="BWR58" s="266"/>
      <c r="BWS58" s="266"/>
      <c r="BWT58" s="266"/>
      <c r="BWU58" s="266"/>
      <c r="BWV58" s="266"/>
      <c r="BWW58" s="266"/>
      <c r="BWX58" s="266"/>
      <c r="BWY58" s="266"/>
      <c r="BWZ58" s="266"/>
      <c r="BXA58" s="266"/>
      <c r="BXB58" s="266"/>
      <c r="BXC58" s="266"/>
      <c r="BXD58" s="266"/>
      <c r="BXE58" s="266"/>
      <c r="BXF58" s="266"/>
      <c r="BXG58" s="266"/>
      <c r="BXH58" s="266"/>
      <c r="BXI58" s="266"/>
      <c r="BXJ58" s="266"/>
      <c r="BXK58" s="266"/>
      <c r="BXL58" s="266"/>
      <c r="BXM58" s="266"/>
      <c r="BXN58" s="266"/>
      <c r="BXO58" s="266"/>
      <c r="BXP58" s="266"/>
      <c r="BXQ58" s="266"/>
      <c r="BXR58" s="266"/>
      <c r="BXS58" s="266"/>
      <c r="BXT58" s="266"/>
      <c r="BXU58" s="266"/>
      <c r="BXV58" s="266"/>
      <c r="BXW58" s="266"/>
      <c r="BXX58" s="266"/>
      <c r="BXY58" s="266"/>
      <c r="BXZ58" s="266"/>
      <c r="BYA58" s="266"/>
      <c r="BYB58" s="266"/>
      <c r="BYC58" s="266"/>
      <c r="BYD58" s="266"/>
      <c r="BYE58" s="266"/>
      <c r="BYF58" s="266"/>
      <c r="BYG58" s="266"/>
      <c r="BYH58" s="266"/>
      <c r="BYI58" s="266"/>
      <c r="BYJ58" s="266"/>
      <c r="BYK58" s="266"/>
      <c r="BYL58" s="266"/>
      <c r="BYM58" s="266"/>
      <c r="BYN58" s="266"/>
      <c r="BYO58" s="266"/>
      <c r="BYP58" s="266"/>
      <c r="BYQ58" s="266"/>
      <c r="BYR58" s="266"/>
      <c r="BYS58" s="266"/>
      <c r="BYT58" s="266"/>
      <c r="BYU58" s="266"/>
      <c r="BYV58" s="266"/>
      <c r="BYW58" s="266"/>
      <c r="BYX58" s="266"/>
      <c r="BYY58" s="266"/>
      <c r="BYZ58" s="266"/>
      <c r="BZA58" s="266"/>
      <c r="BZB58" s="266"/>
      <c r="BZC58" s="266"/>
      <c r="BZD58" s="266"/>
      <c r="BZE58" s="266"/>
      <c r="BZF58" s="266"/>
      <c r="BZG58" s="266"/>
      <c r="BZH58" s="266"/>
      <c r="BZI58" s="266"/>
      <c r="BZJ58" s="266"/>
      <c r="BZK58" s="266"/>
      <c r="BZL58" s="266"/>
      <c r="BZM58" s="266"/>
      <c r="BZN58" s="266"/>
      <c r="BZO58" s="266"/>
      <c r="BZP58" s="266"/>
      <c r="BZQ58" s="266"/>
      <c r="BZR58" s="266"/>
      <c r="BZS58" s="266"/>
      <c r="BZT58" s="266"/>
      <c r="BZU58" s="266"/>
      <c r="BZV58" s="266"/>
      <c r="BZW58" s="266"/>
      <c r="BZX58" s="266"/>
      <c r="BZY58" s="266"/>
      <c r="BZZ58" s="266"/>
      <c r="CAA58" s="266"/>
      <c r="CAB58" s="266"/>
      <c r="CAC58" s="266"/>
      <c r="CAD58" s="266"/>
      <c r="CAE58" s="266"/>
      <c r="CAF58" s="266"/>
      <c r="CAG58" s="266"/>
      <c r="CAH58" s="266"/>
      <c r="CAI58" s="266"/>
      <c r="CAJ58" s="266"/>
      <c r="CAK58" s="266"/>
      <c r="CAL58" s="266"/>
      <c r="CAM58" s="266"/>
      <c r="CAN58" s="266"/>
      <c r="CAO58" s="266"/>
      <c r="CAP58" s="266"/>
      <c r="CAQ58" s="266"/>
      <c r="CAR58" s="266"/>
      <c r="CAS58" s="266"/>
      <c r="CAT58" s="266"/>
      <c r="CAU58" s="266"/>
      <c r="CAV58" s="266"/>
      <c r="CAW58" s="266"/>
      <c r="CAX58" s="266"/>
      <c r="CAY58" s="266"/>
      <c r="CAZ58" s="266"/>
      <c r="CBA58" s="266"/>
      <c r="CBB58" s="266"/>
      <c r="CBC58" s="266"/>
      <c r="CBD58" s="266"/>
      <c r="CBE58" s="266"/>
      <c r="CBF58" s="266"/>
      <c r="CBG58" s="266"/>
      <c r="CBH58" s="266"/>
      <c r="CBI58" s="266"/>
      <c r="CBJ58" s="266"/>
      <c r="CBK58" s="266"/>
      <c r="CBL58" s="266"/>
      <c r="CBM58" s="266"/>
      <c r="CBN58" s="266"/>
      <c r="CBO58" s="266"/>
      <c r="CBP58" s="266"/>
      <c r="CBQ58" s="266"/>
      <c r="CBR58" s="266"/>
      <c r="CBS58" s="266"/>
      <c r="CBT58" s="266"/>
      <c r="CBU58" s="266"/>
      <c r="CBV58" s="266"/>
      <c r="CBW58" s="266"/>
      <c r="CBX58" s="266"/>
      <c r="CBY58" s="266"/>
      <c r="CBZ58" s="266"/>
      <c r="CCA58" s="266"/>
      <c r="CCB58" s="266"/>
      <c r="CCC58" s="266"/>
      <c r="CCD58" s="266"/>
      <c r="CCE58" s="266"/>
      <c r="CCF58" s="266"/>
      <c r="CCG58" s="266"/>
      <c r="CCH58" s="266"/>
      <c r="CCI58" s="266"/>
      <c r="CCJ58" s="266"/>
      <c r="CCK58" s="266"/>
      <c r="CCL58" s="266"/>
      <c r="CCM58" s="266"/>
      <c r="CCN58" s="266"/>
      <c r="CCO58" s="266"/>
      <c r="CCP58" s="266"/>
      <c r="CCQ58" s="266"/>
      <c r="CCR58" s="266"/>
      <c r="CCS58" s="266"/>
      <c r="CCT58" s="266"/>
      <c r="CCU58" s="266"/>
      <c r="CCV58" s="266"/>
      <c r="CCW58" s="266"/>
      <c r="CCX58" s="266"/>
      <c r="CCY58" s="266"/>
      <c r="CCZ58" s="266"/>
      <c r="CDA58" s="266"/>
      <c r="CDB58" s="266"/>
      <c r="CDC58" s="266"/>
      <c r="CDD58" s="266"/>
      <c r="CDE58" s="266"/>
      <c r="CDF58" s="266"/>
      <c r="CDG58" s="266"/>
      <c r="CDH58" s="266"/>
      <c r="CDI58" s="266"/>
      <c r="CDJ58" s="266"/>
      <c r="CDK58" s="266"/>
      <c r="CDL58" s="266"/>
      <c r="CDM58" s="266"/>
      <c r="CDN58" s="266"/>
      <c r="CDO58" s="266"/>
      <c r="CDP58" s="266"/>
      <c r="CDQ58" s="266"/>
      <c r="CDR58" s="266"/>
      <c r="CDS58" s="266"/>
      <c r="CDT58" s="266"/>
      <c r="CDU58" s="266"/>
      <c r="CDV58" s="266"/>
      <c r="CDW58" s="266"/>
      <c r="CDX58" s="266"/>
      <c r="CDY58" s="266"/>
      <c r="CDZ58" s="266"/>
      <c r="CEA58" s="266"/>
      <c r="CEB58" s="266"/>
      <c r="CEC58" s="266"/>
      <c r="CED58" s="266"/>
      <c r="CEE58" s="266"/>
      <c r="CEF58" s="266"/>
      <c r="CEG58" s="266"/>
      <c r="CEH58" s="266"/>
      <c r="CEI58" s="266"/>
      <c r="CEJ58" s="266"/>
      <c r="CEK58" s="266"/>
      <c r="CEL58" s="266"/>
      <c r="CEM58" s="266"/>
      <c r="CEN58" s="266"/>
      <c r="CEO58" s="266"/>
      <c r="CEP58" s="266"/>
      <c r="CEQ58" s="266"/>
      <c r="CER58" s="266"/>
      <c r="CES58" s="266"/>
      <c r="CET58" s="266"/>
      <c r="CEU58" s="266"/>
      <c r="CEV58" s="266"/>
      <c r="CEW58" s="266"/>
      <c r="CEX58" s="266"/>
      <c r="CEY58" s="266"/>
      <c r="CEZ58" s="266"/>
      <c r="CFA58" s="266"/>
      <c r="CFB58" s="266"/>
      <c r="CFC58" s="266"/>
      <c r="CFD58" s="266"/>
      <c r="CFE58" s="266"/>
      <c r="CFF58" s="266"/>
      <c r="CFG58" s="266"/>
      <c r="CFH58" s="266"/>
      <c r="CFI58" s="266"/>
      <c r="CFJ58" s="266"/>
      <c r="CFK58" s="266"/>
      <c r="CFL58" s="266"/>
      <c r="CFM58" s="266"/>
      <c r="CFN58" s="266"/>
      <c r="CFO58" s="266"/>
      <c r="CFP58" s="266"/>
      <c r="CFQ58" s="266"/>
      <c r="CFR58" s="266"/>
      <c r="CFS58" s="266"/>
      <c r="CFT58" s="266"/>
      <c r="CFU58" s="266"/>
      <c r="CFV58" s="266"/>
      <c r="CFW58" s="266"/>
      <c r="CFX58" s="266"/>
      <c r="CFY58" s="266"/>
      <c r="CFZ58" s="266"/>
      <c r="CGA58" s="266"/>
      <c r="CGB58" s="266"/>
      <c r="CGC58" s="266"/>
      <c r="CGD58" s="266"/>
      <c r="CGE58" s="266"/>
      <c r="CGF58" s="266"/>
      <c r="CGG58" s="266"/>
      <c r="CGH58" s="266"/>
      <c r="CGI58" s="266"/>
      <c r="CGJ58" s="266"/>
      <c r="CGK58" s="266"/>
      <c r="CGL58" s="266"/>
      <c r="CGM58" s="266"/>
      <c r="CGN58" s="266"/>
      <c r="CGO58" s="266"/>
      <c r="CGP58" s="266"/>
      <c r="CGQ58" s="266"/>
      <c r="CGR58" s="266"/>
      <c r="CGS58" s="266"/>
      <c r="CGT58" s="266"/>
      <c r="CGU58" s="266"/>
      <c r="CGV58" s="266"/>
      <c r="CGW58" s="266"/>
      <c r="CGX58" s="266"/>
      <c r="CGY58" s="266"/>
      <c r="CGZ58" s="266"/>
      <c r="CHA58" s="266"/>
      <c r="CHB58" s="266"/>
      <c r="CHC58" s="266"/>
      <c r="CHD58" s="266"/>
      <c r="CHE58" s="266"/>
      <c r="CHF58" s="266"/>
      <c r="CHG58" s="266"/>
      <c r="CHH58" s="266"/>
      <c r="CHI58" s="266"/>
      <c r="CHJ58" s="266"/>
      <c r="CHK58" s="266"/>
      <c r="CHL58" s="266"/>
      <c r="CHM58" s="266"/>
      <c r="CHN58" s="266"/>
      <c r="CHO58" s="266"/>
      <c r="CHP58" s="266"/>
      <c r="CHQ58" s="266"/>
      <c r="CHR58" s="266"/>
      <c r="CHS58" s="266"/>
      <c r="CHT58" s="266"/>
      <c r="CHU58" s="266"/>
      <c r="CHV58" s="266"/>
      <c r="CHW58" s="266"/>
      <c r="CHX58" s="266"/>
      <c r="CHY58" s="266"/>
      <c r="CHZ58" s="266"/>
      <c r="CIA58" s="266"/>
      <c r="CIB58" s="266"/>
      <c r="CIC58" s="266"/>
      <c r="CID58" s="266"/>
      <c r="CIE58" s="266"/>
      <c r="CIF58" s="266"/>
      <c r="CIG58" s="266"/>
      <c r="CIH58" s="266"/>
      <c r="CII58" s="266"/>
      <c r="CIJ58" s="266"/>
      <c r="CIK58" s="266"/>
      <c r="CIL58" s="266"/>
      <c r="CIM58" s="266"/>
      <c r="CIN58" s="266"/>
      <c r="CIO58" s="266"/>
      <c r="CIP58" s="266"/>
      <c r="CIQ58" s="266"/>
      <c r="CIR58" s="266"/>
      <c r="CIS58" s="266"/>
      <c r="CIT58" s="266"/>
      <c r="CIU58" s="266"/>
      <c r="CIV58" s="266"/>
      <c r="CIW58" s="266"/>
      <c r="CIX58" s="266"/>
      <c r="CIY58" s="266"/>
      <c r="CIZ58" s="266"/>
      <c r="CJA58" s="266"/>
      <c r="CJB58" s="266"/>
      <c r="CJC58" s="266"/>
      <c r="CJD58" s="266"/>
      <c r="CJE58" s="266"/>
      <c r="CJF58" s="266"/>
      <c r="CJG58" s="266"/>
      <c r="CJH58" s="266"/>
      <c r="CJI58" s="266"/>
      <c r="CJJ58" s="266"/>
      <c r="CJK58" s="266"/>
      <c r="CJL58" s="266"/>
      <c r="CJM58" s="266"/>
      <c r="CJN58" s="266"/>
      <c r="CJO58" s="266"/>
      <c r="CJP58" s="266"/>
      <c r="CJQ58" s="266"/>
      <c r="CJR58" s="266"/>
      <c r="CJS58" s="266"/>
      <c r="CJT58" s="266"/>
      <c r="CJU58" s="266"/>
      <c r="CJV58" s="266"/>
      <c r="CJW58" s="266"/>
      <c r="CJX58" s="266"/>
      <c r="CJY58" s="266"/>
      <c r="CJZ58" s="266"/>
      <c r="CKA58" s="266"/>
      <c r="CKB58" s="266"/>
      <c r="CKC58" s="266"/>
      <c r="CKD58" s="266"/>
      <c r="CKE58" s="266"/>
      <c r="CKF58" s="266"/>
      <c r="CKG58" s="266"/>
      <c r="CKH58" s="266"/>
      <c r="CKI58" s="266"/>
      <c r="CKJ58" s="266"/>
      <c r="CKK58" s="266"/>
      <c r="CKL58" s="266"/>
      <c r="CKM58" s="266"/>
      <c r="CKN58" s="266"/>
      <c r="CKO58" s="266"/>
      <c r="CKP58" s="266"/>
      <c r="CKQ58" s="266"/>
      <c r="CKR58" s="266"/>
      <c r="CKS58" s="266"/>
      <c r="CKT58" s="266"/>
      <c r="CKU58" s="266"/>
      <c r="CKV58" s="266"/>
      <c r="CKW58" s="266"/>
      <c r="CKX58" s="266"/>
      <c r="CKY58" s="266"/>
      <c r="CKZ58" s="266"/>
      <c r="CLA58" s="266"/>
      <c r="CLB58" s="266"/>
      <c r="CLC58" s="266"/>
      <c r="CLD58" s="266"/>
      <c r="CLE58" s="266"/>
      <c r="CLF58" s="266"/>
      <c r="CLG58" s="266"/>
      <c r="CLH58" s="266"/>
      <c r="CLI58" s="266"/>
      <c r="CLJ58" s="266"/>
      <c r="CLK58" s="266"/>
      <c r="CLL58" s="266"/>
      <c r="CLM58" s="266"/>
      <c r="CLN58" s="266"/>
      <c r="CLO58" s="266"/>
      <c r="CLP58" s="266"/>
      <c r="CLQ58" s="266"/>
      <c r="CLR58" s="266"/>
      <c r="CLS58" s="266"/>
      <c r="CLT58" s="266"/>
      <c r="CLU58" s="266"/>
      <c r="CLV58" s="266"/>
      <c r="CLW58" s="266"/>
      <c r="CLX58" s="266"/>
      <c r="CLY58" s="266"/>
      <c r="CLZ58" s="266"/>
      <c r="CMA58" s="266"/>
      <c r="CMB58" s="266"/>
      <c r="CMC58" s="266"/>
      <c r="CMD58" s="266"/>
      <c r="CME58" s="266"/>
      <c r="CMF58" s="266"/>
      <c r="CMG58" s="266"/>
      <c r="CMH58" s="266"/>
      <c r="CMI58" s="266"/>
      <c r="CMJ58" s="266"/>
      <c r="CMK58" s="266"/>
      <c r="CML58" s="266"/>
      <c r="CMM58" s="266"/>
      <c r="CMN58" s="266"/>
      <c r="CMO58" s="266"/>
      <c r="CMP58" s="266"/>
      <c r="CMQ58" s="266"/>
      <c r="CMR58" s="266"/>
      <c r="CMS58" s="266"/>
      <c r="CMT58" s="266"/>
      <c r="CMU58" s="266"/>
      <c r="CMV58" s="266"/>
      <c r="CMW58" s="266"/>
      <c r="CMX58" s="266"/>
      <c r="CMY58" s="266"/>
      <c r="CMZ58" s="266"/>
      <c r="CNA58" s="266"/>
      <c r="CNB58" s="266"/>
      <c r="CNC58" s="266"/>
      <c r="CND58" s="266"/>
      <c r="CNE58" s="266"/>
      <c r="CNF58" s="266"/>
      <c r="CNG58" s="266"/>
      <c r="CNH58" s="266"/>
      <c r="CNI58" s="266"/>
      <c r="CNJ58" s="266"/>
      <c r="CNK58" s="266"/>
      <c r="CNL58" s="266"/>
      <c r="CNM58" s="266"/>
      <c r="CNN58" s="266"/>
      <c r="CNO58" s="266"/>
      <c r="CNP58" s="266"/>
      <c r="CNQ58" s="266"/>
      <c r="CNR58" s="266"/>
      <c r="CNS58" s="266"/>
      <c r="CNT58" s="266"/>
      <c r="CNU58" s="266"/>
      <c r="CNV58" s="266"/>
      <c r="CNW58" s="266"/>
      <c r="CNX58" s="266"/>
      <c r="CNY58" s="266"/>
      <c r="CNZ58" s="266"/>
      <c r="COA58" s="266"/>
      <c r="COB58" s="266"/>
      <c r="COC58" s="266"/>
      <c r="COD58" s="266"/>
      <c r="COE58" s="266"/>
      <c r="COF58" s="266"/>
      <c r="COG58" s="266"/>
      <c r="COH58" s="266"/>
      <c r="COI58" s="266"/>
      <c r="COJ58" s="266"/>
      <c r="COK58" s="266"/>
      <c r="COL58" s="266"/>
      <c r="COM58" s="266"/>
      <c r="CON58" s="266"/>
      <c r="COO58" s="266"/>
      <c r="COP58" s="266"/>
      <c r="COQ58" s="266"/>
      <c r="COR58" s="266"/>
      <c r="COS58" s="266"/>
      <c r="COT58" s="266"/>
      <c r="COU58" s="266"/>
      <c r="COV58" s="266"/>
      <c r="COW58" s="266"/>
      <c r="COX58" s="266"/>
      <c r="COY58" s="266"/>
      <c r="COZ58" s="266"/>
      <c r="CPA58" s="266"/>
      <c r="CPB58" s="266"/>
      <c r="CPC58" s="266"/>
      <c r="CPD58" s="266"/>
      <c r="CPE58" s="266"/>
      <c r="CPF58" s="266"/>
      <c r="CPG58" s="266"/>
      <c r="CPH58" s="266"/>
      <c r="CPI58" s="266"/>
      <c r="CPJ58" s="266"/>
      <c r="CPK58" s="266"/>
      <c r="CPL58" s="266"/>
      <c r="CPM58" s="266"/>
      <c r="CPN58" s="266"/>
      <c r="CPO58" s="266"/>
      <c r="CPP58" s="266"/>
      <c r="CPQ58" s="266"/>
      <c r="CPR58" s="266"/>
      <c r="CPS58" s="266"/>
      <c r="CPT58" s="266"/>
      <c r="CPU58" s="266"/>
      <c r="CPV58" s="266"/>
      <c r="CPW58" s="266"/>
      <c r="CPX58" s="266"/>
      <c r="CPY58" s="266"/>
      <c r="CPZ58" s="266"/>
      <c r="CQA58" s="266"/>
      <c r="CQB58" s="266"/>
      <c r="CQC58" s="266"/>
      <c r="CQD58" s="266"/>
      <c r="CQE58" s="266"/>
      <c r="CQF58" s="266"/>
      <c r="CQG58" s="266"/>
      <c r="CQH58" s="266"/>
      <c r="CQI58" s="266"/>
      <c r="CQJ58" s="266"/>
      <c r="CQK58" s="266"/>
      <c r="CQL58" s="266"/>
      <c r="CQM58" s="266"/>
      <c r="CQN58" s="266"/>
      <c r="CQO58" s="266"/>
      <c r="CQP58" s="266"/>
      <c r="CQQ58" s="266"/>
      <c r="CQR58" s="266"/>
      <c r="CQS58" s="266"/>
      <c r="CQT58" s="266"/>
      <c r="CQU58" s="266"/>
      <c r="CQV58" s="266"/>
      <c r="CQW58" s="266"/>
      <c r="CQX58" s="266"/>
      <c r="CQY58" s="266"/>
      <c r="CQZ58" s="266"/>
      <c r="CRA58" s="266"/>
      <c r="CRB58" s="266"/>
      <c r="CRC58" s="266"/>
      <c r="CRD58" s="266"/>
      <c r="CRE58" s="266"/>
      <c r="CRF58" s="266"/>
      <c r="CRG58" s="266"/>
      <c r="CRH58" s="266"/>
      <c r="CRI58" s="266"/>
      <c r="CRJ58" s="266"/>
      <c r="CRK58" s="266"/>
      <c r="CRL58" s="266"/>
      <c r="CRM58" s="266"/>
      <c r="CRN58" s="266"/>
      <c r="CRO58" s="266"/>
      <c r="CRP58" s="266"/>
      <c r="CRQ58" s="266"/>
      <c r="CRR58" s="266"/>
      <c r="CRS58" s="266"/>
      <c r="CRT58" s="266"/>
      <c r="CRU58" s="266"/>
      <c r="CRV58" s="266"/>
      <c r="CRW58" s="266"/>
      <c r="CRX58" s="266"/>
      <c r="CRY58" s="266"/>
      <c r="CRZ58" s="266"/>
      <c r="CSA58" s="266"/>
      <c r="CSB58" s="266"/>
      <c r="CSC58" s="266"/>
      <c r="CSD58" s="266"/>
      <c r="CSE58" s="266"/>
      <c r="CSF58" s="266"/>
      <c r="CSG58" s="266"/>
      <c r="CSH58" s="266"/>
      <c r="CSI58" s="266"/>
      <c r="CSJ58" s="266"/>
      <c r="CSK58" s="266"/>
      <c r="CSL58" s="266"/>
      <c r="CSM58" s="266"/>
      <c r="CSN58" s="266"/>
      <c r="CSO58" s="266"/>
      <c r="CSP58" s="266"/>
      <c r="CSQ58" s="266"/>
      <c r="CSR58" s="266"/>
      <c r="CSS58" s="266"/>
      <c r="CST58" s="266"/>
      <c r="CSU58" s="266"/>
      <c r="CSV58" s="266"/>
      <c r="CSW58" s="266"/>
      <c r="CSX58" s="266"/>
      <c r="CSY58" s="266"/>
      <c r="CSZ58" s="266"/>
      <c r="CTA58" s="266"/>
      <c r="CTB58" s="266"/>
      <c r="CTC58" s="266"/>
      <c r="CTD58" s="266"/>
      <c r="CTE58" s="266"/>
      <c r="CTF58" s="266"/>
      <c r="CTG58" s="266"/>
      <c r="CTH58" s="266"/>
      <c r="CTI58" s="266"/>
      <c r="CTJ58" s="266"/>
      <c r="CTK58" s="266"/>
      <c r="CTL58" s="266"/>
      <c r="CTM58" s="266"/>
      <c r="CTN58" s="266"/>
      <c r="CTO58" s="266"/>
      <c r="CTP58" s="266"/>
      <c r="CTQ58" s="266"/>
      <c r="CTR58" s="266"/>
      <c r="CTS58" s="266"/>
      <c r="CTT58" s="266"/>
      <c r="CTU58" s="266"/>
      <c r="CTV58" s="266"/>
      <c r="CTW58" s="266"/>
      <c r="CTX58" s="266"/>
      <c r="CTY58" s="266"/>
      <c r="CTZ58" s="266"/>
      <c r="CUA58" s="266"/>
      <c r="CUB58" s="266"/>
      <c r="CUC58" s="266"/>
      <c r="CUD58" s="266"/>
      <c r="CUE58" s="266"/>
      <c r="CUF58" s="266"/>
      <c r="CUG58" s="266"/>
      <c r="CUH58" s="266"/>
      <c r="CUI58" s="266"/>
      <c r="CUJ58" s="266"/>
      <c r="CUK58" s="266"/>
      <c r="CUL58" s="266"/>
      <c r="CUM58" s="266"/>
      <c r="CUN58" s="266"/>
      <c r="CUO58" s="266"/>
      <c r="CUP58" s="266"/>
      <c r="CUQ58" s="266"/>
      <c r="CUR58" s="266"/>
      <c r="CUS58" s="266"/>
      <c r="CUT58" s="266"/>
      <c r="CUU58" s="266"/>
      <c r="CUV58" s="266"/>
      <c r="CUW58" s="266"/>
      <c r="CUX58" s="266"/>
      <c r="CUY58" s="266"/>
      <c r="CUZ58" s="266"/>
      <c r="CVA58" s="266"/>
      <c r="CVB58" s="266"/>
      <c r="CVC58" s="266"/>
      <c r="CVD58" s="266"/>
      <c r="CVE58" s="266"/>
      <c r="CVF58" s="266"/>
      <c r="CVG58" s="266"/>
      <c r="CVH58" s="266"/>
      <c r="CVI58" s="266"/>
      <c r="CVJ58" s="266"/>
      <c r="CVK58" s="266"/>
      <c r="CVL58" s="266"/>
      <c r="CVM58" s="266"/>
      <c r="CVN58" s="266"/>
      <c r="CVO58" s="266"/>
      <c r="CVP58" s="266"/>
      <c r="CVQ58" s="266"/>
      <c r="CVR58" s="266"/>
      <c r="CVS58" s="266"/>
      <c r="CVT58" s="266"/>
      <c r="CVU58" s="266"/>
      <c r="CVV58" s="266"/>
      <c r="CVW58" s="266"/>
      <c r="CVX58" s="266"/>
      <c r="CVY58" s="266"/>
      <c r="CVZ58" s="266"/>
      <c r="CWA58" s="266"/>
      <c r="CWB58" s="266"/>
      <c r="CWC58" s="266"/>
      <c r="CWD58" s="266"/>
      <c r="CWE58" s="266"/>
      <c r="CWF58" s="266"/>
      <c r="CWG58" s="266"/>
      <c r="CWH58" s="266"/>
      <c r="CWI58" s="266"/>
      <c r="CWJ58" s="266"/>
      <c r="CWK58" s="266"/>
      <c r="CWL58" s="266"/>
      <c r="CWM58" s="266"/>
      <c r="CWN58" s="266"/>
      <c r="CWO58" s="266"/>
      <c r="CWP58" s="266"/>
      <c r="CWQ58" s="266"/>
      <c r="CWR58" s="266"/>
      <c r="CWS58" s="266"/>
      <c r="CWT58" s="266"/>
      <c r="CWU58" s="266"/>
      <c r="CWV58" s="266"/>
      <c r="CWW58" s="266"/>
      <c r="CWX58" s="266"/>
      <c r="CWY58" s="266"/>
      <c r="CWZ58" s="266"/>
      <c r="CXA58" s="266"/>
      <c r="CXB58" s="266"/>
      <c r="CXC58" s="266"/>
      <c r="CXD58" s="266"/>
      <c r="CXE58" s="266"/>
      <c r="CXF58" s="266"/>
      <c r="CXG58" s="266"/>
      <c r="CXH58" s="266"/>
      <c r="CXI58" s="266"/>
      <c r="CXJ58" s="266"/>
      <c r="CXK58" s="266"/>
      <c r="CXL58" s="266"/>
      <c r="CXM58" s="266"/>
      <c r="CXN58" s="266"/>
      <c r="CXO58" s="266"/>
      <c r="CXP58" s="266"/>
      <c r="CXQ58" s="266"/>
      <c r="CXR58" s="266"/>
      <c r="CXS58" s="266"/>
      <c r="CXT58" s="266"/>
      <c r="CXU58" s="266"/>
      <c r="CXV58" s="266"/>
      <c r="CXW58" s="266"/>
      <c r="CXX58" s="266"/>
      <c r="CXY58" s="266"/>
      <c r="CXZ58" s="266"/>
      <c r="CYA58" s="266"/>
      <c r="CYB58" s="266"/>
      <c r="CYC58" s="266"/>
      <c r="CYD58" s="266"/>
      <c r="CYE58" s="266"/>
      <c r="CYF58" s="266"/>
      <c r="CYG58" s="266"/>
      <c r="CYH58" s="266"/>
      <c r="CYI58" s="266"/>
      <c r="CYJ58" s="266"/>
      <c r="CYK58" s="266"/>
      <c r="CYL58" s="266"/>
      <c r="CYM58" s="266"/>
      <c r="CYN58" s="266"/>
      <c r="CYO58" s="266"/>
      <c r="CYP58" s="266"/>
      <c r="CYQ58" s="266"/>
      <c r="CYR58" s="266"/>
      <c r="CYS58" s="266"/>
      <c r="CYT58" s="266"/>
      <c r="CYU58" s="266"/>
      <c r="CYV58" s="266"/>
      <c r="CYW58" s="266"/>
      <c r="CYX58" s="266"/>
      <c r="CYY58" s="266"/>
      <c r="CYZ58" s="266"/>
      <c r="CZA58" s="266"/>
      <c r="CZB58" s="266"/>
      <c r="CZC58" s="266"/>
      <c r="CZD58" s="266"/>
      <c r="CZE58" s="266"/>
      <c r="CZF58" s="266"/>
      <c r="CZG58" s="266"/>
      <c r="CZH58" s="266"/>
      <c r="CZI58" s="266"/>
      <c r="CZJ58" s="266"/>
      <c r="CZK58" s="266"/>
      <c r="CZL58" s="266"/>
      <c r="CZM58" s="266"/>
      <c r="CZN58" s="266"/>
      <c r="CZO58" s="266"/>
      <c r="CZP58" s="266"/>
      <c r="CZQ58" s="266"/>
      <c r="CZR58" s="266"/>
      <c r="CZS58" s="266"/>
      <c r="CZT58" s="266"/>
      <c r="CZU58" s="266"/>
      <c r="CZV58" s="266"/>
      <c r="CZW58" s="266"/>
      <c r="CZX58" s="266"/>
      <c r="CZY58" s="266"/>
      <c r="CZZ58" s="266"/>
      <c r="DAA58" s="266"/>
      <c r="DAB58" s="266"/>
      <c r="DAC58" s="266"/>
      <c r="DAD58" s="266"/>
      <c r="DAE58" s="266"/>
      <c r="DAF58" s="266"/>
      <c r="DAG58" s="266"/>
      <c r="DAH58" s="266"/>
      <c r="DAI58" s="266"/>
      <c r="DAJ58" s="266"/>
      <c r="DAK58" s="266"/>
      <c r="DAL58" s="266"/>
      <c r="DAM58" s="266"/>
      <c r="DAN58" s="266"/>
      <c r="DAO58" s="266"/>
      <c r="DAP58" s="266"/>
      <c r="DAQ58" s="266"/>
      <c r="DAR58" s="266"/>
      <c r="DAS58" s="266"/>
      <c r="DAT58" s="266"/>
      <c r="DAU58" s="266"/>
      <c r="DAV58" s="266"/>
      <c r="DAW58" s="266"/>
      <c r="DAX58" s="266"/>
      <c r="DAY58" s="266"/>
      <c r="DAZ58" s="266"/>
      <c r="DBA58" s="266"/>
      <c r="DBB58" s="266"/>
      <c r="DBC58" s="266"/>
      <c r="DBD58" s="266"/>
      <c r="DBE58" s="266"/>
      <c r="DBF58" s="266"/>
      <c r="DBG58" s="266"/>
      <c r="DBH58" s="266"/>
      <c r="DBI58" s="266"/>
      <c r="DBJ58" s="266"/>
      <c r="DBK58" s="266"/>
      <c r="DBL58" s="266"/>
      <c r="DBM58" s="266"/>
      <c r="DBN58" s="266"/>
      <c r="DBO58" s="266"/>
      <c r="DBP58" s="266"/>
      <c r="DBQ58" s="266"/>
      <c r="DBR58" s="266"/>
      <c r="DBS58" s="266"/>
      <c r="DBT58" s="266"/>
      <c r="DBU58" s="266"/>
      <c r="DBV58" s="266"/>
      <c r="DBW58" s="266"/>
      <c r="DBX58" s="266"/>
      <c r="DBY58" s="266"/>
      <c r="DBZ58" s="266"/>
      <c r="DCA58" s="266"/>
      <c r="DCB58" s="266"/>
      <c r="DCC58" s="266"/>
      <c r="DCD58" s="266"/>
      <c r="DCE58" s="266"/>
      <c r="DCF58" s="266"/>
      <c r="DCG58" s="266"/>
      <c r="DCH58" s="266"/>
      <c r="DCI58" s="266"/>
      <c r="DCJ58" s="266"/>
      <c r="DCK58" s="266"/>
      <c r="DCL58" s="266"/>
      <c r="DCM58" s="266"/>
      <c r="DCN58" s="266"/>
      <c r="DCO58" s="266"/>
      <c r="DCP58" s="266"/>
      <c r="DCQ58" s="266"/>
      <c r="DCR58" s="266"/>
      <c r="DCS58" s="266"/>
      <c r="DCT58" s="266"/>
      <c r="DCU58" s="266"/>
      <c r="DCV58" s="266"/>
      <c r="DCW58" s="266"/>
      <c r="DCX58" s="266"/>
      <c r="DCY58" s="266"/>
      <c r="DCZ58" s="266"/>
      <c r="DDA58" s="266"/>
      <c r="DDB58" s="266"/>
      <c r="DDC58" s="266"/>
      <c r="DDD58" s="266"/>
      <c r="DDE58" s="266"/>
      <c r="DDF58" s="266"/>
      <c r="DDG58" s="266"/>
      <c r="DDH58" s="266"/>
      <c r="DDI58" s="266"/>
      <c r="DDJ58" s="266"/>
      <c r="DDK58" s="266"/>
      <c r="DDL58" s="266"/>
      <c r="DDM58" s="266"/>
      <c r="DDN58" s="266"/>
      <c r="DDO58" s="266"/>
      <c r="DDP58" s="266"/>
      <c r="DDQ58" s="266"/>
      <c r="DDR58" s="266"/>
      <c r="DDS58" s="266"/>
      <c r="DDT58" s="266"/>
      <c r="DDU58" s="266"/>
      <c r="DDV58" s="266"/>
      <c r="DDW58" s="266"/>
      <c r="DDX58" s="266"/>
      <c r="DDY58" s="266"/>
      <c r="DDZ58" s="266"/>
      <c r="DEA58" s="266"/>
      <c r="DEB58" s="266"/>
      <c r="DEC58" s="266"/>
      <c r="DED58" s="266"/>
      <c r="DEE58" s="266"/>
      <c r="DEF58" s="266"/>
      <c r="DEG58" s="266"/>
      <c r="DEH58" s="266"/>
      <c r="DEI58" s="266"/>
      <c r="DEJ58" s="266"/>
      <c r="DEK58" s="266"/>
      <c r="DEL58" s="266"/>
      <c r="DEM58" s="266"/>
      <c r="DEN58" s="266"/>
      <c r="DEO58" s="266"/>
      <c r="DEP58" s="266"/>
      <c r="DEQ58" s="266"/>
      <c r="DER58" s="266"/>
      <c r="DES58" s="266"/>
      <c r="DET58" s="266"/>
      <c r="DEU58" s="266"/>
      <c r="DEV58" s="266"/>
      <c r="DEW58" s="266"/>
      <c r="DEX58" s="266"/>
      <c r="DEY58" s="266"/>
      <c r="DEZ58" s="266"/>
      <c r="DFA58" s="266"/>
      <c r="DFB58" s="266"/>
      <c r="DFC58" s="266"/>
      <c r="DFD58" s="266"/>
      <c r="DFE58" s="266"/>
      <c r="DFF58" s="266"/>
      <c r="DFG58" s="266"/>
      <c r="DFH58" s="266"/>
      <c r="DFI58" s="266"/>
      <c r="DFJ58" s="266"/>
      <c r="DFK58" s="266"/>
      <c r="DFL58" s="266"/>
      <c r="DFM58" s="266"/>
      <c r="DFN58" s="266"/>
      <c r="DFO58" s="266"/>
      <c r="DFP58" s="266"/>
      <c r="DFQ58" s="266"/>
      <c r="DFR58" s="266"/>
      <c r="DFS58" s="266"/>
      <c r="DFT58" s="266"/>
      <c r="DFU58" s="266"/>
      <c r="DFV58" s="266"/>
      <c r="DFW58" s="266"/>
      <c r="DFX58" s="266"/>
      <c r="DFY58" s="266"/>
      <c r="DFZ58" s="266"/>
      <c r="DGA58" s="266"/>
      <c r="DGB58" s="266"/>
      <c r="DGC58" s="266"/>
      <c r="DGD58" s="266"/>
      <c r="DGE58" s="266"/>
      <c r="DGF58" s="266"/>
      <c r="DGG58" s="266"/>
      <c r="DGH58" s="266"/>
      <c r="DGI58" s="266"/>
      <c r="DGJ58" s="266"/>
      <c r="DGK58" s="266"/>
      <c r="DGL58" s="266"/>
      <c r="DGM58" s="266"/>
      <c r="DGN58" s="266"/>
      <c r="DGO58" s="266"/>
      <c r="DGP58" s="266"/>
      <c r="DGQ58" s="266"/>
      <c r="DGR58" s="266"/>
      <c r="DGS58" s="266"/>
      <c r="DGT58" s="266"/>
      <c r="DGU58" s="266"/>
      <c r="DGV58" s="266"/>
      <c r="DGW58" s="266"/>
      <c r="DGX58" s="266"/>
      <c r="DGY58" s="266"/>
      <c r="DGZ58" s="266"/>
      <c r="DHA58" s="266"/>
      <c r="DHB58" s="266"/>
      <c r="DHC58" s="266"/>
      <c r="DHD58" s="266"/>
      <c r="DHE58" s="266"/>
      <c r="DHF58" s="266"/>
      <c r="DHG58" s="266"/>
      <c r="DHH58" s="266"/>
      <c r="DHI58" s="266"/>
      <c r="DHJ58" s="266"/>
      <c r="DHK58" s="266"/>
      <c r="DHL58" s="266"/>
      <c r="DHM58" s="266"/>
      <c r="DHN58" s="266"/>
      <c r="DHO58" s="266"/>
      <c r="DHP58" s="266"/>
      <c r="DHQ58" s="266"/>
      <c r="DHR58" s="266"/>
      <c r="DHS58" s="266"/>
      <c r="DHT58" s="266"/>
      <c r="DHU58" s="266"/>
      <c r="DHV58" s="266"/>
      <c r="DHW58" s="266"/>
      <c r="DHX58" s="266"/>
      <c r="DHY58" s="266"/>
      <c r="DHZ58" s="266"/>
      <c r="DIA58" s="266"/>
      <c r="DIB58" s="266"/>
      <c r="DIC58" s="266"/>
      <c r="DID58" s="266"/>
      <c r="DIE58" s="266"/>
      <c r="DIF58" s="266"/>
      <c r="DIG58" s="266"/>
      <c r="DIH58" s="266"/>
      <c r="DII58" s="266"/>
      <c r="DIJ58" s="266"/>
      <c r="DIK58" s="266"/>
      <c r="DIL58" s="266"/>
      <c r="DIM58" s="266"/>
      <c r="DIN58" s="266"/>
      <c r="DIO58" s="266"/>
      <c r="DIP58" s="266"/>
      <c r="DIQ58" s="266"/>
      <c r="DIR58" s="266"/>
      <c r="DIS58" s="266"/>
      <c r="DIT58" s="266"/>
      <c r="DIU58" s="266"/>
      <c r="DIV58" s="266"/>
      <c r="DIW58" s="266"/>
      <c r="DIX58" s="266"/>
      <c r="DIY58" s="266"/>
      <c r="DIZ58" s="266"/>
      <c r="DJA58" s="266"/>
      <c r="DJB58" s="266"/>
      <c r="DJC58" s="266"/>
      <c r="DJD58" s="266"/>
      <c r="DJE58" s="266"/>
      <c r="DJF58" s="266"/>
      <c r="DJG58" s="266"/>
      <c r="DJH58" s="266"/>
      <c r="DJI58" s="266"/>
      <c r="DJJ58" s="266"/>
      <c r="DJK58" s="266"/>
      <c r="DJL58" s="266"/>
      <c r="DJM58" s="266"/>
      <c r="DJN58" s="266"/>
      <c r="DJO58" s="266"/>
      <c r="DJP58" s="266"/>
      <c r="DJQ58" s="266"/>
      <c r="DJR58" s="266"/>
      <c r="DJS58" s="266"/>
      <c r="DJT58" s="266"/>
      <c r="DJU58" s="266"/>
      <c r="DJV58" s="266"/>
      <c r="DJW58" s="266"/>
      <c r="DJX58" s="266"/>
      <c r="DJY58" s="266"/>
      <c r="DJZ58" s="266"/>
      <c r="DKA58" s="266"/>
      <c r="DKB58" s="266"/>
      <c r="DKC58" s="266"/>
      <c r="DKD58" s="266"/>
      <c r="DKE58" s="266"/>
      <c r="DKF58" s="266"/>
      <c r="DKG58" s="266"/>
      <c r="DKH58" s="266"/>
      <c r="DKI58" s="266"/>
      <c r="DKJ58" s="266"/>
      <c r="DKK58" s="266"/>
      <c r="DKL58" s="266"/>
      <c r="DKM58" s="266"/>
      <c r="DKN58" s="266"/>
      <c r="DKO58" s="266"/>
      <c r="DKP58" s="266"/>
      <c r="DKQ58" s="266"/>
      <c r="DKR58" s="266"/>
      <c r="DKS58" s="266"/>
      <c r="DKT58" s="266"/>
      <c r="DKU58" s="266"/>
      <c r="DKV58" s="266"/>
      <c r="DKW58" s="266"/>
      <c r="DKX58" s="266"/>
      <c r="DKY58" s="266"/>
      <c r="DKZ58" s="266"/>
      <c r="DLA58" s="266"/>
      <c r="DLB58" s="266"/>
      <c r="DLC58" s="266"/>
      <c r="DLD58" s="266"/>
      <c r="DLE58" s="266"/>
      <c r="DLF58" s="266"/>
      <c r="DLG58" s="266"/>
      <c r="DLH58" s="266"/>
      <c r="DLI58" s="266"/>
      <c r="DLJ58" s="266"/>
      <c r="DLK58" s="266"/>
      <c r="DLL58" s="266"/>
      <c r="DLM58" s="266"/>
      <c r="DLN58" s="266"/>
      <c r="DLO58" s="266"/>
      <c r="DLP58" s="266"/>
      <c r="DLQ58" s="266"/>
      <c r="DLR58" s="266"/>
      <c r="DLS58" s="266"/>
      <c r="DLT58" s="266"/>
      <c r="DLU58" s="266"/>
      <c r="DLV58" s="266"/>
      <c r="DLW58" s="266"/>
      <c r="DLX58" s="266"/>
      <c r="DLY58" s="266"/>
      <c r="DLZ58" s="266"/>
      <c r="DMA58" s="266"/>
      <c r="DMB58" s="266"/>
      <c r="DMC58" s="266"/>
      <c r="DMD58" s="266"/>
      <c r="DME58" s="266"/>
      <c r="DMF58" s="266"/>
      <c r="DMG58" s="266"/>
      <c r="DMH58" s="266"/>
      <c r="DMI58" s="266"/>
      <c r="DMJ58" s="266"/>
      <c r="DMK58" s="266"/>
      <c r="DML58" s="266"/>
      <c r="DMM58" s="266"/>
      <c r="DMN58" s="266"/>
      <c r="DMO58" s="266"/>
      <c r="DMP58" s="266"/>
      <c r="DMQ58" s="266"/>
      <c r="DMR58" s="266"/>
      <c r="DMS58" s="266"/>
      <c r="DMT58" s="266"/>
      <c r="DMU58" s="266"/>
      <c r="DMV58" s="266"/>
      <c r="DMW58" s="266"/>
      <c r="DMX58" s="266"/>
      <c r="DMY58" s="266"/>
      <c r="DMZ58" s="266"/>
      <c r="DNA58" s="266"/>
      <c r="DNB58" s="266"/>
      <c r="DNC58" s="266"/>
      <c r="DND58" s="266"/>
      <c r="DNE58" s="266"/>
      <c r="DNF58" s="266"/>
      <c r="DNG58" s="266"/>
      <c r="DNH58" s="266"/>
      <c r="DNI58" s="266"/>
      <c r="DNJ58" s="266"/>
      <c r="DNK58" s="266"/>
      <c r="DNL58" s="266"/>
      <c r="DNM58" s="266"/>
      <c r="DNN58" s="266"/>
      <c r="DNO58" s="266"/>
      <c r="DNP58" s="266"/>
      <c r="DNQ58" s="266"/>
      <c r="DNR58" s="266"/>
      <c r="DNS58" s="266"/>
      <c r="DNT58" s="266"/>
      <c r="DNU58" s="266"/>
      <c r="DNV58" s="266"/>
      <c r="DNW58" s="266"/>
      <c r="DNX58" s="266"/>
      <c r="DNY58" s="266"/>
      <c r="DNZ58" s="266"/>
      <c r="DOA58" s="266"/>
      <c r="DOB58" s="266"/>
      <c r="DOC58" s="266"/>
      <c r="DOD58" s="266"/>
      <c r="DOE58" s="266"/>
      <c r="DOF58" s="266"/>
      <c r="DOG58" s="266"/>
      <c r="DOH58" s="266"/>
      <c r="DOI58" s="266"/>
      <c r="DOJ58" s="266"/>
      <c r="DOK58" s="266"/>
      <c r="DOL58" s="266"/>
      <c r="DOM58" s="266"/>
      <c r="DON58" s="266"/>
      <c r="DOO58" s="266"/>
      <c r="DOP58" s="266"/>
      <c r="DOQ58" s="266"/>
      <c r="DOR58" s="266"/>
      <c r="DOS58" s="266"/>
      <c r="DOT58" s="266"/>
      <c r="DOU58" s="266"/>
      <c r="DOV58" s="266"/>
      <c r="DOW58" s="266"/>
      <c r="DOX58" s="266"/>
      <c r="DOY58" s="266"/>
      <c r="DOZ58" s="266"/>
      <c r="DPA58" s="266"/>
      <c r="DPB58" s="266"/>
      <c r="DPC58" s="266"/>
      <c r="DPD58" s="266"/>
      <c r="DPE58" s="266"/>
      <c r="DPF58" s="266"/>
      <c r="DPG58" s="266"/>
      <c r="DPH58" s="266"/>
      <c r="DPI58" s="266"/>
      <c r="DPJ58" s="266"/>
      <c r="DPK58" s="266"/>
      <c r="DPL58" s="266"/>
      <c r="DPM58" s="266"/>
      <c r="DPN58" s="266"/>
      <c r="DPO58" s="266"/>
      <c r="DPP58" s="266"/>
      <c r="DPQ58" s="266"/>
      <c r="DPR58" s="266"/>
      <c r="DPS58" s="266"/>
      <c r="DPT58" s="266"/>
      <c r="DPU58" s="266"/>
      <c r="DPV58" s="266"/>
      <c r="DPW58" s="266"/>
      <c r="DPX58" s="266"/>
      <c r="DPY58" s="266"/>
      <c r="DPZ58" s="266"/>
      <c r="DQA58" s="266"/>
      <c r="DQB58" s="266"/>
      <c r="DQC58" s="266"/>
      <c r="DQD58" s="266"/>
      <c r="DQE58" s="266"/>
      <c r="DQF58" s="266"/>
      <c r="DQG58" s="266"/>
      <c r="DQH58" s="266"/>
      <c r="DQI58" s="266"/>
      <c r="DQJ58" s="266"/>
      <c r="DQK58" s="266"/>
      <c r="DQL58" s="266"/>
      <c r="DQM58" s="266"/>
      <c r="DQN58" s="266"/>
      <c r="DQO58" s="266"/>
      <c r="DQP58" s="266"/>
      <c r="DQQ58" s="266"/>
      <c r="DQR58" s="266"/>
      <c r="DQS58" s="266"/>
      <c r="DQT58" s="266"/>
      <c r="DQU58" s="266"/>
      <c r="DQV58" s="266"/>
      <c r="DQW58" s="266"/>
      <c r="DQX58" s="266"/>
      <c r="DQY58" s="266"/>
      <c r="DQZ58" s="266"/>
      <c r="DRA58" s="266"/>
      <c r="DRB58" s="266"/>
      <c r="DRC58" s="266"/>
      <c r="DRD58" s="266"/>
      <c r="DRE58" s="266"/>
      <c r="DRF58" s="266"/>
      <c r="DRG58" s="266"/>
      <c r="DRH58" s="266"/>
      <c r="DRI58" s="266"/>
      <c r="DRJ58" s="266"/>
      <c r="DRK58" s="266"/>
      <c r="DRL58" s="266"/>
      <c r="DRM58" s="266"/>
      <c r="DRN58" s="266"/>
      <c r="DRO58" s="266"/>
      <c r="DRP58" s="266"/>
      <c r="DRQ58" s="266"/>
      <c r="DRR58" s="266"/>
      <c r="DRS58" s="266"/>
      <c r="DRT58" s="266"/>
      <c r="DRU58" s="266"/>
      <c r="DRV58" s="266"/>
      <c r="DRW58" s="266"/>
      <c r="DRX58" s="266"/>
      <c r="DRY58" s="266"/>
      <c r="DRZ58" s="266"/>
      <c r="DSA58" s="266"/>
      <c r="DSB58" s="266"/>
      <c r="DSC58" s="266"/>
      <c r="DSD58" s="266"/>
      <c r="DSE58" s="266"/>
      <c r="DSF58" s="266"/>
      <c r="DSG58" s="266"/>
      <c r="DSH58" s="266"/>
      <c r="DSI58" s="266"/>
      <c r="DSJ58" s="266"/>
      <c r="DSK58" s="266"/>
      <c r="DSL58" s="266"/>
      <c r="DSM58" s="266"/>
      <c r="DSN58" s="266"/>
      <c r="DSO58" s="266"/>
      <c r="DSP58" s="266"/>
      <c r="DSQ58" s="266"/>
      <c r="DSR58" s="266"/>
      <c r="DSS58" s="266"/>
      <c r="DST58" s="266"/>
      <c r="DSU58" s="266"/>
      <c r="DSV58" s="266"/>
      <c r="DSW58" s="266"/>
      <c r="DSX58" s="266"/>
      <c r="DSY58" s="266"/>
      <c r="DSZ58" s="266"/>
      <c r="DTA58" s="266"/>
      <c r="DTB58" s="266"/>
      <c r="DTC58" s="266"/>
      <c r="DTD58" s="266"/>
      <c r="DTE58" s="266"/>
      <c r="DTF58" s="266"/>
      <c r="DTG58" s="266"/>
      <c r="DTH58" s="266"/>
      <c r="DTI58" s="266"/>
      <c r="DTJ58" s="266"/>
      <c r="DTK58" s="266"/>
      <c r="DTL58" s="266"/>
      <c r="DTM58" s="266"/>
      <c r="DTN58" s="266"/>
      <c r="DTO58" s="266"/>
      <c r="DTP58" s="266"/>
      <c r="DTQ58" s="266"/>
      <c r="DTR58" s="266"/>
      <c r="DTS58" s="266"/>
      <c r="DTT58" s="266"/>
      <c r="DTU58" s="266"/>
      <c r="DTV58" s="266"/>
      <c r="DTW58" s="266"/>
      <c r="DTX58" s="266"/>
      <c r="DTY58" s="266"/>
      <c r="DTZ58" s="266"/>
      <c r="DUA58" s="266"/>
      <c r="DUB58" s="266"/>
      <c r="DUC58" s="266"/>
      <c r="DUD58" s="266"/>
      <c r="DUE58" s="266"/>
      <c r="DUF58" s="266"/>
      <c r="DUG58" s="266"/>
      <c r="DUH58" s="266"/>
      <c r="DUI58" s="266"/>
      <c r="DUJ58" s="266"/>
      <c r="DUK58" s="266"/>
      <c r="DUL58" s="266"/>
      <c r="DUM58" s="266"/>
      <c r="DUN58" s="266"/>
      <c r="DUO58" s="266"/>
      <c r="DUP58" s="266"/>
      <c r="DUQ58" s="266"/>
      <c r="DUR58" s="266"/>
      <c r="DUS58" s="266"/>
      <c r="DUT58" s="266"/>
      <c r="DUU58" s="266"/>
      <c r="DUV58" s="266"/>
      <c r="DUW58" s="266"/>
      <c r="DUX58" s="266"/>
      <c r="DUY58" s="266"/>
      <c r="DUZ58" s="266"/>
      <c r="DVA58" s="266"/>
      <c r="DVB58" s="266"/>
      <c r="DVC58" s="266"/>
      <c r="DVD58" s="266"/>
      <c r="DVE58" s="266"/>
      <c r="DVF58" s="266"/>
      <c r="DVG58" s="266"/>
      <c r="DVH58" s="266"/>
      <c r="DVI58" s="266"/>
      <c r="DVJ58" s="266"/>
      <c r="DVK58" s="266"/>
      <c r="DVL58" s="266"/>
      <c r="DVM58" s="266"/>
      <c r="DVN58" s="266"/>
      <c r="DVO58" s="266"/>
      <c r="DVP58" s="266"/>
      <c r="DVQ58" s="266"/>
      <c r="DVR58" s="266"/>
      <c r="DVS58" s="266"/>
      <c r="DVT58" s="266"/>
      <c r="DVU58" s="266"/>
      <c r="DVV58" s="266"/>
      <c r="DVW58" s="266"/>
      <c r="DVX58" s="266"/>
      <c r="DVY58" s="266"/>
      <c r="DVZ58" s="266"/>
      <c r="DWA58" s="266"/>
      <c r="DWB58" s="266"/>
      <c r="DWC58" s="266"/>
      <c r="DWD58" s="266"/>
      <c r="DWE58" s="266"/>
      <c r="DWF58" s="266"/>
      <c r="DWG58" s="266"/>
      <c r="DWH58" s="266"/>
      <c r="DWI58" s="266"/>
      <c r="DWJ58" s="266"/>
      <c r="DWK58" s="266"/>
      <c r="DWL58" s="266"/>
      <c r="DWM58" s="266"/>
      <c r="DWN58" s="266"/>
      <c r="DWO58" s="266"/>
      <c r="DWP58" s="266"/>
      <c r="DWQ58" s="266"/>
      <c r="DWR58" s="266"/>
      <c r="DWS58" s="266"/>
      <c r="DWT58" s="266"/>
      <c r="DWU58" s="266"/>
      <c r="DWV58" s="266"/>
      <c r="DWW58" s="266"/>
      <c r="DWX58" s="266"/>
      <c r="DWY58" s="266"/>
      <c r="DWZ58" s="266"/>
      <c r="DXA58" s="266"/>
      <c r="DXB58" s="266"/>
      <c r="DXC58" s="266"/>
      <c r="DXD58" s="266"/>
      <c r="DXE58" s="266"/>
      <c r="DXF58" s="266"/>
      <c r="DXG58" s="266"/>
      <c r="DXH58" s="266"/>
      <c r="DXI58" s="266"/>
      <c r="DXJ58" s="266"/>
      <c r="DXK58" s="266"/>
      <c r="DXL58" s="266"/>
      <c r="DXM58" s="266"/>
      <c r="DXN58" s="266"/>
      <c r="DXO58" s="266"/>
      <c r="DXP58" s="266"/>
      <c r="DXQ58" s="266"/>
      <c r="DXR58" s="266"/>
      <c r="DXS58" s="266"/>
      <c r="DXT58" s="266"/>
      <c r="DXU58" s="266"/>
      <c r="DXV58" s="266"/>
      <c r="DXW58" s="266"/>
      <c r="DXX58" s="266"/>
      <c r="DXY58" s="266"/>
      <c r="DXZ58" s="266"/>
      <c r="DYA58" s="266"/>
      <c r="DYB58" s="266"/>
      <c r="DYC58" s="266"/>
      <c r="DYD58" s="266"/>
      <c r="DYE58" s="266"/>
      <c r="DYF58" s="266"/>
      <c r="DYG58" s="266"/>
      <c r="DYH58" s="266"/>
      <c r="DYI58" s="266"/>
      <c r="DYJ58" s="266"/>
      <c r="DYK58" s="266"/>
      <c r="DYL58" s="266"/>
      <c r="DYM58" s="266"/>
      <c r="DYN58" s="266"/>
      <c r="DYO58" s="266"/>
      <c r="DYP58" s="266"/>
      <c r="DYQ58" s="266"/>
      <c r="DYR58" s="266"/>
      <c r="DYS58" s="266"/>
      <c r="DYT58" s="266"/>
      <c r="DYU58" s="266"/>
      <c r="DYV58" s="266"/>
      <c r="DYW58" s="266"/>
      <c r="DYX58" s="266"/>
      <c r="DYY58" s="266"/>
      <c r="DYZ58" s="266"/>
      <c r="DZA58" s="266"/>
      <c r="DZB58" s="266"/>
      <c r="DZC58" s="266"/>
      <c r="DZD58" s="266"/>
      <c r="DZE58" s="266"/>
      <c r="DZF58" s="266"/>
      <c r="DZG58" s="266"/>
      <c r="DZH58" s="266"/>
      <c r="DZI58" s="266"/>
      <c r="DZJ58" s="266"/>
      <c r="DZK58" s="266"/>
      <c r="DZL58" s="266"/>
      <c r="DZM58" s="266"/>
      <c r="DZN58" s="266"/>
      <c r="DZO58" s="266"/>
      <c r="DZP58" s="266"/>
      <c r="DZQ58" s="266"/>
      <c r="DZR58" s="266"/>
      <c r="DZS58" s="266"/>
      <c r="DZT58" s="266"/>
      <c r="DZU58" s="266"/>
      <c r="DZV58" s="266"/>
      <c r="DZW58" s="266"/>
      <c r="DZX58" s="266"/>
      <c r="DZY58" s="266"/>
      <c r="DZZ58" s="266"/>
      <c r="EAA58" s="266"/>
      <c r="EAB58" s="266"/>
      <c r="EAC58" s="266"/>
      <c r="EAD58" s="266"/>
      <c r="EAE58" s="266"/>
      <c r="EAF58" s="266"/>
      <c r="EAG58" s="266"/>
      <c r="EAH58" s="266"/>
      <c r="EAI58" s="266"/>
      <c r="EAJ58" s="266"/>
      <c r="EAK58" s="266"/>
      <c r="EAL58" s="266"/>
      <c r="EAM58" s="266"/>
      <c r="EAN58" s="266"/>
      <c r="EAO58" s="266"/>
      <c r="EAP58" s="266"/>
      <c r="EAQ58" s="266"/>
      <c r="EAR58" s="266"/>
      <c r="EAS58" s="266"/>
      <c r="EAT58" s="266"/>
      <c r="EAU58" s="266"/>
      <c r="EAV58" s="266"/>
      <c r="EAW58" s="266"/>
      <c r="EAX58" s="266"/>
      <c r="EAY58" s="266"/>
      <c r="EAZ58" s="266"/>
      <c r="EBA58" s="266"/>
      <c r="EBB58" s="266"/>
      <c r="EBC58" s="266"/>
      <c r="EBD58" s="266"/>
      <c r="EBE58" s="266"/>
      <c r="EBF58" s="266"/>
      <c r="EBG58" s="266"/>
      <c r="EBH58" s="266"/>
      <c r="EBI58" s="266"/>
      <c r="EBJ58" s="266"/>
      <c r="EBK58" s="266"/>
      <c r="EBL58" s="266"/>
      <c r="EBM58" s="266"/>
      <c r="EBN58" s="266"/>
      <c r="EBO58" s="266"/>
      <c r="EBP58" s="266"/>
      <c r="EBQ58" s="266"/>
      <c r="EBR58" s="266"/>
      <c r="EBS58" s="266"/>
      <c r="EBT58" s="266"/>
      <c r="EBU58" s="266"/>
      <c r="EBV58" s="266"/>
      <c r="EBW58" s="266"/>
      <c r="EBX58" s="266"/>
      <c r="EBY58" s="266"/>
      <c r="EBZ58" s="266"/>
      <c r="ECA58" s="266"/>
      <c r="ECB58" s="266"/>
      <c r="ECC58" s="266"/>
      <c r="ECD58" s="266"/>
      <c r="ECE58" s="266"/>
      <c r="ECF58" s="266"/>
      <c r="ECG58" s="266"/>
      <c r="ECH58" s="266"/>
      <c r="ECI58" s="266"/>
      <c r="ECJ58" s="266"/>
      <c r="ECK58" s="266"/>
      <c r="ECL58" s="266"/>
      <c r="ECM58" s="266"/>
      <c r="ECN58" s="266"/>
      <c r="ECO58" s="266"/>
      <c r="ECP58" s="266"/>
      <c r="ECQ58" s="266"/>
      <c r="ECR58" s="266"/>
      <c r="ECS58" s="266"/>
      <c r="ECT58" s="266"/>
      <c r="ECU58" s="266"/>
      <c r="ECV58" s="266"/>
      <c r="ECW58" s="266"/>
      <c r="ECX58" s="266"/>
      <c r="ECY58" s="266"/>
      <c r="ECZ58" s="266"/>
      <c r="EDA58" s="266"/>
      <c r="EDB58" s="266"/>
      <c r="EDC58" s="266"/>
      <c r="EDD58" s="266"/>
      <c r="EDE58" s="266"/>
      <c r="EDF58" s="266"/>
      <c r="EDG58" s="266"/>
      <c r="EDH58" s="266"/>
      <c r="EDI58" s="266"/>
      <c r="EDJ58" s="266"/>
      <c r="EDK58" s="266"/>
      <c r="EDL58" s="266"/>
      <c r="EDM58" s="266"/>
      <c r="EDN58" s="266"/>
      <c r="EDO58" s="266"/>
      <c r="EDP58" s="266"/>
      <c r="EDQ58" s="266"/>
      <c r="EDR58" s="266"/>
      <c r="EDS58" s="266"/>
      <c r="EDT58" s="266"/>
      <c r="EDU58" s="266"/>
      <c r="EDV58" s="266"/>
      <c r="EDW58" s="266"/>
      <c r="EDX58" s="266"/>
      <c r="EDY58" s="266"/>
      <c r="EDZ58" s="266"/>
      <c r="EEA58" s="266"/>
      <c r="EEB58" s="266"/>
      <c r="EEC58" s="266"/>
      <c r="EED58" s="266"/>
      <c r="EEE58" s="266"/>
      <c r="EEF58" s="266"/>
      <c r="EEG58" s="266"/>
      <c r="EEH58" s="266"/>
      <c r="EEI58" s="266"/>
      <c r="EEJ58" s="266"/>
      <c r="EEK58" s="266"/>
      <c r="EEL58" s="266"/>
      <c r="EEM58" s="266"/>
      <c r="EEN58" s="266"/>
      <c r="EEO58" s="266"/>
      <c r="EEP58" s="266"/>
      <c r="EEQ58" s="266"/>
      <c r="EER58" s="266"/>
      <c r="EES58" s="266"/>
      <c r="EET58" s="266"/>
      <c r="EEU58" s="266"/>
      <c r="EEV58" s="266"/>
      <c r="EEW58" s="266"/>
      <c r="EEX58" s="266"/>
      <c r="EEY58" s="266"/>
      <c r="EEZ58" s="266"/>
      <c r="EFA58" s="266"/>
      <c r="EFB58" s="266"/>
      <c r="EFC58" s="266"/>
      <c r="EFD58" s="266"/>
      <c r="EFE58" s="266"/>
      <c r="EFF58" s="266"/>
      <c r="EFG58" s="266"/>
      <c r="EFH58" s="266"/>
      <c r="EFI58" s="266"/>
      <c r="EFJ58" s="266"/>
      <c r="EFK58" s="266"/>
      <c r="EFL58" s="266"/>
      <c r="EFM58" s="266"/>
      <c r="EFN58" s="266"/>
      <c r="EFO58" s="266"/>
      <c r="EFP58" s="266"/>
      <c r="EFQ58" s="266"/>
      <c r="EFR58" s="266"/>
      <c r="EFS58" s="266"/>
      <c r="EFT58" s="266"/>
      <c r="EFU58" s="266"/>
      <c r="EFV58" s="266"/>
      <c r="EFW58" s="266"/>
      <c r="EFX58" s="266"/>
      <c r="EFY58" s="266"/>
      <c r="EFZ58" s="266"/>
      <c r="EGA58" s="266"/>
      <c r="EGB58" s="266"/>
      <c r="EGC58" s="266"/>
      <c r="EGD58" s="266"/>
      <c r="EGE58" s="266"/>
      <c r="EGF58" s="266"/>
      <c r="EGG58" s="266"/>
      <c r="EGH58" s="266"/>
      <c r="EGI58" s="266"/>
      <c r="EGJ58" s="266"/>
      <c r="EGK58" s="266"/>
      <c r="EGL58" s="266"/>
      <c r="EGM58" s="266"/>
      <c r="EGN58" s="266"/>
      <c r="EGO58" s="266"/>
      <c r="EGP58" s="266"/>
      <c r="EGQ58" s="266"/>
      <c r="EGR58" s="266"/>
      <c r="EGS58" s="266"/>
      <c r="EGT58" s="266"/>
      <c r="EGU58" s="266"/>
      <c r="EGV58" s="266"/>
      <c r="EGW58" s="266"/>
      <c r="EGX58" s="266"/>
      <c r="EGY58" s="266"/>
      <c r="EGZ58" s="266"/>
      <c r="EHA58" s="266"/>
      <c r="EHB58" s="266"/>
      <c r="EHC58" s="266"/>
      <c r="EHD58" s="266"/>
      <c r="EHE58" s="266"/>
      <c r="EHF58" s="266"/>
      <c r="EHG58" s="266"/>
      <c r="EHH58" s="266"/>
      <c r="EHI58" s="266"/>
      <c r="EHJ58" s="266"/>
      <c r="EHK58" s="266"/>
      <c r="EHL58" s="266"/>
      <c r="EHM58" s="266"/>
      <c r="EHN58" s="266"/>
      <c r="EHO58" s="266"/>
      <c r="EHP58" s="266"/>
      <c r="EHQ58" s="266"/>
      <c r="EHR58" s="266"/>
      <c r="EHS58" s="266"/>
      <c r="EHT58" s="266"/>
      <c r="EHU58" s="266"/>
      <c r="EHV58" s="266"/>
      <c r="EHW58" s="266"/>
      <c r="EHX58" s="266"/>
      <c r="EHY58" s="266"/>
      <c r="EHZ58" s="266"/>
      <c r="EIA58" s="266"/>
      <c r="EIB58" s="266"/>
      <c r="EIC58" s="266"/>
      <c r="EID58" s="266"/>
      <c r="EIE58" s="266"/>
      <c r="EIF58" s="266"/>
      <c r="EIG58" s="266"/>
      <c r="EIH58" s="266"/>
      <c r="EII58" s="266"/>
      <c r="EIJ58" s="266"/>
      <c r="EIK58" s="266"/>
      <c r="EIL58" s="266"/>
      <c r="EIM58" s="266"/>
      <c r="EIN58" s="266"/>
      <c r="EIO58" s="266"/>
      <c r="EIP58" s="266"/>
      <c r="EIQ58" s="266"/>
      <c r="EIR58" s="266"/>
      <c r="EIS58" s="266"/>
      <c r="EIT58" s="266"/>
      <c r="EIU58" s="266"/>
      <c r="EIV58" s="266"/>
      <c r="EIW58" s="266"/>
      <c r="EIX58" s="266"/>
      <c r="EIY58" s="266"/>
      <c r="EIZ58" s="266"/>
      <c r="EJA58" s="266"/>
      <c r="EJB58" s="266"/>
      <c r="EJC58" s="266"/>
      <c r="EJD58" s="266"/>
      <c r="EJE58" s="266"/>
      <c r="EJF58" s="266"/>
      <c r="EJG58" s="266"/>
      <c r="EJH58" s="266"/>
      <c r="EJI58" s="266"/>
      <c r="EJJ58" s="266"/>
      <c r="EJK58" s="266"/>
      <c r="EJL58" s="266"/>
      <c r="EJM58" s="266"/>
      <c r="EJN58" s="266"/>
      <c r="EJO58" s="266"/>
      <c r="EJP58" s="266"/>
      <c r="EJQ58" s="266"/>
      <c r="EJR58" s="266"/>
      <c r="EJS58" s="266"/>
      <c r="EJT58" s="266"/>
      <c r="EJU58" s="266"/>
      <c r="EJV58" s="266"/>
      <c r="EJW58" s="266"/>
      <c r="EJX58" s="266"/>
      <c r="EJY58" s="266"/>
      <c r="EJZ58" s="266"/>
      <c r="EKA58" s="266"/>
      <c r="EKB58" s="266"/>
      <c r="EKC58" s="266"/>
      <c r="EKD58" s="266"/>
      <c r="EKE58" s="266"/>
      <c r="EKF58" s="266"/>
      <c r="EKG58" s="266"/>
      <c r="EKH58" s="266"/>
      <c r="EKI58" s="266"/>
      <c r="EKJ58" s="266"/>
      <c r="EKK58" s="266"/>
      <c r="EKL58" s="266"/>
      <c r="EKM58" s="266"/>
      <c r="EKN58" s="266"/>
      <c r="EKO58" s="266"/>
      <c r="EKP58" s="266"/>
      <c r="EKQ58" s="266"/>
      <c r="EKR58" s="266"/>
      <c r="EKS58" s="266"/>
      <c r="EKT58" s="266"/>
      <c r="EKU58" s="266"/>
      <c r="EKV58" s="266"/>
      <c r="EKW58" s="266"/>
      <c r="EKX58" s="266"/>
      <c r="EKY58" s="266"/>
      <c r="EKZ58" s="266"/>
      <c r="ELA58" s="266"/>
      <c r="ELB58" s="266"/>
      <c r="ELC58" s="266"/>
      <c r="ELD58" s="266"/>
      <c r="ELE58" s="266"/>
      <c r="ELF58" s="266"/>
      <c r="ELG58" s="266"/>
      <c r="ELH58" s="266"/>
      <c r="ELI58" s="266"/>
      <c r="ELJ58" s="266"/>
      <c r="ELK58" s="266"/>
      <c r="ELL58" s="266"/>
      <c r="ELM58" s="266"/>
      <c r="ELN58" s="266"/>
      <c r="ELO58" s="266"/>
      <c r="ELP58" s="266"/>
      <c r="ELQ58" s="266"/>
      <c r="ELR58" s="266"/>
      <c r="ELS58" s="266"/>
      <c r="ELT58" s="266"/>
      <c r="ELU58" s="266"/>
      <c r="ELV58" s="266"/>
      <c r="ELW58" s="266"/>
      <c r="ELX58" s="266"/>
      <c r="ELY58" s="266"/>
      <c r="ELZ58" s="266"/>
      <c r="EMA58" s="266"/>
      <c r="EMB58" s="266"/>
      <c r="EMC58" s="266"/>
      <c r="EMD58" s="266"/>
      <c r="EME58" s="266"/>
      <c r="EMF58" s="266"/>
      <c r="EMG58" s="266"/>
      <c r="EMH58" s="266"/>
      <c r="EMI58" s="266"/>
      <c r="EMJ58" s="266"/>
      <c r="EMK58" s="266"/>
      <c r="EML58" s="266"/>
      <c r="EMM58" s="266"/>
      <c r="EMN58" s="266"/>
      <c r="EMO58" s="266"/>
      <c r="EMP58" s="266"/>
      <c r="EMQ58" s="266"/>
      <c r="EMR58" s="266"/>
      <c r="EMS58" s="266"/>
      <c r="EMT58" s="266"/>
      <c r="EMU58" s="266"/>
      <c r="EMV58" s="266"/>
      <c r="EMW58" s="266"/>
      <c r="EMX58" s="266"/>
      <c r="EMY58" s="266"/>
      <c r="EMZ58" s="266"/>
      <c r="ENA58" s="266"/>
      <c r="ENB58" s="266"/>
      <c r="ENC58" s="266"/>
      <c r="END58" s="266"/>
      <c r="ENE58" s="266"/>
      <c r="ENF58" s="266"/>
      <c r="ENG58" s="266"/>
      <c r="ENH58" s="266"/>
      <c r="ENI58" s="266"/>
      <c r="ENJ58" s="266"/>
      <c r="ENK58" s="266"/>
      <c r="ENL58" s="266"/>
      <c r="ENM58" s="266"/>
      <c r="ENN58" s="266"/>
      <c r="ENO58" s="266"/>
      <c r="ENP58" s="266"/>
      <c r="ENQ58" s="266"/>
      <c r="ENR58" s="266"/>
      <c r="ENS58" s="266"/>
      <c r="ENT58" s="266"/>
      <c r="ENU58" s="266"/>
      <c r="ENV58" s="266"/>
      <c r="ENW58" s="266"/>
      <c r="ENX58" s="266"/>
      <c r="ENY58" s="266"/>
      <c r="ENZ58" s="266"/>
      <c r="EOA58" s="266"/>
      <c r="EOB58" s="266"/>
      <c r="EOC58" s="266"/>
      <c r="EOD58" s="266"/>
      <c r="EOE58" s="266"/>
      <c r="EOF58" s="266"/>
      <c r="EOG58" s="266"/>
      <c r="EOH58" s="266"/>
      <c r="EOI58" s="266"/>
      <c r="EOJ58" s="266"/>
      <c r="EOK58" s="266"/>
      <c r="EOL58" s="266"/>
      <c r="EOM58" s="266"/>
      <c r="EON58" s="266"/>
      <c r="EOO58" s="266"/>
      <c r="EOP58" s="266"/>
      <c r="EOQ58" s="266"/>
      <c r="EOR58" s="266"/>
      <c r="EOS58" s="266"/>
      <c r="EOT58" s="266"/>
      <c r="EOU58" s="266"/>
      <c r="EOV58" s="266"/>
      <c r="EOW58" s="266"/>
      <c r="EOX58" s="266"/>
      <c r="EOY58" s="266"/>
      <c r="EOZ58" s="266"/>
      <c r="EPA58" s="266"/>
      <c r="EPB58" s="266"/>
      <c r="EPC58" s="266"/>
      <c r="EPD58" s="266"/>
      <c r="EPE58" s="266"/>
      <c r="EPF58" s="266"/>
      <c r="EPG58" s="266"/>
      <c r="EPH58" s="266"/>
      <c r="EPI58" s="266"/>
      <c r="EPJ58" s="266"/>
      <c r="EPK58" s="266"/>
      <c r="EPL58" s="266"/>
      <c r="EPM58" s="266"/>
      <c r="EPN58" s="266"/>
      <c r="EPO58" s="266"/>
      <c r="EPP58" s="266"/>
      <c r="EPQ58" s="266"/>
      <c r="EPR58" s="266"/>
      <c r="EPS58" s="266"/>
      <c r="EPT58" s="266"/>
      <c r="EPU58" s="266"/>
      <c r="EPV58" s="266"/>
      <c r="EPW58" s="266"/>
      <c r="EPX58" s="266"/>
      <c r="EPY58" s="266"/>
      <c r="EPZ58" s="266"/>
      <c r="EQA58" s="266"/>
      <c r="EQB58" s="266"/>
      <c r="EQC58" s="266"/>
      <c r="EQD58" s="266"/>
      <c r="EQE58" s="266"/>
      <c r="EQF58" s="266"/>
      <c r="EQG58" s="266"/>
      <c r="EQH58" s="266"/>
      <c r="EQI58" s="266"/>
      <c r="EQJ58" s="266"/>
      <c r="EQK58" s="266"/>
      <c r="EQL58" s="266"/>
      <c r="EQM58" s="266"/>
      <c r="EQN58" s="266"/>
      <c r="EQO58" s="266"/>
      <c r="EQP58" s="266"/>
      <c r="EQQ58" s="266"/>
      <c r="EQR58" s="266"/>
      <c r="EQS58" s="266"/>
      <c r="EQT58" s="266"/>
      <c r="EQU58" s="266"/>
      <c r="EQV58" s="266"/>
      <c r="EQW58" s="266"/>
      <c r="EQX58" s="266"/>
      <c r="EQY58" s="266"/>
      <c r="EQZ58" s="266"/>
      <c r="ERA58" s="266"/>
      <c r="ERB58" s="266"/>
      <c r="ERC58" s="266"/>
      <c r="ERD58" s="266"/>
      <c r="ERE58" s="266"/>
      <c r="ERF58" s="266"/>
      <c r="ERG58" s="266"/>
      <c r="ERH58" s="266"/>
      <c r="ERI58" s="266"/>
      <c r="ERJ58" s="266"/>
      <c r="ERK58" s="266"/>
      <c r="ERL58" s="266"/>
      <c r="ERM58" s="266"/>
      <c r="ERN58" s="266"/>
      <c r="ERO58" s="266"/>
      <c r="ERP58" s="266"/>
      <c r="ERQ58" s="266"/>
      <c r="ERR58" s="266"/>
      <c r="ERS58" s="266"/>
      <c r="ERT58" s="266"/>
      <c r="ERU58" s="266"/>
      <c r="ERV58" s="266"/>
      <c r="ERW58" s="266"/>
      <c r="ERX58" s="266"/>
      <c r="ERY58" s="266"/>
      <c r="ERZ58" s="266"/>
      <c r="ESA58" s="266"/>
      <c r="ESB58" s="266"/>
      <c r="ESC58" s="266"/>
      <c r="ESD58" s="266"/>
      <c r="ESE58" s="266"/>
      <c r="ESF58" s="266"/>
      <c r="ESG58" s="266"/>
      <c r="ESH58" s="266"/>
      <c r="ESI58" s="266"/>
      <c r="ESJ58" s="266"/>
      <c r="ESK58" s="266"/>
      <c r="ESL58" s="266"/>
      <c r="ESM58" s="266"/>
      <c r="ESN58" s="266"/>
      <c r="ESO58" s="266"/>
      <c r="ESP58" s="266"/>
      <c r="ESQ58" s="266"/>
      <c r="ESR58" s="266"/>
      <c r="ESS58" s="266"/>
      <c r="EST58" s="266"/>
      <c r="ESU58" s="266"/>
      <c r="ESV58" s="266"/>
      <c r="ESW58" s="266"/>
      <c r="ESX58" s="266"/>
      <c r="ESY58" s="266"/>
      <c r="ESZ58" s="266"/>
      <c r="ETA58" s="266"/>
      <c r="ETB58" s="266"/>
      <c r="ETC58" s="266"/>
      <c r="ETD58" s="266"/>
      <c r="ETE58" s="266"/>
      <c r="ETF58" s="266"/>
      <c r="ETG58" s="266"/>
      <c r="ETH58" s="266"/>
      <c r="ETI58" s="266"/>
      <c r="ETJ58" s="266"/>
      <c r="ETK58" s="266"/>
      <c r="ETL58" s="266"/>
      <c r="ETM58" s="266"/>
      <c r="ETN58" s="266"/>
      <c r="ETO58" s="266"/>
      <c r="ETP58" s="266"/>
      <c r="ETQ58" s="266"/>
      <c r="ETR58" s="266"/>
      <c r="ETS58" s="266"/>
      <c r="ETT58" s="266"/>
      <c r="ETU58" s="266"/>
      <c r="ETV58" s="266"/>
      <c r="ETW58" s="266"/>
      <c r="ETX58" s="266"/>
      <c r="ETY58" s="266"/>
      <c r="ETZ58" s="266"/>
      <c r="EUA58" s="266"/>
      <c r="EUB58" s="266"/>
      <c r="EUC58" s="266"/>
      <c r="EUD58" s="266"/>
      <c r="EUE58" s="266"/>
      <c r="EUF58" s="266"/>
      <c r="EUG58" s="266"/>
      <c r="EUH58" s="266"/>
      <c r="EUI58" s="266"/>
      <c r="EUJ58" s="266"/>
      <c r="EUK58" s="266"/>
      <c r="EUL58" s="266"/>
      <c r="EUM58" s="266"/>
      <c r="EUN58" s="266"/>
      <c r="EUO58" s="266"/>
      <c r="EUP58" s="266"/>
      <c r="EUQ58" s="266"/>
      <c r="EUR58" s="266"/>
      <c r="EUS58" s="266"/>
      <c r="EUT58" s="266"/>
      <c r="EUU58" s="266"/>
      <c r="EUV58" s="266"/>
      <c r="EUW58" s="266"/>
      <c r="EUX58" s="266"/>
      <c r="EUY58" s="266"/>
      <c r="EUZ58" s="266"/>
      <c r="EVA58" s="266"/>
      <c r="EVB58" s="266"/>
      <c r="EVC58" s="266"/>
      <c r="EVD58" s="266"/>
      <c r="EVE58" s="266"/>
      <c r="EVF58" s="266"/>
      <c r="EVG58" s="266"/>
      <c r="EVH58" s="266"/>
      <c r="EVI58" s="266"/>
      <c r="EVJ58" s="266"/>
      <c r="EVK58" s="266"/>
      <c r="EVL58" s="266"/>
      <c r="EVM58" s="266"/>
      <c r="EVN58" s="266"/>
      <c r="EVO58" s="266"/>
      <c r="EVP58" s="266"/>
      <c r="EVQ58" s="266"/>
      <c r="EVR58" s="266"/>
      <c r="EVS58" s="266"/>
      <c r="EVT58" s="266"/>
      <c r="EVU58" s="266"/>
      <c r="EVV58" s="266"/>
      <c r="EVW58" s="266"/>
      <c r="EVX58" s="266"/>
      <c r="EVY58" s="266"/>
      <c r="EVZ58" s="266"/>
      <c r="EWA58" s="266"/>
      <c r="EWB58" s="266"/>
      <c r="EWC58" s="266"/>
      <c r="EWD58" s="266"/>
      <c r="EWE58" s="266"/>
      <c r="EWF58" s="266"/>
      <c r="EWG58" s="266"/>
      <c r="EWH58" s="266"/>
      <c r="EWI58" s="266"/>
      <c r="EWJ58" s="266"/>
      <c r="EWK58" s="266"/>
      <c r="EWL58" s="266"/>
      <c r="EWM58" s="266"/>
      <c r="EWN58" s="266"/>
      <c r="EWO58" s="266"/>
      <c r="EWP58" s="266"/>
      <c r="EWQ58" s="266"/>
      <c r="EWR58" s="266"/>
      <c r="EWS58" s="266"/>
      <c r="EWT58" s="266"/>
      <c r="EWU58" s="266"/>
      <c r="EWV58" s="266"/>
      <c r="EWW58" s="266"/>
      <c r="EWX58" s="266"/>
      <c r="EWY58" s="266"/>
      <c r="EWZ58" s="266"/>
      <c r="EXA58" s="266"/>
      <c r="EXB58" s="266"/>
      <c r="EXC58" s="266"/>
      <c r="EXD58" s="266"/>
      <c r="EXE58" s="266"/>
      <c r="EXF58" s="266"/>
      <c r="EXG58" s="266"/>
      <c r="EXH58" s="266"/>
      <c r="EXI58" s="266"/>
      <c r="EXJ58" s="266"/>
      <c r="EXK58" s="266"/>
      <c r="EXL58" s="266"/>
      <c r="EXM58" s="266"/>
      <c r="EXN58" s="266"/>
      <c r="EXO58" s="266"/>
      <c r="EXP58" s="266"/>
      <c r="EXQ58" s="266"/>
      <c r="EXR58" s="266"/>
      <c r="EXS58" s="266"/>
      <c r="EXT58" s="266"/>
      <c r="EXU58" s="266"/>
      <c r="EXV58" s="266"/>
      <c r="EXW58" s="266"/>
      <c r="EXX58" s="266"/>
      <c r="EXY58" s="266"/>
      <c r="EXZ58" s="266"/>
      <c r="EYA58" s="266"/>
      <c r="EYB58" s="266"/>
      <c r="EYC58" s="266"/>
      <c r="EYD58" s="266"/>
      <c r="EYE58" s="266"/>
      <c r="EYF58" s="266"/>
      <c r="EYG58" s="266"/>
      <c r="EYH58" s="266"/>
      <c r="EYI58" s="266"/>
      <c r="EYJ58" s="266"/>
      <c r="EYK58" s="266"/>
      <c r="EYL58" s="266"/>
      <c r="EYM58" s="266"/>
      <c r="EYN58" s="266"/>
      <c r="EYO58" s="266"/>
      <c r="EYP58" s="266"/>
      <c r="EYQ58" s="266"/>
      <c r="EYR58" s="266"/>
      <c r="EYS58" s="266"/>
      <c r="EYT58" s="266"/>
      <c r="EYU58" s="266"/>
      <c r="EYV58" s="266"/>
      <c r="EYW58" s="266"/>
      <c r="EYX58" s="266"/>
      <c r="EYY58" s="266"/>
      <c r="EYZ58" s="266"/>
      <c r="EZA58" s="266"/>
      <c r="EZB58" s="266"/>
      <c r="EZC58" s="266"/>
      <c r="EZD58" s="266"/>
      <c r="EZE58" s="266"/>
      <c r="EZF58" s="266"/>
      <c r="EZG58" s="266"/>
      <c r="EZH58" s="266"/>
      <c r="EZI58" s="266"/>
      <c r="EZJ58" s="266"/>
      <c r="EZK58" s="266"/>
      <c r="EZL58" s="266"/>
      <c r="EZM58" s="266"/>
      <c r="EZN58" s="266"/>
      <c r="EZO58" s="266"/>
      <c r="EZP58" s="266"/>
      <c r="EZQ58" s="266"/>
      <c r="EZR58" s="266"/>
      <c r="EZS58" s="266"/>
      <c r="EZT58" s="266"/>
      <c r="EZU58" s="266"/>
      <c r="EZV58" s="266"/>
      <c r="EZW58" s="266"/>
      <c r="EZX58" s="266"/>
      <c r="EZY58" s="266"/>
      <c r="EZZ58" s="266"/>
      <c r="FAA58" s="266"/>
      <c r="FAB58" s="266"/>
      <c r="FAC58" s="266"/>
      <c r="FAD58" s="266"/>
      <c r="FAE58" s="266"/>
      <c r="FAF58" s="266"/>
      <c r="FAG58" s="266"/>
      <c r="FAH58" s="266"/>
      <c r="FAI58" s="266"/>
      <c r="FAJ58" s="266"/>
      <c r="FAK58" s="266"/>
      <c r="FAL58" s="266"/>
      <c r="FAM58" s="266"/>
      <c r="FAN58" s="266"/>
      <c r="FAO58" s="266"/>
      <c r="FAP58" s="266"/>
      <c r="FAQ58" s="266"/>
      <c r="FAR58" s="266"/>
      <c r="FAS58" s="266"/>
      <c r="FAT58" s="266"/>
      <c r="FAU58" s="266"/>
      <c r="FAV58" s="266"/>
      <c r="FAW58" s="266"/>
      <c r="FAX58" s="266"/>
      <c r="FAY58" s="266"/>
      <c r="FAZ58" s="266"/>
      <c r="FBA58" s="266"/>
      <c r="FBB58" s="266"/>
      <c r="FBC58" s="266"/>
      <c r="FBD58" s="266"/>
      <c r="FBE58" s="266"/>
      <c r="FBF58" s="266"/>
      <c r="FBG58" s="266"/>
      <c r="FBH58" s="266"/>
      <c r="FBI58" s="266"/>
      <c r="FBJ58" s="266"/>
      <c r="FBK58" s="266"/>
      <c r="FBL58" s="266"/>
      <c r="FBM58" s="266"/>
      <c r="FBN58" s="266"/>
      <c r="FBO58" s="266"/>
      <c r="FBP58" s="266"/>
      <c r="FBQ58" s="266"/>
      <c r="FBR58" s="266"/>
      <c r="FBS58" s="266"/>
      <c r="FBT58" s="266"/>
      <c r="FBU58" s="266"/>
      <c r="FBV58" s="266"/>
      <c r="FBW58" s="266"/>
      <c r="FBX58" s="266"/>
      <c r="FBY58" s="266"/>
      <c r="FBZ58" s="266"/>
      <c r="FCA58" s="266"/>
      <c r="FCB58" s="266"/>
      <c r="FCC58" s="266"/>
      <c r="FCD58" s="266"/>
      <c r="FCE58" s="266"/>
      <c r="FCF58" s="266"/>
      <c r="FCG58" s="266"/>
      <c r="FCH58" s="266"/>
      <c r="FCI58" s="266"/>
      <c r="FCJ58" s="266"/>
      <c r="FCK58" s="266"/>
      <c r="FCL58" s="266"/>
      <c r="FCM58" s="266"/>
      <c r="FCN58" s="266"/>
      <c r="FCO58" s="266"/>
      <c r="FCP58" s="266"/>
      <c r="FCQ58" s="266"/>
      <c r="FCR58" s="266"/>
      <c r="FCS58" s="266"/>
      <c r="FCT58" s="266"/>
      <c r="FCU58" s="266"/>
      <c r="FCV58" s="266"/>
      <c r="FCW58" s="266"/>
      <c r="FCX58" s="266"/>
      <c r="FCY58" s="266"/>
      <c r="FCZ58" s="266"/>
      <c r="FDA58" s="266"/>
      <c r="FDB58" s="266"/>
      <c r="FDC58" s="266"/>
      <c r="FDD58" s="266"/>
      <c r="FDE58" s="266"/>
      <c r="FDF58" s="266"/>
      <c r="FDG58" s="266"/>
      <c r="FDH58" s="266"/>
      <c r="FDI58" s="266"/>
      <c r="FDJ58" s="266"/>
      <c r="FDK58" s="266"/>
      <c r="FDL58" s="266"/>
      <c r="FDM58" s="266"/>
      <c r="FDN58" s="266"/>
      <c r="FDO58" s="266"/>
      <c r="FDP58" s="266"/>
      <c r="FDQ58" s="266"/>
      <c r="FDR58" s="266"/>
      <c r="FDS58" s="266"/>
      <c r="FDT58" s="266"/>
      <c r="FDU58" s="266"/>
      <c r="FDV58" s="266"/>
      <c r="FDW58" s="266"/>
      <c r="FDX58" s="266"/>
      <c r="FDY58" s="266"/>
      <c r="FDZ58" s="266"/>
      <c r="FEA58" s="266"/>
      <c r="FEB58" s="266"/>
      <c r="FEC58" s="266"/>
      <c r="FED58" s="266"/>
      <c r="FEE58" s="266"/>
      <c r="FEF58" s="266"/>
      <c r="FEG58" s="266"/>
      <c r="FEH58" s="266"/>
      <c r="FEI58" s="266"/>
      <c r="FEJ58" s="266"/>
      <c r="FEK58" s="266"/>
      <c r="FEL58" s="266"/>
      <c r="FEM58" s="266"/>
      <c r="FEN58" s="266"/>
      <c r="FEO58" s="266"/>
      <c r="FEP58" s="266"/>
      <c r="FEQ58" s="266"/>
      <c r="FER58" s="266"/>
      <c r="FES58" s="266"/>
      <c r="FET58" s="266"/>
      <c r="FEU58" s="266"/>
      <c r="FEV58" s="266"/>
      <c r="FEW58" s="266"/>
      <c r="FEX58" s="266"/>
      <c r="FEY58" s="266"/>
      <c r="FEZ58" s="266"/>
      <c r="FFA58" s="266"/>
      <c r="FFB58" s="266"/>
      <c r="FFC58" s="266"/>
      <c r="FFD58" s="266"/>
      <c r="FFE58" s="266"/>
      <c r="FFF58" s="266"/>
      <c r="FFG58" s="266"/>
      <c r="FFH58" s="266"/>
      <c r="FFI58" s="266"/>
      <c r="FFJ58" s="266"/>
      <c r="FFK58" s="266"/>
      <c r="FFL58" s="266"/>
      <c r="FFM58" s="266"/>
      <c r="FFN58" s="266"/>
      <c r="FFO58" s="266"/>
      <c r="FFP58" s="266"/>
      <c r="FFQ58" s="266"/>
      <c r="FFR58" s="266"/>
      <c r="FFS58" s="266"/>
      <c r="FFT58" s="266"/>
      <c r="FFU58" s="266"/>
      <c r="FFV58" s="266"/>
      <c r="FFW58" s="266"/>
      <c r="FFX58" s="266"/>
      <c r="FFY58" s="266"/>
      <c r="FFZ58" s="266"/>
      <c r="FGA58" s="266"/>
      <c r="FGB58" s="266"/>
      <c r="FGC58" s="266"/>
      <c r="FGD58" s="266"/>
      <c r="FGE58" s="266"/>
      <c r="FGF58" s="266"/>
      <c r="FGG58" s="266"/>
      <c r="FGH58" s="266"/>
      <c r="FGI58" s="266"/>
      <c r="FGJ58" s="266"/>
      <c r="FGK58" s="266"/>
      <c r="FGL58" s="266"/>
      <c r="FGM58" s="266"/>
      <c r="FGN58" s="266"/>
      <c r="FGO58" s="266"/>
      <c r="FGP58" s="266"/>
      <c r="FGQ58" s="266"/>
      <c r="FGR58" s="266"/>
      <c r="FGS58" s="266"/>
      <c r="FGT58" s="266"/>
      <c r="FGU58" s="266"/>
      <c r="FGV58" s="266"/>
      <c r="FGW58" s="266"/>
      <c r="FGX58" s="266"/>
      <c r="FGY58" s="266"/>
      <c r="FGZ58" s="266"/>
      <c r="FHA58" s="266"/>
      <c r="FHB58" s="266"/>
      <c r="FHC58" s="266"/>
      <c r="FHD58" s="266"/>
      <c r="FHE58" s="266"/>
      <c r="FHF58" s="266"/>
      <c r="FHG58" s="266"/>
      <c r="FHH58" s="266"/>
      <c r="FHI58" s="266"/>
      <c r="FHJ58" s="266"/>
      <c r="FHK58" s="266"/>
      <c r="FHL58" s="266"/>
      <c r="FHM58" s="266"/>
      <c r="FHN58" s="266"/>
      <c r="FHO58" s="266"/>
      <c r="FHP58" s="266"/>
      <c r="FHQ58" s="266"/>
      <c r="FHR58" s="266"/>
      <c r="FHS58" s="266"/>
      <c r="FHT58" s="266"/>
      <c r="FHU58" s="266"/>
      <c r="FHV58" s="266"/>
      <c r="FHW58" s="266"/>
      <c r="FHX58" s="266"/>
      <c r="FHY58" s="266"/>
      <c r="FHZ58" s="266"/>
      <c r="FIA58" s="266"/>
      <c r="FIB58" s="266"/>
      <c r="FIC58" s="266"/>
      <c r="FID58" s="266"/>
      <c r="FIE58" s="266"/>
      <c r="FIF58" s="266"/>
      <c r="FIG58" s="266"/>
      <c r="FIH58" s="266"/>
      <c r="FII58" s="266"/>
      <c r="FIJ58" s="266"/>
      <c r="FIK58" s="266"/>
      <c r="FIL58" s="266"/>
      <c r="FIM58" s="266"/>
      <c r="FIN58" s="266"/>
      <c r="FIO58" s="266"/>
      <c r="FIP58" s="266"/>
      <c r="FIQ58" s="266"/>
      <c r="FIR58" s="266"/>
      <c r="FIS58" s="266"/>
      <c r="FIT58" s="266"/>
      <c r="FIU58" s="266"/>
      <c r="FIV58" s="266"/>
      <c r="FIW58" s="266"/>
      <c r="FIX58" s="266"/>
      <c r="FIY58" s="266"/>
      <c r="FIZ58" s="266"/>
      <c r="FJA58" s="266"/>
      <c r="FJB58" s="266"/>
      <c r="FJC58" s="266"/>
      <c r="FJD58" s="266"/>
      <c r="FJE58" s="266"/>
      <c r="FJF58" s="266"/>
      <c r="FJG58" s="266"/>
      <c r="FJH58" s="266"/>
      <c r="FJI58" s="266"/>
      <c r="FJJ58" s="266"/>
      <c r="FJK58" s="266"/>
      <c r="FJL58" s="266"/>
      <c r="FJM58" s="266"/>
      <c r="FJN58" s="266"/>
      <c r="FJO58" s="266"/>
      <c r="FJP58" s="266"/>
      <c r="FJQ58" s="266"/>
      <c r="FJR58" s="266"/>
      <c r="FJS58" s="266"/>
      <c r="FJT58" s="266"/>
      <c r="FJU58" s="266"/>
      <c r="FJV58" s="266"/>
      <c r="FJW58" s="266"/>
      <c r="FJX58" s="266"/>
      <c r="FJY58" s="266"/>
      <c r="FJZ58" s="266"/>
      <c r="FKA58" s="266"/>
      <c r="FKB58" s="266"/>
      <c r="FKC58" s="266"/>
      <c r="FKD58" s="266"/>
      <c r="FKE58" s="266"/>
      <c r="FKF58" s="266"/>
      <c r="FKG58" s="266"/>
      <c r="FKH58" s="266"/>
      <c r="FKI58" s="266"/>
      <c r="FKJ58" s="266"/>
      <c r="FKK58" s="266"/>
      <c r="FKL58" s="266"/>
      <c r="FKM58" s="266"/>
      <c r="FKN58" s="266"/>
      <c r="FKO58" s="266"/>
      <c r="FKP58" s="266"/>
      <c r="FKQ58" s="266"/>
      <c r="FKR58" s="266"/>
      <c r="FKS58" s="266"/>
      <c r="FKT58" s="266"/>
      <c r="FKU58" s="266"/>
      <c r="FKV58" s="266"/>
      <c r="FKW58" s="266"/>
      <c r="FKX58" s="266"/>
      <c r="FKY58" s="266"/>
      <c r="FKZ58" s="266"/>
      <c r="FLA58" s="266"/>
      <c r="FLB58" s="266"/>
      <c r="FLC58" s="266"/>
      <c r="FLD58" s="266"/>
      <c r="FLE58" s="266"/>
      <c r="FLF58" s="266"/>
      <c r="FLG58" s="266"/>
      <c r="FLH58" s="266"/>
      <c r="FLI58" s="266"/>
      <c r="FLJ58" s="266"/>
      <c r="FLK58" s="266"/>
      <c r="FLL58" s="266"/>
      <c r="FLM58" s="266"/>
      <c r="FLN58" s="266"/>
      <c r="FLO58" s="266"/>
      <c r="FLP58" s="266"/>
      <c r="FLQ58" s="266"/>
      <c r="FLR58" s="266"/>
      <c r="FLS58" s="266"/>
      <c r="FLT58" s="266"/>
      <c r="FLU58" s="266"/>
      <c r="FLV58" s="266"/>
      <c r="FLW58" s="266"/>
      <c r="FLX58" s="266"/>
      <c r="FLY58" s="266"/>
      <c r="FLZ58" s="266"/>
      <c r="FMA58" s="266"/>
      <c r="FMB58" s="266"/>
      <c r="FMC58" s="266"/>
      <c r="FMD58" s="266"/>
      <c r="FME58" s="266"/>
      <c r="FMF58" s="266"/>
      <c r="FMG58" s="266"/>
      <c r="FMH58" s="266"/>
      <c r="FMI58" s="266"/>
      <c r="FMJ58" s="266"/>
      <c r="FMK58" s="266"/>
      <c r="FML58" s="266"/>
      <c r="FMM58" s="266"/>
      <c r="FMN58" s="266"/>
      <c r="FMO58" s="266"/>
      <c r="FMP58" s="266"/>
      <c r="FMQ58" s="266"/>
      <c r="FMR58" s="266"/>
      <c r="FMS58" s="266"/>
      <c r="FMT58" s="266"/>
      <c r="FMU58" s="266"/>
      <c r="FMV58" s="266"/>
      <c r="FMW58" s="266"/>
      <c r="FMX58" s="266"/>
      <c r="FMY58" s="266"/>
      <c r="FMZ58" s="266"/>
      <c r="FNA58" s="266"/>
      <c r="FNB58" s="266"/>
      <c r="FNC58" s="266"/>
      <c r="FND58" s="266"/>
      <c r="FNE58" s="266"/>
      <c r="FNF58" s="266"/>
      <c r="FNG58" s="266"/>
      <c r="FNH58" s="266"/>
      <c r="FNI58" s="266"/>
      <c r="FNJ58" s="266"/>
      <c r="FNK58" s="266"/>
      <c r="FNL58" s="266"/>
      <c r="FNM58" s="266"/>
      <c r="FNN58" s="266"/>
      <c r="FNO58" s="266"/>
      <c r="FNP58" s="266"/>
      <c r="FNQ58" s="266"/>
      <c r="FNR58" s="266"/>
      <c r="FNS58" s="266"/>
      <c r="FNT58" s="266"/>
      <c r="FNU58" s="266"/>
      <c r="FNV58" s="266"/>
      <c r="FNW58" s="266"/>
      <c r="FNX58" s="266"/>
      <c r="FNY58" s="266"/>
      <c r="FNZ58" s="266"/>
      <c r="FOA58" s="266"/>
      <c r="FOB58" s="266"/>
      <c r="FOC58" s="266"/>
      <c r="FOD58" s="266"/>
      <c r="FOE58" s="266"/>
      <c r="FOF58" s="266"/>
      <c r="FOG58" s="266"/>
      <c r="FOH58" s="266"/>
      <c r="FOI58" s="266"/>
      <c r="FOJ58" s="266"/>
      <c r="FOK58" s="266"/>
      <c r="FOL58" s="266"/>
      <c r="FOM58" s="266"/>
      <c r="FON58" s="266"/>
      <c r="FOO58" s="266"/>
      <c r="FOP58" s="266"/>
      <c r="FOQ58" s="266"/>
      <c r="FOR58" s="266"/>
      <c r="FOS58" s="266"/>
      <c r="FOT58" s="266"/>
      <c r="FOU58" s="266"/>
      <c r="FOV58" s="266"/>
      <c r="FOW58" s="266"/>
      <c r="FOX58" s="266"/>
      <c r="FOY58" s="266"/>
      <c r="FOZ58" s="266"/>
      <c r="FPA58" s="266"/>
      <c r="FPB58" s="266"/>
      <c r="FPC58" s="266"/>
      <c r="FPD58" s="266"/>
      <c r="FPE58" s="266"/>
      <c r="FPF58" s="266"/>
      <c r="FPG58" s="266"/>
      <c r="FPH58" s="266"/>
      <c r="FPI58" s="266"/>
      <c r="FPJ58" s="266"/>
      <c r="FPK58" s="266"/>
      <c r="FPL58" s="266"/>
      <c r="FPM58" s="266"/>
      <c r="FPN58" s="266"/>
      <c r="FPO58" s="266"/>
      <c r="FPP58" s="266"/>
      <c r="FPQ58" s="266"/>
      <c r="FPR58" s="266"/>
      <c r="FPS58" s="266"/>
      <c r="FPT58" s="266"/>
      <c r="FPU58" s="266"/>
      <c r="FPV58" s="266"/>
      <c r="FPW58" s="266"/>
      <c r="FPX58" s="266"/>
      <c r="FPY58" s="266"/>
      <c r="FPZ58" s="266"/>
      <c r="FQA58" s="266"/>
      <c r="FQB58" s="266"/>
      <c r="FQC58" s="266"/>
      <c r="FQD58" s="266"/>
      <c r="FQE58" s="266"/>
      <c r="FQF58" s="266"/>
      <c r="FQG58" s="266"/>
      <c r="FQH58" s="266"/>
      <c r="FQI58" s="266"/>
      <c r="FQJ58" s="266"/>
      <c r="FQK58" s="266"/>
      <c r="FQL58" s="266"/>
      <c r="FQM58" s="266"/>
      <c r="FQN58" s="266"/>
      <c r="FQO58" s="266"/>
      <c r="FQP58" s="266"/>
      <c r="FQQ58" s="266"/>
      <c r="FQR58" s="266"/>
      <c r="FQS58" s="266"/>
      <c r="FQT58" s="266"/>
      <c r="FQU58" s="266"/>
      <c r="FQV58" s="266"/>
      <c r="FQW58" s="266"/>
      <c r="FQX58" s="266"/>
      <c r="FQY58" s="266"/>
      <c r="FQZ58" s="266"/>
      <c r="FRA58" s="266"/>
      <c r="FRB58" s="266"/>
      <c r="FRC58" s="266"/>
      <c r="FRD58" s="266"/>
      <c r="FRE58" s="266"/>
      <c r="FRF58" s="266"/>
      <c r="FRG58" s="266"/>
      <c r="FRH58" s="266"/>
      <c r="FRI58" s="266"/>
      <c r="FRJ58" s="266"/>
      <c r="FRK58" s="266"/>
      <c r="FRL58" s="266"/>
      <c r="FRM58" s="266"/>
      <c r="FRN58" s="266"/>
      <c r="FRO58" s="266"/>
      <c r="FRP58" s="266"/>
      <c r="FRQ58" s="266"/>
      <c r="FRR58" s="266"/>
      <c r="FRS58" s="266"/>
      <c r="FRT58" s="266"/>
      <c r="FRU58" s="266"/>
      <c r="FRV58" s="266"/>
      <c r="FRW58" s="266"/>
      <c r="FRX58" s="266"/>
      <c r="FRY58" s="266"/>
      <c r="FRZ58" s="266"/>
      <c r="FSA58" s="266"/>
      <c r="FSB58" s="266"/>
      <c r="FSC58" s="266"/>
      <c r="FSD58" s="266"/>
      <c r="FSE58" s="266"/>
      <c r="FSF58" s="266"/>
      <c r="FSG58" s="266"/>
      <c r="FSH58" s="266"/>
      <c r="FSI58" s="266"/>
      <c r="FSJ58" s="266"/>
      <c r="FSK58" s="266"/>
      <c r="FSL58" s="266"/>
      <c r="FSM58" s="266"/>
      <c r="FSN58" s="266"/>
      <c r="FSO58" s="266"/>
      <c r="FSP58" s="266"/>
      <c r="FSQ58" s="266"/>
      <c r="FSR58" s="266"/>
      <c r="FSS58" s="266"/>
      <c r="FST58" s="266"/>
      <c r="FSU58" s="266"/>
      <c r="FSV58" s="266"/>
      <c r="FSW58" s="266"/>
      <c r="FSX58" s="266"/>
      <c r="FSY58" s="266"/>
      <c r="FSZ58" s="266"/>
      <c r="FTA58" s="266"/>
      <c r="FTB58" s="266"/>
      <c r="FTC58" s="266"/>
      <c r="FTD58" s="266"/>
      <c r="FTE58" s="266"/>
      <c r="FTF58" s="266"/>
      <c r="FTG58" s="266"/>
      <c r="FTH58" s="266"/>
      <c r="FTI58" s="266"/>
      <c r="FTJ58" s="266"/>
      <c r="FTK58" s="266"/>
      <c r="FTL58" s="266"/>
      <c r="FTM58" s="266"/>
      <c r="FTN58" s="266"/>
      <c r="FTO58" s="266"/>
      <c r="FTP58" s="266"/>
      <c r="FTQ58" s="266"/>
      <c r="FTR58" s="266"/>
      <c r="FTS58" s="266"/>
      <c r="FTT58" s="266"/>
      <c r="FTU58" s="266"/>
      <c r="FTV58" s="266"/>
      <c r="FTW58" s="266"/>
      <c r="FTX58" s="266"/>
      <c r="FTY58" s="266"/>
      <c r="FTZ58" s="266"/>
      <c r="FUA58" s="266"/>
      <c r="FUB58" s="266"/>
      <c r="FUC58" s="266"/>
      <c r="FUD58" s="266"/>
      <c r="FUE58" s="266"/>
      <c r="FUF58" s="266"/>
      <c r="FUG58" s="266"/>
      <c r="FUH58" s="266"/>
      <c r="FUI58" s="266"/>
      <c r="FUJ58" s="266"/>
      <c r="FUK58" s="266"/>
      <c r="FUL58" s="266"/>
      <c r="FUM58" s="266"/>
      <c r="FUN58" s="266"/>
      <c r="FUO58" s="266"/>
      <c r="FUP58" s="266"/>
      <c r="FUQ58" s="266"/>
      <c r="FUR58" s="266"/>
      <c r="FUS58" s="266"/>
      <c r="FUT58" s="266"/>
      <c r="FUU58" s="266"/>
      <c r="FUV58" s="266"/>
      <c r="FUW58" s="266"/>
      <c r="FUX58" s="266"/>
      <c r="FUY58" s="266"/>
      <c r="FUZ58" s="266"/>
      <c r="FVA58" s="266"/>
      <c r="FVB58" s="266"/>
      <c r="FVC58" s="266"/>
      <c r="FVD58" s="266"/>
      <c r="FVE58" s="266"/>
      <c r="FVF58" s="266"/>
      <c r="FVG58" s="266"/>
      <c r="FVH58" s="266"/>
      <c r="FVI58" s="266"/>
      <c r="FVJ58" s="266"/>
      <c r="FVK58" s="266"/>
      <c r="FVL58" s="266"/>
      <c r="FVM58" s="266"/>
      <c r="FVN58" s="266"/>
      <c r="FVO58" s="266"/>
      <c r="FVP58" s="266"/>
      <c r="FVQ58" s="266"/>
      <c r="FVR58" s="266"/>
      <c r="FVS58" s="266"/>
      <c r="FVT58" s="266"/>
      <c r="FVU58" s="266"/>
      <c r="FVV58" s="266"/>
      <c r="FVW58" s="266"/>
      <c r="FVX58" s="266"/>
      <c r="FVY58" s="266"/>
      <c r="FVZ58" s="266"/>
      <c r="FWA58" s="266"/>
      <c r="FWB58" s="266"/>
      <c r="FWC58" s="266"/>
      <c r="FWD58" s="266"/>
      <c r="FWE58" s="266"/>
      <c r="FWF58" s="266"/>
      <c r="FWG58" s="266"/>
      <c r="FWH58" s="266"/>
      <c r="FWI58" s="266"/>
      <c r="FWJ58" s="266"/>
      <c r="FWK58" s="266"/>
      <c r="FWL58" s="266"/>
      <c r="FWM58" s="266"/>
      <c r="FWN58" s="266"/>
      <c r="FWO58" s="266"/>
      <c r="FWP58" s="266"/>
      <c r="FWQ58" s="266"/>
      <c r="FWR58" s="266"/>
      <c r="FWS58" s="266"/>
      <c r="FWT58" s="266"/>
      <c r="FWU58" s="266"/>
      <c r="FWV58" s="266"/>
      <c r="FWW58" s="266"/>
      <c r="FWX58" s="266"/>
      <c r="FWY58" s="266"/>
      <c r="FWZ58" s="266"/>
      <c r="FXA58" s="266"/>
      <c r="FXB58" s="266"/>
      <c r="FXC58" s="266"/>
      <c r="FXD58" s="266"/>
      <c r="FXE58" s="266"/>
      <c r="FXF58" s="266"/>
      <c r="FXG58" s="266"/>
      <c r="FXH58" s="266"/>
      <c r="FXI58" s="266"/>
      <c r="FXJ58" s="266"/>
      <c r="FXK58" s="266"/>
      <c r="FXL58" s="266"/>
      <c r="FXM58" s="266"/>
      <c r="FXN58" s="266"/>
      <c r="FXO58" s="266"/>
      <c r="FXP58" s="266"/>
      <c r="FXQ58" s="266"/>
      <c r="FXR58" s="266"/>
      <c r="FXS58" s="266"/>
      <c r="FXT58" s="266"/>
      <c r="FXU58" s="266"/>
      <c r="FXV58" s="266"/>
      <c r="FXW58" s="266"/>
      <c r="FXX58" s="266"/>
      <c r="FXY58" s="266"/>
      <c r="FXZ58" s="266"/>
      <c r="FYA58" s="266"/>
      <c r="FYB58" s="266"/>
      <c r="FYC58" s="266"/>
      <c r="FYD58" s="266"/>
      <c r="FYE58" s="266"/>
      <c r="FYF58" s="266"/>
      <c r="FYG58" s="266"/>
      <c r="FYH58" s="266"/>
      <c r="FYI58" s="266"/>
      <c r="FYJ58" s="266"/>
      <c r="FYK58" s="266"/>
      <c r="FYL58" s="266"/>
      <c r="FYM58" s="266"/>
      <c r="FYN58" s="266"/>
      <c r="FYO58" s="266"/>
      <c r="FYP58" s="266"/>
      <c r="FYQ58" s="266"/>
      <c r="FYR58" s="266"/>
      <c r="FYS58" s="266"/>
      <c r="FYT58" s="266"/>
      <c r="FYU58" s="266"/>
      <c r="FYV58" s="266"/>
      <c r="FYW58" s="266"/>
      <c r="FYX58" s="266"/>
      <c r="FYY58" s="266"/>
      <c r="FYZ58" s="266"/>
      <c r="FZA58" s="266"/>
      <c r="FZB58" s="266"/>
      <c r="FZC58" s="266"/>
      <c r="FZD58" s="266"/>
      <c r="FZE58" s="266"/>
      <c r="FZF58" s="266"/>
      <c r="FZG58" s="266"/>
      <c r="FZH58" s="266"/>
      <c r="FZI58" s="266"/>
      <c r="FZJ58" s="266"/>
      <c r="FZK58" s="266"/>
      <c r="FZL58" s="266"/>
      <c r="FZM58" s="266"/>
      <c r="FZN58" s="266"/>
      <c r="FZO58" s="266"/>
      <c r="FZP58" s="266"/>
      <c r="FZQ58" s="266"/>
      <c r="FZR58" s="266"/>
      <c r="FZS58" s="266"/>
      <c r="FZT58" s="266"/>
      <c r="FZU58" s="266"/>
      <c r="FZV58" s="266"/>
      <c r="FZW58" s="266"/>
      <c r="FZX58" s="266"/>
      <c r="FZY58" s="266"/>
      <c r="FZZ58" s="266"/>
      <c r="GAA58" s="266"/>
      <c r="GAB58" s="266"/>
      <c r="GAC58" s="266"/>
      <c r="GAD58" s="266"/>
      <c r="GAE58" s="266"/>
      <c r="GAF58" s="266"/>
      <c r="GAG58" s="266"/>
      <c r="GAH58" s="266"/>
      <c r="GAI58" s="266"/>
      <c r="GAJ58" s="266"/>
      <c r="GAK58" s="266"/>
      <c r="GAL58" s="266"/>
      <c r="GAM58" s="266"/>
      <c r="GAN58" s="266"/>
      <c r="GAO58" s="266"/>
      <c r="GAP58" s="266"/>
      <c r="GAQ58" s="266"/>
      <c r="GAR58" s="266"/>
      <c r="GAS58" s="266"/>
      <c r="GAT58" s="266"/>
      <c r="GAU58" s="266"/>
      <c r="GAV58" s="266"/>
      <c r="GAW58" s="266"/>
      <c r="GAX58" s="266"/>
      <c r="GAY58" s="266"/>
      <c r="GAZ58" s="266"/>
      <c r="GBA58" s="266"/>
      <c r="GBB58" s="266"/>
      <c r="GBC58" s="266"/>
      <c r="GBD58" s="266"/>
      <c r="GBE58" s="266"/>
      <c r="GBF58" s="266"/>
      <c r="GBG58" s="266"/>
      <c r="GBH58" s="266"/>
      <c r="GBI58" s="266"/>
      <c r="GBJ58" s="266"/>
      <c r="GBK58" s="266"/>
      <c r="GBL58" s="266"/>
      <c r="GBM58" s="266"/>
      <c r="GBN58" s="266"/>
      <c r="GBO58" s="266"/>
      <c r="GBP58" s="266"/>
      <c r="GBQ58" s="266"/>
      <c r="GBR58" s="266"/>
      <c r="GBS58" s="266"/>
      <c r="GBT58" s="266"/>
      <c r="GBU58" s="266"/>
      <c r="GBV58" s="266"/>
      <c r="GBW58" s="266"/>
      <c r="GBX58" s="266"/>
      <c r="GBY58" s="266"/>
      <c r="GBZ58" s="266"/>
      <c r="GCA58" s="266"/>
      <c r="GCB58" s="266"/>
      <c r="GCC58" s="266"/>
      <c r="GCD58" s="266"/>
      <c r="GCE58" s="266"/>
      <c r="GCF58" s="266"/>
      <c r="GCG58" s="266"/>
      <c r="GCH58" s="266"/>
      <c r="GCI58" s="266"/>
      <c r="GCJ58" s="266"/>
      <c r="GCK58" s="266"/>
      <c r="GCL58" s="266"/>
      <c r="GCM58" s="266"/>
      <c r="GCN58" s="266"/>
      <c r="GCO58" s="266"/>
      <c r="GCP58" s="266"/>
      <c r="GCQ58" s="266"/>
      <c r="GCR58" s="266"/>
      <c r="GCS58" s="266"/>
      <c r="GCT58" s="266"/>
      <c r="GCU58" s="266"/>
      <c r="GCV58" s="266"/>
      <c r="GCW58" s="266"/>
      <c r="GCX58" s="266"/>
      <c r="GCY58" s="266"/>
      <c r="GCZ58" s="266"/>
      <c r="GDA58" s="266"/>
      <c r="GDB58" s="266"/>
      <c r="GDC58" s="266"/>
      <c r="GDD58" s="266"/>
      <c r="GDE58" s="266"/>
      <c r="GDF58" s="266"/>
      <c r="GDG58" s="266"/>
      <c r="GDH58" s="266"/>
      <c r="GDI58" s="266"/>
      <c r="GDJ58" s="266"/>
      <c r="GDK58" s="266"/>
      <c r="GDL58" s="266"/>
      <c r="GDM58" s="266"/>
      <c r="GDN58" s="266"/>
      <c r="GDO58" s="266"/>
      <c r="GDP58" s="266"/>
      <c r="GDQ58" s="266"/>
      <c r="GDR58" s="266"/>
      <c r="GDS58" s="266"/>
      <c r="GDT58" s="266"/>
      <c r="GDU58" s="266"/>
      <c r="GDV58" s="266"/>
      <c r="GDW58" s="266"/>
      <c r="GDX58" s="266"/>
      <c r="GDY58" s="266"/>
      <c r="GDZ58" s="266"/>
      <c r="GEA58" s="266"/>
      <c r="GEB58" s="266"/>
      <c r="GEC58" s="266"/>
      <c r="GED58" s="266"/>
      <c r="GEE58" s="266"/>
      <c r="GEF58" s="266"/>
      <c r="GEG58" s="266"/>
      <c r="GEH58" s="266"/>
      <c r="GEI58" s="266"/>
      <c r="GEJ58" s="266"/>
      <c r="GEK58" s="266"/>
      <c r="GEL58" s="266"/>
      <c r="GEM58" s="266"/>
      <c r="GEN58" s="266"/>
      <c r="GEO58" s="266"/>
      <c r="GEP58" s="266"/>
      <c r="GEQ58" s="266"/>
      <c r="GER58" s="266"/>
      <c r="GES58" s="266"/>
      <c r="GET58" s="266"/>
      <c r="GEU58" s="266"/>
      <c r="GEV58" s="266"/>
      <c r="GEW58" s="266"/>
      <c r="GEX58" s="266"/>
      <c r="GEY58" s="266"/>
      <c r="GEZ58" s="266"/>
      <c r="GFA58" s="266"/>
      <c r="GFB58" s="266"/>
      <c r="GFC58" s="266"/>
      <c r="GFD58" s="266"/>
      <c r="GFE58" s="266"/>
      <c r="GFF58" s="266"/>
      <c r="GFG58" s="266"/>
      <c r="GFH58" s="266"/>
      <c r="GFI58" s="266"/>
      <c r="GFJ58" s="266"/>
      <c r="GFK58" s="266"/>
      <c r="GFL58" s="266"/>
      <c r="GFM58" s="266"/>
      <c r="GFN58" s="266"/>
      <c r="GFO58" s="266"/>
      <c r="GFP58" s="266"/>
      <c r="GFQ58" s="266"/>
      <c r="GFR58" s="266"/>
      <c r="GFS58" s="266"/>
      <c r="GFT58" s="266"/>
      <c r="GFU58" s="266"/>
      <c r="GFV58" s="266"/>
      <c r="GFW58" s="266"/>
      <c r="GFX58" s="266"/>
      <c r="GFY58" s="266"/>
      <c r="GFZ58" s="266"/>
      <c r="GGA58" s="266"/>
      <c r="GGB58" s="266"/>
      <c r="GGC58" s="266"/>
      <c r="GGD58" s="266"/>
      <c r="GGE58" s="266"/>
      <c r="GGF58" s="266"/>
      <c r="GGG58" s="266"/>
      <c r="GGH58" s="266"/>
      <c r="GGI58" s="266"/>
      <c r="GGJ58" s="266"/>
      <c r="GGK58" s="266"/>
      <c r="GGL58" s="266"/>
      <c r="GGM58" s="266"/>
      <c r="GGN58" s="266"/>
      <c r="GGO58" s="266"/>
      <c r="GGP58" s="266"/>
      <c r="GGQ58" s="266"/>
      <c r="GGR58" s="266"/>
      <c r="GGS58" s="266"/>
      <c r="GGT58" s="266"/>
      <c r="GGU58" s="266"/>
      <c r="GGV58" s="266"/>
      <c r="GGW58" s="266"/>
      <c r="GGX58" s="266"/>
      <c r="GGY58" s="266"/>
      <c r="GGZ58" s="266"/>
      <c r="GHA58" s="266"/>
      <c r="GHB58" s="266"/>
      <c r="GHC58" s="266"/>
      <c r="GHD58" s="266"/>
      <c r="GHE58" s="266"/>
      <c r="GHF58" s="266"/>
      <c r="GHG58" s="266"/>
      <c r="GHH58" s="266"/>
      <c r="GHI58" s="266"/>
      <c r="GHJ58" s="266"/>
      <c r="GHK58" s="266"/>
      <c r="GHL58" s="266"/>
      <c r="GHM58" s="266"/>
      <c r="GHN58" s="266"/>
      <c r="GHO58" s="266"/>
      <c r="GHP58" s="266"/>
      <c r="GHQ58" s="266"/>
      <c r="GHR58" s="266"/>
      <c r="GHS58" s="266"/>
      <c r="GHT58" s="266"/>
      <c r="GHU58" s="266"/>
      <c r="GHV58" s="266"/>
      <c r="GHW58" s="266"/>
      <c r="GHX58" s="266"/>
      <c r="GHY58" s="266"/>
      <c r="GHZ58" s="266"/>
      <c r="GIA58" s="266"/>
      <c r="GIB58" s="266"/>
      <c r="GIC58" s="266"/>
      <c r="GID58" s="266"/>
      <c r="GIE58" s="266"/>
      <c r="GIF58" s="266"/>
      <c r="GIG58" s="266"/>
      <c r="GIH58" s="266"/>
      <c r="GII58" s="266"/>
      <c r="GIJ58" s="266"/>
      <c r="GIK58" s="266"/>
      <c r="GIL58" s="266"/>
      <c r="GIM58" s="266"/>
      <c r="GIN58" s="266"/>
      <c r="GIO58" s="266"/>
      <c r="GIP58" s="266"/>
      <c r="GIQ58" s="266"/>
      <c r="GIR58" s="266"/>
      <c r="GIS58" s="266"/>
      <c r="GIT58" s="266"/>
      <c r="GIU58" s="266"/>
      <c r="GIV58" s="266"/>
      <c r="GIW58" s="266"/>
      <c r="GIX58" s="266"/>
      <c r="GIY58" s="266"/>
      <c r="GIZ58" s="266"/>
      <c r="GJA58" s="266"/>
      <c r="GJB58" s="266"/>
      <c r="GJC58" s="266"/>
      <c r="GJD58" s="266"/>
      <c r="GJE58" s="266"/>
      <c r="GJF58" s="266"/>
      <c r="GJG58" s="266"/>
      <c r="GJH58" s="266"/>
      <c r="GJI58" s="266"/>
      <c r="GJJ58" s="266"/>
      <c r="GJK58" s="266"/>
      <c r="GJL58" s="266"/>
      <c r="GJM58" s="266"/>
      <c r="GJN58" s="266"/>
      <c r="GJO58" s="266"/>
      <c r="GJP58" s="266"/>
      <c r="GJQ58" s="266"/>
      <c r="GJR58" s="266"/>
      <c r="GJS58" s="266"/>
      <c r="GJT58" s="266"/>
      <c r="GJU58" s="266"/>
      <c r="GJV58" s="266"/>
      <c r="GJW58" s="266"/>
      <c r="GJX58" s="266"/>
      <c r="GJY58" s="266"/>
      <c r="GJZ58" s="266"/>
      <c r="GKA58" s="266"/>
      <c r="GKB58" s="266"/>
      <c r="GKC58" s="266"/>
      <c r="GKD58" s="266"/>
      <c r="GKE58" s="266"/>
      <c r="GKF58" s="266"/>
      <c r="GKG58" s="266"/>
      <c r="GKH58" s="266"/>
      <c r="GKI58" s="266"/>
      <c r="GKJ58" s="266"/>
      <c r="GKK58" s="266"/>
      <c r="GKL58" s="266"/>
      <c r="GKM58" s="266"/>
      <c r="GKN58" s="266"/>
      <c r="GKO58" s="266"/>
      <c r="GKP58" s="266"/>
      <c r="GKQ58" s="266"/>
      <c r="GKR58" s="266"/>
      <c r="GKS58" s="266"/>
      <c r="GKT58" s="266"/>
      <c r="GKU58" s="266"/>
      <c r="GKV58" s="266"/>
      <c r="GKW58" s="266"/>
      <c r="GKX58" s="266"/>
      <c r="GKY58" s="266"/>
      <c r="GKZ58" s="266"/>
      <c r="GLA58" s="266"/>
      <c r="GLB58" s="266"/>
      <c r="GLC58" s="266"/>
      <c r="GLD58" s="266"/>
      <c r="GLE58" s="266"/>
      <c r="GLF58" s="266"/>
      <c r="GLG58" s="266"/>
      <c r="GLH58" s="266"/>
      <c r="GLI58" s="266"/>
      <c r="GLJ58" s="266"/>
      <c r="GLK58" s="266"/>
      <c r="GLL58" s="266"/>
      <c r="GLM58" s="266"/>
      <c r="GLN58" s="266"/>
      <c r="GLO58" s="266"/>
      <c r="GLP58" s="266"/>
      <c r="GLQ58" s="266"/>
      <c r="GLR58" s="266"/>
      <c r="GLS58" s="266"/>
      <c r="GLT58" s="266"/>
      <c r="GLU58" s="266"/>
      <c r="GLV58" s="266"/>
      <c r="GLW58" s="266"/>
      <c r="GLX58" s="266"/>
      <c r="GLY58" s="266"/>
      <c r="GLZ58" s="266"/>
      <c r="GMA58" s="266"/>
      <c r="GMB58" s="266"/>
      <c r="GMC58" s="266"/>
      <c r="GMD58" s="266"/>
      <c r="GME58" s="266"/>
      <c r="GMF58" s="266"/>
      <c r="GMG58" s="266"/>
      <c r="GMH58" s="266"/>
      <c r="GMI58" s="266"/>
      <c r="GMJ58" s="266"/>
      <c r="GMK58" s="266"/>
      <c r="GML58" s="266"/>
      <c r="GMM58" s="266"/>
      <c r="GMN58" s="266"/>
      <c r="GMO58" s="266"/>
      <c r="GMP58" s="266"/>
      <c r="GMQ58" s="266"/>
      <c r="GMR58" s="266"/>
      <c r="GMS58" s="266"/>
      <c r="GMT58" s="266"/>
      <c r="GMU58" s="266"/>
      <c r="GMV58" s="266"/>
      <c r="GMW58" s="266"/>
      <c r="GMX58" s="266"/>
      <c r="GMY58" s="266"/>
      <c r="GMZ58" s="266"/>
      <c r="GNA58" s="266"/>
      <c r="GNB58" s="266"/>
      <c r="GNC58" s="266"/>
      <c r="GND58" s="266"/>
      <c r="GNE58" s="266"/>
      <c r="GNF58" s="266"/>
      <c r="GNG58" s="266"/>
      <c r="GNH58" s="266"/>
      <c r="GNI58" s="266"/>
      <c r="GNJ58" s="266"/>
      <c r="GNK58" s="266"/>
      <c r="GNL58" s="266"/>
      <c r="GNM58" s="266"/>
      <c r="GNN58" s="266"/>
      <c r="GNO58" s="266"/>
      <c r="GNP58" s="266"/>
      <c r="GNQ58" s="266"/>
      <c r="GNR58" s="266"/>
      <c r="GNS58" s="266"/>
      <c r="GNT58" s="266"/>
      <c r="GNU58" s="266"/>
      <c r="GNV58" s="266"/>
      <c r="GNW58" s="266"/>
      <c r="GNX58" s="266"/>
      <c r="GNY58" s="266"/>
      <c r="GNZ58" s="266"/>
      <c r="GOA58" s="266"/>
      <c r="GOB58" s="266"/>
      <c r="GOC58" s="266"/>
      <c r="GOD58" s="266"/>
      <c r="GOE58" s="266"/>
      <c r="GOF58" s="266"/>
      <c r="GOG58" s="266"/>
      <c r="GOH58" s="266"/>
      <c r="GOI58" s="266"/>
      <c r="GOJ58" s="266"/>
      <c r="GOK58" s="266"/>
      <c r="GOL58" s="266"/>
      <c r="GOM58" s="266"/>
      <c r="GON58" s="266"/>
      <c r="GOO58" s="266"/>
      <c r="GOP58" s="266"/>
      <c r="GOQ58" s="266"/>
      <c r="GOR58" s="266"/>
      <c r="GOS58" s="266"/>
      <c r="GOT58" s="266"/>
      <c r="GOU58" s="266"/>
      <c r="GOV58" s="266"/>
      <c r="GOW58" s="266"/>
      <c r="GOX58" s="266"/>
      <c r="GOY58" s="266"/>
      <c r="GOZ58" s="266"/>
      <c r="GPA58" s="266"/>
      <c r="GPB58" s="266"/>
      <c r="GPC58" s="266"/>
      <c r="GPD58" s="266"/>
      <c r="GPE58" s="266"/>
      <c r="GPF58" s="266"/>
      <c r="GPG58" s="266"/>
      <c r="GPH58" s="266"/>
      <c r="GPI58" s="266"/>
      <c r="GPJ58" s="266"/>
      <c r="GPK58" s="266"/>
      <c r="GPL58" s="266"/>
      <c r="GPM58" s="266"/>
      <c r="GPN58" s="266"/>
      <c r="GPO58" s="266"/>
      <c r="GPP58" s="266"/>
      <c r="GPQ58" s="266"/>
      <c r="GPR58" s="266"/>
      <c r="GPS58" s="266"/>
      <c r="GPT58" s="266"/>
      <c r="GPU58" s="266"/>
      <c r="GPV58" s="266"/>
      <c r="GPW58" s="266"/>
      <c r="GPX58" s="266"/>
      <c r="GPY58" s="266"/>
      <c r="GPZ58" s="266"/>
      <c r="GQA58" s="266"/>
      <c r="GQB58" s="266"/>
      <c r="GQC58" s="266"/>
      <c r="GQD58" s="266"/>
      <c r="GQE58" s="266"/>
      <c r="GQF58" s="266"/>
      <c r="GQG58" s="266"/>
      <c r="GQH58" s="266"/>
      <c r="GQI58" s="266"/>
      <c r="GQJ58" s="266"/>
      <c r="GQK58" s="266"/>
      <c r="GQL58" s="266"/>
      <c r="GQM58" s="266"/>
      <c r="GQN58" s="266"/>
      <c r="GQO58" s="266"/>
      <c r="GQP58" s="266"/>
      <c r="GQQ58" s="266"/>
      <c r="GQR58" s="266"/>
      <c r="GQS58" s="266"/>
      <c r="GQT58" s="266"/>
      <c r="GQU58" s="266"/>
      <c r="GQV58" s="266"/>
      <c r="GQW58" s="266"/>
      <c r="GQX58" s="266"/>
      <c r="GQY58" s="266"/>
      <c r="GQZ58" s="266"/>
      <c r="GRA58" s="266"/>
      <c r="GRB58" s="266"/>
      <c r="GRC58" s="266"/>
      <c r="GRD58" s="266"/>
      <c r="GRE58" s="266"/>
      <c r="GRF58" s="266"/>
      <c r="GRG58" s="266"/>
      <c r="GRH58" s="266"/>
      <c r="GRI58" s="266"/>
      <c r="GRJ58" s="266"/>
      <c r="GRK58" s="266"/>
      <c r="GRL58" s="266"/>
      <c r="GRM58" s="266"/>
      <c r="GRN58" s="266"/>
      <c r="GRO58" s="266"/>
      <c r="GRP58" s="266"/>
      <c r="GRQ58" s="266"/>
      <c r="GRR58" s="266"/>
      <c r="GRS58" s="266"/>
      <c r="GRT58" s="266"/>
      <c r="GRU58" s="266"/>
      <c r="GRV58" s="266"/>
      <c r="GRW58" s="266"/>
      <c r="GRX58" s="266"/>
      <c r="GRY58" s="266"/>
      <c r="GRZ58" s="266"/>
      <c r="GSA58" s="266"/>
      <c r="GSB58" s="266"/>
      <c r="GSC58" s="266"/>
      <c r="GSD58" s="266"/>
      <c r="GSE58" s="266"/>
      <c r="GSF58" s="266"/>
      <c r="GSG58" s="266"/>
      <c r="GSH58" s="266"/>
      <c r="GSI58" s="266"/>
      <c r="GSJ58" s="266"/>
      <c r="GSK58" s="266"/>
      <c r="GSL58" s="266"/>
      <c r="GSM58" s="266"/>
      <c r="GSN58" s="266"/>
      <c r="GSO58" s="266"/>
      <c r="GSP58" s="266"/>
      <c r="GSQ58" s="266"/>
      <c r="GSR58" s="266"/>
      <c r="GSS58" s="266"/>
      <c r="GST58" s="266"/>
      <c r="GSU58" s="266"/>
      <c r="GSV58" s="266"/>
      <c r="GSW58" s="266"/>
      <c r="GSX58" s="266"/>
      <c r="GSY58" s="266"/>
      <c r="GSZ58" s="266"/>
      <c r="GTA58" s="266"/>
      <c r="GTB58" s="266"/>
      <c r="GTC58" s="266"/>
      <c r="GTD58" s="266"/>
      <c r="GTE58" s="266"/>
      <c r="GTF58" s="266"/>
      <c r="GTG58" s="266"/>
      <c r="GTH58" s="266"/>
      <c r="GTI58" s="266"/>
      <c r="GTJ58" s="266"/>
      <c r="GTK58" s="266"/>
      <c r="GTL58" s="266"/>
      <c r="GTM58" s="266"/>
      <c r="GTN58" s="266"/>
      <c r="GTO58" s="266"/>
      <c r="GTP58" s="266"/>
      <c r="GTQ58" s="266"/>
      <c r="GTR58" s="266"/>
      <c r="GTS58" s="266"/>
      <c r="GTT58" s="266"/>
      <c r="GTU58" s="266"/>
      <c r="GTV58" s="266"/>
      <c r="GTW58" s="266"/>
      <c r="GTX58" s="266"/>
      <c r="GTY58" s="266"/>
      <c r="GTZ58" s="266"/>
      <c r="GUA58" s="266"/>
      <c r="GUB58" s="266"/>
      <c r="GUC58" s="266"/>
      <c r="GUD58" s="266"/>
      <c r="GUE58" s="266"/>
      <c r="GUF58" s="266"/>
      <c r="GUG58" s="266"/>
      <c r="GUH58" s="266"/>
      <c r="GUI58" s="266"/>
      <c r="GUJ58" s="266"/>
      <c r="GUK58" s="266"/>
      <c r="GUL58" s="266"/>
      <c r="GUM58" s="266"/>
      <c r="GUN58" s="266"/>
      <c r="GUO58" s="266"/>
      <c r="GUP58" s="266"/>
      <c r="GUQ58" s="266"/>
      <c r="GUR58" s="266"/>
      <c r="GUS58" s="266"/>
      <c r="GUT58" s="266"/>
      <c r="GUU58" s="266"/>
      <c r="GUV58" s="266"/>
      <c r="GUW58" s="266"/>
      <c r="GUX58" s="266"/>
      <c r="GUY58" s="266"/>
      <c r="GUZ58" s="266"/>
      <c r="GVA58" s="266"/>
      <c r="GVB58" s="266"/>
      <c r="GVC58" s="266"/>
      <c r="GVD58" s="266"/>
      <c r="GVE58" s="266"/>
      <c r="GVF58" s="266"/>
      <c r="GVG58" s="266"/>
      <c r="GVH58" s="266"/>
      <c r="GVI58" s="266"/>
      <c r="GVJ58" s="266"/>
      <c r="GVK58" s="266"/>
      <c r="GVL58" s="266"/>
      <c r="GVM58" s="266"/>
      <c r="GVN58" s="266"/>
      <c r="GVO58" s="266"/>
      <c r="GVP58" s="266"/>
      <c r="GVQ58" s="266"/>
      <c r="GVR58" s="266"/>
      <c r="GVS58" s="266"/>
      <c r="GVT58" s="266"/>
      <c r="GVU58" s="266"/>
      <c r="GVV58" s="266"/>
      <c r="GVW58" s="266"/>
      <c r="GVX58" s="266"/>
      <c r="GVY58" s="266"/>
      <c r="GVZ58" s="266"/>
      <c r="GWA58" s="266"/>
      <c r="GWB58" s="266"/>
      <c r="GWC58" s="266"/>
      <c r="GWD58" s="266"/>
      <c r="GWE58" s="266"/>
      <c r="GWF58" s="266"/>
      <c r="GWG58" s="266"/>
      <c r="GWH58" s="266"/>
      <c r="GWI58" s="266"/>
      <c r="GWJ58" s="266"/>
      <c r="GWK58" s="266"/>
      <c r="GWL58" s="266"/>
      <c r="GWM58" s="266"/>
      <c r="GWN58" s="266"/>
      <c r="GWO58" s="266"/>
      <c r="GWP58" s="266"/>
      <c r="GWQ58" s="266"/>
      <c r="GWR58" s="266"/>
      <c r="GWS58" s="266"/>
      <c r="GWT58" s="266"/>
      <c r="GWU58" s="266"/>
      <c r="GWV58" s="266"/>
      <c r="GWW58" s="266"/>
      <c r="GWX58" s="266"/>
      <c r="GWY58" s="266"/>
      <c r="GWZ58" s="266"/>
      <c r="GXA58" s="266"/>
      <c r="GXB58" s="266"/>
      <c r="GXC58" s="266"/>
      <c r="GXD58" s="266"/>
      <c r="GXE58" s="266"/>
      <c r="GXF58" s="266"/>
      <c r="GXG58" s="266"/>
      <c r="GXH58" s="266"/>
      <c r="GXI58" s="266"/>
      <c r="GXJ58" s="266"/>
      <c r="GXK58" s="266"/>
      <c r="GXL58" s="266"/>
      <c r="GXM58" s="266"/>
      <c r="GXN58" s="266"/>
      <c r="GXO58" s="266"/>
      <c r="GXP58" s="266"/>
      <c r="GXQ58" s="266"/>
      <c r="GXR58" s="266"/>
      <c r="GXS58" s="266"/>
      <c r="GXT58" s="266"/>
      <c r="GXU58" s="266"/>
      <c r="GXV58" s="266"/>
      <c r="GXW58" s="266"/>
      <c r="GXX58" s="266"/>
      <c r="GXY58" s="266"/>
      <c r="GXZ58" s="266"/>
      <c r="GYA58" s="266"/>
      <c r="GYB58" s="266"/>
      <c r="GYC58" s="266"/>
      <c r="GYD58" s="266"/>
      <c r="GYE58" s="266"/>
      <c r="GYF58" s="266"/>
      <c r="GYG58" s="266"/>
      <c r="GYH58" s="266"/>
      <c r="GYI58" s="266"/>
      <c r="GYJ58" s="266"/>
      <c r="GYK58" s="266"/>
      <c r="GYL58" s="266"/>
      <c r="GYM58" s="266"/>
      <c r="GYN58" s="266"/>
      <c r="GYO58" s="266"/>
      <c r="GYP58" s="266"/>
      <c r="GYQ58" s="266"/>
      <c r="GYR58" s="266"/>
      <c r="GYS58" s="266"/>
      <c r="GYT58" s="266"/>
      <c r="GYU58" s="266"/>
      <c r="GYV58" s="266"/>
      <c r="GYW58" s="266"/>
      <c r="GYX58" s="266"/>
      <c r="GYY58" s="266"/>
      <c r="GYZ58" s="266"/>
      <c r="GZA58" s="266"/>
      <c r="GZB58" s="266"/>
      <c r="GZC58" s="266"/>
      <c r="GZD58" s="266"/>
      <c r="GZE58" s="266"/>
      <c r="GZF58" s="266"/>
      <c r="GZG58" s="266"/>
      <c r="GZH58" s="266"/>
      <c r="GZI58" s="266"/>
      <c r="GZJ58" s="266"/>
      <c r="GZK58" s="266"/>
      <c r="GZL58" s="266"/>
      <c r="GZM58" s="266"/>
      <c r="GZN58" s="266"/>
      <c r="GZO58" s="266"/>
      <c r="GZP58" s="266"/>
      <c r="GZQ58" s="266"/>
      <c r="GZR58" s="266"/>
      <c r="GZS58" s="266"/>
      <c r="GZT58" s="266"/>
      <c r="GZU58" s="266"/>
      <c r="GZV58" s="266"/>
      <c r="GZW58" s="266"/>
      <c r="GZX58" s="266"/>
      <c r="GZY58" s="266"/>
      <c r="GZZ58" s="266"/>
      <c r="HAA58" s="266"/>
      <c r="HAB58" s="266"/>
      <c r="HAC58" s="266"/>
      <c r="HAD58" s="266"/>
      <c r="HAE58" s="266"/>
      <c r="HAF58" s="266"/>
      <c r="HAG58" s="266"/>
      <c r="HAH58" s="266"/>
      <c r="HAI58" s="266"/>
      <c r="HAJ58" s="266"/>
      <c r="HAK58" s="266"/>
      <c r="HAL58" s="266"/>
      <c r="HAM58" s="266"/>
      <c r="HAN58" s="266"/>
      <c r="HAO58" s="266"/>
      <c r="HAP58" s="266"/>
      <c r="HAQ58" s="266"/>
      <c r="HAR58" s="266"/>
      <c r="HAS58" s="266"/>
      <c r="HAT58" s="266"/>
      <c r="HAU58" s="266"/>
      <c r="HAV58" s="266"/>
      <c r="HAW58" s="266"/>
      <c r="HAX58" s="266"/>
      <c r="HAY58" s="266"/>
      <c r="HAZ58" s="266"/>
      <c r="HBA58" s="266"/>
      <c r="HBB58" s="266"/>
      <c r="HBC58" s="266"/>
      <c r="HBD58" s="266"/>
      <c r="HBE58" s="266"/>
      <c r="HBF58" s="266"/>
      <c r="HBG58" s="266"/>
      <c r="HBH58" s="266"/>
      <c r="HBI58" s="266"/>
      <c r="HBJ58" s="266"/>
      <c r="HBK58" s="266"/>
      <c r="HBL58" s="266"/>
      <c r="HBM58" s="266"/>
      <c r="HBN58" s="266"/>
      <c r="HBO58" s="266"/>
      <c r="HBP58" s="266"/>
      <c r="HBQ58" s="266"/>
      <c r="HBR58" s="266"/>
      <c r="HBS58" s="266"/>
      <c r="HBT58" s="266"/>
      <c r="HBU58" s="266"/>
      <c r="HBV58" s="266"/>
      <c r="HBW58" s="266"/>
      <c r="HBX58" s="266"/>
      <c r="HBY58" s="266"/>
      <c r="HBZ58" s="266"/>
      <c r="HCA58" s="266"/>
      <c r="HCB58" s="266"/>
      <c r="HCC58" s="266"/>
      <c r="HCD58" s="266"/>
      <c r="HCE58" s="266"/>
      <c r="HCF58" s="266"/>
      <c r="HCG58" s="266"/>
      <c r="HCH58" s="266"/>
      <c r="HCI58" s="266"/>
      <c r="HCJ58" s="266"/>
      <c r="HCK58" s="266"/>
      <c r="HCL58" s="266"/>
      <c r="HCM58" s="266"/>
      <c r="HCN58" s="266"/>
      <c r="HCO58" s="266"/>
      <c r="HCP58" s="266"/>
      <c r="HCQ58" s="266"/>
      <c r="HCR58" s="266"/>
      <c r="HCS58" s="266"/>
      <c r="HCT58" s="266"/>
      <c r="HCU58" s="266"/>
      <c r="HCV58" s="266"/>
      <c r="HCW58" s="266"/>
      <c r="HCX58" s="266"/>
      <c r="HCY58" s="266"/>
      <c r="HCZ58" s="266"/>
      <c r="HDA58" s="266"/>
      <c r="HDB58" s="266"/>
      <c r="HDC58" s="266"/>
      <c r="HDD58" s="266"/>
      <c r="HDE58" s="266"/>
      <c r="HDF58" s="266"/>
      <c r="HDG58" s="266"/>
      <c r="HDH58" s="266"/>
      <c r="HDI58" s="266"/>
      <c r="HDJ58" s="266"/>
      <c r="HDK58" s="266"/>
      <c r="HDL58" s="266"/>
      <c r="HDM58" s="266"/>
      <c r="HDN58" s="266"/>
      <c r="HDO58" s="266"/>
      <c r="HDP58" s="266"/>
      <c r="HDQ58" s="266"/>
      <c r="HDR58" s="266"/>
      <c r="HDS58" s="266"/>
      <c r="HDT58" s="266"/>
      <c r="HDU58" s="266"/>
      <c r="HDV58" s="266"/>
      <c r="HDW58" s="266"/>
      <c r="HDX58" s="266"/>
      <c r="HDY58" s="266"/>
      <c r="HDZ58" s="266"/>
      <c r="HEA58" s="266"/>
      <c r="HEB58" s="266"/>
      <c r="HEC58" s="266"/>
      <c r="HED58" s="266"/>
      <c r="HEE58" s="266"/>
      <c r="HEF58" s="266"/>
      <c r="HEG58" s="266"/>
      <c r="HEH58" s="266"/>
      <c r="HEI58" s="266"/>
      <c r="HEJ58" s="266"/>
      <c r="HEK58" s="266"/>
      <c r="HEL58" s="266"/>
      <c r="HEM58" s="266"/>
      <c r="HEN58" s="266"/>
      <c r="HEO58" s="266"/>
      <c r="HEP58" s="266"/>
      <c r="HEQ58" s="266"/>
      <c r="HER58" s="266"/>
      <c r="HES58" s="266"/>
      <c r="HET58" s="266"/>
      <c r="HEU58" s="266"/>
      <c r="HEV58" s="266"/>
      <c r="HEW58" s="266"/>
      <c r="HEX58" s="266"/>
      <c r="HEY58" s="266"/>
      <c r="HEZ58" s="266"/>
      <c r="HFA58" s="266"/>
      <c r="HFB58" s="266"/>
      <c r="HFC58" s="266"/>
      <c r="HFD58" s="266"/>
      <c r="HFE58" s="266"/>
      <c r="HFF58" s="266"/>
      <c r="HFG58" s="266"/>
      <c r="HFH58" s="266"/>
      <c r="HFI58" s="266"/>
      <c r="HFJ58" s="266"/>
      <c r="HFK58" s="266"/>
      <c r="HFL58" s="266"/>
      <c r="HFM58" s="266"/>
      <c r="HFN58" s="266"/>
      <c r="HFO58" s="266"/>
      <c r="HFP58" s="266"/>
      <c r="HFQ58" s="266"/>
      <c r="HFR58" s="266"/>
      <c r="HFS58" s="266"/>
      <c r="HFT58" s="266"/>
      <c r="HFU58" s="266"/>
      <c r="HFV58" s="266"/>
      <c r="HFW58" s="266"/>
      <c r="HFX58" s="266"/>
      <c r="HFY58" s="266"/>
      <c r="HFZ58" s="266"/>
      <c r="HGA58" s="266"/>
      <c r="HGB58" s="266"/>
      <c r="HGC58" s="266"/>
      <c r="HGD58" s="266"/>
      <c r="HGE58" s="266"/>
      <c r="HGF58" s="266"/>
      <c r="HGG58" s="266"/>
      <c r="HGH58" s="266"/>
      <c r="HGI58" s="266"/>
      <c r="HGJ58" s="266"/>
      <c r="HGK58" s="266"/>
      <c r="HGL58" s="266"/>
      <c r="HGM58" s="266"/>
      <c r="HGN58" s="266"/>
      <c r="HGO58" s="266"/>
      <c r="HGP58" s="266"/>
      <c r="HGQ58" s="266"/>
      <c r="HGR58" s="266"/>
      <c r="HGS58" s="266"/>
      <c r="HGT58" s="266"/>
      <c r="HGU58" s="266"/>
      <c r="HGV58" s="266"/>
      <c r="HGW58" s="266"/>
      <c r="HGX58" s="266"/>
      <c r="HGY58" s="266"/>
      <c r="HGZ58" s="266"/>
      <c r="HHA58" s="266"/>
      <c r="HHB58" s="266"/>
      <c r="HHC58" s="266"/>
      <c r="HHD58" s="266"/>
      <c r="HHE58" s="266"/>
      <c r="HHF58" s="266"/>
      <c r="HHG58" s="266"/>
      <c r="HHH58" s="266"/>
      <c r="HHI58" s="266"/>
      <c r="HHJ58" s="266"/>
      <c r="HHK58" s="266"/>
      <c r="HHL58" s="266"/>
      <c r="HHM58" s="266"/>
      <c r="HHN58" s="266"/>
      <c r="HHO58" s="266"/>
      <c r="HHP58" s="266"/>
      <c r="HHQ58" s="266"/>
      <c r="HHR58" s="266"/>
      <c r="HHS58" s="266"/>
      <c r="HHT58" s="266"/>
      <c r="HHU58" s="266"/>
      <c r="HHV58" s="266"/>
      <c r="HHW58" s="266"/>
      <c r="HHX58" s="266"/>
      <c r="HHY58" s="266"/>
      <c r="HHZ58" s="266"/>
      <c r="HIA58" s="266"/>
      <c r="HIB58" s="266"/>
      <c r="HIC58" s="266"/>
      <c r="HID58" s="266"/>
      <c r="HIE58" s="266"/>
      <c r="HIF58" s="266"/>
      <c r="HIG58" s="266"/>
      <c r="HIH58" s="266"/>
      <c r="HII58" s="266"/>
      <c r="HIJ58" s="266"/>
      <c r="HIK58" s="266"/>
      <c r="HIL58" s="266"/>
      <c r="HIM58" s="266"/>
      <c r="HIN58" s="266"/>
      <c r="HIO58" s="266"/>
      <c r="HIP58" s="266"/>
      <c r="HIQ58" s="266"/>
      <c r="HIR58" s="266"/>
      <c r="HIS58" s="266"/>
      <c r="HIT58" s="266"/>
      <c r="HIU58" s="266"/>
      <c r="HIV58" s="266"/>
      <c r="HIW58" s="266"/>
      <c r="HIX58" s="266"/>
      <c r="HIY58" s="266"/>
      <c r="HIZ58" s="266"/>
      <c r="HJA58" s="266"/>
      <c r="HJB58" s="266"/>
      <c r="HJC58" s="266"/>
      <c r="HJD58" s="266"/>
      <c r="HJE58" s="266"/>
      <c r="HJF58" s="266"/>
      <c r="HJG58" s="266"/>
      <c r="HJH58" s="266"/>
      <c r="HJI58" s="266"/>
      <c r="HJJ58" s="266"/>
      <c r="HJK58" s="266"/>
      <c r="HJL58" s="266"/>
      <c r="HJM58" s="266"/>
      <c r="HJN58" s="266"/>
      <c r="HJO58" s="266"/>
      <c r="HJP58" s="266"/>
      <c r="HJQ58" s="266"/>
      <c r="HJR58" s="266"/>
      <c r="HJS58" s="266"/>
      <c r="HJT58" s="266"/>
      <c r="HJU58" s="266"/>
      <c r="HJV58" s="266"/>
      <c r="HJW58" s="266"/>
      <c r="HJX58" s="266"/>
      <c r="HJY58" s="266"/>
      <c r="HJZ58" s="266"/>
      <c r="HKA58" s="266"/>
      <c r="HKB58" s="266"/>
      <c r="HKC58" s="266"/>
      <c r="HKD58" s="266"/>
      <c r="HKE58" s="266"/>
      <c r="HKF58" s="266"/>
      <c r="HKG58" s="266"/>
      <c r="HKH58" s="266"/>
      <c r="HKI58" s="266"/>
      <c r="HKJ58" s="266"/>
      <c r="HKK58" s="266"/>
      <c r="HKL58" s="266"/>
      <c r="HKM58" s="266"/>
      <c r="HKN58" s="266"/>
      <c r="HKO58" s="266"/>
      <c r="HKP58" s="266"/>
      <c r="HKQ58" s="266"/>
      <c r="HKR58" s="266"/>
      <c r="HKS58" s="266"/>
      <c r="HKT58" s="266"/>
      <c r="HKU58" s="266"/>
      <c r="HKV58" s="266"/>
      <c r="HKW58" s="266"/>
      <c r="HKX58" s="266"/>
      <c r="HKY58" s="266"/>
      <c r="HKZ58" s="266"/>
      <c r="HLA58" s="266"/>
      <c r="HLB58" s="266"/>
      <c r="HLC58" s="266"/>
      <c r="HLD58" s="266"/>
      <c r="HLE58" s="266"/>
      <c r="HLF58" s="266"/>
      <c r="HLG58" s="266"/>
      <c r="HLH58" s="266"/>
      <c r="HLI58" s="266"/>
      <c r="HLJ58" s="266"/>
      <c r="HLK58" s="266"/>
      <c r="HLL58" s="266"/>
      <c r="HLM58" s="266"/>
      <c r="HLN58" s="266"/>
      <c r="HLO58" s="266"/>
      <c r="HLP58" s="266"/>
      <c r="HLQ58" s="266"/>
      <c r="HLR58" s="266"/>
      <c r="HLS58" s="266"/>
      <c r="HLT58" s="266"/>
      <c r="HLU58" s="266"/>
      <c r="HLV58" s="266"/>
      <c r="HLW58" s="266"/>
      <c r="HLX58" s="266"/>
      <c r="HLY58" s="266"/>
      <c r="HLZ58" s="266"/>
      <c r="HMA58" s="266"/>
      <c r="HMB58" s="266"/>
      <c r="HMC58" s="266"/>
      <c r="HMD58" s="266"/>
      <c r="HME58" s="266"/>
      <c r="HMF58" s="266"/>
      <c r="HMG58" s="266"/>
      <c r="HMH58" s="266"/>
      <c r="HMI58" s="266"/>
      <c r="HMJ58" s="266"/>
      <c r="HMK58" s="266"/>
      <c r="HML58" s="266"/>
      <c r="HMM58" s="266"/>
      <c r="HMN58" s="266"/>
      <c r="HMO58" s="266"/>
      <c r="HMP58" s="266"/>
      <c r="HMQ58" s="266"/>
      <c r="HMR58" s="266"/>
      <c r="HMS58" s="266"/>
      <c r="HMT58" s="266"/>
      <c r="HMU58" s="266"/>
      <c r="HMV58" s="266"/>
      <c r="HMW58" s="266"/>
      <c r="HMX58" s="266"/>
      <c r="HMY58" s="266"/>
      <c r="HMZ58" s="266"/>
      <c r="HNA58" s="266"/>
      <c r="HNB58" s="266"/>
      <c r="HNC58" s="266"/>
      <c r="HND58" s="266"/>
      <c r="HNE58" s="266"/>
      <c r="HNF58" s="266"/>
      <c r="HNG58" s="266"/>
      <c r="HNH58" s="266"/>
      <c r="HNI58" s="266"/>
      <c r="HNJ58" s="266"/>
      <c r="HNK58" s="266"/>
      <c r="HNL58" s="266"/>
      <c r="HNM58" s="266"/>
      <c r="HNN58" s="266"/>
      <c r="HNO58" s="266"/>
      <c r="HNP58" s="266"/>
      <c r="HNQ58" s="266"/>
      <c r="HNR58" s="266"/>
      <c r="HNS58" s="266"/>
      <c r="HNT58" s="266"/>
      <c r="HNU58" s="266"/>
      <c r="HNV58" s="266"/>
      <c r="HNW58" s="266"/>
      <c r="HNX58" s="266"/>
      <c r="HNY58" s="266"/>
      <c r="HNZ58" s="266"/>
      <c r="HOA58" s="266"/>
      <c r="HOB58" s="266"/>
      <c r="HOC58" s="266"/>
      <c r="HOD58" s="266"/>
      <c r="HOE58" s="266"/>
      <c r="HOF58" s="266"/>
      <c r="HOG58" s="266"/>
      <c r="HOH58" s="266"/>
      <c r="HOI58" s="266"/>
      <c r="HOJ58" s="266"/>
      <c r="HOK58" s="266"/>
      <c r="HOL58" s="266"/>
      <c r="HOM58" s="266"/>
      <c r="HON58" s="266"/>
      <c r="HOO58" s="266"/>
      <c r="HOP58" s="266"/>
      <c r="HOQ58" s="266"/>
      <c r="HOR58" s="266"/>
      <c r="HOS58" s="266"/>
      <c r="HOT58" s="266"/>
      <c r="HOU58" s="266"/>
      <c r="HOV58" s="266"/>
      <c r="HOW58" s="266"/>
      <c r="HOX58" s="266"/>
      <c r="HOY58" s="266"/>
      <c r="HOZ58" s="266"/>
      <c r="HPA58" s="266"/>
      <c r="HPB58" s="266"/>
      <c r="HPC58" s="266"/>
      <c r="HPD58" s="266"/>
      <c r="HPE58" s="266"/>
      <c r="HPF58" s="266"/>
      <c r="HPG58" s="266"/>
      <c r="HPH58" s="266"/>
      <c r="HPI58" s="266"/>
      <c r="HPJ58" s="266"/>
      <c r="HPK58" s="266"/>
      <c r="HPL58" s="266"/>
      <c r="HPM58" s="266"/>
      <c r="HPN58" s="266"/>
      <c r="HPO58" s="266"/>
      <c r="HPP58" s="266"/>
      <c r="HPQ58" s="266"/>
      <c r="HPR58" s="266"/>
      <c r="HPS58" s="266"/>
      <c r="HPT58" s="266"/>
      <c r="HPU58" s="266"/>
      <c r="HPV58" s="266"/>
      <c r="HPW58" s="266"/>
      <c r="HPX58" s="266"/>
      <c r="HPY58" s="266"/>
      <c r="HPZ58" s="266"/>
      <c r="HQA58" s="266"/>
      <c r="HQB58" s="266"/>
      <c r="HQC58" s="266"/>
      <c r="HQD58" s="266"/>
      <c r="HQE58" s="266"/>
      <c r="HQF58" s="266"/>
      <c r="HQG58" s="266"/>
      <c r="HQH58" s="266"/>
      <c r="HQI58" s="266"/>
      <c r="HQJ58" s="266"/>
      <c r="HQK58" s="266"/>
      <c r="HQL58" s="266"/>
      <c r="HQM58" s="266"/>
      <c r="HQN58" s="266"/>
      <c r="HQO58" s="266"/>
      <c r="HQP58" s="266"/>
      <c r="HQQ58" s="266"/>
      <c r="HQR58" s="266"/>
      <c r="HQS58" s="266"/>
      <c r="HQT58" s="266"/>
      <c r="HQU58" s="266"/>
      <c r="HQV58" s="266"/>
      <c r="HQW58" s="266"/>
      <c r="HQX58" s="266"/>
      <c r="HQY58" s="266"/>
      <c r="HQZ58" s="266"/>
      <c r="HRA58" s="266"/>
      <c r="HRB58" s="266"/>
      <c r="HRC58" s="266"/>
      <c r="HRD58" s="266"/>
      <c r="HRE58" s="266"/>
      <c r="HRF58" s="266"/>
      <c r="HRG58" s="266"/>
      <c r="HRH58" s="266"/>
      <c r="HRI58" s="266"/>
      <c r="HRJ58" s="266"/>
      <c r="HRK58" s="266"/>
      <c r="HRL58" s="266"/>
      <c r="HRM58" s="266"/>
      <c r="HRN58" s="266"/>
      <c r="HRO58" s="266"/>
      <c r="HRP58" s="266"/>
      <c r="HRQ58" s="266"/>
      <c r="HRR58" s="266"/>
      <c r="HRS58" s="266"/>
      <c r="HRT58" s="266"/>
      <c r="HRU58" s="266"/>
      <c r="HRV58" s="266"/>
      <c r="HRW58" s="266"/>
      <c r="HRX58" s="266"/>
      <c r="HRY58" s="266"/>
      <c r="HRZ58" s="266"/>
      <c r="HSA58" s="266"/>
      <c r="HSB58" s="266"/>
      <c r="HSC58" s="266"/>
      <c r="HSD58" s="266"/>
      <c r="HSE58" s="266"/>
      <c r="HSF58" s="266"/>
      <c r="HSG58" s="266"/>
      <c r="HSH58" s="266"/>
      <c r="HSI58" s="266"/>
      <c r="HSJ58" s="266"/>
      <c r="HSK58" s="266"/>
      <c r="HSL58" s="266"/>
      <c r="HSM58" s="266"/>
      <c r="HSN58" s="266"/>
      <c r="HSO58" s="266"/>
      <c r="HSP58" s="266"/>
      <c r="HSQ58" s="266"/>
      <c r="HSR58" s="266"/>
      <c r="HSS58" s="266"/>
      <c r="HST58" s="266"/>
      <c r="HSU58" s="266"/>
      <c r="HSV58" s="266"/>
      <c r="HSW58" s="266"/>
      <c r="HSX58" s="266"/>
      <c r="HSY58" s="266"/>
      <c r="HSZ58" s="266"/>
      <c r="HTA58" s="266"/>
      <c r="HTB58" s="266"/>
      <c r="HTC58" s="266"/>
      <c r="HTD58" s="266"/>
      <c r="HTE58" s="266"/>
      <c r="HTF58" s="266"/>
      <c r="HTG58" s="266"/>
      <c r="HTH58" s="266"/>
      <c r="HTI58" s="266"/>
      <c r="HTJ58" s="266"/>
      <c r="HTK58" s="266"/>
      <c r="HTL58" s="266"/>
      <c r="HTM58" s="266"/>
      <c r="HTN58" s="266"/>
      <c r="HTO58" s="266"/>
      <c r="HTP58" s="266"/>
      <c r="HTQ58" s="266"/>
      <c r="HTR58" s="266"/>
      <c r="HTS58" s="266"/>
      <c r="HTT58" s="266"/>
      <c r="HTU58" s="266"/>
      <c r="HTV58" s="266"/>
      <c r="HTW58" s="266"/>
      <c r="HTX58" s="266"/>
      <c r="HTY58" s="266"/>
      <c r="HTZ58" s="266"/>
      <c r="HUA58" s="266"/>
      <c r="HUB58" s="266"/>
      <c r="HUC58" s="266"/>
      <c r="HUD58" s="266"/>
      <c r="HUE58" s="266"/>
      <c r="HUF58" s="266"/>
      <c r="HUG58" s="266"/>
      <c r="HUH58" s="266"/>
      <c r="HUI58" s="266"/>
      <c r="HUJ58" s="266"/>
      <c r="HUK58" s="266"/>
      <c r="HUL58" s="266"/>
      <c r="HUM58" s="266"/>
      <c r="HUN58" s="266"/>
      <c r="HUO58" s="266"/>
      <c r="HUP58" s="266"/>
      <c r="HUQ58" s="266"/>
      <c r="HUR58" s="266"/>
      <c r="HUS58" s="266"/>
      <c r="HUT58" s="266"/>
      <c r="HUU58" s="266"/>
      <c r="HUV58" s="266"/>
      <c r="HUW58" s="266"/>
      <c r="HUX58" s="266"/>
      <c r="HUY58" s="266"/>
      <c r="HUZ58" s="266"/>
      <c r="HVA58" s="266"/>
      <c r="HVB58" s="266"/>
      <c r="HVC58" s="266"/>
      <c r="HVD58" s="266"/>
      <c r="HVE58" s="266"/>
      <c r="HVF58" s="266"/>
      <c r="HVG58" s="266"/>
      <c r="HVH58" s="266"/>
      <c r="HVI58" s="266"/>
      <c r="HVJ58" s="266"/>
      <c r="HVK58" s="266"/>
      <c r="HVL58" s="266"/>
      <c r="HVM58" s="266"/>
      <c r="HVN58" s="266"/>
      <c r="HVO58" s="266"/>
      <c r="HVP58" s="266"/>
      <c r="HVQ58" s="266"/>
      <c r="HVR58" s="266"/>
      <c r="HVS58" s="266"/>
      <c r="HVT58" s="266"/>
      <c r="HVU58" s="266"/>
      <c r="HVV58" s="266"/>
      <c r="HVW58" s="266"/>
      <c r="HVX58" s="266"/>
      <c r="HVY58" s="266"/>
      <c r="HVZ58" s="266"/>
      <c r="HWA58" s="266"/>
      <c r="HWB58" s="266"/>
      <c r="HWC58" s="266"/>
      <c r="HWD58" s="266"/>
      <c r="HWE58" s="266"/>
      <c r="HWF58" s="266"/>
      <c r="HWG58" s="266"/>
      <c r="HWH58" s="266"/>
      <c r="HWI58" s="266"/>
      <c r="HWJ58" s="266"/>
      <c r="HWK58" s="266"/>
      <c r="HWL58" s="266"/>
      <c r="HWM58" s="266"/>
      <c r="HWN58" s="266"/>
      <c r="HWO58" s="266"/>
      <c r="HWP58" s="266"/>
      <c r="HWQ58" s="266"/>
      <c r="HWR58" s="266"/>
      <c r="HWS58" s="266"/>
      <c r="HWT58" s="266"/>
      <c r="HWU58" s="266"/>
      <c r="HWV58" s="266"/>
      <c r="HWW58" s="266"/>
      <c r="HWX58" s="266"/>
      <c r="HWY58" s="266"/>
      <c r="HWZ58" s="266"/>
      <c r="HXA58" s="266"/>
      <c r="HXB58" s="266"/>
      <c r="HXC58" s="266"/>
      <c r="HXD58" s="266"/>
      <c r="HXE58" s="266"/>
      <c r="HXF58" s="266"/>
      <c r="HXG58" s="266"/>
      <c r="HXH58" s="266"/>
      <c r="HXI58" s="266"/>
      <c r="HXJ58" s="266"/>
      <c r="HXK58" s="266"/>
      <c r="HXL58" s="266"/>
      <c r="HXM58" s="266"/>
      <c r="HXN58" s="266"/>
      <c r="HXO58" s="266"/>
      <c r="HXP58" s="266"/>
      <c r="HXQ58" s="266"/>
      <c r="HXR58" s="266"/>
      <c r="HXS58" s="266"/>
      <c r="HXT58" s="266"/>
      <c r="HXU58" s="266"/>
      <c r="HXV58" s="266"/>
      <c r="HXW58" s="266"/>
      <c r="HXX58" s="266"/>
      <c r="HXY58" s="266"/>
      <c r="HXZ58" s="266"/>
      <c r="HYA58" s="266"/>
      <c r="HYB58" s="266"/>
      <c r="HYC58" s="266"/>
      <c r="HYD58" s="266"/>
      <c r="HYE58" s="266"/>
      <c r="HYF58" s="266"/>
      <c r="HYG58" s="266"/>
      <c r="HYH58" s="266"/>
      <c r="HYI58" s="266"/>
      <c r="HYJ58" s="266"/>
      <c r="HYK58" s="266"/>
      <c r="HYL58" s="266"/>
      <c r="HYM58" s="266"/>
      <c r="HYN58" s="266"/>
      <c r="HYO58" s="266"/>
      <c r="HYP58" s="266"/>
      <c r="HYQ58" s="266"/>
      <c r="HYR58" s="266"/>
      <c r="HYS58" s="266"/>
      <c r="HYT58" s="266"/>
      <c r="HYU58" s="266"/>
      <c r="HYV58" s="266"/>
      <c r="HYW58" s="266"/>
      <c r="HYX58" s="266"/>
      <c r="HYY58" s="266"/>
      <c r="HYZ58" s="266"/>
      <c r="HZA58" s="266"/>
      <c r="HZB58" s="266"/>
      <c r="HZC58" s="266"/>
      <c r="HZD58" s="266"/>
      <c r="HZE58" s="266"/>
      <c r="HZF58" s="266"/>
      <c r="HZG58" s="266"/>
      <c r="HZH58" s="266"/>
      <c r="HZI58" s="266"/>
      <c r="HZJ58" s="266"/>
      <c r="HZK58" s="266"/>
      <c r="HZL58" s="266"/>
      <c r="HZM58" s="266"/>
      <c r="HZN58" s="266"/>
      <c r="HZO58" s="266"/>
      <c r="HZP58" s="266"/>
      <c r="HZQ58" s="266"/>
      <c r="HZR58" s="266"/>
      <c r="HZS58" s="266"/>
      <c r="HZT58" s="266"/>
      <c r="HZU58" s="266"/>
      <c r="HZV58" s="266"/>
      <c r="HZW58" s="266"/>
      <c r="HZX58" s="266"/>
      <c r="HZY58" s="266"/>
      <c r="HZZ58" s="266"/>
      <c r="IAA58" s="266"/>
      <c r="IAB58" s="266"/>
      <c r="IAC58" s="266"/>
      <c r="IAD58" s="266"/>
      <c r="IAE58" s="266"/>
      <c r="IAF58" s="266"/>
      <c r="IAG58" s="266"/>
      <c r="IAH58" s="266"/>
      <c r="IAI58" s="266"/>
      <c r="IAJ58" s="266"/>
      <c r="IAK58" s="266"/>
      <c r="IAL58" s="266"/>
      <c r="IAM58" s="266"/>
      <c r="IAN58" s="266"/>
      <c r="IAO58" s="266"/>
      <c r="IAP58" s="266"/>
      <c r="IAQ58" s="266"/>
      <c r="IAR58" s="266"/>
      <c r="IAS58" s="266"/>
      <c r="IAT58" s="266"/>
      <c r="IAU58" s="266"/>
      <c r="IAV58" s="266"/>
      <c r="IAW58" s="266"/>
      <c r="IAX58" s="266"/>
      <c r="IAY58" s="266"/>
      <c r="IAZ58" s="266"/>
      <c r="IBA58" s="266"/>
      <c r="IBB58" s="266"/>
      <c r="IBC58" s="266"/>
      <c r="IBD58" s="266"/>
      <c r="IBE58" s="266"/>
      <c r="IBF58" s="266"/>
      <c r="IBG58" s="266"/>
      <c r="IBH58" s="266"/>
      <c r="IBI58" s="266"/>
      <c r="IBJ58" s="266"/>
      <c r="IBK58" s="266"/>
      <c r="IBL58" s="266"/>
      <c r="IBM58" s="266"/>
      <c r="IBN58" s="266"/>
      <c r="IBO58" s="266"/>
      <c r="IBP58" s="266"/>
      <c r="IBQ58" s="266"/>
      <c r="IBR58" s="266"/>
      <c r="IBS58" s="266"/>
      <c r="IBT58" s="266"/>
      <c r="IBU58" s="266"/>
      <c r="IBV58" s="266"/>
      <c r="IBW58" s="266"/>
      <c r="IBX58" s="266"/>
      <c r="IBY58" s="266"/>
      <c r="IBZ58" s="266"/>
      <c r="ICA58" s="266"/>
      <c r="ICB58" s="266"/>
      <c r="ICC58" s="266"/>
      <c r="ICD58" s="266"/>
      <c r="ICE58" s="266"/>
      <c r="ICF58" s="266"/>
      <c r="ICG58" s="266"/>
      <c r="ICH58" s="266"/>
      <c r="ICI58" s="266"/>
      <c r="ICJ58" s="266"/>
      <c r="ICK58" s="266"/>
      <c r="ICL58" s="266"/>
      <c r="ICM58" s="266"/>
      <c r="ICN58" s="266"/>
      <c r="ICO58" s="266"/>
      <c r="ICP58" s="266"/>
      <c r="ICQ58" s="266"/>
      <c r="ICR58" s="266"/>
      <c r="ICS58" s="266"/>
      <c r="ICT58" s="266"/>
      <c r="ICU58" s="266"/>
      <c r="ICV58" s="266"/>
      <c r="ICW58" s="266"/>
      <c r="ICX58" s="266"/>
      <c r="ICY58" s="266"/>
      <c r="ICZ58" s="266"/>
      <c r="IDA58" s="266"/>
      <c r="IDB58" s="266"/>
      <c r="IDC58" s="266"/>
      <c r="IDD58" s="266"/>
      <c r="IDE58" s="266"/>
      <c r="IDF58" s="266"/>
      <c r="IDG58" s="266"/>
      <c r="IDH58" s="266"/>
      <c r="IDI58" s="266"/>
      <c r="IDJ58" s="266"/>
      <c r="IDK58" s="266"/>
      <c r="IDL58" s="266"/>
      <c r="IDM58" s="266"/>
      <c r="IDN58" s="266"/>
      <c r="IDO58" s="266"/>
      <c r="IDP58" s="266"/>
      <c r="IDQ58" s="266"/>
      <c r="IDR58" s="266"/>
      <c r="IDS58" s="266"/>
      <c r="IDT58" s="266"/>
      <c r="IDU58" s="266"/>
      <c r="IDV58" s="266"/>
      <c r="IDW58" s="266"/>
      <c r="IDX58" s="266"/>
      <c r="IDY58" s="266"/>
      <c r="IDZ58" s="266"/>
      <c r="IEA58" s="266"/>
      <c r="IEB58" s="266"/>
      <c r="IEC58" s="266"/>
      <c r="IED58" s="266"/>
      <c r="IEE58" s="266"/>
      <c r="IEF58" s="266"/>
      <c r="IEG58" s="266"/>
      <c r="IEH58" s="266"/>
      <c r="IEI58" s="266"/>
      <c r="IEJ58" s="266"/>
      <c r="IEK58" s="266"/>
      <c r="IEL58" s="266"/>
      <c r="IEM58" s="266"/>
      <c r="IEN58" s="266"/>
      <c r="IEO58" s="266"/>
      <c r="IEP58" s="266"/>
      <c r="IEQ58" s="266"/>
      <c r="IER58" s="266"/>
      <c r="IES58" s="266"/>
      <c r="IET58" s="266"/>
      <c r="IEU58" s="266"/>
      <c r="IEV58" s="266"/>
      <c r="IEW58" s="266"/>
      <c r="IEX58" s="266"/>
      <c r="IEY58" s="266"/>
      <c r="IEZ58" s="266"/>
      <c r="IFA58" s="266"/>
      <c r="IFB58" s="266"/>
      <c r="IFC58" s="266"/>
      <c r="IFD58" s="266"/>
      <c r="IFE58" s="266"/>
      <c r="IFF58" s="266"/>
      <c r="IFG58" s="266"/>
      <c r="IFH58" s="266"/>
      <c r="IFI58" s="266"/>
      <c r="IFJ58" s="266"/>
      <c r="IFK58" s="266"/>
      <c r="IFL58" s="266"/>
      <c r="IFM58" s="266"/>
      <c r="IFN58" s="266"/>
      <c r="IFO58" s="266"/>
      <c r="IFP58" s="266"/>
      <c r="IFQ58" s="266"/>
      <c r="IFR58" s="266"/>
      <c r="IFS58" s="266"/>
      <c r="IFT58" s="266"/>
      <c r="IFU58" s="266"/>
      <c r="IFV58" s="266"/>
      <c r="IFW58" s="266"/>
      <c r="IFX58" s="266"/>
      <c r="IFY58" s="266"/>
      <c r="IFZ58" s="266"/>
      <c r="IGA58" s="266"/>
      <c r="IGB58" s="266"/>
      <c r="IGC58" s="266"/>
      <c r="IGD58" s="266"/>
      <c r="IGE58" s="266"/>
      <c r="IGF58" s="266"/>
      <c r="IGG58" s="266"/>
      <c r="IGH58" s="266"/>
      <c r="IGI58" s="266"/>
      <c r="IGJ58" s="266"/>
      <c r="IGK58" s="266"/>
      <c r="IGL58" s="266"/>
      <c r="IGM58" s="266"/>
      <c r="IGN58" s="266"/>
      <c r="IGO58" s="266"/>
      <c r="IGP58" s="266"/>
      <c r="IGQ58" s="266"/>
      <c r="IGR58" s="266"/>
      <c r="IGS58" s="266"/>
      <c r="IGT58" s="266"/>
      <c r="IGU58" s="266"/>
      <c r="IGV58" s="266"/>
      <c r="IGW58" s="266"/>
      <c r="IGX58" s="266"/>
      <c r="IGY58" s="266"/>
      <c r="IGZ58" s="266"/>
      <c r="IHA58" s="266"/>
      <c r="IHB58" s="266"/>
      <c r="IHC58" s="266"/>
      <c r="IHD58" s="266"/>
      <c r="IHE58" s="266"/>
      <c r="IHF58" s="266"/>
      <c r="IHG58" s="266"/>
      <c r="IHH58" s="266"/>
      <c r="IHI58" s="266"/>
      <c r="IHJ58" s="266"/>
      <c r="IHK58" s="266"/>
      <c r="IHL58" s="266"/>
      <c r="IHM58" s="266"/>
      <c r="IHN58" s="266"/>
      <c r="IHO58" s="266"/>
      <c r="IHP58" s="266"/>
      <c r="IHQ58" s="266"/>
      <c r="IHR58" s="266"/>
      <c r="IHS58" s="266"/>
      <c r="IHT58" s="266"/>
      <c r="IHU58" s="266"/>
      <c r="IHV58" s="266"/>
      <c r="IHW58" s="266"/>
      <c r="IHX58" s="266"/>
      <c r="IHY58" s="266"/>
      <c r="IHZ58" s="266"/>
      <c r="IIA58" s="266"/>
      <c r="IIB58" s="266"/>
      <c r="IIC58" s="266"/>
      <c r="IID58" s="266"/>
      <c r="IIE58" s="266"/>
      <c r="IIF58" s="266"/>
      <c r="IIG58" s="266"/>
      <c r="IIH58" s="266"/>
      <c r="III58" s="266"/>
      <c r="IIJ58" s="266"/>
      <c r="IIK58" s="266"/>
      <c r="IIL58" s="266"/>
      <c r="IIM58" s="266"/>
      <c r="IIN58" s="266"/>
      <c r="IIO58" s="266"/>
      <c r="IIP58" s="266"/>
      <c r="IIQ58" s="266"/>
      <c r="IIR58" s="266"/>
      <c r="IIS58" s="266"/>
      <c r="IIT58" s="266"/>
      <c r="IIU58" s="266"/>
      <c r="IIV58" s="266"/>
      <c r="IIW58" s="266"/>
      <c r="IIX58" s="266"/>
      <c r="IIY58" s="266"/>
      <c r="IIZ58" s="266"/>
      <c r="IJA58" s="266"/>
      <c r="IJB58" s="266"/>
      <c r="IJC58" s="266"/>
      <c r="IJD58" s="266"/>
      <c r="IJE58" s="266"/>
      <c r="IJF58" s="266"/>
      <c r="IJG58" s="266"/>
      <c r="IJH58" s="266"/>
      <c r="IJI58" s="266"/>
      <c r="IJJ58" s="266"/>
      <c r="IJK58" s="266"/>
      <c r="IJL58" s="266"/>
      <c r="IJM58" s="266"/>
      <c r="IJN58" s="266"/>
      <c r="IJO58" s="266"/>
      <c r="IJP58" s="266"/>
      <c r="IJQ58" s="266"/>
      <c r="IJR58" s="266"/>
      <c r="IJS58" s="266"/>
      <c r="IJT58" s="266"/>
      <c r="IJU58" s="266"/>
      <c r="IJV58" s="266"/>
      <c r="IJW58" s="266"/>
      <c r="IJX58" s="266"/>
      <c r="IJY58" s="266"/>
      <c r="IJZ58" s="266"/>
      <c r="IKA58" s="266"/>
      <c r="IKB58" s="266"/>
      <c r="IKC58" s="266"/>
      <c r="IKD58" s="266"/>
      <c r="IKE58" s="266"/>
      <c r="IKF58" s="266"/>
      <c r="IKG58" s="266"/>
      <c r="IKH58" s="266"/>
      <c r="IKI58" s="266"/>
      <c r="IKJ58" s="266"/>
      <c r="IKK58" s="266"/>
      <c r="IKL58" s="266"/>
      <c r="IKM58" s="266"/>
      <c r="IKN58" s="266"/>
      <c r="IKO58" s="266"/>
      <c r="IKP58" s="266"/>
      <c r="IKQ58" s="266"/>
      <c r="IKR58" s="266"/>
      <c r="IKS58" s="266"/>
      <c r="IKT58" s="266"/>
      <c r="IKU58" s="266"/>
      <c r="IKV58" s="266"/>
      <c r="IKW58" s="266"/>
      <c r="IKX58" s="266"/>
      <c r="IKY58" s="266"/>
      <c r="IKZ58" s="266"/>
      <c r="ILA58" s="266"/>
      <c r="ILB58" s="266"/>
      <c r="ILC58" s="266"/>
      <c r="ILD58" s="266"/>
      <c r="ILE58" s="266"/>
      <c r="ILF58" s="266"/>
      <c r="ILG58" s="266"/>
      <c r="ILH58" s="266"/>
      <c r="ILI58" s="266"/>
      <c r="ILJ58" s="266"/>
      <c r="ILK58" s="266"/>
      <c r="ILL58" s="266"/>
      <c r="ILM58" s="266"/>
      <c r="ILN58" s="266"/>
      <c r="ILO58" s="266"/>
      <c r="ILP58" s="266"/>
      <c r="ILQ58" s="266"/>
      <c r="ILR58" s="266"/>
      <c r="ILS58" s="266"/>
      <c r="ILT58" s="266"/>
      <c r="ILU58" s="266"/>
      <c r="ILV58" s="266"/>
      <c r="ILW58" s="266"/>
      <c r="ILX58" s="266"/>
      <c r="ILY58" s="266"/>
      <c r="ILZ58" s="266"/>
      <c r="IMA58" s="266"/>
      <c r="IMB58" s="266"/>
      <c r="IMC58" s="266"/>
      <c r="IMD58" s="266"/>
      <c r="IME58" s="266"/>
      <c r="IMF58" s="266"/>
      <c r="IMG58" s="266"/>
      <c r="IMH58" s="266"/>
      <c r="IMI58" s="266"/>
      <c r="IMJ58" s="266"/>
      <c r="IMK58" s="266"/>
      <c r="IML58" s="266"/>
      <c r="IMM58" s="266"/>
      <c r="IMN58" s="266"/>
      <c r="IMO58" s="266"/>
      <c r="IMP58" s="266"/>
      <c r="IMQ58" s="266"/>
      <c r="IMR58" s="266"/>
      <c r="IMS58" s="266"/>
      <c r="IMT58" s="266"/>
      <c r="IMU58" s="266"/>
      <c r="IMV58" s="266"/>
      <c r="IMW58" s="266"/>
      <c r="IMX58" s="266"/>
      <c r="IMY58" s="266"/>
      <c r="IMZ58" s="266"/>
      <c r="INA58" s="266"/>
      <c r="INB58" s="266"/>
      <c r="INC58" s="266"/>
      <c r="IND58" s="266"/>
      <c r="INE58" s="266"/>
      <c r="INF58" s="266"/>
      <c r="ING58" s="266"/>
      <c r="INH58" s="266"/>
      <c r="INI58" s="266"/>
      <c r="INJ58" s="266"/>
      <c r="INK58" s="266"/>
      <c r="INL58" s="266"/>
      <c r="INM58" s="266"/>
      <c r="INN58" s="266"/>
      <c r="INO58" s="266"/>
      <c r="INP58" s="266"/>
      <c r="INQ58" s="266"/>
      <c r="INR58" s="266"/>
      <c r="INS58" s="266"/>
      <c r="INT58" s="266"/>
      <c r="INU58" s="266"/>
      <c r="INV58" s="266"/>
      <c r="INW58" s="266"/>
      <c r="INX58" s="266"/>
      <c r="INY58" s="266"/>
      <c r="INZ58" s="266"/>
      <c r="IOA58" s="266"/>
      <c r="IOB58" s="266"/>
      <c r="IOC58" s="266"/>
      <c r="IOD58" s="266"/>
      <c r="IOE58" s="266"/>
      <c r="IOF58" s="266"/>
      <c r="IOG58" s="266"/>
      <c r="IOH58" s="266"/>
      <c r="IOI58" s="266"/>
      <c r="IOJ58" s="266"/>
      <c r="IOK58" s="266"/>
      <c r="IOL58" s="266"/>
      <c r="IOM58" s="266"/>
      <c r="ION58" s="266"/>
      <c r="IOO58" s="266"/>
      <c r="IOP58" s="266"/>
      <c r="IOQ58" s="266"/>
      <c r="IOR58" s="266"/>
      <c r="IOS58" s="266"/>
      <c r="IOT58" s="266"/>
      <c r="IOU58" s="266"/>
      <c r="IOV58" s="266"/>
      <c r="IOW58" s="266"/>
      <c r="IOX58" s="266"/>
      <c r="IOY58" s="266"/>
      <c r="IOZ58" s="266"/>
      <c r="IPA58" s="266"/>
      <c r="IPB58" s="266"/>
      <c r="IPC58" s="266"/>
      <c r="IPD58" s="266"/>
      <c r="IPE58" s="266"/>
      <c r="IPF58" s="266"/>
      <c r="IPG58" s="266"/>
      <c r="IPH58" s="266"/>
      <c r="IPI58" s="266"/>
      <c r="IPJ58" s="266"/>
      <c r="IPK58" s="266"/>
      <c r="IPL58" s="266"/>
      <c r="IPM58" s="266"/>
      <c r="IPN58" s="266"/>
      <c r="IPO58" s="266"/>
      <c r="IPP58" s="266"/>
      <c r="IPQ58" s="266"/>
      <c r="IPR58" s="266"/>
      <c r="IPS58" s="266"/>
      <c r="IPT58" s="266"/>
      <c r="IPU58" s="266"/>
      <c r="IPV58" s="266"/>
      <c r="IPW58" s="266"/>
      <c r="IPX58" s="266"/>
      <c r="IPY58" s="266"/>
      <c r="IPZ58" s="266"/>
      <c r="IQA58" s="266"/>
      <c r="IQB58" s="266"/>
      <c r="IQC58" s="266"/>
      <c r="IQD58" s="266"/>
      <c r="IQE58" s="266"/>
      <c r="IQF58" s="266"/>
      <c r="IQG58" s="266"/>
      <c r="IQH58" s="266"/>
      <c r="IQI58" s="266"/>
      <c r="IQJ58" s="266"/>
      <c r="IQK58" s="266"/>
      <c r="IQL58" s="266"/>
      <c r="IQM58" s="266"/>
      <c r="IQN58" s="266"/>
      <c r="IQO58" s="266"/>
      <c r="IQP58" s="266"/>
      <c r="IQQ58" s="266"/>
      <c r="IQR58" s="266"/>
      <c r="IQS58" s="266"/>
      <c r="IQT58" s="266"/>
      <c r="IQU58" s="266"/>
      <c r="IQV58" s="266"/>
      <c r="IQW58" s="266"/>
      <c r="IQX58" s="266"/>
      <c r="IQY58" s="266"/>
      <c r="IQZ58" s="266"/>
      <c r="IRA58" s="266"/>
      <c r="IRB58" s="266"/>
      <c r="IRC58" s="266"/>
      <c r="IRD58" s="266"/>
      <c r="IRE58" s="266"/>
      <c r="IRF58" s="266"/>
      <c r="IRG58" s="266"/>
      <c r="IRH58" s="266"/>
      <c r="IRI58" s="266"/>
      <c r="IRJ58" s="266"/>
      <c r="IRK58" s="266"/>
      <c r="IRL58" s="266"/>
      <c r="IRM58" s="266"/>
      <c r="IRN58" s="266"/>
      <c r="IRO58" s="266"/>
      <c r="IRP58" s="266"/>
      <c r="IRQ58" s="266"/>
      <c r="IRR58" s="266"/>
      <c r="IRS58" s="266"/>
      <c r="IRT58" s="266"/>
      <c r="IRU58" s="266"/>
      <c r="IRV58" s="266"/>
      <c r="IRW58" s="266"/>
      <c r="IRX58" s="266"/>
      <c r="IRY58" s="266"/>
      <c r="IRZ58" s="266"/>
      <c r="ISA58" s="266"/>
      <c r="ISB58" s="266"/>
      <c r="ISC58" s="266"/>
      <c r="ISD58" s="266"/>
      <c r="ISE58" s="266"/>
      <c r="ISF58" s="266"/>
      <c r="ISG58" s="266"/>
      <c r="ISH58" s="266"/>
      <c r="ISI58" s="266"/>
      <c r="ISJ58" s="266"/>
      <c r="ISK58" s="266"/>
      <c r="ISL58" s="266"/>
      <c r="ISM58" s="266"/>
      <c r="ISN58" s="266"/>
      <c r="ISO58" s="266"/>
      <c r="ISP58" s="266"/>
      <c r="ISQ58" s="266"/>
      <c r="ISR58" s="266"/>
      <c r="ISS58" s="266"/>
      <c r="IST58" s="266"/>
      <c r="ISU58" s="266"/>
      <c r="ISV58" s="266"/>
      <c r="ISW58" s="266"/>
      <c r="ISX58" s="266"/>
      <c r="ISY58" s="266"/>
      <c r="ISZ58" s="266"/>
      <c r="ITA58" s="266"/>
      <c r="ITB58" s="266"/>
      <c r="ITC58" s="266"/>
      <c r="ITD58" s="266"/>
      <c r="ITE58" s="266"/>
      <c r="ITF58" s="266"/>
      <c r="ITG58" s="266"/>
      <c r="ITH58" s="266"/>
      <c r="ITI58" s="266"/>
      <c r="ITJ58" s="266"/>
      <c r="ITK58" s="266"/>
      <c r="ITL58" s="266"/>
      <c r="ITM58" s="266"/>
      <c r="ITN58" s="266"/>
      <c r="ITO58" s="266"/>
      <c r="ITP58" s="266"/>
      <c r="ITQ58" s="266"/>
      <c r="ITR58" s="266"/>
      <c r="ITS58" s="266"/>
      <c r="ITT58" s="266"/>
      <c r="ITU58" s="266"/>
      <c r="ITV58" s="266"/>
      <c r="ITW58" s="266"/>
      <c r="ITX58" s="266"/>
      <c r="ITY58" s="266"/>
      <c r="ITZ58" s="266"/>
      <c r="IUA58" s="266"/>
      <c r="IUB58" s="266"/>
      <c r="IUC58" s="266"/>
      <c r="IUD58" s="266"/>
      <c r="IUE58" s="266"/>
      <c r="IUF58" s="266"/>
      <c r="IUG58" s="266"/>
      <c r="IUH58" s="266"/>
      <c r="IUI58" s="266"/>
      <c r="IUJ58" s="266"/>
      <c r="IUK58" s="266"/>
      <c r="IUL58" s="266"/>
      <c r="IUM58" s="266"/>
      <c r="IUN58" s="266"/>
      <c r="IUO58" s="266"/>
      <c r="IUP58" s="266"/>
      <c r="IUQ58" s="266"/>
      <c r="IUR58" s="266"/>
      <c r="IUS58" s="266"/>
      <c r="IUT58" s="266"/>
      <c r="IUU58" s="266"/>
      <c r="IUV58" s="266"/>
      <c r="IUW58" s="266"/>
      <c r="IUX58" s="266"/>
      <c r="IUY58" s="266"/>
      <c r="IUZ58" s="266"/>
      <c r="IVA58" s="266"/>
      <c r="IVB58" s="266"/>
      <c r="IVC58" s="266"/>
      <c r="IVD58" s="266"/>
      <c r="IVE58" s="266"/>
      <c r="IVF58" s="266"/>
      <c r="IVG58" s="266"/>
      <c r="IVH58" s="266"/>
      <c r="IVI58" s="266"/>
      <c r="IVJ58" s="266"/>
      <c r="IVK58" s="266"/>
      <c r="IVL58" s="266"/>
      <c r="IVM58" s="266"/>
      <c r="IVN58" s="266"/>
      <c r="IVO58" s="266"/>
      <c r="IVP58" s="266"/>
      <c r="IVQ58" s="266"/>
      <c r="IVR58" s="266"/>
      <c r="IVS58" s="266"/>
      <c r="IVT58" s="266"/>
      <c r="IVU58" s="266"/>
      <c r="IVV58" s="266"/>
      <c r="IVW58" s="266"/>
      <c r="IVX58" s="266"/>
      <c r="IVY58" s="266"/>
      <c r="IVZ58" s="266"/>
      <c r="IWA58" s="266"/>
      <c r="IWB58" s="266"/>
      <c r="IWC58" s="266"/>
      <c r="IWD58" s="266"/>
      <c r="IWE58" s="266"/>
      <c r="IWF58" s="266"/>
      <c r="IWG58" s="266"/>
      <c r="IWH58" s="266"/>
      <c r="IWI58" s="266"/>
      <c r="IWJ58" s="266"/>
      <c r="IWK58" s="266"/>
      <c r="IWL58" s="266"/>
      <c r="IWM58" s="266"/>
      <c r="IWN58" s="266"/>
      <c r="IWO58" s="266"/>
      <c r="IWP58" s="266"/>
      <c r="IWQ58" s="266"/>
      <c r="IWR58" s="266"/>
      <c r="IWS58" s="266"/>
      <c r="IWT58" s="266"/>
      <c r="IWU58" s="266"/>
      <c r="IWV58" s="266"/>
      <c r="IWW58" s="266"/>
      <c r="IWX58" s="266"/>
      <c r="IWY58" s="266"/>
      <c r="IWZ58" s="266"/>
      <c r="IXA58" s="266"/>
      <c r="IXB58" s="266"/>
      <c r="IXC58" s="266"/>
      <c r="IXD58" s="266"/>
      <c r="IXE58" s="266"/>
      <c r="IXF58" s="266"/>
      <c r="IXG58" s="266"/>
      <c r="IXH58" s="266"/>
      <c r="IXI58" s="266"/>
      <c r="IXJ58" s="266"/>
      <c r="IXK58" s="266"/>
      <c r="IXL58" s="266"/>
      <c r="IXM58" s="266"/>
      <c r="IXN58" s="266"/>
      <c r="IXO58" s="266"/>
      <c r="IXP58" s="266"/>
      <c r="IXQ58" s="266"/>
      <c r="IXR58" s="266"/>
      <c r="IXS58" s="266"/>
      <c r="IXT58" s="266"/>
      <c r="IXU58" s="266"/>
      <c r="IXV58" s="266"/>
      <c r="IXW58" s="266"/>
      <c r="IXX58" s="266"/>
      <c r="IXY58" s="266"/>
      <c r="IXZ58" s="266"/>
      <c r="IYA58" s="266"/>
      <c r="IYB58" s="266"/>
      <c r="IYC58" s="266"/>
      <c r="IYD58" s="266"/>
      <c r="IYE58" s="266"/>
      <c r="IYF58" s="266"/>
      <c r="IYG58" s="266"/>
      <c r="IYH58" s="266"/>
      <c r="IYI58" s="266"/>
      <c r="IYJ58" s="266"/>
      <c r="IYK58" s="266"/>
      <c r="IYL58" s="266"/>
      <c r="IYM58" s="266"/>
      <c r="IYN58" s="266"/>
      <c r="IYO58" s="266"/>
      <c r="IYP58" s="266"/>
      <c r="IYQ58" s="266"/>
      <c r="IYR58" s="266"/>
      <c r="IYS58" s="266"/>
      <c r="IYT58" s="266"/>
      <c r="IYU58" s="266"/>
      <c r="IYV58" s="266"/>
      <c r="IYW58" s="266"/>
      <c r="IYX58" s="266"/>
      <c r="IYY58" s="266"/>
      <c r="IYZ58" s="266"/>
      <c r="IZA58" s="266"/>
      <c r="IZB58" s="266"/>
      <c r="IZC58" s="266"/>
      <c r="IZD58" s="266"/>
      <c r="IZE58" s="266"/>
      <c r="IZF58" s="266"/>
      <c r="IZG58" s="266"/>
      <c r="IZH58" s="266"/>
      <c r="IZI58" s="266"/>
      <c r="IZJ58" s="266"/>
      <c r="IZK58" s="266"/>
      <c r="IZL58" s="266"/>
      <c r="IZM58" s="266"/>
      <c r="IZN58" s="266"/>
      <c r="IZO58" s="266"/>
      <c r="IZP58" s="266"/>
      <c r="IZQ58" s="266"/>
      <c r="IZR58" s="266"/>
      <c r="IZS58" s="266"/>
      <c r="IZT58" s="266"/>
      <c r="IZU58" s="266"/>
      <c r="IZV58" s="266"/>
      <c r="IZW58" s="266"/>
      <c r="IZX58" s="266"/>
      <c r="IZY58" s="266"/>
      <c r="IZZ58" s="266"/>
      <c r="JAA58" s="266"/>
      <c r="JAB58" s="266"/>
      <c r="JAC58" s="266"/>
      <c r="JAD58" s="266"/>
      <c r="JAE58" s="266"/>
      <c r="JAF58" s="266"/>
      <c r="JAG58" s="266"/>
      <c r="JAH58" s="266"/>
      <c r="JAI58" s="266"/>
      <c r="JAJ58" s="266"/>
      <c r="JAK58" s="266"/>
      <c r="JAL58" s="266"/>
      <c r="JAM58" s="266"/>
      <c r="JAN58" s="266"/>
      <c r="JAO58" s="266"/>
      <c r="JAP58" s="266"/>
      <c r="JAQ58" s="266"/>
      <c r="JAR58" s="266"/>
      <c r="JAS58" s="266"/>
      <c r="JAT58" s="266"/>
      <c r="JAU58" s="266"/>
      <c r="JAV58" s="266"/>
      <c r="JAW58" s="266"/>
      <c r="JAX58" s="266"/>
      <c r="JAY58" s="266"/>
      <c r="JAZ58" s="266"/>
      <c r="JBA58" s="266"/>
      <c r="JBB58" s="266"/>
      <c r="JBC58" s="266"/>
      <c r="JBD58" s="266"/>
      <c r="JBE58" s="266"/>
      <c r="JBF58" s="266"/>
      <c r="JBG58" s="266"/>
      <c r="JBH58" s="266"/>
      <c r="JBI58" s="266"/>
      <c r="JBJ58" s="266"/>
      <c r="JBK58" s="266"/>
      <c r="JBL58" s="266"/>
      <c r="JBM58" s="266"/>
      <c r="JBN58" s="266"/>
      <c r="JBO58" s="266"/>
      <c r="JBP58" s="266"/>
      <c r="JBQ58" s="266"/>
      <c r="JBR58" s="266"/>
      <c r="JBS58" s="266"/>
      <c r="JBT58" s="266"/>
      <c r="JBU58" s="266"/>
      <c r="JBV58" s="266"/>
      <c r="JBW58" s="266"/>
      <c r="JBX58" s="266"/>
      <c r="JBY58" s="266"/>
      <c r="JBZ58" s="266"/>
      <c r="JCA58" s="266"/>
      <c r="JCB58" s="266"/>
      <c r="JCC58" s="266"/>
      <c r="JCD58" s="266"/>
      <c r="JCE58" s="266"/>
      <c r="JCF58" s="266"/>
      <c r="JCG58" s="266"/>
      <c r="JCH58" s="266"/>
      <c r="JCI58" s="266"/>
      <c r="JCJ58" s="266"/>
      <c r="JCK58" s="266"/>
      <c r="JCL58" s="266"/>
      <c r="JCM58" s="266"/>
      <c r="JCN58" s="266"/>
      <c r="JCO58" s="266"/>
      <c r="JCP58" s="266"/>
      <c r="JCQ58" s="266"/>
      <c r="JCR58" s="266"/>
      <c r="JCS58" s="266"/>
      <c r="JCT58" s="266"/>
      <c r="JCU58" s="266"/>
      <c r="JCV58" s="266"/>
      <c r="JCW58" s="266"/>
      <c r="JCX58" s="266"/>
      <c r="JCY58" s="266"/>
      <c r="JCZ58" s="266"/>
      <c r="JDA58" s="266"/>
      <c r="JDB58" s="266"/>
      <c r="JDC58" s="266"/>
      <c r="JDD58" s="266"/>
      <c r="JDE58" s="266"/>
      <c r="JDF58" s="266"/>
      <c r="JDG58" s="266"/>
      <c r="JDH58" s="266"/>
      <c r="JDI58" s="266"/>
      <c r="JDJ58" s="266"/>
      <c r="JDK58" s="266"/>
      <c r="JDL58" s="266"/>
      <c r="JDM58" s="266"/>
      <c r="JDN58" s="266"/>
      <c r="JDO58" s="266"/>
      <c r="JDP58" s="266"/>
      <c r="JDQ58" s="266"/>
      <c r="JDR58" s="266"/>
      <c r="JDS58" s="266"/>
      <c r="JDT58" s="266"/>
      <c r="JDU58" s="266"/>
      <c r="JDV58" s="266"/>
      <c r="JDW58" s="266"/>
      <c r="JDX58" s="266"/>
      <c r="JDY58" s="266"/>
      <c r="JDZ58" s="266"/>
      <c r="JEA58" s="266"/>
      <c r="JEB58" s="266"/>
      <c r="JEC58" s="266"/>
      <c r="JED58" s="266"/>
      <c r="JEE58" s="266"/>
      <c r="JEF58" s="266"/>
      <c r="JEG58" s="266"/>
      <c r="JEH58" s="266"/>
      <c r="JEI58" s="266"/>
      <c r="JEJ58" s="266"/>
      <c r="JEK58" s="266"/>
      <c r="JEL58" s="266"/>
      <c r="JEM58" s="266"/>
      <c r="JEN58" s="266"/>
      <c r="JEO58" s="266"/>
      <c r="JEP58" s="266"/>
      <c r="JEQ58" s="266"/>
      <c r="JER58" s="266"/>
      <c r="JES58" s="266"/>
      <c r="JET58" s="266"/>
      <c r="JEU58" s="266"/>
      <c r="JEV58" s="266"/>
      <c r="JEW58" s="266"/>
      <c r="JEX58" s="266"/>
      <c r="JEY58" s="266"/>
      <c r="JEZ58" s="266"/>
      <c r="JFA58" s="266"/>
      <c r="JFB58" s="266"/>
      <c r="JFC58" s="266"/>
      <c r="JFD58" s="266"/>
      <c r="JFE58" s="266"/>
      <c r="JFF58" s="266"/>
      <c r="JFG58" s="266"/>
      <c r="JFH58" s="266"/>
      <c r="JFI58" s="266"/>
      <c r="JFJ58" s="266"/>
      <c r="JFK58" s="266"/>
      <c r="JFL58" s="266"/>
      <c r="JFM58" s="266"/>
      <c r="JFN58" s="266"/>
      <c r="JFO58" s="266"/>
      <c r="JFP58" s="266"/>
      <c r="JFQ58" s="266"/>
      <c r="JFR58" s="266"/>
      <c r="JFS58" s="266"/>
      <c r="JFT58" s="266"/>
      <c r="JFU58" s="266"/>
      <c r="JFV58" s="266"/>
      <c r="JFW58" s="266"/>
      <c r="JFX58" s="266"/>
      <c r="JFY58" s="266"/>
      <c r="JFZ58" s="266"/>
      <c r="JGA58" s="266"/>
      <c r="JGB58" s="266"/>
      <c r="JGC58" s="266"/>
      <c r="JGD58" s="266"/>
      <c r="JGE58" s="266"/>
      <c r="JGF58" s="266"/>
      <c r="JGG58" s="266"/>
      <c r="JGH58" s="266"/>
      <c r="JGI58" s="266"/>
      <c r="JGJ58" s="266"/>
      <c r="JGK58" s="266"/>
      <c r="JGL58" s="266"/>
      <c r="JGM58" s="266"/>
      <c r="JGN58" s="266"/>
      <c r="JGO58" s="266"/>
      <c r="JGP58" s="266"/>
      <c r="JGQ58" s="266"/>
      <c r="JGR58" s="266"/>
      <c r="JGS58" s="266"/>
      <c r="JGT58" s="266"/>
      <c r="JGU58" s="266"/>
      <c r="JGV58" s="266"/>
      <c r="JGW58" s="266"/>
      <c r="JGX58" s="266"/>
      <c r="JGY58" s="266"/>
      <c r="JGZ58" s="266"/>
      <c r="JHA58" s="266"/>
      <c r="JHB58" s="266"/>
      <c r="JHC58" s="266"/>
      <c r="JHD58" s="266"/>
      <c r="JHE58" s="266"/>
      <c r="JHF58" s="266"/>
      <c r="JHG58" s="266"/>
      <c r="JHH58" s="266"/>
      <c r="JHI58" s="266"/>
      <c r="JHJ58" s="266"/>
      <c r="JHK58" s="266"/>
      <c r="JHL58" s="266"/>
      <c r="JHM58" s="266"/>
      <c r="JHN58" s="266"/>
      <c r="JHO58" s="266"/>
      <c r="JHP58" s="266"/>
      <c r="JHQ58" s="266"/>
      <c r="JHR58" s="266"/>
      <c r="JHS58" s="266"/>
      <c r="JHT58" s="266"/>
      <c r="JHU58" s="266"/>
      <c r="JHV58" s="266"/>
      <c r="JHW58" s="266"/>
      <c r="JHX58" s="266"/>
      <c r="JHY58" s="266"/>
      <c r="JHZ58" s="266"/>
      <c r="JIA58" s="266"/>
      <c r="JIB58" s="266"/>
      <c r="JIC58" s="266"/>
      <c r="JID58" s="266"/>
      <c r="JIE58" s="266"/>
      <c r="JIF58" s="266"/>
      <c r="JIG58" s="266"/>
      <c r="JIH58" s="266"/>
      <c r="JII58" s="266"/>
      <c r="JIJ58" s="266"/>
      <c r="JIK58" s="266"/>
      <c r="JIL58" s="266"/>
      <c r="JIM58" s="266"/>
      <c r="JIN58" s="266"/>
      <c r="JIO58" s="266"/>
      <c r="JIP58" s="266"/>
      <c r="JIQ58" s="266"/>
      <c r="JIR58" s="266"/>
      <c r="JIS58" s="266"/>
      <c r="JIT58" s="266"/>
      <c r="JIU58" s="266"/>
      <c r="JIV58" s="266"/>
      <c r="JIW58" s="266"/>
      <c r="JIX58" s="266"/>
      <c r="JIY58" s="266"/>
      <c r="JIZ58" s="266"/>
      <c r="JJA58" s="266"/>
      <c r="JJB58" s="266"/>
      <c r="JJC58" s="266"/>
      <c r="JJD58" s="266"/>
      <c r="JJE58" s="266"/>
      <c r="JJF58" s="266"/>
      <c r="JJG58" s="266"/>
      <c r="JJH58" s="266"/>
      <c r="JJI58" s="266"/>
      <c r="JJJ58" s="266"/>
      <c r="JJK58" s="266"/>
      <c r="JJL58" s="266"/>
      <c r="JJM58" s="266"/>
      <c r="JJN58" s="266"/>
      <c r="JJO58" s="266"/>
      <c r="JJP58" s="266"/>
      <c r="JJQ58" s="266"/>
      <c r="JJR58" s="266"/>
      <c r="JJS58" s="266"/>
      <c r="JJT58" s="266"/>
      <c r="JJU58" s="266"/>
      <c r="JJV58" s="266"/>
      <c r="JJW58" s="266"/>
      <c r="JJX58" s="266"/>
      <c r="JJY58" s="266"/>
      <c r="JJZ58" s="266"/>
      <c r="JKA58" s="266"/>
      <c r="JKB58" s="266"/>
      <c r="JKC58" s="266"/>
      <c r="JKD58" s="266"/>
      <c r="JKE58" s="266"/>
      <c r="JKF58" s="266"/>
      <c r="JKG58" s="266"/>
      <c r="JKH58" s="266"/>
      <c r="JKI58" s="266"/>
      <c r="JKJ58" s="266"/>
      <c r="JKK58" s="266"/>
      <c r="JKL58" s="266"/>
      <c r="JKM58" s="266"/>
      <c r="JKN58" s="266"/>
      <c r="JKO58" s="266"/>
      <c r="JKP58" s="266"/>
      <c r="JKQ58" s="266"/>
      <c r="JKR58" s="266"/>
      <c r="JKS58" s="266"/>
      <c r="JKT58" s="266"/>
      <c r="JKU58" s="266"/>
      <c r="JKV58" s="266"/>
      <c r="JKW58" s="266"/>
      <c r="JKX58" s="266"/>
      <c r="JKY58" s="266"/>
      <c r="JKZ58" s="266"/>
      <c r="JLA58" s="266"/>
      <c r="JLB58" s="266"/>
      <c r="JLC58" s="266"/>
      <c r="JLD58" s="266"/>
      <c r="JLE58" s="266"/>
      <c r="JLF58" s="266"/>
      <c r="JLG58" s="266"/>
      <c r="JLH58" s="266"/>
      <c r="JLI58" s="266"/>
      <c r="JLJ58" s="266"/>
      <c r="JLK58" s="266"/>
      <c r="JLL58" s="266"/>
      <c r="JLM58" s="266"/>
      <c r="JLN58" s="266"/>
      <c r="JLO58" s="266"/>
      <c r="JLP58" s="266"/>
      <c r="JLQ58" s="266"/>
      <c r="JLR58" s="266"/>
      <c r="JLS58" s="266"/>
      <c r="JLT58" s="266"/>
      <c r="JLU58" s="266"/>
      <c r="JLV58" s="266"/>
      <c r="JLW58" s="266"/>
      <c r="JLX58" s="266"/>
      <c r="JLY58" s="266"/>
      <c r="JLZ58" s="266"/>
      <c r="JMA58" s="266"/>
      <c r="JMB58" s="266"/>
      <c r="JMC58" s="266"/>
      <c r="JMD58" s="266"/>
      <c r="JME58" s="266"/>
      <c r="JMF58" s="266"/>
      <c r="JMG58" s="266"/>
      <c r="JMH58" s="266"/>
      <c r="JMI58" s="266"/>
      <c r="JMJ58" s="266"/>
      <c r="JMK58" s="266"/>
      <c r="JML58" s="266"/>
      <c r="JMM58" s="266"/>
      <c r="JMN58" s="266"/>
      <c r="JMO58" s="266"/>
      <c r="JMP58" s="266"/>
      <c r="JMQ58" s="266"/>
      <c r="JMR58" s="266"/>
      <c r="JMS58" s="266"/>
      <c r="JMT58" s="266"/>
      <c r="JMU58" s="266"/>
      <c r="JMV58" s="266"/>
      <c r="JMW58" s="266"/>
      <c r="JMX58" s="266"/>
      <c r="JMY58" s="266"/>
      <c r="JMZ58" s="266"/>
      <c r="JNA58" s="266"/>
      <c r="JNB58" s="266"/>
      <c r="JNC58" s="266"/>
      <c r="JND58" s="266"/>
      <c r="JNE58" s="266"/>
      <c r="JNF58" s="266"/>
      <c r="JNG58" s="266"/>
      <c r="JNH58" s="266"/>
      <c r="JNI58" s="266"/>
      <c r="JNJ58" s="266"/>
      <c r="JNK58" s="266"/>
      <c r="JNL58" s="266"/>
      <c r="JNM58" s="266"/>
      <c r="JNN58" s="266"/>
      <c r="JNO58" s="266"/>
      <c r="JNP58" s="266"/>
      <c r="JNQ58" s="266"/>
      <c r="JNR58" s="266"/>
      <c r="JNS58" s="266"/>
      <c r="JNT58" s="266"/>
      <c r="JNU58" s="266"/>
      <c r="JNV58" s="266"/>
      <c r="JNW58" s="266"/>
      <c r="JNX58" s="266"/>
      <c r="JNY58" s="266"/>
      <c r="JNZ58" s="266"/>
      <c r="JOA58" s="266"/>
      <c r="JOB58" s="266"/>
      <c r="JOC58" s="266"/>
      <c r="JOD58" s="266"/>
      <c r="JOE58" s="266"/>
      <c r="JOF58" s="266"/>
      <c r="JOG58" s="266"/>
      <c r="JOH58" s="266"/>
      <c r="JOI58" s="266"/>
      <c r="JOJ58" s="266"/>
      <c r="JOK58" s="266"/>
      <c r="JOL58" s="266"/>
      <c r="JOM58" s="266"/>
      <c r="JON58" s="266"/>
      <c r="JOO58" s="266"/>
      <c r="JOP58" s="266"/>
      <c r="JOQ58" s="266"/>
      <c r="JOR58" s="266"/>
      <c r="JOS58" s="266"/>
      <c r="JOT58" s="266"/>
      <c r="JOU58" s="266"/>
      <c r="JOV58" s="266"/>
      <c r="JOW58" s="266"/>
      <c r="JOX58" s="266"/>
      <c r="JOY58" s="266"/>
      <c r="JOZ58" s="266"/>
      <c r="JPA58" s="266"/>
      <c r="JPB58" s="266"/>
      <c r="JPC58" s="266"/>
      <c r="JPD58" s="266"/>
      <c r="JPE58" s="266"/>
      <c r="JPF58" s="266"/>
      <c r="JPG58" s="266"/>
      <c r="JPH58" s="266"/>
      <c r="JPI58" s="266"/>
      <c r="JPJ58" s="266"/>
      <c r="JPK58" s="266"/>
      <c r="JPL58" s="266"/>
      <c r="JPM58" s="266"/>
      <c r="JPN58" s="266"/>
      <c r="JPO58" s="266"/>
      <c r="JPP58" s="266"/>
      <c r="JPQ58" s="266"/>
      <c r="JPR58" s="266"/>
      <c r="JPS58" s="266"/>
      <c r="JPT58" s="266"/>
      <c r="JPU58" s="266"/>
      <c r="JPV58" s="266"/>
      <c r="JPW58" s="266"/>
      <c r="JPX58" s="266"/>
      <c r="JPY58" s="266"/>
      <c r="JPZ58" s="266"/>
      <c r="JQA58" s="266"/>
      <c r="JQB58" s="266"/>
      <c r="JQC58" s="266"/>
      <c r="JQD58" s="266"/>
      <c r="JQE58" s="266"/>
      <c r="JQF58" s="266"/>
      <c r="JQG58" s="266"/>
      <c r="JQH58" s="266"/>
      <c r="JQI58" s="266"/>
      <c r="JQJ58" s="266"/>
      <c r="JQK58" s="266"/>
      <c r="JQL58" s="266"/>
      <c r="JQM58" s="266"/>
      <c r="JQN58" s="266"/>
      <c r="JQO58" s="266"/>
      <c r="JQP58" s="266"/>
      <c r="JQQ58" s="266"/>
      <c r="JQR58" s="266"/>
      <c r="JQS58" s="266"/>
      <c r="JQT58" s="266"/>
      <c r="JQU58" s="266"/>
      <c r="JQV58" s="266"/>
      <c r="JQW58" s="266"/>
      <c r="JQX58" s="266"/>
      <c r="JQY58" s="266"/>
      <c r="JQZ58" s="266"/>
      <c r="JRA58" s="266"/>
      <c r="JRB58" s="266"/>
      <c r="JRC58" s="266"/>
      <c r="JRD58" s="266"/>
      <c r="JRE58" s="266"/>
      <c r="JRF58" s="266"/>
      <c r="JRG58" s="266"/>
      <c r="JRH58" s="266"/>
      <c r="JRI58" s="266"/>
      <c r="JRJ58" s="266"/>
      <c r="JRK58" s="266"/>
      <c r="JRL58" s="266"/>
      <c r="JRM58" s="266"/>
      <c r="JRN58" s="266"/>
      <c r="JRO58" s="266"/>
      <c r="JRP58" s="266"/>
      <c r="JRQ58" s="266"/>
      <c r="JRR58" s="266"/>
      <c r="JRS58" s="266"/>
      <c r="JRT58" s="266"/>
      <c r="JRU58" s="266"/>
      <c r="JRV58" s="266"/>
      <c r="JRW58" s="266"/>
      <c r="JRX58" s="266"/>
      <c r="JRY58" s="266"/>
      <c r="JRZ58" s="266"/>
      <c r="JSA58" s="266"/>
      <c r="JSB58" s="266"/>
      <c r="JSC58" s="266"/>
      <c r="JSD58" s="266"/>
      <c r="JSE58" s="266"/>
      <c r="JSF58" s="266"/>
      <c r="JSG58" s="266"/>
      <c r="JSH58" s="266"/>
      <c r="JSI58" s="266"/>
      <c r="JSJ58" s="266"/>
      <c r="JSK58" s="266"/>
      <c r="JSL58" s="266"/>
      <c r="JSM58" s="266"/>
      <c r="JSN58" s="266"/>
      <c r="JSO58" s="266"/>
      <c r="JSP58" s="266"/>
      <c r="JSQ58" s="266"/>
      <c r="JSR58" s="266"/>
      <c r="JSS58" s="266"/>
      <c r="JST58" s="266"/>
      <c r="JSU58" s="266"/>
      <c r="JSV58" s="266"/>
      <c r="JSW58" s="266"/>
      <c r="JSX58" s="266"/>
      <c r="JSY58" s="266"/>
      <c r="JSZ58" s="266"/>
      <c r="JTA58" s="266"/>
      <c r="JTB58" s="266"/>
      <c r="JTC58" s="266"/>
      <c r="JTD58" s="266"/>
      <c r="JTE58" s="266"/>
      <c r="JTF58" s="266"/>
      <c r="JTG58" s="266"/>
      <c r="JTH58" s="266"/>
      <c r="JTI58" s="266"/>
      <c r="JTJ58" s="266"/>
      <c r="JTK58" s="266"/>
      <c r="JTL58" s="266"/>
      <c r="JTM58" s="266"/>
      <c r="JTN58" s="266"/>
      <c r="JTO58" s="266"/>
      <c r="JTP58" s="266"/>
      <c r="JTQ58" s="266"/>
      <c r="JTR58" s="266"/>
      <c r="JTS58" s="266"/>
      <c r="JTT58" s="266"/>
      <c r="JTU58" s="266"/>
      <c r="JTV58" s="266"/>
      <c r="JTW58" s="266"/>
      <c r="JTX58" s="266"/>
      <c r="JTY58" s="266"/>
      <c r="JTZ58" s="266"/>
      <c r="JUA58" s="266"/>
      <c r="JUB58" s="266"/>
      <c r="JUC58" s="266"/>
      <c r="JUD58" s="266"/>
      <c r="JUE58" s="266"/>
      <c r="JUF58" s="266"/>
      <c r="JUG58" s="266"/>
      <c r="JUH58" s="266"/>
      <c r="JUI58" s="266"/>
      <c r="JUJ58" s="266"/>
      <c r="JUK58" s="266"/>
      <c r="JUL58" s="266"/>
      <c r="JUM58" s="266"/>
      <c r="JUN58" s="266"/>
      <c r="JUO58" s="266"/>
      <c r="JUP58" s="266"/>
      <c r="JUQ58" s="266"/>
      <c r="JUR58" s="266"/>
      <c r="JUS58" s="266"/>
      <c r="JUT58" s="266"/>
      <c r="JUU58" s="266"/>
      <c r="JUV58" s="266"/>
      <c r="JUW58" s="266"/>
      <c r="JUX58" s="266"/>
      <c r="JUY58" s="266"/>
      <c r="JUZ58" s="266"/>
      <c r="JVA58" s="266"/>
      <c r="JVB58" s="266"/>
      <c r="JVC58" s="266"/>
      <c r="JVD58" s="266"/>
      <c r="JVE58" s="266"/>
      <c r="JVF58" s="266"/>
      <c r="JVG58" s="266"/>
      <c r="JVH58" s="266"/>
      <c r="JVI58" s="266"/>
      <c r="JVJ58" s="266"/>
      <c r="JVK58" s="266"/>
      <c r="JVL58" s="266"/>
      <c r="JVM58" s="266"/>
      <c r="JVN58" s="266"/>
      <c r="JVO58" s="266"/>
      <c r="JVP58" s="266"/>
      <c r="JVQ58" s="266"/>
      <c r="JVR58" s="266"/>
      <c r="JVS58" s="266"/>
      <c r="JVT58" s="266"/>
      <c r="JVU58" s="266"/>
      <c r="JVV58" s="266"/>
      <c r="JVW58" s="266"/>
      <c r="JVX58" s="266"/>
      <c r="JVY58" s="266"/>
      <c r="JVZ58" s="266"/>
      <c r="JWA58" s="266"/>
      <c r="JWB58" s="266"/>
      <c r="JWC58" s="266"/>
      <c r="JWD58" s="266"/>
      <c r="JWE58" s="266"/>
      <c r="JWF58" s="266"/>
      <c r="JWG58" s="266"/>
      <c r="JWH58" s="266"/>
      <c r="JWI58" s="266"/>
      <c r="JWJ58" s="266"/>
      <c r="JWK58" s="266"/>
      <c r="JWL58" s="266"/>
      <c r="JWM58" s="266"/>
      <c r="JWN58" s="266"/>
      <c r="JWO58" s="266"/>
      <c r="JWP58" s="266"/>
      <c r="JWQ58" s="266"/>
      <c r="JWR58" s="266"/>
      <c r="JWS58" s="266"/>
      <c r="JWT58" s="266"/>
      <c r="JWU58" s="266"/>
      <c r="JWV58" s="266"/>
      <c r="JWW58" s="266"/>
      <c r="JWX58" s="266"/>
      <c r="JWY58" s="266"/>
      <c r="JWZ58" s="266"/>
      <c r="JXA58" s="266"/>
      <c r="JXB58" s="266"/>
      <c r="JXC58" s="266"/>
      <c r="JXD58" s="266"/>
      <c r="JXE58" s="266"/>
      <c r="JXF58" s="266"/>
      <c r="JXG58" s="266"/>
      <c r="JXH58" s="266"/>
      <c r="JXI58" s="266"/>
      <c r="JXJ58" s="266"/>
      <c r="JXK58" s="266"/>
      <c r="JXL58" s="266"/>
      <c r="JXM58" s="266"/>
      <c r="JXN58" s="266"/>
      <c r="JXO58" s="266"/>
      <c r="JXP58" s="266"/>
      <c r="JXQ58" s="266"/>
      <c r="JXR58" s="266"/>
      <c r="JXS58" s="266"/>
      <c r="JXT58" s="266"/>
      <c r="JXU58" s="266"/>
      <c r="JXV58" s="266"/>
      <c r="JXW58" s="266"/>
      <c r="JXX58" s="266"/>
      <c r="JXY58" s="266"/>
      <c r="JXZ58" s="266"/>
      <c r="JYA58" s="266"/>
      <c r="JYB58" s="266"/>
      <c r="JYC58" s="266"/>
      <c r="JYD58" s="266"/>
      <c r="JYE58" s="266"/>
      <c r="JYF58" s="266"/>
      <c r="JYG58" s="266"/>
      <c r="JYH58" s="266"/>
      <c r="JYI58" s="266"/>
      <c r="JYJ58" s="266"/>
      <c r="JYK58" s="266"/>
      <c r="JYL58" s="266"/>
      <c r="JYM58" s="266"/>
      <c r="JYN58" s="266"/>
      <c r="JYO58" s="266"/>
      <c r="JYP58" s="266"/>
      <c r="JYQ58" s="266"/>
      <c r="JYR58" s="266"/>
      <c r="JYS58" s="266"/>
      <c r="JYT58" s="266"/>
      <c r="JYU58" s="266"/>
      <c r="JYV58" s="266"/>
      <c r="JYW58" s="266"/>
      <c r="JYX58" s="266"/>
      <c r="JYY58" s="266"/>
      <c r="JYZ58" s="266"/>
      <c r="JZA58" s="266"/>
      <c r="JZB58" s="266"/>
      <c r="JZC58" s="266"/>
      <c r="JZD58" s="266"/>
      <c r="JZE58" s="266"/>
      <c r="JZF58" s="266"/>
      <c r="JZG58" s="266"/>
      <c r="JZH58" s="266"/>
      <c r="JZI58" s="266"/>
      <c r="JZJ58" s="266"/>
      <c r="JZK58" s="266"/>
      <c r="JZL58" s="266"/>
      <c r="JZM58" s="266"/>
      <c r="JZN58" s="266"/>
      <c r="JZO58" s="266"/>
      <c r="JZP58" s="266"/>
      <c r="JZQ58" s="266"/>
      <c r="JZR58" s="266"/>
      <c r="JZS58" s="266"/>
      <c r="JZT58" s="266"/>
      <c r="JZU58" s="266"/>
      <c r="JZV58" s="266"/>
      <c r="JZW58" s="266"/>
      <c r="JZX58" s="266"/>
      <c r="JZY58" s="266"/>
      <c r="JZZ58" s="266"/>
      <c r="KAA58" s="266"/>
      <c r="KAB58" s="266"/>
      <c r="KAC58" s="266"/>
      <c r="KAD58" s="266"/>
      <c r="KAE58" s="266"/>
      <c r="KAF58" s="266"/>
      <c r="KAG58" s="266"/>
      <c r="KAH58" s="266"/>
      <c r="KAI58" s="266"/>
      <c r="KAJ58" s="266"/>
      <c r="KAK58" s="266"/>
      <c r="KAL58" s="266"/>
      <c r="KAM58" s="266"/>
      <c r="KAN58" s="266"/>
      <c r="KAO58" s="266"/>
      <c r="KAP58" s="266"/>
      <c r="KAQ58" s="266"/>
      <c r="KAR58" s="266"/>
      <c r="KAS58" s="266"/>
      <c r="KAT58" s="266"/>
      <c r="KAU58" s="266"/>
      <c r="KAV58" s="266"/>
      <c r="KAW58" s="266"/>
      <c r="KAX58" s="266"/>
      <c r="KAY58" s="266"/>
      <c r="KAZ58" s="266"/>
      <c r="KBA58" s="266"/>
      <c r="KBB58" s="266"/>
      <c r="KBC58" s="266"/>
      <c r="KBD58" s="266"/>
      <c r="KBE58" s="266"/>
      <c r="KBF58" s="266"/>
      <c r="KBG58" s="266"/>
      <c r="KBH58" s="266"/>
      <c r="KBI58" s="266"/>
      <c r="KBJ58" s="266"/>
      <c r="KBK58" s="266"/>
      <c r="KBL58" s="266"/>
      <c r="KBM58" s="266"/>
      <c r="KBN58" s="266"/>
      <c r="KBO58" s="266"/>
      <c r="KBP58" s="266"/>
      <c r="KBQ58" s="266"/>
      <c r="KBR58" s="266"/>
      <c r="KBS58" s="266"/>
      <c r="KBT58" s="266"/>
      <c r="KBU58" s="266"/>
      <c r="KBV58" s="266"/>
      <c r="KBW58" s="266"/>
      <c r="KBX58" s="266"/>
      <c r="KBY58" s="266"/>
      <c r="KBZ58" s="266"/>
      <c r="KCA58" s="266"/>
      <c r="KCB58" s="266"/>
      <c r="KCC58" s="266"/>
      <c r="KCD58" s="266"/>
      <c r="KCE58" s="266"/>
      <c r="KCF58" s="266"/>
      <c r="KCG58" s="266"/>
      <c r="KCH58" s="266"/>
      <c r="KCI58" s="266"/>
      <c r="KCJ58" s="266"/>
      <c r="KCK58" s="266"/>
      <c r="KCL58" s="266"/>
      <c r="KCM58" s="266"/>
      <c r="KCN58" s="266"/>
      <c r="KCO58" s="266"/>
      <c r="KCP58" s="266"/>
      <c r="KCQ58" s="266"/>
      <c r="KCR58" s="266"/>
      <c r="KCS58" s="266"/>
      <c r="KCT58" s="266"/>
      <c r="KCU58" s="266"/>
      <c r="KCV58" s="266"/>
      <c r="KCW58" s="266"/>
      <c r="KCX58" s="266"/>
      <c r="KCY58" s="266"/>
      <c r="KCZ58" s="266"/>
      <c r="KDA58" s="266"/>
      <c r="KDB58" s="266"/>
      <c r="KDC58" s="266"/>
      <c r="KDD58" s="266"/>
      <c r="KDE58" s="266"/>
      <c r="KDF58" s="266"/>
      <c r="KDG58" s="266"/>
      <c r="KDH58" s="266"/>
      <c r="KDI58" s="266"/>
      <c r="KDJ58" s="266"/>
      <c r="KDK58" s="266"/>
      <c r="KDL58" s="266"/>
      <c r="KDM58" s="266"/>
      <c r="KDN58" s="266"/>
      <c r="KDO58" s="266"/>
      <c r="KDP58" s="266"/>
      <c r="KDQ58" s="266"/>
      <c r="KDR58" s="266"/>
      <c r="KDS58" s="266"/>
      <c r="KDT58" s="266"/>
      <c r="KDU58" s="266"/>
      <c r="KDV58" s="266"/>
      <c r="KDW58" s="266"/>
      <c r="KDX58" s="266"/>
      <c r="KDY58" s="266"/>
      <c r="KDZ58" s="266"/>
      <c r="KEA58" s="266"/>
      <c r="KEB58" s="266"/>
      <c r="KEC58" s="266"/>
      <c r="KED58" s="266"/>
      <c r="KEE58" s="266"/>
      <c r="KEF58" s="266"/>
      <c r="KEG58" s="266"/>
      <c r="KEH58" s="266"/>
      <c r="KEI58" s="266"/>
      <c r="KEJ58" s="266"/>
      <c r="KEK58" s="266"/>
      <c r="KEL58" s="266"/>
      <c r="KEM58" s="266"/>
      <c r="KEN58" s="266"/>
      <c r="KEO58" s="266"/>
      <c r="KEP58" s="266"/>
      <c r="KEQ58" s="266"/>
      <c r="KER58" s="266"/>
      <c r="KES58" s="266"/>
      <c r="KET58" s="266"/>
      <c r="KEU58" s="266"/>
      <c r="KEV58" s="266"/>
      <c r="KEW58" s="266"/>
      <c r="KEX58" s="266"/>
      <c r="KEY58" s="266"/>
      <c r="KEZ58" s="266"/>
      <c r="KFA58" s="266"/>
      <c r="KFB58" s="266"/>
      <c r="KFC58" s="266"/>
      <c r="KFD58" s="266"/>
      <c r="KFE58" s="266"/>
      <c r="KFF58" s="266"/>
      <c r="KFG58" s="266"/>
      <c r="KFH58" s="266"/>
      <c r="KFI58" s="266"/>
      <c r="KFJ58" s="266"/>
      <c r="KFK58" s="266"/>
      <c r="KFL58" s="266"/>
      <c r="KFM58" s="266"/>
      <c r="KFN58" s="266"/>
      <c r="KFO58" s="266"/>
      <c r="KFP58" s="266"/>
      <c r="KFQ58" s="266"/>
      <c r="KFR58" s="266"/>
      <c r="KFS58" s="266"/>
      <c r="KFT58" s="266"/>
      <c r="KFU58" s="266"/>
      <c r="KFV58" s="266"/>
      <c r="KFW58" s="266"/>
      <c r="KFX58" s="266"/>
      <c r="KFY58" s="266"/>
      <c r="KFZ58" s="266"/>
      <c r="KGA58" s="266"/>
      <c r="KGB58" s="266"/>
      <c r="KGC58" s="266"/>
      <c r="KGD58" s="266"/>
      <c r="KGE58" s="266"/>
      <c r="KGF58" s="266"/>
      <c r="KGG58" s="266"/>
      <c r="KGH58" s="266"/>
      <c r="KGI58" s="266"/>
      <c r="KGJ58" s="266"/>
      <c r="KGK58" s="266"/>
      <c r="KGL58" s="266"/>
      <c r="KGM58" s="266"/>
      <c r="KGN58" s="266"/>
      <c r="KGO58" s="266"/>
      <c r="KGP58" s="266"/>
      <c r="KGQ58" s="266"/>
      <c r="KGR58" s="266"/>
      <c r="KGS58" s="266"/>
      <c r="KGT58" s="266"/>
      <c r="KGU58" s="266"/>
      <c r="KGV58" s="266"/>
      <c r="KGW58" s="266"/>
      <c r="KGX58" s="266"/>
      <c r="KGY58" s="266"/>
      <c r="KGZ58" s="266"/>
      <c r="KHA58" s="266"/>
      <c r="KHB58" s="266"/>
      <c r="KHC58" s="266"/>
      <c r="KHD58" s="266"/>
      <c r="KHE58" s="266"/>
      <c r="KHF58" s="266"/>
      <c r="KHG58" s="266"/>
      <c r="KHH58" s="266"/>
      <c r="KHI58" s="266"/>
      <c r="KHJ58" s="266"/>
      <c r="KHK58" s="266"/>
      <c r="KHL58" s="266"/>
      <c r="KHM58" s="266"/>
      <c r="KHN58" s="266"/>
      <c r="KHO58" s="266"/>
      <c r="KHP58" s="266"/>
      <c r="KHQ58" s="266"/>
      <c r="KHR58" s="266"/>
      <c r="KHS58" s="266"/>
      <c r="KHT58" s="266"/>
      <c r="KHU58" s="266"/>
      <c r="KHV58" s="266"/>
      <c r="KHW58" s="266"/>
      <c r="KHX58" s="266"/>
      <c r="KHY58" s="266"/>
      <c r="KHZ58" s="266"/>
      <c r="KIA58" s="266"/>
      <c r="KIB58" s="266"/>
      <c r="KIC58" s="266"/>
      <c r="KID58" s="266"/>
      <c r="KIE58" s="266"/>
      <c r="KIF58" s="266"/>
      <c r="KIG58" s="266"/>
      <c r="KIH58" s="266"/>
      <c r="KII58" s="266"/>
      <c r="KIJ58" s="266"/>
      <c r="KIK58" s="266"/>
      <c r="KIL58" s="266"/>
      <c r="KIM58" s="266"/>
      <c r="KIN58" s="266"/>
      <c r="KIO58" s="266"/>
      <c r="KIP58" s="266"/>
      <c r="KIQ58" s="266"/>
      <c r="KIR58" s="266"/>
      <c r="KIS58" s="266"/>
      <c r="KIT58" s="266"/>
      <c r="KIU58" s="266"/>
      <c r="KIV58" s="266"/>
      <c r="KIW58" s="266"/>
      <c r="KIX58" s="266"/>
      <c r="KIY58" s="266"/>
      <c r="KIZ58" s="266"/>
      <c r="KJA58" s="266"/>
      <c r="KJB58" s="266"/>
      <c r="KJC58" s="266"/>
      <c r="KJD58" s="266"/>
      <c r="KJE58" s="266"/>
      <c r="KJF58" s="266"/>
      <c r="KJG58" s="266"/>
      <c r="KJH58" s="266"/>
      <c r="KJI58" s="266"/>
      <c r="KJJ58" s="266"/>
      <c r="KJK58" s="266"/>
      <c r="KJL58" s="266"/>
      <c r="KJM58" s="266"/>
      <c r="KJN58" s="266"/>
      <c r="KJO58" s="266"/>
      <c r="KJP58" s="266"/>
      <c r="KJQ58" s="266"/>
      <c r="KJR58" s="266"/>
      <c r="KJS58" s="266"/>
      <c r="KJT58" s="266"/>
      <c r="KJU58" s="266"/>
      <c r="KJV58" s="266"/>
      <c r="KJW58" s="266"/>
      <c r="KJX58" s="266"/>
      <c r="KJY58" s="266"/>
      <c r="KJZ58" s="266"/>
      <c r="KKA58" s="266"/>
      <c r="KKB58" s="266"/>
      <c r="KKC58" s="266"/>
      <c r="KKD58" s="266"/>
      <c r="KKE58" s="266"/>
      <c r="KKF58" s="266"/>
      <c r="KKG58" s="266"/>
      <c r="KKH58" s="266"/>
      <c r="KKI58" s="266"/>
      <c r="KKJ58" s="266"/>
      <c r="KKK58" s="266"/>
      <c r="KKL58" s="266"/>
      <c r="KKM58" s="266"/>
      <c r="KKN58" s="266"/>
      <c r="KKO58" s="266"/>
      <c r="KKP58" s="266"/>
      <c r="KKQ58" s="266"/>
      <c r="KKR58" s="266"/>
      <c r="KKS58" s="266"/>
      <c r="KKT58" s="266"/>
      <c r="KKU58" s="266"/>
      <c r="KKV58" s="266"/>
      <c r="KKW58" s="266"/>
      <c r="KKX58" s="266"/>
      <c r="KKY58" s="266"/>
      <c r="KKZ58" s="266"/>
      <c r="KLA58" s="266"/>
      <c r="KLB58" s="266"/>
      <c r="KLC58" s="266"/>
      <c r="KLD58" s="266"/>
      <c r="KLE58" s="266"/>
      <c r="KLF58" s="266"/>
      <c r="KLG58" s="266"/>
      <c r="KLH58" s="266"/>
      <c r="KLI58" s="266"/>
      <c r="KLJ58" s="266"/>
      <c r="KLK58" s="266"/>
      <c r="KLL58" s="266"/>
      <c r="KLM58" s="266"/>
      <c r="KLN58" s="266"/>
      <c r="KLO58" s="266"/>
      <c r="KLP58" s="266"/>
      <c r="KLQ58" s="266"/>
      <c r="KLR58" s="266"/>
      <c r="KLS58" s="266"/>
      <c r="KLT58" s="266"/>
      <c r="KLU58" s="266"/>
      <c r="KLV58" s="266"/>
      <c r="KLW58" s="266"/>
      <c r="KLX58" s="266"/>
      <c r="KLY58" s="266"/>
      <c r="KLZ58" s="266"/>
      <c r="KMA58" s="266"/>
      <c r="KMB58" s="266"/>
      <c r="KMC58" s="266"/>
      <c r="KMD58" s="266"/>
      <c r="KME58" s="266"/>
      <c r="KMF58" s="266"/>
      <c r="KMG58" s="266"/>
      <c r="KMH58" s="266"/>
      <c r="KMI58" s="266"/>
      <c r="KMJ58" s="266"/>
      <c r="KMK58" s="266"/>
      <c r="KML58" s="266"/>
      <c r="KMM58" s="266"/>
      <c r="KMN58" s="266"/>
      <c r="KMO58" s="266"/>
      <c r="KMP58" s="266"/>
      <c r="KMQ58" s="266"/>
      <c r="KMR58" s="266"/>
      <c r="KMS58" s="266"/>
      <c r="KMT58" s="266"/>
      <c r="KMU58" s="266"/>
      <c r="KMV58" s="266"/>
      <c r="KMW58" s="266"/>
      <c r="KMX58" s="266"/>
      <c r="KMY58" s="266"/>
      <c r="KMZ58" s="266"/>
      <c r="KNA58" s="266"/>
      <c r="KNB58" s="266"/>
      <c r="KNC58" s="266"/>
      <c r="KND58" s="266"/>
      <c r="KNE58" s="266"/>
      <c r="KNF58" s="266"/>
      <c r="KNG58" s="266"/>
      <c r="KNH58" s="266"/>
      <c r="KNI58" s="266"/>
      <c r="KNJ58" s="266"/>
      <c r="KNK58" s="266"/>
      <c r="KNL58" s="266"/>
      <c r="KNM58" s="266"/>
      <c r="KNN58" s="266"/>
      <c r="KNO58" s="266"/>
      <c r="KNP58" s="266"/>
      <c r="KNQ58" s="266"/>
      <c r="KNR58" s="266"/>
      <c r="KNS58" s="266"/>
      <c r="KNT58" s="266"/>
      <c r="KNU58" s="266"/>
      <c r="KNV58" s="266"/>
      <c r="KNW58" s="266"/>
      <c r="KNX58" s="266"/>
      <c r="KNY58" s="266"/>
      <c r="KNZ58" s="266"/>
      <c r="KOA58" s="266"/>
      <c r="KOB58" s="266"/>
      <c r="KOC58" s="266"/>
      <c r="KOD58" s="266"/>
      <c r="KOE58" s="266"/>
      <c r="KOF58" s="266"/>
      <c r="KOG58" s="266"/>
      <c r="KOH58" s="266"/>
      <c r="KOI58" s="266"/>
      <c r="KOJ58" s="266"/>
      <c r="KOK58" s="266"/>
      <c r="KOL58" s="266"/>
      <c r="KOM58" s="266"/>
      <c r="KON58" s="266"/>
      <c r="KOO58" s="266"/>
      <c r="KOP58" s="266"/>
      <c r="KOQ58" s="266"/>
      <c r="KOR58" s="266"/>
      <c r="KOS58" s="266"/>
      <c r="KOT58" s="266"/>
      <c r="KOU58" s="266"/>
      <c r="KOV58" s="266"/>
      <c r="KOW58" s="266"/>
      <c r="KOX58" s="266"/>
      <c r="KOY58" s="266"/>
      <c r="KOZ58" s="266"/>
      <c r="KPA58" s="266"/>
      <c r="KPB58" s="266"/>
      <c r="KPC58" s="266"/>
      <c r="KPD58" s="266"/>
      <c r="KPE58" s="266"/>
      <c r="KPF58" s="266"/>
      <c r="KPG58" s="266"/>
      <c r="KPH58" s="266"/>
      <c r="KPI58" s="266"/>
      <c r="KPJ58" s="266"/>
      <c r="KPK58" s="266"/>
      <c r="KPL58" s="266"/>
      <c r="KPM58" s="266"/>
      <c r="KPN58" s="266"/>
      <c r="KPO58" s="266"/>
      <c r="KPP58" s="266"/>
      <c r="KPQ58" s="266"/>
      <c r="KPR58" s="266"/>
      <c r="KPS58" s="266"/>
      <c r="KPT58" s="266"/>
      <c r="KPU58" s="266"/>
      <c r="KPV58" s="266"/>
      <c r="KPW58" s="266"/>
      <c r="KPX58" s="266"/>
      <c r="KPY58" s="266"/>
      <c r="KPZ58" s="266"/>
      <c r="KQA58" s="266"/>
      <c r="KQB58" s="266"/>
      <c r="KQC58" s="266"/>
      <c r="KQD58" s="266"/>
      <c r="KQE58" s="266"/>
      <c r="KQF58" s="266"/>
      <c r="KQG58" s="266"/>
      <c r="KQH58" s="266"/>
      <c r="KQI58" s="266"/>
      <c r="KQJ58" s="266"/>
      <c r="KQK58" s="266"/>
      <c r="KQL58" s="266"/>
      <c r="KQM58" s="266"/>
      <c r="KQN58" s="266"/>
      <c r="KQO58" s="266"/>
      <c r="KQP58" s="266"/>
      <c r="KQQ58" s="266"/>
      <c r="KQR58" s="266"/>
      <c r="KQS58" s="266"/>
      <c r="KQT58" s="266"/>
      <c r="KQU58" s="266"/>
      <c r="KQV58" s="266"/>
      <c r="KQW58" s="266"/>
      <c r="KQX58" s="266"/>
      <c r="KQY58" s="266"/>
      <c r="KQZ58" s="266"/>
      <c r="KRA58" s="266"/>
      <c r="KRB58" s="266"/>
      <c r="KRC58" s="266"/>
      <c r="KRD58" s="266"/>
      <c r="KRE58" s="266"/>
      <c r="KRF58" s="266"/>
      <c r="KRG58" s="266"/>
      <c r="KRH58" s="266"/>
      <c r="KRI58" s="266"/>
      <c r="KRJ58" s="266"/>
      <c r="KRK58" s="266"/>
      <c r="KRL58" s="266"/>
      <c r="KRM58" s="266"/>
      <c r="KRN58" s="266"/>
      <c r="KRO58" s="266"/>
      <c r="KRP58" s="266"/>
      <c r="KRQ58" s="266"/>
      <c r="KRR58" s="266"/>
      <c r="KRS58" s="266"/>
      <c r="KRT58" s="266"/>
      <c r="KRU58" s="266"/>
      <c r="KRV58" s="266"/>
      <c r="KRW58" s="266"/>
      <c r="KRX58" s="266"/>
      <c r="KRY58" s="266"/>
      <c r="KRZ58" s="266"/>
      <c r="KSA58" s="266"/>
      <c r="KSB58" s="266"/>
      <c r="KSC58" s="266"/>
      <c r="KSD58" s="266"/>
      <c r="KSE58" s="266"/>
      <c r="KSF58" s="266"/>
      <c r="KSG58" s="266"/>
      <c r="KSH58" s="266"/>
      <c r="KSI58" s="266"/>
      <c r="KSJ58" s="266"/>
      <c r="KSK58" s="266"/>
      <c r="KSL58" s="266"/>
      <c r="KSM58" s="266"/>
      <c r="KSN58" s="266"/>
      <c r="KSO58" s="266"/>
      <c r="KSP58" s="266"/>
      <c r="KSQ58" s="266"/>
      <c r="KSR58" s="266"/>
      <c r="KSS58" s="266"/>
      <c r="KST58" s="266"/>
      <c r="KSU58" s="266"/>
      <c r="KSV58" s="266"/>
      <c r="KSW58" s="266"/>
      <c r="KSX58" s="266"/>
      <c r="KSY58" s="266"/>
      <c r="KSZ58" s="266"/>
      <c r="KTA58" s="266"/>
      <c r="KTB58" s="266"/>
      <c r="KTC58" s="266"/>
      <c r="KTD58" s="266"/>
      <c r="KTE58" s="266"/>
      <c r="KTF58" s="266"/>
      <c r="KTG58" s="266"/>
      <c r="KTH58" s="266"/>
      <c r="KTI58" s="266"/>
      <c r="KTJ58" s="266"/>
      <c r="KTK58" s="266"/>
      <c r="KTL58" s="266"/>
      <c r="KTM58" s="266"/>
      <c r="KTN58" s="266"/>
      <c r="KTO58" s="266"/>
      <c r="KTP58" s="266"/>
      <c r="KTQ58" s="266"/>
      <c r="KTR58" s="266"/>
      <c r="KTS58" s="266"/>
      <c r="KTT58" s="266"/>
      <c r="KTU58" s="266"/>
      <c r="KTV58" s="266"/>
      <c r="KTW58" s="266"/>
      <c r="KTX58" s="266"/>
      <c r="KTY58" s="266"/>
      <c r="KTZ58" s="266"/>
      <c r="KUA58" s="266"/>
      <c r="KUB58" s="266"/>
      <c r="KUC58" s="266"/>
      <c r="KUD58" s="266"/>
      <c r="KUE58" s="266"/>
      <c r="KUF58" s="266"/>
      <c r="KUG58" s="266"/>
      <c r="KUH58" s="266"/>
      <c r="KUI58" s="266"/>
      <c r="KUJ58" s="266"/>
      <c r="KUK58" s="266"/>
      <c r="KUL58" s="266"/>
      <c r="KUM58" s="266"/>
      <c r="KUN58" s="266"/>
      <c r="KUO58" s="266"/>
      <c r="KUP58" s="266"/>
      <c r="KUQ58" s="266"/>
      <c r="KUR58" s="266"/>
      <c r="KUS58" s="266"/>
      <c r="KUT58" s="266"/>
      <c r="KUU58" s="266"/>
      <c r="KUV58" s="266"/>
      <c r="KUW58" s="266"/>
      <c r="KUX58" s="266"/>
      <c r="KUY58" s="266"/>
      <c r="KUZ58" s="266"/>
      <c r="KVA58" s="266"/>
      <c r="KVB58" s="266"/>
      <c r="KVC58" s="266"/>
      <c r="KVD58" s="266"/>
      <c r="KVE58" s="266"/>
      <c r="KVF58" s="266"/>
      <c r="KVG58" s="266"/>
      <c r="KVH58" s="266"/>
      <c r="KVI58" s="266"/>
      <c r="KVJ58" s="266"/>
      <c r="KVK58" s="266"/>
      <c r="KVL58" s="266"/>
      <c r="KVM58" s="266"/>
      <c r="KVN58" s="266"/>
      <c r="KVO58" s="266"/>
      <c r="KVP58" s="266"/>
      <c r="KVQ58" s="266"/>
      <c r="KVR58" s="266"/>
      <c r="KVS58" s="266"/>
      <c r="KVT58" s="266"/>
      <c r="KVU58" s="266"/>
      <c r="KVV58" s="266"/>
      <c r="KVW58" s="266"/>
      <c r="KVX58" s="266"/>
      <c r="KVY58" s="266"/>
      <c r="KVZ58" s="266"/>
      <c r="KWA58" s="266"/>
      <c r="KWB58" s="266"/>
      <c r="KWC58" s="266"/>
      <c r="KWD58" s="266"/>
      <c r="KWE58" s="266"/>
      <c r="KWF58" s="266"/>
      <c r="KWG58" s="266"/>
      <c r="KWH58" s="266"/>
      <c r="KWI58" s="266"/>
      <c r="KWJ58" s="266"/>
      <c r="KWK58" s="266"/>
      <c r="KWL58" s="266"/>
      <c r="KWM58" s="266"/>
      <c r="KWN58" s="266"/>
      <c r="KWO58" s="266"/>
      <c r="KWP58" s="266"/>
      <c r="KWQ58" s="266"/>
      <c r="KWR58" s="266"/>
      <c r="KWS58" s="266"/>
      <c r="KWT58" s="266"/>
      <c r="KWU58" s="266"/>
      <c r="KWV58" s="266"/>
      <c r="KWW58" s="266"/>
      <c r="KWX58" s="266"/>
      <c r="KWY58" s="266"/>
      <c r="KWZ58" s="266"/>
      <c r="KXA58" s="266"/>
      <c r="KXB58" s="266"/>
      <c r="KXC58" s="266"/>
      <c r="KXD58" s="266"/>
      <c r="KXE58" s="266"/>
      <c r="KXF58" s="266"/>
      <c r="KXG58" s="266"/>
      <c r="KXH58" s="266"/>
      <c r="KXI58" s="266"/>
      <c r="KXJ58" s="266"/>
      <c r="KXK58" s="266"/>
      <c r="KXL58" s="266"/>
      <c r="KXM58" s="266"/>
      <c r="KXN58" s="266"/>
      <c r="KXO58" s="266"/>
      <c r="KXP58" s="266"/>
      <c r="KXQ58" s="266"/>
      <c r="KXR58" s="266"/>
      <c r="KXS58" s="266"/>
      <c r="KXT58" s="266"/>
      <c r="KXU58" s="266"/>
      <c r="KXV58" s="266"/>
      <c r="KXW58" s="266"/>
      <c r="KXX58" s="266"/>
      <c r="KXY58" s="266"/>
      <c r="KXZ58" s="266"/>
      <c r="KYA58" s="266"/>
      <c r="KYB58" s="266"/>
      <c r="KYC58" s="266"/>
      <c r="KYD58" s="266"/>
      <c r="KYE58" s="266"/>
      <c r="KYF58" s="266"/>
      <c r="KYG58" s="266"/>
      <c r="KYH58" s="266"/>
      <c r="KYI58" s="266"/>
      <c r="KYJ58" s="266"/>
      <c r="KYK58" s="266"/>
      <c r="KYL58" s="266"/>
      <c r="KYM58" s="266"/>
      <c r="KYN58" s="266"/>
      <c r="KYO58" s="266"/>
      <c r="KYP58" s="266"/>
      <c r="KYQ58" s="266"/>
      <c r="KYR58" s="266"/>
      <c r="KYS58" s="266"/>
      <c r="KYT58" s="266"/>
      <c r="KYU58" s="266"/>
      <c r="KYV58" s="266"/>
      <c r="KYW58" s="266"/>
      <c r="KYX58" s="266"/>
      <c r="KYY58" s="266"/>
      <c r="KYZ58" s="266"/>
      <c r="KZA58" s="266"/>
      <c r="KZB58" s="266"/>
      <c r="KZC58" s="266"/>
      <c r="KZD58" s="266"/>
      <c r="KZE58" s="266"/>
      <c r="KZF58" s="266"/>
      <c r="KZG58" s="266"/>
      <c r="KZH58" s="266"/>
      <c r="KZI58" s="266"/>
      <c r="KZJ58" s="266"/>
      <c r="KZK58" s="266"/>
      <c r="KZL58" s="266"/>
      <c r="KZM58" s="266"/>
      <c r="KZN58" s="266"/>
      <c r="KZO58" s="266"/>
      <c r="KZP58" s="266"/>
      <c r="KZQ58" s="266"/>
      <c r="KZR58" s="266"/>
      <c r="KZS58" s="266"/>
      <c r="KZT58" s="266"/>
      <c r="KZU58" s="266"/>
      <c r="KZV58" s="266"/>
      <c r="KZW58" s="266"/>
      <c r="KZX58" s="266"/>
      <c r="KZY58" s="266"/>
      <c r="KZZ58" s="266"/>
      <c r="LAA58" s="266"/>
      <c r="LAB58" s="266"/>
      <c r="LAC58" s="266"/>
      <c r="LAD58" s="266"/>
      <c r="LAE58" s="266"/>
      <c r="LAF58" s="266"/>
      <c r="LAG58" s="266"/>
      <c r="LAH58" s="266"/>
      <c r="LAI58" s="266"/>
      <c r="LAJ58" s="266"/>
      <c r="LAK58" s="266"/>
      <c r="LAL58" s="266"/>
      <c r="LAM58" s="266"/>
      <c r="LAN58" s="266"/>
      <c r="LAO58" s="266"/>
      <c r="LAP58" s="266"/>
      <c r="LAQ58" s="266"/>
      <c r="LAR58" s="266"/>
      <c r="LAS58" s="266"/>
      <c r="LAT58" s="266"/>
      <c r="LAU58" s="266"/>
      <c r="LAV58" s="266"/>
      <c r="LAW58" s="266"/>
      <c r="LAX58" s="266"/>
      <c r="LAY58" s="266"/>
      <c r="LAZ58" s="266"/>
      <c r="LBA58" s="266"/>
      <c r="LBB58" s="266"/>
      <c r="LBC58" s="266"/>
      <c r="LBD58" s="266"/>
      <c r="LBE58" s="266"/>
      <c r="LBF58" s="266"/>
      <c r="LBG58" s="266"/>
      <c r="LBH58" s="266"/>
      <c r="LBI58" s="266"/>
      <c r="LBJ58" s="266"/>
      <c r="LBK58" s="266"/>
      <c r="LBL58" s="266"/>
      <c r="LBM58" s="266"/>
      <c r="LBN58" s="266"/>
      <c r="LBO58" s="266"/>
      <c r="LBP58" s="266"/>
      <c r="LBQ58" s="266"/>
      <c r="LBR58" s="266"/>
      <c r="LBS58" s="266"/>
      <c r="LBT58" s="266"/>
      <c r="LBU58" s="266"/>
      <c r="LBV58" s="266"/>
      <c r="LBW58" s="266"/>
      <c r="LBX58" s="266"/>
      <c r="LBY58" s="266"/>
      <c r="LBZ58" s="266"/>
      <c r="LCA58" s="266"/>
      <c r="LCB58" s="266"/>
      <c r="LCC58" s="266"/>
      <c r="LCD58" s="266"/>
      <c r="LCE58" s="266"/>
      <c r="LCF58" s="266"/>
      <c r="LCG58" s="266"/>
      <c r="LCH58" s="266"/>
      <c r="LCI58" s="266"/>
      <c r="LCJ58" s="266"/>
      <c r="LCK58" s="266"/>
      <c r="LCL58" s="266"/>
      <c r="LCM58" s="266"/>
      <c r="LCN58" s="266"/>
      <c r="LCO58" s="266"/>
      <c r="LCP58" s="266"/>
      <c r="LCQ58" s="266"/>
      <c r="LCR58" s="266"/>
      <c r="LCS58" s="266"/>
      <c r="LCT58" s="266"/>
      <c r="LCU58" s="266"/>
      <c r="LCV58" s="266"/>
      <c r="LCW58" s="266"/>
      <c r="LCX58" s="266"/>
      <c r="LCY58" s="266"/>
      <c r="LCZ58" s="266"/>
      <c r="LDA58" s="266"/>
      <c r="LDB58" s="266"/>
      <c r="LDC58" s="266"/>
      <c r="LDD58" s="266"/>
      <c r="LDE58" s="266"/>
      <c r="LDF58" s="266"/>
      <c r="LDG58" s="266"/>
      <c r="LDH58" s="266"/>
      <c r="LDI58" s="266"/>
      <c r="LDJ58" s="266"/>
      <c r="LDK58" s="266"/>
      <c r="LDL58" s="266"/>
      <c r="LDM58" s="266"/>
      <c r="LDN58" s="266"/>
      <c r="LDO58" s="266"/>
      <c r="LDP58" s="266"/>
      <c r="LDQ58" s="266"/>
      <c r="LDR58" s="266"/>
      <c r="LDS58" s="266"/>
      <c r="LDT58" s="266"/>
      <c r="LDU58" s="266"/>
      <c r="LDV58" s="266"/>
      <c r="LDW58" s="266"/>
      <c r="LDX58" s="266"/>
      <c r="LDY58" s="266"/>
      <c r="LDZ58" s="266"/>
      <c r="LEA58" s="266"/>
      <c r="LEB58" s="266"/>
      <c r="LEC58" s="266"/>
      <c r="LED58" s="266"/>
      <c r="LEE58" s="266"/>
      <c r="LEF58" s="266"/>
      <c r="LEG58" s="266"/>
      <c r="LEH58" s="266"/>
      <c r="LEI58" s="266"/>
      <c r="LEJ58" s="266"/>
      <c r="LEK58" s="266"/>
      <c r="LEL58" s="266"/>
      <c r="LEM58" s="266"/>
      <c r="LEN58" s="266"/>
      <c r="LEO58" s="266"/>
      <c r="LEP58" s="266"/>
      <c r="LEQ58" s="266"/>
      <c r="LER58" s="266"/>
      <c r="LES58" s="266"/>
      <c r="LET58" s="266"/>
      <c r="LEU58" s="266"/>
      <c r="LEV58" s="266"/>
      <c r="LEW58" s="266"/>
      <c r="LEX58" s="266"/>
      <c r="LEY58" s="266"/>
      <c r="LEZ58" s="266"/>
      <c r="LFA58" s="266"/>
      <c r="LFB58" s="266"/>
      <c r="LFC58" s="266"/>
      <c r="LFD58" s="266"/>
      <c r="LFE58" s="266"/>
      <c r="LFF58" s="266"/>
      <c r="LFG58" s="266"/>
      <c r="LFH58" s="266"/>
      <c r="LFI58" s="266"/>
      <c r="LFJ58" s="266"/>
      <c r="LFK58" s="266"/>
      <c r="LFL58" s="266"/>
      <c r="LFM58" s="266"/>
      <c r="LFN58" s="266"/>
      <c r="LFO58" s="266"/>
      <c r="LFP58" s="266"/>
      <c r="LFQ58" s="266"/>
      <c r="LFR58" s="266"/>
      <c r="LFS58" s="266"/>
      <c r="LFT58" s="266"/>
      <c r="LFU58" s="266"/>
      <c r="LFV58" s="266"/>
      <c r="LFW58" s="266"/>
      <c r="LFX58" s="266"/>
      <c r="LFY58" s="266"/>
      <c r="LFZ58" s="266"/>
      <c r="LGA58" s="266"/>
      <c r="LGB58" s="266"/>
      <c r="LGC58" s="266"/>
      <c r="LGD58" s="266"/>
      <c r="LGE58" s="266"/>
      <c r="LGF58" s="266"/>
      <c r="LGG58" s="266"/>
      <c r="LGH58" s="266"/>
      <c r="LGI58" s="266"/>
      <c r="LGJ58" s="266"/>
      <c r="LGK58" s="266"/>
      <c r="LGL58" s="266"/>
      <c r="LGM58" s="266"/>
      <c r="LGN58" s="266"/>
      <c r="LGO58" s="266"/>
      <c r="LGP58" s="266"/>
      <c r="LGQ58" s="266"/>
      <c r="LGR58" s="266"/>
      <c r="LGS58" s="266"/>
      <c r="LGT58" s="266"/>
      <c r="LGU58" s="266"/>
      <c r="LGV58" s="266"/>
      <c r="LGW58" s="266"/>
      <c r="LGX58" s="266"/>
      <c r="LGY58" s="266"/>
      <c r="LGZ58" s="266"/>
      <c r="LHA58" s="266"/>
      <c r="LHB58" s="266"/>
      <c r="LHC58" s="266"/>
      <c r="LHD58" s="266"/>
      <c r="LHE58" s="266"/>
      <c r="LHF58" s="266"/>
      <c r="LHG58" s="266"/>
      <c r="LHH58" s="266"/>
      <c r="LHI58" s="266"/>
      <c r="LHJ58" s="266"/>
      <c r="LHK58" s="266"/>
      <c r="LHL58" s="266"/>
      <c r="LHM58" s="266"/>
      <c r="LHN58" s="266"/>
      <c r="LHO58" s="266"/>
      <c r="LHP58" s="266"/>
      <c r="LHQ58" s="266"/>
      <c r="LHR58" s="266"/>
      <c r="LHS58" s="266"/>
      <c r="LHT58" s="266"/>
      <c r="LHU58" s="266"/>
      <c r="LHV58" s="266"/>
      <c r="LHW58" s="266"/>
      <c r="LHX58" s="266"/>
      <c r="LHY58" s="266"/>
      <c r="LHZ58" s="266"/>
      <c r="LIA58" s="266"/>
      <c r="LIB58" s="266"/>
      <c r="LIC58" s="266"/>
      <c r="LID58" s="266"/>
      <c r="LIE58" s="266"/>
      <c r="LIF58" s="266"/>
      <c r="LIG58" s="266"/>
      <c r="LIH58" s="266"/>
      <c r="LII58" s="266"/>
      <c r="LIJ58" s="266"/>
      <c r="LIK58" s="266"/>
      <c r="LIL58" s="266"/>
      <c r="LIM58" s="266"/>
      <c r="LIN58" s="266"/>
      <c r="LIO58" s="266"/>
      <c r="LIP58" s="266"/>
      <c r="LIQ58" s="266"/>
      <c r="LIR58" s="266"/>
      <c r="LIS58" s="266"/>
      <c r="LIT58" s="266"/>
      <c r="LIU58" s="266"/>
      <c r="LIV58" s="266"/>
      <c r="LIW58" s="266"/>
      <c r="LIX58" s="266"/>
      <c r="LIY58" s="266"/>
      <c r="LIZ58" s="266"/>
      <c r="LJA58" s="266"/>
      <c r="LJB58" s="266"/>
      <c r="LJC58" s="266"/>
      <c r="LJD58" s="266"/>
      <c r="LJE58" s="266"/>
      <c r="LJF58" s="266"/>
      <c r="LJG58" s="266"/>
      <c r="LJH58" s="266"/>
      <c r="LJI58" s="266"/>
      <c r="LJJ58" s="266"/>
      <c r="LJK58" s="266"/>
      <c r="LJL58" s="266"/>
      <c r="LJM58" s="266"/>
      <c r="LJN58" s="266"/>
      <c r="LJO58" s="266"/>
      <c r="LJP58" s="266"/>
      <c r="LJQ58" s="266"/>
      <c r="LJR58" s="266"/>
      <c r="LJS58" s="266"/>
      <c r="LJT58" s="266"/>
      <c r="LJU58" s="266"/>
      <c r="LJV58" s="266"/>
      <c r="LJW58" s="266"/>
      <c r="LJX58" s="266"/>
      <c r="LJY58" s="266"/>
      <c r="LJZ58" s="266"/>
      <c r="LKA58" s="266"/>
      <c r="LKB58" s="266"/>
      <c r="LKC58" s="266"/>
      <c r="LKD58" s="266"/>
      <c r="LKE58" s="266"/>
      <c r="LKF58" s="266"/>
      <c r="LKG58" s="266"/>
      <c r="LKH58" s="266"/>
      <c r="LKI58" s="266"/>
      <c r="LKJ58" s="266"/>
      <c r="LKK58" s="266"/>
      <c r="LKL58" s="266"/>
      <c r="LKM58" s="266"/>
      <c r="LKN58" s="266"/>
      <c r="LKO58" s="266"/>
      <c r="LKP58" s="266"/>
      <c r="LKQ58" s="266"/>
      <c r="LKR58" s="266"/>
      <c r="LKS58" s="266"/>
      <c r="LKT58" s="266"/>
      <c r="LKU58" s="266"/>
      <c r="LKV58" s="266"/>
      <c r="LKW58" s="266"/>
      <c r="LKX58" s="266"/>
      <c r="LKY58" s="266"/>
      <c r="LKZ58" s="266"/>
      <c r="LLA58" s="266"/>
      <c r="LLB58" s="266"/>
      <c r="LLC58" s="266"/>
      <c r="LLD58" s="266"/>
      <c r="LLE58" s="266"/>
      <c r="LLF58" s="266"/>
      <c r="LLG58" s="266"/>
      <c r="LLH58" s="266"/>
      <c r="LLI58" s="266"/>
      <c r="LLJ58" s="266"/>
      <c r="LLK58" s="266"/>
      <c r="LLL58" s="266"/>
      <c r="LLM58" s="266"/>
      <c r="LLN58" s="266"/>
      <c r="LLO58" s="266"/>
      <c r="LLP58" s="266"/>
      <c r="LLQ58" s="266"/>
      <c r="LLR58" s="266"/>
      <c r="LLS58" s="266"/>
      <c r="LLT58" s="266"/>
      <c r="LLU58" s="266"/>
      <c r="LLV58" s="266"/>
      <c r="LLW58" s="266"/>
      <c r="LLX58" s="266"/>
      <c r="LLY58" s="266"/>
      <c r="LLZ58" s="266"/>
      <c r="LMA58" s="266"/>
      <c r="LMB58" s="266"/>
      <c r="LMC58" s="266"/>
      <c r="LMD58" s="266"/>
      <c r="LME58" s="266"/>
      <c r="LMF58" s="266"/>
      <c r="LMG58" s="266"/>
      <c r="LMH58" s="266"/>
      <c r="LMI58" s="266"/>
      <c r="LMJ58" s="266"/>
      <c r="LMK58" s="266"/>
      <c r="LML58" s="266"/>
      <c r="LMM58" s="266"/>
      <c r="LMN58" s="266"/>
      <c r="LMO58" s="266"/>
      <c r="LMP58" s="266"/>
      <c r="LMQ58" s="266"/>
      <c r="LMR58" s="266"/>
      <c r="LMS58" s="266"/>
      <c r="LMT58" s="266"/>
      <c r="LMU58" s="266"/>
      <c r="LMV58" s="266"/>
      <c r="LMW58" s="266"/>
      <c r="LMX58" s="266"/>
      <c r="LMY58" s="266"/>
      <c r="LMZ58" s="266"/>
      <c r="LNA58" s="266"/>
      <c r="LNB58" s="266"/>
      <c r="LNC58" s="266"/>
      <c r="LND58" s="266"/>
      <c r="LNE58" s="266"/>
      <c r="LNF58" s="266"/>
      <c r="LNG58" s="266"/>
      <c r="LNH58" s="266"/>
      <c r="LNI58" s="266"/>
      <c r="LNJ58" s="266"/>
      <c r="LNK58" s="266"/>
      <c r="LNL58" s="266"/>
      <c r="LNM58" s="266"/>
      <c r="LNN58" s="266"/>
      <c r="LNO58" s="266"/>
      <c r="LNP58" s="266"/>
      <c r="LNQ58" s="266"/>
      <c r="LNR58" s="266"/>
      <c r="LNS58" s="266"/>
      <c r="LNT58" s="266"/>
      <c r="LNU58" s="266"/>
      <c r="LNV58" s="266"/>
      <c r="LNW58" s="266"/>
      <c r="LNX58" s="266"/>
      <c r="LNY58" s="266"/>
      <c r="LNZ58" s="266"/>
      <c r="LOA58" s="266"/>
      <c r="LOB58" s="266"/>
      <c r="LOC58" s="266"/>
      <c r="LOD58" s="266"/>
      <c r="LOE58" s="266"/>
      <c r="LOF58" s="266"/>
      <c r="LOG58" s="266"/>
      <c r="LOH58" s="266"/>
      <c r="LOI58" s="266"/>
      <c r="LOJ58" s="266"/>
      <c r="LOK58" s="266"/>
      <c r="LOL58" s="266"/>
      <c r="LOM58" s="266"/>
      <c r="LON58" s="266"/>
      <c r="LOO58" s="266"/>
      <c r="LOP58" s="266"/>
      <c r="LOQ58" s="266"/>
      <c r="LOR58" s="266"/>
      <c r="LOS58" s="266"/>
      <c r="LOT58" s="266"/>
      <c r="LOU58" s="266"/>
      <c r="LOV58" s="266"/>
      <c r="LOW58" s="266"/>
      <c r="LOX58" s="266"/>
      <c r="LOY58" s="266"/>
      <c r="LOZ58" s="266"/>
      <c r="LPA58" s="266"/>
      <c r="LPB58" s="266"/>
      <c r="LPC58" s="266"/>
      <c r="LPD58" s="266"/>
      <c r="LPE58" s="266"/>
      <c r="LPF58" s="266"/>
      <c r="LPG58" s="266"/>
      <c r="LPH58" s="266"/>
      <c r="LPI58" s="266"/>
      <c r="LPJ58" s="266"/>
      <c r="LPK58" s="266"/>
      <c r="LPL58" s="266"/>
      <c r="LPM58" s="266"/>
      <c r="LPN58" s="266"/>
      <c r="LPO58" s="266"/>
      <c r="LPP58" s="266"/>
      <c r="LPQ58" s="266"/>
      <c r="LPR58" s="266"/>
      <c r="LPS58" s="266"/>
      <c r="LPT58" s="266"/>
      <c r="LPU58" s="266"/>
      <c r="LPV58" s="266"/>
      <c r="LPW58" s="266"/>
      <c r="LPX58" s="266"/>
      <c r="LPY58" s="266"/>
      <c r="LPZ58" s="266"/>
      <c r="LQA58" s="266"/>
      <c r="LQB58" s="266"/>
      <c r="LQC58" s="266"/>
      <c r="LQD58" s="266"/>
      <c r="LQE58" s="266"/>
      <c r="LQF58" s="266"/>
      <c r="LQG58" s="266"/>
      <c r="LQH58" s="266"/>
      <c r="LQI58" s="266"/>
      <c r="LQJ58" s="266"/>
      <c r="LQK58" s="266"/>
      <c r="LQL58" s="266"/>
      <c r="LQM58" s="266"/>
      <c r="LQN58" s="266"/>
      <c r="LQO58" s="266"/>
      <c r="LQP58" s="266"/>
      <c r="LQQ58" s="266"/>
      <c r="LQR58" s="266"/>
      <c r="LQS58" s="266"/>
      <c r="LQT58" s="266"/>
      <c r="LQU58" s="266"/>
      <c r="LQV58" s="266"/>
      <c r="LQW58" s="266"/>
      <c r="LQX58" s="266"/>
      <c r="LQY58" s="266"/>
      <c r="LQZ58" s="266"/>
      <c r="LRA58" s="266"/>
      <c r="LRB58" s="266"/>
      <c r="LRC58" s="266"/>
      <c r="LRD58" s="266"/>
      <c r="LRE58" s="266"/>
      <c r="LRF58" s="266"/>
      <c r="LRG58" s="266"/>
      <c r="LRH58" s="266"/>
      <c r="LRI58" s="266"/>
      <c r="LRJ58" s="266"/>
      <c r="LRK58" s="266"/>
      <c r="LRL58" s="266"/>
      <c r="LRM58" s="266"/>
      <c r="LRN58" s="266"/>
      <c r="LRO58" s="266"/>
      <c r="LRP58" s="266"/>
      <c r="LRQ58" s="266"/>
      <c r="LRR58" s="266"/>
      <c r="LRS58" s="266"/>
      <c r="LRT58" s="266"/>
      <c r="LRU58" s="266"/>
      <c r="LRV58" s="266"/>
      <c r="LRW58" s="266"/>
      <c r="LRX58" s="266"/>
      <c r="LRY58" s="266"/>
      <c r="LRZ58" s="266"/>
      <c r="LSA58" s="266"/>
      <c r="LSB58" s="266"/>
      <c r="LSC58" s="266"/>
      <c r="LSD58" s="266"/>
      <c r="LSE58" s="266"/>
      <c r="LSF58" s="266"/>
      <c r="LSG58" s="266"/>
      <c r="LSH58" s="266"/>
      <c r="LSI58" s="266"/>
      <c r="LSJ58" s="266"/>
      <c r="LSK58" s="266"/>
      <c r="LSL58" s="266"/>
      <c r="LSM58" s="266"/>
      <c r="LSN58" s="266"/>
      <c r="LSO58" s="266"/>
      <c r="LSP58" s="266"/>
      <c r="LSQ58" s="266"/>
      <c r="LSR58" s="266"/>
      <c r="LSS58" s="266"/>
      <c r="LST58" s="266"/>
      <c r="LSU58" s="266"/>
      <c r="LSV58" s="266"/>
      <c r="LSW58" s="266"/>
      <c r="LSX58" s="266"/>
      <c r="LSY58" s="266"/>
      <c r="LSZ58" s="266"/>
      <c r="LTA58" s="266"/>
      <c r="LTB58" s="266"/>
      <c r="LTC58" s="266"/>
      <c r="LTD58" s="266"/>
      <c r="LTE58" s="266"/>
      <c r="LTF58" s="266"/>
      <c r="LTG58" s="266"/>
      <c r="LTH58" s="266"/>
      <c r="LTI58" s="266"/>
      <c r="LTJ58" s="266"/>
      <c r="LTK58" s="266"/>
      <c r="LTL58" s="266"/>
      <c r="LTM58" s="266"/>
      <c r="LTN58" s="266"/>
      <c r="LTO58" s="266"/>
      <c r="LTP58" s="266"/>
      <c r="LTQ58" s="266"/>
      <c r="LTR58" s="266"/>
      <c r="LTS58" s="266"/>
      <c r="LTT58" s="266"/>
      <c r="LTU58" s="266"/>
      <c r="LTV58" s="266"/>
      <c r="LTW58" s="266"/>
      <c r="LTX58" s="266"/>
      <c r="LTY58" s="266"/>
      <c r="LTZ58" s="266"/>
      <c r="LUA58" s="266"/>
      <c r="LUB58" s="266"/>
      <c r="LUC58" s="266"/>
      <c r="LUD58" s="266"/>
      <c r="LUE58" s="266"/>
      <c r="LUF58" s="266"/>
      <c r="LUG58" s="266"/>
      <c r="LUH58" s="266"/>
      <c r="LUI58" s="266"/>
      <c r="LUJ58" s="266"/>
      <c r="LUK58" s="266"/>
      <c r="LUL58" s="266"/>
      <c r="LUM58" s="266"/>
      <c r="LUN58" s="266"/>
      <c r="LUO58" s="266"/>
      <c r="LUP58" s="266"/>
      <c r="LUQ58" s="266"/>
      <c r="LUR58" s="266"/>
      <c r="LUS58" s="266"/>
      <c r="LUT58" s="266"/>
      <c r="LUU58" s="266"/>
      <c r="LUV58" s="266"/>
      <c r="LUW58" s="266"/>
      <c r="LUX58" s="266"/>
      <c r="LUY58" s="266"/>
      <c r="LUZ58" s="266"/>
      <c r="LVA58" s="266"/>
      <c r="LVB58" s="266"/>
      <c r="LVC58" s="266"/>
      <c r="LVD58" s="266"/>
      <c r="LVE58" s="266"/>
      <c r="LVF58" s="266"/>
      <c r="LVG58" s="266"/>
      <c r="LVH58" s="266"/>
      <c r="LVI58" s="266"/>
      <c r="LVJ58" s="266"/>
      <c r="LVK58" s="266"/>
      <c r="LVL58" s="266"/>
      <c r="LVM58" s="266"/>
      <c r="LVN58" s="266"/>
      <c r="LVO58" s="266"/>
      <c r="LVP58" s="266"/>
      <c r="LVQ58" s="266"/>
      <c r="LVR58" s="266"/>
      <c r="LVS58" s="266"/>
      <c r="LVT58" s="266"/>
      <c r="LVU58" s="266"/>
      <c r="LVV58" s="266"/>
      <c r="LVW58" s="266"/>
      <c r="LVX58" s="266"/>
      <c r="LVY58" s="266"/>
      <c r="LVZ58" s="266"/>
      <c r="LWA58" s="266"/>
      <c r="LWB58" s="266"/>
      <c r="LWC58" s="266"/>
      <c r="LWD58" s="266"/>
      <c r="LWE58" s="266"/>
      <c r="LWF58" s="266"/>
      <c r="LWG58" s="266"/>
      <c r="LWH58" s="266"/>
      <c r="LWI58" s="266"/>
      <c r="LWJ58" s="266"/>
      <c r="LWK58" s="266"/>
      <c r="LWL58" s="266"/>
      <c r="LWM58" s="266"/>
      <c r="LWN58" s="266"/>
      <c r="LWO58" s="266"/>
      <c r="LWP58" s="266"/>
      <c r="LWQ58" s="266"/>
      <c r="LWR58" s="266"/>
      <c r="LWS58" s="266"/>
      <c r="LWT58" s="266"/>
      <c r="LWU58" s="266"/>
      <c r="LWV58" s="266"/>
      <c r="LWW58" s="266"/>
      <c r="LWX58" s="266"/>
      <c r="LWY58" s="266"/>
      <c r="LWZ58" s="266"/>
      <c r="LXA58" s="266"/>
      <c r="LXB58" s="266"/>
      <c r="LXC58" s="266"/>
      <c r="LXD58" s="266"/>
      <c r="LXE58" s="266"/>
      <c r="LXF58" s="266"/>
      <c r="LXG58" s="266"/>
      <c r="LXH58" s="266"/>
      <c r="LXI58" s="266"/>
      <c r="LXJ58" s="266"/>
      <c r="LXK58" s="266"/>
      <c r="LXL58" s="266"/>
      <c r="LXM58" s="266"/>
      <c r="LXN58" s="266"/>
      <c r="LXO58" s="266"/>
      <c r="LXP58" s="266"/>
      <c r="LXQ58" s="266"/>
      <c r="LXR58" s="266"/>
      <c r="LXS58" s="266"/>
      <c r="LXT58" s="266"/>
      <c r="LXU58" s="266"/>
      <c r="LXV58" s="266"/>
      <c r="LXW58" s="266"/>
      <c r="LXX58" s="266"/>
      <c r="LXY58" s="266"/>
      <c r="LXZ58" s="266"/>
      <c r="LYA58" s="266"/>
      <c r="LYB58" s="266"/>
      <c r="LYC58" s="266"/>
      <c r="LYD58" s="266"/>
      <c r="LYE58" s="266"/>
      <c r="LYF58" s="266"/>
      <c r="LYG58" s="266"/>
      <c r="LYH58" s="266"/>
      <c r="LYI58" s="266"/>
      <c r="LYJ58" s="266"/>
      <c r="LYK58" s="266"/>
      <c r="LYL58" s="266"/>
      <c r="LYM58" s="266"/>
      <c r="LYN58" s="266"/>
      <c r="LYO58" s="266"/>
      <c r="LYP58" s="266"/>
      <c r="LYQ58" s="266"/>
      <c r="LYR58" s="266"/>
      <c r="LYS58" s="266"/>
      <c r="LYT58" s="266"/>
      <c r="LYU58" s="266"/>
      <c r="LYV58" s="266"/>
      <c r="LYW58" s="266"/>
      <c r="LYX58" s="266"/>
      <c r="LYY58" s="266"/>
      <c r="LYZ58" s="266"/>
      <c r="LZA58" s="266"/>
      <c r="LZB58" s="266"/>
      <c r="LZC58" s="266"/>
      <c r="LZD58" s="266"/>
      <c r="LZE58" s="266"/>
      <c r="LZF58" s="266"/>
      <c r="LZG58" s="266"/>
      <c r="LZH58" s="266"/>
      <c r="LZI58" s="266"/>
      <c r="LZJ58" s="266"/>
      <c r="LZK58" s="266"/>
      <c r="LZL58" s="266"/>
      <c r="LZM58" s="266"/>
      <c r="LZN58" s="266"/>
      <c r="LZO58" s="266"/>
      <c r="LZP58" s="266"/>
      <c r="LZQ58" s="266"/>
      <c r="LZR58" s="266"/>
      <c r="LZS58" s="266"/>
      <c r="LZT58" s="266"/>
      <c r="LZU58" s="266"/>
      <c r="LZV58" s="266"/>
      <c r="LZW58" s="266"/>
      <c r="LZX58" s="266"/>
      <c r="LZY58" s="266"/>
      <c r="LZZ58" s="266"/>
      <c r="MAA58" s="266"/>
      <c r="MAB58" s="266"/>
      <c r="MAC58" s="266"/>
      <c r="MAD58" s="266"/>
      <c r="MAE58" s="266"/>
      <c r="MAF58" s="266"/>
      <c r="MAG58" s="266"/>
      <c r="MAH58" s="266"/>
      <c r="MAI58" s="266"/>
      <c r="MAJ58" s="266"/>
      <c r="MAK58" s="266"/>
      <c r="MAL58" s="266"/>
      <c r="MAM58" s="266"/>
      <c r="MAN58" s="266"/>
      <c r="MAO58" s="266"/>
      <c r="MAP58" s="266"/>
      <c r="MAQ58" s="266"/>
      <c r="MAR58" s="266"/>
      <c r="MAS58" s="266"/>
      <c r="MAT58" s="266"/>
      <c r="MAU58" s="266"/>
      <c r="MAV58" s="266"/>
      <c r="MAW58" s="266"/>
      <c r="MAX58" s="266"/>
      <c r="MAY58" s="266"/>
      <c r="MAZ58" s="266"/>
      <c r="MBA58" s="266"/>
      <c r="MBB58" s="266"/>
      <c r="MBC58" s="266"/>
      <c r="MBD58" s="266"/>
      <c r="MBE58" s="266"/>
      <c r="MBF58" s="266"/>
      <c r="MBG58" s="266"/>
      <c r="MBH58" s="266"/>
      <c r="MBI58" s="266"/>
      <c r="MBJ58" s="266"/>
      <c r="MBK58" s="266"/>
      <c r="MBL58" s="266"/>
      <c r="MBM58" s="266"/>
      <c r="MBN58" s="266"/>
      <c r="MBO58" s="266"/>
      <c r="MBP58" s="266"/>
      <c r="MBQ58" s="266"/>
      <c r="MBR58" s="266"/>
      <c r="MBS58" s="266"/>
      <c r="MBT58" s="266"/>
      <c r="MBU58" s="266"/>
      <c r="MBV58" s="266"/>
      <c r="MBW58" s="266"/>
      <c r="MBX58" s="266"/>
      <c r="MBY58" s="266"/>
      <c r="MBZ58" s="266"/>
      <c r="MCA58" s="266"/>
      <c r="MCB58" s="266"/>
      <c r="MCC58" s="266"/>
      <c r="MCD58" s="266"/>
      <c r="MCE58" s="266"/>
      <c r="MCF58" s="266"/>
      <c r="MCG58" s="266"/>
      <c r="MCH58" s="266"/>
      <c r="MCI58" s="266"/>
      <c r="MCJ58" s="266"/>
      <c r="MCK58" s="266"/>
      <c r="MCL58" s="266"/>
      <c r="MCM58" s="266"/>
      <c r="MCN58" s="266"/>
      <c r="MCO58" s="266"/>
      <c r="MCP58" s="266"/>
      <c r="MCQ58" s="266"/>
      <c r="MCR58" s="266"/>
      <c r="MCS58" s="266"/>
      <c r="MCT58" s="266"/>
      <c r="MCU58" s="266"/>
      <c r="MCV58" s="266"/>
      <c r="MCW58" s="266"/>
      <c r="MCX58" s="266"/>
      <c r="MCY58" s="266"/>
      <c r="MCZ58" s="266"/>
      <c r="MDA58" s="266"/>
      <c r="MDB58" s="266"/>
      <c r="MDC58" s="266"/>
      <c r="MDD58" s="266"/>
      <c r="MDE58" s="266"/>
      <c r="MDF58" s="266"/>
      <c r="MDG58" s="266"/>
      <c r="MDH58" s="266"/>
      <c r="MDI58" s="266"/>
      <c r="MDJ58" s="266"/>
      <c r="MDK58" s="266"/>
      <c r="MDL58" s="266"/>
      <c r="MDM58" s="266"/>
      <c r="MDN58" s="266"/>
      <c r="MDO58" s="266"/>
      <c r="MDP58" s="266"/>
      <c r="MDQ58" s="266"/>
      <c r="MDR58" s="266"/>
      <c r="MDS58" s="266"/>
      <c r="MDT58" s="266"/>
      <c r="MDU58" s="266"/>
      <c r="MDV58" s="266"/>
      <c r="MDW58" s="266"/>
      <c r="MDX58" s="266"/>
      <c r="MDY58" s="266"/>
      <c r="MDZ58" s="266"/>
      <c r="MEA58" s="266"/>
      <c r="MEB58" s="266"/>
      <c r="MEC58" s="266"/>
      <c r="MED58" s="266"/>
      <c r="MEE58" s="266"/>
      <c r="MEF58" s="266"/>
      <c r="MEG58" s="266"/>
      <c r="MEH58" s="266"/>
      <c r="MEI58" s="266"/>
      <c r="MEJ58" s="266"/>
      <c r="MEK58" s="266"/>
      <c r="MEL58" s="266"/>
      <c r="MEM58" s="266"/>
      <c r="MEN58" s="266"/>
      <c r="MEO58" s="266"/>
      <c r="MEP58" s="266"/>
      <c r="MEQ58" s="266"/>
      <c r="MER58" s="266"/>
      <c r="MES58" s="266"/>
      <c r="MET58" s="266"/>
      <c r="MEU58" s="266"/>
      <c r="MEV58" s="266"/>
      <c r="MEW58" s="266"/>
      <c r="MEX58" s="266"/>
      <c r="MEY58" s="266"/>
      <c r="MEZ58" s="266"/>
      <c r="MFA58" s="266"/>
      <c r="MFB58" s="266"/>
      <c r="MFC58" s="266"/>
      <c r="MFD58" s="266"/>
      <c r="MFE58" s="266"/>
      <c r="MFF58" s="266"/>
      <c r="MFG58" s="266"/>
      <c r="MFH58" s="266"/>
      <c r="MFI58" s="266"/>
      <c r="MFJ58" s="266"/>
      <c r="MFK58" s="266"/>
      <c r="MFL58" s="266"/>
      <c r="MFM58" s="266"/>
      <c r="MFN58" s="266"/>
      <c r="MFO58" s="266"/>
      <c r="MFP58" s="266"/>
      <c r="MFQ58" s="266"/>
      <c r="MFR58" s="266"/>
      <c r="MFS58" s="266"/>
      <c r="MFT58" s="266"/>
      <c r="MFU58" s="266"/>
      <c r="MFV58" s="266"/>
      <c r="MFW58" s="266"/>
      <c r="MFX58" s="266"/>
      <c r="MFY58" s="266"/>
      <c r="MFZ58" s="266"/>
      <c r="MGA58" s="266"/>
      <c r="MGB58" s="266"/>
      <c r="MGC58" s="266"/>
      <c r="MGD58" s="266"/>
      <c r="MGE58" s="266"/>
      <c r="MGF58" s="266"/>
      <c r="MGG58" s="266"/>
      <c r="MGH58" s="266"/>
      <c r="MGI58" s="266"/>
      <c r="MGJ58" s="266"/>
      <c r="MGK58" s="266"/>
      <c r="MGL58" s="266"/>
      <c r="MGM58" s="266"/>
      <c r="MGN58" s="266"/>
      <c r="MGO58" s="266"/>
      <c r="MGP58" s="266"/>
      <c r="MGQ58" s="266"/>
      <c r="MGR58" s="266"/>
      <c r="MGS58" s="266"/>
      <c r="MGT58" s="266"/>
      <c r="MGU58" s="266"/>
      <c r="MGV58" s="266"/>
      <c r="MGW58" s="266"/>
      <c r="MGX58" s="266"/>
      <c r="MGY58" s="266"/>
      <c r="MGZ58" s="266"/>
      <c r="MHA58" s="266"/>
      <c r="MHB58" s="266"/>
      <c r="MHC58" s="266"/>
      <c r="MHD58" s="266"/>
      <c r="MHE58" s="266"/>
      <c r="MHF58" s="266"/>
      <c r="MHG58" s="266"/>
      <c r="MHH58" s="266"/>
      <c r="MHI58" s="266"/>
      <c r="MHJ58" s="266"/>
      <c r="MHK58" s="266"/>
      <c r="MHL58" s="266"/>
      <c r="MHM58" s="266"/>
      <c r="MHN58" s="266"/>
      <c r="MHO58" s="266"/>
      <c r="MHP58" s="266"/>
      <c r="MHQ58" s="266"/>
      <c r="MHR58" s="266"/>
      <c r="MHS58" s="266"/>
      <c r="MHT58" s="266"/>
      <c r="MHU58" s="266"/>
      <c r="MHV58" s="266"/>
      <c r="MHW58" s="266"/>
      <c r="MHX58" s="266"/>
      <c r="MHY58" s="266"/>
      <c r="MHZ58" s="266"/>
      <c r="MIA58" s="266"/>
      <c r="MIB58" s="266"/>
      <c r="MIC58" s="266"/>
      <c r="MID58" s="266"/>
      <c r="MIE58" s="266"/>
      <c r="MIF58" s="266"/>
      <c r="MIG58" s="266"/>
      <c r="MIH58" s="266"/>
      <c r="MII58" s="266"/>
      <c r="MIJ58" s="266"/>
      <c r="MIK58" s="266"/>
      <c r="MIL58" s="266"/>
      <c r="MIM58" s="266"/>
      <c r="MIN58" s="266"/>
      <c r="MIO58" s="266"/>
      <c r="MIP58" s="266"/>
      <c r="MIQ58" s="266"/>
      <c r="MIR58" s="266"/>
      <c r="MIS58" s="266"/>
      <c r="MIT58" s="266"/>
      <c r="MIU58" s="266"/>
      <c r="MIV58" s="266"/>
      <c r="MIW58" s="266"/>
      <c r="MIX58" s="266"/>
      <c r="MIY58" s="266"/>
      <c r="MIZ58" s="266"/>
      <c r="MJA58" s="266"/>
      <c r="MJB58" s="266"/>
      <c r="MJC58" s="266"/>
      <c r="MJD58" s="266"/>
      <c r="MJE58" s="266"/>
      <c r="MJF58" s="266"/>
      <c r="MJG58" s="266"/>
      <c r="MJH58" s="266"/>
      <c r="MJI58" s="266"/>
      <c r="MJJ58" s="266"/>
      <c r="MJK58" s="266"/>
      <c r="MJL58" s="266"/>
      <c r="MJM58" s="266"/>
      <c r="MJN58" s="266"/>
      <c r="MJO58" s="266"/>
      <c r="MJP58" s="266"/>
      <c r="MJQ58" s="266"/>
      <c r="MJR58" s="266"/>
      <c r="MJS58" s="266"/>
      <c r="MJT58" s="266"/>
      <c r="MJU58" s="266"/>
      <c r="MJV58" s="266"/>
      <c r="MJW58" s="266"/>
      <c r="MJX58" s="266"/>
      <c r="MJY58" s="266"/>
      <c r="MJZ58" s="266"/>
      <c r="MKA58" s="266"/>
      <c r="MKB58" s="266"/>
      <c r="MKC58" s="266"/>
      <c r="MKD58" s="266"/>
      <c r="MKE58" s="266"/>
      <c r="MKF58" s="266"/>
      <c r="MKG58" s="266"/>
      <c r="MKH58" s="266"/>
      <c r="MKI58" s="266"/>
      <c r="MKJ58" s="266"/>
      <c r="MKK58" s="266"/>
      <c r="MKL58" s="266"/>
      <c r="MKM58" s="266"/>
      <c r="MKN58" s="266"/>
      <c r="MKO58" s="266"/>
      <c r="MKP58" s="266"/>
      <c r="MKQ58" s="266"/>
      <c r="MKR58" s="266"/>
      <c r="MKS58" s="266"/>
      <c r="MKT58" s="266"/>
      <c r="MKU58" s="266"/>
      <c r="MKV58" s="266"/>
      <c r="MKW58" s="266"/>
      <c r="MKX58" s="266"/>
      <c r="MKY58" s="266"/>
      <c r="MKZ58" s="266"/>
      <c r="MLA58" s="266"/>
      <c r="MLB58" s="266"/>
      <c r="MLC58" s="266"/>
      <c r="MLD58" s="266"/>
      <c r="MLE58" s="266"/>
      <c r="MLF58" s="266"/>
      <c r="MLG58" s="266"/>
      <c r="MLH58" s="266"/>
      <c r="MLI58" s="266"/>
      <c r="MLJ58" s="266"/>
      <c r="MLK58" s="266"/>
      <c r="MLL58" s="266"/>
      <c r="MLM58" s="266"/>
      <c r="MLN58" s="266"/>
      <c r="MLO58" s="266"/>
      <c r="MLP58" s="266"/>
      <c r="MLQ58" s="266"/>
      <c r="MLR58" s="266"/>
      <c r="MLS58" s="266"/>
      <c r="MLT58" s="266"/>
      <c r="MLU58" s="266"/>
      <c r="MLV58" s="266"/>
      <c r="MLW58" s="266"/>
      <c r="MLX58" s="266"/>
      <c r="MLY58" s="266"/>
      <c r="MLZ58" s="266"/>
      <c r="MMA58" s="266"/>
      <c r="MMB58" s="266"/>
      <c r="MMC58" s="266"/>
      <c r="MMD58" s="266"/>
      <c r="MME58" s="266"/>
      <c r="MMF58" s="266"/>
      <c r="MMG58" s="266"/>
      <c r="MMH58" s="266"/>
      <c r="MMI58" s="266"/>
      <c r="MMJ58" s="266"/>
      <c r="MMK58" s="266"/>
      <c r="MML58" s="266"/>
      <c r="MMM58" s="266"/>
      <c r="MMN58" s="266"/>
      <c r="MMO58" s="266"/>
      <c r="MMP58" s="266"/>
      <c r="MMQ58" s="266"/>
      <c r="MMR58" s="266"/>
      <c r="MMS58" s="266"/>
      <c r="MMT58" s="266"/>
      <c r="MMU58" s="266"/>
      <c r="MMV58" s="266"/>
      <c r="MMW58" s="266"/>
      <c r="MMX58" s="266"/>
      <c r="MMY58" s="266"/>
      <c r="MMZ58" s="266"/>
      <c r="MNA58" s="266"/>
      <c r="MNB58" s="266"/>
      <c r="MNC58" s="266"/>
      <c r="MND58" s="266"/>
      <c r="MNE58" s="266"/>
      <c r="MNF58" s="266"/>
      <c r="MNG58" s="266"/>
      <c r="MNH58" s="266"/>
      <c r="MNI58" s="266"/>
      <c r="MNJ58" s="266"/>
      <c r="MNK58" s="266"/>
      <c r="MNL58" s="266"/>
      <c r="MNM58" s="266"/>
      <c r="MNN58" s="266"/>
      <c r="MNO58" s="266"/>
      <c r="MNP58" s="266"/>
      <c r="MNQ58" s="266"/>
      <c r="MNR58" s="266"/>
      <c r="MNS58" s="266"/>
      <c r="MNT58" s="266"/>
      <c r="MNU58" s="266"/>
      <c r="MNV58" s="266"/>
      <c r="MNW58" s="266"/>
      <c r="MNX58" s="266"/>
      <c r="MNY58" s="266"/>
      <c r="MNZ58" s="266"/>
      <c r="MOA58" s="266"/>
      <c r="MOB58" s="266"/>
      <c r="MOC58" s="266"/>
      <c r="MOD58" s="266"/>
      <c r="MOE58" s="266"/>
      <c r="MOF58" s="266"/>
      <c r="MOG58" s="266"/>
      <c r="MOH58" s="266"/>
      <c r="MOI58" s="266"/>
      <c r="MOJ58" s="266"/>
      <c r="MOK58" s="266"/>
      <c r="MOL58" s="266"/>
      <c r="MOM58" s="266"/>
      <c r="MON58" s="266"/>
      <c r="MOO58" s="266"/>
      <c r="MOP58" s="266"/>
      <c r="MOQ58" s="266"/>
      <c r="MOR58" s="266"/>
      <c r="MOS58" s="266"/>
      <c r="MOT58" s="266"/>
      <c r="MOU58" s="266"/>
      <c r="MOV58" s="266"/>
      <c r="MOW58" s="266"/>
      <c r="MOX58" s="266"/>
      <c r="MOY58" s="266"/>
      <c r="MOZ58" s="266"/>
      <c r="MPA58" s="266"/>
      <c r="MPB58" s="266"/>
      <c r="MPC58" s="266"/>
      <c r="MPD58" s="266"/>
      <c r="MPE58" s="266"/>
      <c r="MPF58" s="266"/>
      <c r="MPG58" s="266"/>
      <c r="MPH58" s="266"/>
      <c r="MPI58" s="266"/>
      <c r="MPJ58" s="266"/>
      <c r="MPK58" s="266"/>
      <c r="MPL58" s="266"/>
      <c r="MPM58" s="266"/>
      <c r="MPN58" s="266"/>
      <c r="MPO58" s="266"/>
      <c r="MPP58" s="266"/>
      <c r="MPQ58" s="266"/>
      <c r="MPR58" s="266"/>
      <c r="MPS58" s="266"/>
      <c r="MPT58" s="266"/>
      <c r="MPU58" s="266"/>
      <c r="MPV58" s="266"/>
      <c r="MPW58" s="266"/>
      <c r="MPX58" s="266"/>
      <c r="MPY58" s="266"/>
      <c r="MPZ58" s="266"/>
      <c r="MQA58" s="266"/>
      <c r="MQB58" s="266"/>
      <c r="MQC58" s="266"/>
      <c r="MQD58" s="266"/>
      <c r="MQE58" s="266"/>
      <c r="MQF58" s="266"/>
      <c r="MQG58" s="266"/>
      <c r="MQH58" s="266"/>
      <c r="MQI58" s="266"/>
      <c r="MQJ58" s="266"/>
      <c r="MQK58" s="266"/>
      <c r="MQL58" s="266"/>
      <c r="MQM58" s="266"/>
      <c r="MQN58" s="266"/>
      <c r="MQO58" s="266"/>
      <c r="MQP58" s="266"/>
      <c r="MQQ58" s="266"/>
      <c r="MQR58" s="266"/>
      <c r="MQS58" s="266"/>
      <c r="MQT58" s="266"/>
      <c r="MQU58" s="266"/>
      <c r="MQV58" s="266"/>
      <c r="MQW58" s="266"/>
      <c r="MQX58" s="266"/>
      <c r="MQY58" s="266"/>
      <c r="MQZ58" s="266"/>
      <c r="MRA58" s="266"/>
      <c r="MRB58" s="266"/>
      <c r="MRC58" s="266"/>
      <c r="MRD58" s="266"/>
      <c r="MRE58" s="266"/>
      <c r="MRF58" s="266"/>
      <c r="MRG58" s="266"/>
      <c r="MRH58" s="266"/>
      <c r="MRI58" s="266"/>
      <c r="MRJ58" s="266"/>
      <c r="MRK58" s="266"/>
      <c r="MRL58" s="266"/>
      <c r="MRM58" s="266"/>
      <c r="MRN58" s="266"/>
      <c r="MRO58" s="266"/>
      <c r="MRP58" s="266"/>
      <c r="MRQ58" s="266"/>
      <c r="MRR58" s="266"/>
      <c r="MRS58" s="266"/>
      <c r="MRT58" s="266"/>
      <c r="MRU58" s="266"/>
      <c r="MRV58" s="266"/>
      <c r="MRW58" s="266"/>
      <c r="MRX58" s="266"/>
      <c r="MRY58" s="266"/>
      <c r="MRZ58" s="266"/>
      <c r="MSA58" s="266"/>
      <c r="MSB58" s="266"/>
      <c r="MSC58" s="266"/>
      <c r="MSD58" s="266"/>
      <c r="MSE58" s="266"/>
      <c r="MSF58" s="266"/>
      <c r="MSG58" s="266"/>
      <c r="MSH58" s="266"/>
      <c r="MSI58" s="266"/>
      <c r="MSJ58" s="266"/>
      <c r="MSK58" s="266"/>
      <c r="MSL58" s="266"/>
      <c r="MSM58" s="266"/>
      <c r="MSN58" s="266"/>
      <c r="MSO58" s="266"/>
      <c r="MSP58" s="266"/>
      <c r="MSQ58" s="266"/>
      <c r="MSR58" s="266"/>
      <c r="MSS58" s="266"/>
      <c r="MST58" s="266"/>
      <c r="MSU58" s="266"/>
      <c r="MSV58" s="266"/>
      <c r="MSW58" s="266"/>
      <c r="MSX58" s="266"/>
      <c r="MSY58" s="266"/>
      <c r="MSZ58" s="266"/>
      <c r="MTA58" s="266"/>
      <c r="MTB58" s="266"/>
      <c r="MTC58" s="266"/>
      <c r="MTD58" s="266"/>
      <c r="MTE58" s="266"/>
      <c r="MTF58" s="266"/>
      <c r="MTG58" s="266"/>
      <c r="MTH58" s="266"/>
      <c r="MTI58" s="266"/>
      <c r="MTJ58" s="266"/>
      <c r="MTK58" s="266"/>
      <c r="MTL58" s="266"/>
      <c r="MTM58" s="266"/>
      <c r="MTN58" s="266"/>
      <c r="MTO58" s="266"/>
      <c r="MTP58" s="266"/>
      <c r="MTQ58" s="266"/>
      <c r="MTR58" s="266"/>
      <c r="MTS58" s="266"/>
      <c r="MTT58" s="266"/>
      <c r="MTU58" s="266"/>
      <c r="MTV58" s="266"/>
      <c r="MTW58" s="266"/>
      <c r="MTX58" s="266"/>
      <c r="MTY58" s="266"/>
      <c r="MTZ58" s="266"/>
      <c r="MUA58" s="266"/>
      <c r="MUB58" s="266"/>
      <c r="MUC58" s="266"/>
      <c r="MUD58" s="266"/>
      <c r="MUE58" s="266"/>
      <c r="MUF58" s="266"/>
      <c r="MUG58" s="266"/>
      <c r="MUH58" s="266"/>
      <c r="MUI58" s="266"/>
      <c r="MUJ58" s="266"/>
      <c r="MUK58" s="266"/>
      <c r="MUL58" s="266"/>
      <c r="MUM58" s="266"/>
      <c r="MUN58" s="266"/>
      <c r="MUO58" s="266"/>
      <c r="MUP58" s="266"/>
      <c r="MUQ58" s="266"/>
      <c r="MUR58" s="266"/>
      <c r="MUS58" s="266"/>
      <c r="MUT58" s="266"/>
      <c r="MUU58" s="266"/>
      <c r="MUV58" s="266"/>
      <c r="MUW58" s="266"/>
      <c r="MUX58" s="266"/>
      <c r="MUY58" s="266"/>
      <c r="MUZ58" s="266"/>
      <c r="MVA58" s="266"/>
      <c r="MVB58" s="266"/>
      <c r="MVC58" s="266"/>
      <c r="MVD58" s="266"/>
      <c r="MVE58" s="266"/>
      <c r="MVF58" s="266"/>
      <c r="MVG58" s="266"/>
      <c r="MVH58" s="266"/>
      <c r="MVI58" s="266"/>
      <c r="MVJ58" s="266"/>
      <c r="MVK58" s="266"/>
      <c r="MVL58" s="266"/>
      <c r="MVM58" s="266"/>
      <c r="MVN58" s="266"/>
      <c r="MVO58" s="266"/>
      <c r="MVP58" s="266"/>
      <c r="MVQ58" s="266"/>
      <c r="MVR58" s="266"/>
      <c r="MVS58" s="266"/>
      <c r="MVT58" s="266"/>
      <c r="MVU58" s="266"/>
      <c r="MVV58" s="266"/>
      <c r="MVW58" s="266"/>
      <c r="MVX58" s="266"/>
      <c r="MVY58" s="266"/>
      <c r="MVZ58" s="266"/>
      <c r="MWA58" s="266"/>
      <c r="MWB58" s="266"/>
      <c r="MWC58" s="266"/>
      <c r="MWD58" s="266"/>
      <c r="MWE58" s="266"/>
      <c r="MWF58" s="266"/>
      <c r="MWG58" s="266"/>
      <c r="MWH58" s="266"/>
      <c r="MWI58" s="266"/>
      <c r="MWJ58" s="266"/>
      <c r="MWK58" s="266"/>
      <c r="MWL58" s="266"/>
      <c r="MWM58" s="266"/>
      <c r="MWN58" s="266"/>
      <c r="MWO58" s="266"/>
      <c r="MWP58" s="266"/>
      <c r="MWQ58" s="266"/>
      <c r="MWR58" s="266"/>
      <c r="MWS58" s="266"/>
      <c r="MWT58" s="266"/>
      <c r="MWU58" s="266"/>
      <c r="MWV58" s="266"/>
      <c r="MWW58" s="266"/>
      <c r="MWX58" s="266"/>
      <c r="MWY58" s="266"/>
      <c r="MWZ58" s="266"/>
      <c r="MXA58" s="266"/>
      <c r="MXB58" s="266"/>
      <c r="MXC58" s="266"/>
      <c r="MXD58" s="266"/>
      <c r="MXE58" s="266"/>
      <c r="MXF58" s="266"/>
      <c r="MXG58" s="266"/>
      <c r="MXH58" s="266"/>
      <c r="MXI58" s="266"/>
      <c r="MXJ58" s="266"/>
      <c r="MXK58" s="266"/>
      <c r="MXL58" s="266"/>
      <c r="MXM58" s="266"/>
      <c r="MXN58" s="266"/>
      <c r="MXO58" s="266"/>
      <c r="MXP58" s="266"/>
      <c r="MXQ58" s="266"/>
      <c r="MXR58" s="266"/>
      <c r="MXS58" s="266"/>
      <c r="MXT58" s="266"/>
      <c r="MXU58" s="266"/>
      <c r="MXV58" s="266"/>
      <c r="MXW58" s="266"/>
      <c r="MXX58" s="266"/>
      <c r="MXY58" s="266"/>
      <c r="MXZ58" s="266"/>
      <c r="MYA58" s="266"/>
      <c r="MYB58" s="266"/>
      <c r="MYC58" s="266"/>
      <c r="MYD58" s="266"/>
      <c r="MYE58" s="266"/>
      <c r="MYF58" s="266"/>
      <c r="MYG58" s="266"/>
      <c r="MYH58" s="266"/>
      <c r="MYI58" s="266"/>
      <c r="MYJ58" s="266"/>
      <c r="MYK58" s="266"/>
      <c r="MYL58" s="266"/>
      <c r="MYM58" s="266"/>
      <c r="MYN58" s="266"/>
      <c r="MYO58" s="266"/>
      <c r="MYP58" s="266"/>
      <c r="MYQ58" s="266"/>
      <c r="MYR58" s="266"/>
      <c r="MYS58" s="266"/>
      <c r="MYT58" s="266"/>
      <c r="MYU58" s="266"/>
      <c r="MYV58" s="266"/>
      <c r="MYW58" s="266"/>
      <c r="MYX58" s="266"/>
      <c r="MYY58" s="266"/>
      <c r="MYZ58" s="266"/>
      <c r="MZA58" s="266"/>
      <c r="MZB58" s="266"/>
      <c r="MZC58" s="266"/>
      <c r="MZD58" s="266"/>
      <c r="MZE58" s="266"/>
      <c r="MZF58" s="266"/>
      <c r="MZG58" s="266"/>
      <c r="MZH58" s="266"/>
      <c r="MZI58" s="266"/>
      <c r="MZJ58" s="266"/>
      <c r="MZK58" s="266"/>
      <c r="MZL58" s="266"/>
      <c r="MZM58" s="266"/>
      <c r="MZN58" s="266"/>
      <c r="MZO58" s="266"/>
      <c r="MZP58" s="266"/>
      <c r="MZQ58" s="266"/>
      <c r="MZR58" s="266"/>
      <c r="MZS58" s="266"/>
      <c r="MZT58" s="266"/>
      <c r="MZU58" s="266"/>
      <c r="MZV58" s="266"/>
      <c r="MZW58" s="266"/>
      <c r="MZX58" s="266"/>
      <c r="MZY58" s="266"/>
      <c r="MZZ58" s="266"/>
      <c r="NAA58" s="266"/>
      <c r="NAB58" s="266"/>
      <c r="NAC58" s="266"/>
      <c r="NAD58" s="266"/>
      <c r="NAE58" s="266"/>
      <c r="NAF58" s="266"/>
      <c r="NAG58" s="266"/>
      <c r="NAH58" s="266"/>
      <c r="NAI58" s="266"/>
      <c r="NAJ58" s="266"/>
      <c r="NAK58" s="266"/>
      <c r="NAL58" s="266"/>
      <c r="NAM58" s="266"/>
      <c r="NAN58" s="266"/>
      <c r="NAO58" s="266"/>
      <c r="NAP58" s="266"/>
      <c r="NAQ58" s="266"/>
      <c r="NAR58" s="266"/>
      <c r="NAS58" s="266"/>
      <c r="NAT58" s="266"/>
      <c r="NAU58" s="266"/>
      <c r="NAV58" s="266"/>
      <c r="NAW58" s="266"/>
      <c r="NAX58" s="266"/>
      <c r="NAY58" s="266"/>
      <c r="NAZ58" s="266"/>
      <c r="NBA58" s="266"/>
      <c r="NBB58" s="266"/>
      <c r="NBC58" s="266"/>
      <c r="NBD58" s="266"/>
      <c r="NBE58" s="266"/>
      <c r="NBF58" s="266"/>
      <c r="NBG58" s="266"/>
      <c r="NBH58" s="266"/>
      <c r="NBI58" s="266"/>
      <c r="NBJ58" s="266"/>
      <c r="NBK58" s="266"/>
      <c r="NBL58" s="266"/>
      <c r="NBM58" s="266"/>
      <c r="NBN58" s="266"/>
      <c r="NBO58" s="266"/>
      <c r="NBP58" s="266"/>
      <c r="NBQ58" s="266"/>
      <c r="NBR58" s="266"/>
      <c r="NBS58" s="266"/>
      <c r="NBT58" s="266"/>
      <c r="NBU58" s="266"/>
      <c r="NBV58" s="266"/>
      <c r="NBW58" s="266"/>
      <c r="NBX58" s="266"/>
      <c r="NBY58" s="266"/>
      <c r="NBZ58" s="266"/>
      <c r="NCA58" s="266"/>
      <c r="NCB58" s="266"/>
      <c r="NCC58" s="266"/>
      <c r="NCD58" s="266"/>
      <c r="NCE58" s="266"/>
      <c r="NCF58" s="266"/>
      <c r="NCG58" s="266"/>
      <c r="NCH58" s="266"/>
      <c r="NCI58" s="266"/>
      <c r="NCJ58" s="266"/>
      <c r="NCK58" s="266"/>
      <c r="NCL58" s="266"/>
      <c r="NCM58" s="266"/>
      <c r="NCN58" s="266"/>
      <c r="NCO58" s="266"/>
      <c r="NCP58" s="266"/>
      <c r="NCQ58" s="266"/>
      <c r="NCR58" s="266"/>
      <c r="NCS58" s="266"/>
      <c r="NCT58" s="266"/>
      <c r="NCU58" s="266"/>
      <c r="NCV58" s="266"/>
      <c r="NCW58" s="266"/>
      <c r="NCX58" s="266"/>
      <c r="NCY58" s="266"/>
      <c r="NCZ58" s="266"/>
      <c r="NDA58" s="266"/>
      <c r="NDB58" s="266"/>
      <c r="NDC58" s="266"/>
      <c r="NDD58" s="266"/>
      <c r="NDE58" s="266"/>
      <c r="NDF58" s="266"/>
      <c r="NDG58" s="266"/>
      <c r="NDH58" s="266"/>
      <c r="NDI58" s="266"/>
      <c r="NDJ58" s="266"/>
      <c r="NDK58" s="266"/>
      <c r="NDL58" s="266"/>
      <c r="NDM58" s="266"/>
      <c r="NDN58" s="266"/>
      <c r="NDO58" s="266"/>
      <c r="NDP58" s="266"/>
      <c r="NDQ58" s="266"/>
      <c r="NDR58" s="266"/>
      <c r="NDS58" s="266"/>
      <c r="NDT58" s="266"/>
      <c r="NDU58" s="266"/>
      <c r="NDV58" s="266"/>
      <c r="NDW58" s="266"/>
      <c r="NDX58" s="266"/>
      <c r="NDY58" s="266"/>
      <c r="NDZ58" s="266"/>
      <c r="NEA58" s="266"/>
      <c r="NEB58" s="266"/>
      <c r="NEC58" s="266"/>
      <c r="NED58" s="266"/>
      <c r="NEE58" s="266"/>
      <c r="NEF58" s="266"/>
      <c r="NEG58" s="266"/>
      <c r="NEH58" s="266"/>
      <c r="NEI58" s="266"/>
      <c r="NEJ58" s="266"/>
      <c r="NEK58" s="266"/>
      <c r="NEL58" s="266"/>
      <c r="NEM58" s="266"/>
      <c r="NEN58" s="266"/>
      <c r="NEO58" s="266"/>
      <c r="NEP58" s="266"/>
      <c r="NEQ58" s="266"/>
      <c r="NER58" s="266"/>
      <c r="NES58" s="266"/>
      <c r="NET58" s="266"/>
      <c r="NEU58" s="266"/>
      <c r="NEV58" s="266"/>
      <c r="NEW58" s="266"/>
      <c r="NEX58" s="266"/>
      <c r="NEY58" s="266"/>
      <c r="NEZ58" s="266"/>
      <c r="NFA58" s="266"/>
      <c r="NFB58" s="266"/>
      <c r="NFC58" s="266"/>
      <c r="NFD58" s="266"/>
      <c r="NFE58" s="266"/>
      <c r="NFF58" s="266"/>
      <c r="NFG58" s="266"/>
      <c r="NFH58" s="266"/>
      <c r="NFI58" s="266"/>
      <c r="NFJ58" s="266"/>
      <c r="NFK58" s="266"/>
      <c r="NFL58" s="266"/>
      <c r="NFM58" s="266"/>
      <c r="NFN58" s="266"/>
      <c r="NFO58" s="266"/>
      <c r="NFP58" s="266"/>
      <c r="NFQ58" s="266"/>
      <c r="NFR58" s="266"/>
      <c r="NFS58" s="266"/>
      <c r="NFT58" s="266"/>
      <c r="NFU58" s="266"/>
      <c r="NFV58" s="266"/>
      <c r="NFW58" s="266"/>
      <c r="NFX58" s="266"/>
      <c r="NFY58" s="266"/>
      <c r="NFZ58" s="266"/>
      <c r="NGA58" s="266"/>
      <c r="NGB58" s="266"/>
      <c r="NGC58" s="266"/>
      <c r="NGD58" s="266"/>
      <c r="NGE58" s="266"/>
      <c r="NGF58" s="266"/>
      <c r="NGG58" s="266"/>
      <c r="NGH58" s="266"/>
      <c r="NGI58" s="266"/>
      <c r="NGJ58" s="266"/>
      <c r="NGK58" s="266"/>
      <c r="NGL58" s="266"/>
      <c r="NGM58" s="266"/>
      <c r="NGN58" s="266"/>
      <c r="NGO58" s="266"/>
      <c r="NGP58" s="266"/>
      <c r="NGQ58" s="266"/>
      <c r="NGR58" s="266"/>
      <c r="NGS58" s="266"/>
      <c r="NGT58" s="266"/>
      <c r="NGU58" s="266"/>
      <c r="NGV58" s="266"/>
      <c r="NGW58" s="266"/>
      <c r="NGX58" s="266"/>
      <c r="NGY58" s="266"/>
      <c r="NGZ58" s="266"/>
      <c r="NHA58" s="266"/>
      <c r="NHB58" s="266"/>
      <c r="NHC58" s="266"/>
      <c r="NHD58" s="266"/>
      <c r="NHE58" s="266"/>
      <c r="NHF58" s="266"/>
      <c r="NHG58" s="266"/>
      <c r="NHH58" s="266"/>
      <c r="NHI58" s="266"/>
      <c r="NHJ58" s="266"/>
      <c r="NHK58" s="266"/>
      <c r="NHL58" s="266"/>
      <c r="NHM58" s="266"/>
      <c r="NHN58" s="266"/>
      <c r="NHO58" s="266"/>
      <c r="NHP58" s="266"/>
      <c r="NHQ58" s="266"/>
      <c r="NHR58" s="266"/>
      <c r="NHS58" s="266"/>
      <c r="NHT58" s="266"/>
      <c r="NHU58" s="266"/>
      <c r="NHV58" s="266"/>
      <c r="NHW58" s="266"/>
      <c r="NHX58" s="266"/>
      <c r="NHY58" s="266"/>
      <c r="NHZ58" s="266"/>
      <c r="NIA58" s="266"/>
      <c r="NIB58" s="266"/>
      <c r="NIC58" s="266"/>
      <c r="NID58" s="266"/>
      <c r="NIE58" s="266"/>
      <c r="NIF58" s="266"/>
      <c r="NIG58" s="266"/>
      <c r="NIH58" s="266"/>
      <c r="NII58" s="266"/>
      <c r="NIJ58" s="266"/>
      <c r="NIK58" s="266"/>
      <c r="NIL58" s="266"/>
      <c r="NIM58" s="266"/>
      <c r="NIN58" s="266"/>
      <c r="NIO58" s="266"/>
      <c r="NIP58" s="266"/>
      <c r="NIQ58" s="266"/>
      <c r="NIR58" s="266"/>
      <c r="NIS58" s="266"/>
      <c r="NIT58" s="266"/>
      <c r="NIU58" s="266"/>
      <c r="NIV58" s="266"/>
      <c r="NIW58" s="266"/>
      <c r="NIX58" s="266"/>
      <c r="NIY58" s="266"/>
      <c r="NIZ58" s="266"/>
      <c r="NJA58" s="266"/>
      <c r="NJB58" s="266"/>
      <c r="NJC58" s="266"/>
      <c r="NJD58" s="266"/>
      <c r="NJE58" s="266"/>
      <c r="NJF58" s="266"/>
      <c r="NJG58" s="266"/>
      <c r="NJH58" s="266"/>
      <c r="NJI58" s="266"/>
      <c r="NJJ58" s="266"/>
      <c r="NJK58" s="266"/>
      <c r="NJL58" s="266"/>
      <c r="NJM58" s="266"/>
      <c r="NJN58" s="266"/>
      <c r="NJO58" s="266"/>
      <c r="NJP58" s="266"/>
      <c r="NJQ58" s="266"/>
      <c r="NJR58" s="266"/>
      <c r="NJS58" s="266"/>
      <c r="NJT58" s="266"/>
      <c r="NJU58" s="266"/>
      <c r="NJV58" s="266"/>
      <c r="NJW58" s="266"/>
      <c r="NJX58" s="266"/>
      <c r="NJY58" s="266"/>
      <c r="NJZ58" s="266"/>
      <c r="NKA58" s="266"/>
      <c r="NKB58" s="266"/>
      <c r="NKC58" s="266"/>
      <c r="NKD58" s="266"/>
      <c r="NKE58" s="266"/>
      <c r="NKF58" s="266"/>
      <c r="NKG58" s="266"/>
      <c r="NKH58" s="266"/>
      <c r="NKI58" s="266"/>
      <c r="NKJ58" s="266"/>
      <c r="NKK58" s="266"/>
      <c r="NKL58" s="266"/>
      <c r="NKM58" s="266"/>
      <c r="NKN58" s="266"/>
      <c r="NKO58" s="266"/>
      <c r="NKP58" s="266"/>
      <c r="NKQ58" s="266"/>
      <c r="NKR58" s="266"/>
      <c r="NKS58" s="266"/>
      <c r="NKT58" s="266"/>
      <c r="NKU58" s="266"/>
      <c r="NKV58" s="266"/>
      <c r="NKW58" s="266"/>
      <c r="NKX58" s="266"/>
      <c r="NKY58" s="266"/>
      <c r="NKZ58" s="266"/>
      <c r="NLA58" s="266"/>
      <c r="NLB58" s="266"/>
      <c r="NLC58" s="266"/>
      <c r="NLD58" s="266"/>
      <c r="NLE58" s="266"/>
      <c r="NLF58" s="266"/>
      <c r="NLG58" s="266"/>
      <c r="NLH58" s="266"/>
      <c r="NLI58" s="266"/>
      <c r="NLJ58" s="266"/>
      <c r="NLK58" s="266"/>
      <c r="NLL58" s="266"/>
      <c r="NLM58" s="266"/>
      <c r="NLN58" s="266"/>
      <c r="NLO58" s="266"/>
      <c r="NLP58" s="266"/>
      <c r="NLQ58" s="266"/>
      <c r="NLR58" s="266"/>
      <c r="NLS58" s="266"/>
      <c r="NLT58" s="266"/>
      <c r="NLU58" s="266"/>
      <c r="NLV58" s="266"/>
      <c r="NLW58" s="266"/>
      <c r="NLX58" s="266"/>
      <c r="NLY58" s="266"/>
      <c r="NLZ58" s="266"/>
      <c r="NMA58" s="266"/>
      <c r="NMB58" s="266"/>
      <c r="NMC58" s="266"/>
      <c r="NMD58" s="266"/>
      <c r="NME58" s="266"/>
      <c r="NMF58" s="266"/>
      <c r="NMG58" s="266"/>
      <c r="NMH58" s="266"/>
      <c r="NMI58" s="266"/>
      <c r="NMJ58" s="266"/>
      <c r="NMK58" s="266"/>
      <c r="NML58" s="266"/>
      <c r="NMM58" s="266"/>
      <c r="NMN58" s="266"/>
      <c r="NMO58" s="266"/>
      <c r="NMP58" s="266"/>
      <c r="NMQ58" s="266"/>
      <c r="NMR58" s="266"/>
      <c r="NMS58" s="266"/>
      <c r="NMT58" s="266"/>
      <c r="NMU58" s="266"/>
      <c r="NMV58" s="266"/>
      <c r="NMW58" s="266"/>
      <c r="NMX58" s="266"/>
      <c r="NMY58" s="266"/>
      <c r="NMZ58" s="266"/>
      <c r="NNA58" s="266"/>
      <c r="NNB58" s="266"/>
      <c r="NNC58" s="266"/>
      <c r="NND58" s="266"/>
      <c r="NNE58" s="266"/>
      <c r="NNF58" s="266"/>
      <c r="NNG58" s="266"/>
      <c r="NNH58" s="266"/>
      <c r="NNI58" s="266"/>
      <c r="NNJ58" s="266"/>
      <c r="NNK58" s="266"/>
      <c r="NNL58" s="266"/>
      <c r="NNM58" s="266"/>
      <c r="NNN58" s="266"/>
      <c r="NNO58" s="266"/>
      <c r="NNP58" s="266"/>
      <c r="NNQ58" s="266"/>
      <c r="NNR58" s="266"/>
      <c r="NNS58" s="266"/>
      <c r="NNT58" s="266"/>
      <c r="NNU58" s="266"/>
      <c r="NNV58" s="266"/>
      <c r="NNW58" s="266"/>
      <c r="NNX58" s="266"/>
      <c r="NNY58" s="266"/>
      <c r="NNZ58" s="266"/>
      <c r="NOA58" s="266"/>
      <c r="NOB58" s="266"/>
      <c r="NOC58" s="266"/>
      <c r="NOD58" s="266"/>
      <c r="NOE58" s="266"/>
      <c r="NOF58" s="266"/>
      <c r="NOG58" s="266"/>
      <c r="NOH58" s="266"/>
      <c r="NOI58" s="266"/>
      <c r="NOJ58" s="266"/>
      <c r="NOK58" s="266"/>
      <c r="NOL58" s="266"/>
      <c r="NOM58" s="266"/>
      <c r="NON58" s="266"/>
      <c r="NOO58" s="266"/>
      <c r="NOP58" s="266"/>
      <c r="NOQ58" s="266"/>
      <c r="NOR58" s="266"/>
      <c r="NOS58" s="266"/>
      <c r="NOT58" s="266"/>
      <c r="NOU58" s="266"/>
      <c r="NOV58" s="266"/>
      <c r="NOW58" s="266"/>
      <c r="NOX58" s="266"/>
      <c r="NOY58" s="266"/>
      <c r="NOZ58" s="266"/>
      <c r="NPA58" s="266"/>
      <c r="NPB58" s="266"/>
      <c r="NPC58" s="266"/>
      <c r="NPD58" s="266"/>
      <c r="NPE58" s="266"/>
      <c r="NPF58" s="266"/>
      <c r="NPG58" s="266"/>
      <c r="NPH58" s="266"/>
      <c r="NPI58" s="266"/>
      <c r="NPJ58" s="266"/>
      <c r="NPK58" s="266"/>
      <c r="NPL58" s="266"/>
      <c r="NPM58" s="266"/>
      <c r="NPN58" s="266"/>
      <c r="NPO58" s="266"/>
      <c r="NPP58" s="266"/>
      <c r="NPQ58" s="266"/>
      <c r="NPR58" s="266"/>
      <c r="NPS58" s="266"/>
      <c r="NPT58" s="266"/>
      <c r="NPU58" s="266"/>
      <c r="NPV58" s="266"/>
      <c r="NPW58" s="266"/>
      <c r="NPX58" s="266"/>
      <c r="NPY58" s="266"/>
      <c r="NPZ58" s="266"/>
      <c r="NQA58" s="266"/>
      <c r="NQB58" s="266"/>
      <c r="NQC58" s="266"/>
      <c r="NQD58" s="266"/>
      <c r="NQE58" s="266"/>
      <c r="NQF58" s="266"/>
      <c r="NQG58" s="266"/>
      <c r="NQH58" s="266"/>
      <c r="NQI58" s="266"/>
      <c r="NQJ58" s="266"/>
      <c r="NQK58" s="266"/>
      <c r="NQL58" s="266"/>
      <c r="NQM58" s="266"/>
      <c r="NQN58" s="266"/>
      <c r="NQO58" s="266"/>
      <c r="NQP58" s="266"/>
      <c r="NQQ58" s="266"/>
      <c r="NQR58" s="266"/>
      <c r="NQS58" s="266"/>
      <c r="NQT58" s="266"/>
      <c r="NQU58" s="266"/>
      <c r="NQV58" s="266"/>
      <c r="NQW58" s="266"/>
      <c r="NQX58" s="266"/>
      <c r="NQY58" s="266"/>
      <c r="NQZ58" s="266"/>
      <c r="NRA58" s="266"/>
      <c r="NRB58" s="266"/>
      <c r="NRC58" s="266"/>
      <c r="NRD58" s="266"/>
      <c r="NRE58" s="266"/>
      <c r="NRF58" s="266"/>
      <c r="NRG58" s="266"/>
      <c r="NRH58" s="266"/>
      <c r="NRI58" s="266"/>
      <c r="NRJ58" s="266"/>
      <c r="NRK58" s="266"/>
      <c r="NRL58" s="266"/>
      <c r="NRM58" s="266"/>
      <c r="NRN58" s="266"/>
      <c r="NRO58" s="266"/>
      <c r="NRP58" s="266"/>
      <c r="NRQ58" s="266"/>
      <c r="NRR58" s="266"/>
      <c r="NRS58" s="266"/>
      <c r="NRT58" s="266"/>
      <c r="NRU58" s="266"/>
      <c r="NRV58" s="266"/>
      <c r="NRW58" s="266"/>
      <c r="NRX58" s="266"/>
      <c r="NRY58" s="266"/>
      <c r="NRZ58" s="266"/>
      <c r="NSA58" s="266"/>
      <c r="NSB58" s="266"/>
      <c r="NSC58" s="266"/>
      <c r="NSD58" s="266"/>
      <c r="NSE58" s="266"/>
      <c r="NSF58" s="266"/>
      <c r="NSG58" s="266"/>
      <c r="NSH58" s="266"/>
      <c r="NSI58" s="266"/>
      <c r="NSJ58" s="266"/>
      <c r="NSK58" s="266"/>
      <c r="NSL58" s="266"/>
      <c r="NSM58" s="266"/>
      <c r="NSN58" s="266"/>
      <c r="NSO58" s="266"/>
      <c r="NSP58" s="266"/>
      <c r="NSQ58" s="266"/>
      <c r="NSR58" s="266"/>
      <c r="NSS58" s="266"/>
      <c r="NST58" s="266"/>
      <c r="NSU58" s="266"/>
      <c r="NSV58" s="266"/>
      <c r="NSW58" s="266"/>
      <c r="NSX58" s="266"/>
      <c r="NSY58" s="266"/>
      <c r="NSZ58" s="266"/>
      <c r="NTA58" s="266"/>
      <c r="NTB58" s="266"/>
      <c r="NTC58" s="266"/>
      <c r="NTD58" s="266"/>
      <c r="NTE58" s="266"/>
      <c r="NTF58" s="266"/>
      <c r="NTG58" s="266"/>
      <c r="NTH58" s="266"/>
      <c r="NTI58" s="266"/>
      <c r="NTJ58" s="266"/>
      <c r="NTK58" s="266"/>
      <c r="NTL58" s="266"/>
      <c r="NTM58" s="266"/>
      <c r="NTN58" s="266"/>
      <c r="NTO58" s="266"/>
      <c r="NTP58" s="266"/>
      <c r="NTQ58" s="266"/>
      <c r="NTR58" s="266"/>
      <c r="NTS58" s="266"/>
      <c r="NTT58" s="266"/>
      <c r="NTU58" s="266"/>
      <c r="NTV58" s="266"/>
      <c r="NTW58" s="266"/>
      <c r="NTX58" s="266"/>
      <c r="NTY58" s="266"/>
      <c r="NTZ58" s="266"/>
      <c r="NUA58" s="266"/>
      <c r="NUB58" s="266"/>
      <c r="NUC58" s="266"/>
      <c r="NUD58" s="266"/>
      <c r="NUE58" s="266"/>
      <c r="NUF58" s="266"/>
      <c r="NUG58" s="266"/>
      <c r="NUH58" s="266"/>
      <c r="NUI58" s="266"/>
      <c r="NUJ58" s="266"/>
      <c r="NUK58" s="266"/>
      <c r="NUL58" s="266"/>
      <c r="NUM58" s="266"/>
      <c r="NUN58" s="266"/>
      <c r="NUO58" s="266"/>
      <c r="NUP58" s="266"/>
      <c r="NUQ58" s="266"/>
      <c r="NUR58" s="266"/>
      <c r="NUS58" s="266"/>
      <c r="NUT58" s="266"/>
      <c r="NUU58" s="266"/>
      <c r="NUV58" s="266"/>
      <c r="NUW58" s="266"/>
      <c r="NUX58" s="266"/>
      <c r="NUY58" s="266"/>
      <c r="NUZ58" s="266"/>
      <c r="NVA58" s="266"/>
      <c r="NVB58" s="266"/>
      <c r="NVC58" s="266"/>
      <c r="NVD58" s="266"/>
      <c r="NVE58" s="266"/>
      <c r="NVF58" s="266"/>
      <c r="NVG58" s="266"/>
      <c r="NVH58" s="266"/>
      <c r="NVI58" s="266"/>
      <c r="NVJ58" s="266"/>
      <c r="NVK58" s="266"/>
      <c r="NVL58" s="266"/>
      <c r="NVM58" s="266"/>
      <c r="NVN58" s="266"/>
      <c r="NVO58" s="266"/>
      <c r="NVP58" s="266"/>
      <c r="NVQ58" s="266"/>
      <c r="NVR58" s="266"/>
      <c r="NVS58" s="266"/>
      <c r="NVT58" s="266"/>
      <c r="NVU58" s="266"/>
      <c r="NVV58" s="266"/>
      <c r="NVW58" s="266"/>
      <c r="NVX58" s="266"/>
      <c r="NVY58" s="266"/>
      <c r="NVZ58" s="266"/>
      <c r="NWA58" s="266"/>
      <c r="NWB58" s="266"/>
      <c r="NWC58" s="266"/>
      <c r="NWD58" s="266"/>
      <c r="NWE58" s="266"/>
      <c r="NWF58" s="266"/>
      <c r="NWG58" s="266"/>
      <c r="NWH58" s="266"/>
      <c r="NWI58" s="266"/>
      <c r="NWJ58" s="266"/>
      <c r="NWK58" s="266"/>
      <c r="NWL58" s="266"/>
      <c r="NWM58" s="266"/>
      <c r="NWN58" s="266"/>
      <c r="NWO58" s="266"/>
      <c r="NWP58" s="266"/>
      <c r="NWQ58" s="266"/>
      <c r="NWR58" s="266"/>
      <c r="NWS58" s="266"/>
      <c r="NWT58" s="266"/>
      <c r="NWU58" s="266"/>
      <c r="NWV58" s="266"/>
      <c r="NWW58" s="266"/>
      <c r="NWX58" s="266"/>
      <c r="NWY58" s="266"/>
      <c r="NWZ58" s="266"/>
      <c r="NXA58" s="266"/>
      <c r="NXB58" s="266"/>
      <c r="NXC58" s="266"/>
      <c r="NXD58" s="266"/>
      <c r="NXE58" s="266"/>
      <c r="NXF58" s="266"/>
      <c r="NXG58" s="266"/>
      <c r="NXH58" s="266"/>
      <c r="NXI58" s="266"/>
      <c r="NXJ58" s="266"/>
      <c r="NXK58" s="266"/>
      <c r="NXL58" s="266"/>
      <c r="NXM58" s="266"/>
      <c r="NXN58" s="266"/>
      <c r="NXO58" s="266"/>
      <c r="NXP58" s="266"/>
      <c r="NXQ58" s="266"/>
      <c r="NXR58" s="266"/>
      <c r="NXS58" s="266"/>
      <c r="NXT58" s="266"/>
      <c r="NXU58" s="266"/>
      <c r="NXV58" s="266"/>
      <c r="NXW58" s="266"/>
      <c r="NXX58" s="266"/>
      <c r="NXY58" s="266"/>
      <c r="NXZ58" s="266"/>
      <c r="NYA58" s="266"/>
      <c r="NYB58" s="266"/>
      <c r="NYC58" s="266"/>
      <c r="NYD58" s="266"/>
      <c r="NYE58" s="266"/>
      <c r="NYF58" s="266"/>
      <c r="NYG58" s="266"/>
      <c r="NYH58" s="266"/>
      <c r="NYI58" s="266"/>
      <c r="NYJ58" s="266"/>
      <c r="NYK58" s="266"/>
      <c r="NYL58" s="266"/>
      <c r="NYM58" s="266"/>
      <c r="NYN58" s="266"/>
      <c r="NYO58" s="266"/>
      <c r="NYP58" s="266"/>
      <c r="NYQ58" s="266"/>
      <c r="NYR58" s="266"/>
      <c r="NYS58" s="266"/>
      <c r="NYT58" s="266"/>
      <c r="NYU58" s="266"/>
      <c r="NYV58" s="266"/>
      <c r="NYW58" s="266"/>
      <c r="NYX58" s="266"/>
      <c r="NYY58" s="266"/>
      <c r="NYZ58" s="266"/>
      <c r="NZA58" s="266"/>
      <c r="NZB58" s="266"/>
      <c r="NZC58" s="266"/>
      <c r="NZD58" s="266"/>
      <c r="NZE58" s="266"/>
      <c r="NZF58" s="266"/>
      <c r="NZG58" s="266"/>
      <c r="NZH58" s="266"/>
      <c r="NZI58" s="266"/>
      <c r="NZJ58" s="266"/>
      <c r="NZK58" s="266"/>
      <c r="NZL58" s="266"/>
      <c r="NZM58" s="266"/>
      <c r="NZN58" s="266"/>
      <c r="NZO58" s="266"/>
      <c r="NZP58" s="266"/>
      <c r="NZQ58" s="266"/>
      <c r="NZR58" s="266"/>
      <c r="NZS58" s="266"/>
      <c r="NZT58" s="266"/>
      <c r="NZU58" s="266"/>
      <c r="NZV58" s="266"/>
      <c r="NZW58" s="266"/>
      <c r="NZX58" s="266"/>
      <c r="NZY58" s="266"/>
      <c r="NZZ58" s="266"/>
      <c r="OAA58" s="266"/>
      <c r="OAB58" s="266"/>
      <c r="OAC58" s="266"/>
      <c r="OAD58" s="266"/>
      <c r="OAE58" s="266"/>
      <c r="OAF58" s="266"/>
      <c r="OAG58" s="266"/>
      <c r="OAH58" s="266"/>
      <c r="OAI58" s="266"/>
      <c r="OAJ58" s="266"/>
      <c r="OAK58" s="266"/>
      <c r="OAL58" s="266"/>
      <c r="OAM58" s="266"/>
      <c r="OAN58" s="266"/>
      <c r="OAO58" s="266"/>
      <c r="OAP58" s="266"/>
      <c r="OAQ58" s="266"/>
      <c r="OAR58" s="266"/>
      <c r="OAS58" s="266"/>
      <c r="OAT58" s="266"/>
      <c r="OAU58" s="266"/>
      <c r="OAV58" s="266"/>
      <c r="OAW58" s="266"/>
      <c r="OAX58" s="266"/>
      <c r="OAY58" s="266"/>
      <c r="OAZ58" s="266"/>
      <c r="OBA58" s="266"/>
      <c r="OBB58" s="266"/>
      <c r="OBC58" s="266"/>
      <c r="OBD58" s="266"/>
      <c r="OBE58" s="266"/>
      <c r="OBF58" s="266"/>
      <c r="OBG58" s="266"/>
      <c r="OBH58" s="266"/>
      <c r="OBI58" s="266"/>
      <c r="OBJ58" s="266"/>
      <c r="OBK58" s="266"/>
      <c r="OBL58" s="266"/>
      <c r="OBM58" s="266"/>
      <c r="OBN58" s="266"/>
      <c r="OBO58" s="266"/>
      <c r="OBP58" s="266"/>
      <c r="OBQ58" s="266"/>
      <c r="OBR58" s="266"/>
      <c r="OBS58" s="266"/>
      <c r="OBT58" s="266"/>
      <c r="OBU58" s="266"/>
      <c r="OBV58" s="266"/>
      <c r="OBW58" s="266"/>
      <c r="OBX58" s="266"/>
      <c r="OBY58" s="266"/>
      <c r="OBZ58" s="266"/>
      <c r="OCA58" s="266"/>
      <c r="OCB58" s="266"/>
      <c r="OCC58" s="266"/>
      <c r="OCD58" s="266"/>
      <c r="OCE58" s="266"/>
      <c r="OCF58" s="266"/>
      <c r="OCG58" s="266"/>
      <c r="OCH58" s="266"/>
      <c r="OCI58" s="266"/>
      <c r="OCJ58" s="266"/>
      <c r="OCK58" s="266"/>
      <c r="OCL58" s="266"/>
      <c r="OCM58" s="266"/>
      <c r="OCN58" s="266"/>
      <c r="OCO58" s="266"/>
      <c r="OCP58" s="266"/>
      <c r="OCQ58" s="266"/>
      <c r="OCR58" s="266"/>
      <c r="OCS58" s="266"/>
      <c r="OCT58" s="266"/>
      <c r="OCU58" s="266"/>
      <c r="OCV58" s="266"/>
      <c r="OCW58" s="266"/>
      <c r="OCX58" s="266"/>
      <c r="OCY58" s="266"/>
      <c r="OCZ58" s="266"/>
      <c r="ODA58" s="266"/>
      <c r="ODB58" s="266"/>
      <c r="ODC58" s="266"/>
      <c r="ODD58" s="266"/>
      <c r="ODE58" s="266"/>
      <c r="ODF58" s="266"/>
      <c r="ODG58" s="266"/>
      <c r="ODH58" s="266"/>
      <c r="ODI58" s="266"/>
      <c r="ODJ58" s="266"/>
      <c r="ODK58" s="266"/>
      <c r="ODL58" s="266"/>
      <c r="ODM58" s="266"/>
      <c r="ODN58" s="266"/>
      <c r="ODO58" s="266"/>
      <c r="ODP58" s="266"/>
      <c r="ODQ58" s="266"/>
      <c r="ODR58" s="266"/>
      <c r="ODS58" s="266"/>
      <c r="ODT58" s="266"/>
      <c r="ODU58" s="266"/>
      <c r="ODV58" s="266"/>
      <c r="ODW58" s="266"/>
      <c r="ODX58" s="266"/>
      <c r="ODY58" s="266"/>
      <c r="ODZ58" s="266"/>
      <c r="OEA58" s="266"/>
      <c r="OEB58" s="266"/>
      <c r="OEC58" s="266"/>
      <c r="OED58" s="266"/>
      <c r="OEE58" s="266"/>
      <c r="OEF58" s="266"/>
      <c r="OEG58" s="266"/>
      <c r="OEH58" s="266"/>
      <c r="OEI58" s="266"/>
      <c r="OEJ58" s="266"/>
      <c r="OEK58" s="266"/>
      <c r="OEL58" s="266"/>
      <c r="OEM58" s="266"/>
      <c r="OEN58" s="266"/>
      <c r="OEO58" s="266"/>
      <c r="OEP58" s="266"/>
      <c r="OEQ58" s="266"/>
      <c r="OER58" s="266"/>
      <c r="OES58" s="266"/>
      <c r="OET58" s="266"/>
      <c r="OEU58" s="266"/>
      <c r="OEV58" s="266"/>
      <c r="OEW58" s="266"/>
      <c r="OEX58" s="266"/>
      <c r="OEY58" s="266"/>
      <c r="OEZ58" s="266"/>
      <c r="OFA58" s="266"/>
      <c r="OFB58" s="266"/>
      <c r="OFC58" s="266"/>
      <c r="OFD58" s="266"/>
      <c r="OFE58" s="266"/>
      <c r="OFF58" s="266"/>
      <c r="OFG58" s="266"/>
      <c r="OFH58" s="266"/>
      <c r="OFI58" s="266"/>
      <c r="OFJ58" s="266"/>
      <c r="OFK58" s="266"/>
      <c r="OFL58" s="266"/>
      <c r="OFM58" s="266"/>
      <c r="OFN58" s="266"/>
      <c r="OFO58" s="266"/>
      <c r="OFP58" s="266"/>
      <c r="OFQ58" s="266"/>
      <c r="OFR58" s="266"/>
      <c r="OFS58" s="266"/>
      <c r="OFT58" s="266"/>
      <c r="OFU58" s="266"/>
      <c r="OFV58" s="266"/>
      <c r="OFW58" s="266"/>
      <c r="OFX58" s="266"/>
      <c r="OFY58" s="266"/>
      <c r="OFZ58" s="266"/>
      <c r="OGA58" s="266"/>
      <c r="OGB58" s="266"/>
      <c r="OGC58" s="266"/>
      <c r="OGD58" s="266"/>
      <c r="OGE58" s="266"/>
      <c r="OGF58" s="266"/>
      <c r="OGG58" s="266"/>
      <c r="OGH58" s="266"/>
      <c r="OGI58" s="266"/>
      <c r="OGJ58" s="266"/>
      <c r="OGK58" s="266"/>
      <c r="OGL58" s="266"/>
      <c r="OGM58" s="266"/>
      <c r="OGN58" s="266"/>
      <c r="OGO58" s="266"/>
      <c r="OGP58" s="266"/>
      <c r="OGQ58" s="266"/>
      <c r="OGR58" s="266"/>
      <c r="OGS58" s="266"/>
      <c r="OGT58" s="266"/>
      <c r="OGU58" s="266"/>
      <c r="OGV58" s="266"/>
      <c r="OGW58" s="266"/>
      <c r="OGX58" s="266"/>
      <c r="OGY58" s="266"/>
      <c r="OGZ58" s="266"/>
      <c r="OHA58" s="266"/>
      <c r="OHB58" s="266"/>
      <c r="OHC58" s="266"/>
      <c r="OHD58" s="266"/>
      <c r="OHE58" s="266"/>
      <c r="OHF58" s="266"/>
      <c r="OHG58" s="266"/>
      <c r="OHH58" s="266"/>
      <c r="OHI58" s="266"/>
      <c r="OHJ58" s="266"/>
      <c r="OHK58" s="266"/>
      <c r="OHL58" s="266"/>
      <c r="OHM58" s="266"/>
      <c r="OHN58" s="266"/>
      <c r="OHO58" s="266"/>
      <c r="OHP58" s="266"/>
      <c r="OHQ58" s="266"/>
      <c r="OHR58" s="266"/>
      <c r="OHS58" s="266"/>
      <c r="OHT58" s="266"/>
      <c r="OHU58" s="266"/>
      <c r="OHV58" s="266"/>
      <c r="OHW58" s="266"/>
      <c r="OHX58" s="266"/>
      <c r="OHY58" s="266"/>
      <c r="OHZ58" s="266"/>
      <c r="OIA58" s="266"/>
      <c r="OIB58" s="266"/>
      <c r="OIC58" s="266"/>
      <c r="OID58" s="266"/>
      <c r="OIE58" s="266"/>
      <c r="OIF58" s="266"/>
      <c r="OIG58" s="266"/>
      <c r="OIH58" s="266"/>
      <c r="OII58" s="266"/>
      <c r="OIJ58" s="266"/>
      <c r="OIK58" s="266"/>
      <c r="OIL58" s="266"/>
      <c r="OIM58" s="266"/>
      <c r="OIN58" s="266"/>
      <c r="OIO58" s="266"/>
      <c r="OIP58" s="266"/>
      <c r="OIQ58" s="266"/>
      <c r="OIR58" s="266"/>
      <c r="OIS58" s="266"/>
      <c r="OIT58" s="266"/>
      <c r="OIU58" s="266"/>
      <c r="OIV58" s="266"/>
      <c r="OIW58" s="266"/>
      <c r="OIX58" s="266"/>
      <c r="OIY58" s="266"/>
      <c r="OIZ58" s="266"/>
      <c r="OJA58" s="266"/>
      <c r="OJB58" s="266"/>
      <c r="OJC58" s="266"/>
      <c r="OJD58" s="266"/>
      <c r="OJE58" s="266"/>
      <c r="OJF58" s="266"/>
      <c r="OJG58" s="266"/>
      <c r="OJH58" s="266"/>
      <c r="OJI58" s="266"/>
      <c r="OJJ58" s="266"/>
      <c r="OJK58" s="266"/>
      <c r="OJL58" s="266"/>
      <c r="OJM58" s="266"/>
      <c r="OJN58" s="266"/>
      <c r="OJO58" s="266"/>
      <c r="OJP58" s="266"/>
      <c r="OJQ58" s="266"/>
      <c r="OJR58" s="266"/>
      <c r="OJS58" s="266"/>
      <c r="OJT58" s="266"/>
      <c r="OJU58" s="266"/>
      <c r="OJV58" s="266"/>
      <c r="OJW58" s="266"/>
      <c r="OJX58" s="266"/>
      <c r="OJY58" s="266"/>
      <c r="OJZ58" s="266"/>
      <c r="OKA58" s="266"/>
      <c r="OKB58" s="266"/>
      <c r="OKC58" s="266"/>
      <c r="OKD58" s="266"/>
      <c r="OKE58" s="266"/>
      <c r="OKF58" s="266"/>
      <c r="OKG58" s="266"/>
      <c r="OKH58" s="266"/>
      <c r="OKI58" s="266"/>
      <c r="OKJ58" s="266"/>
      <c r="OKK58" s="266"/>
      <c r="OKL58" s="266"/>
      <c r="OKM58" s="266"/>
      <c r="OKN58" s="266"/>
      <c r="OKO58" s="266"/>
      <c r="OKP58" s="266"/>
      <c r="OKQ58" s="266"/>
      <c r="OKR58" s="266"/>
      <c r="OKS58" s="266"/>
      <c r="OKT58" s="266"/>
      <c r="OKU58" s="266"/>
      <c r="OKV58" s="266"/>
      <c r="OKW58" s="266"/>
      <c r="OKX58" s="266"/>
      <c r="OKY58" s="266"/>
      <c r="OKZ58" s="266"/>
      <c r="OLA58" s="266"/>
      <c r="OLB58" s="266"/>
      <c r="OLC58" s="266"/>
      <c r="OLD58" s="266"/>
      <c r="OLE58" s="266"/>
      <c r="OLF58" s="266"/>
      <c r="OLG58" s="266"/>
      <c r="OLH58" s="266"/>
      <c r="OLI58" s="266"/>
      <c r="OLJ58" s="266"/>
      <c r="OLK58" s="266"/>
      <c r="OLL58" s="266"/>
      <c r="OLM58" s="266"/>
      <c r="OLN58" s="266"/>
      <c r="OLO58" s="266"/>
      <c r="OLP58" s="266"/>
      <c r="OLQ58" s="266"/>
      <c r="OLR58" s="266"/>
      <c r="OLS58" s="266"/>
      <c r="OLT58" s="266"/>
      <c r="OLU58" s="266"/>
      <c r="OLV58" s="266"/>
      <c r="OLW58" s="266"/>
      <c r="OLX58" s="266"/>
      <c r="OLY58" s="266"/>
      <c r="OLZ58" s="266"/>
      <c r="OMA58" s="266"/>
      <c r="OMB58" s="266"/>
      <c r="OMC58" s="266"/>
      <c r="OMD58" s="266"/>
      <c r="OME58" s="266"/>
      <c r="OMF58" s="266"/>
      <c r="OMG58" s="266"/>
      <c r="OMH58" s="266"/>
      <c r="OMI58" s="266"/>
      <c r="OMJ58" s="266"/>
      <c r="OMK58" s="266"/>
      <c r="OML58" s="266"/>
      <c r="OMM58" s="266"/>
      <c r="OMN58" s="266"/>
      <c r="OMO58" s="266"/>
      <c r="OMP58" s="266"/>
      <c r="OMQ58" s="266"/>
      <c r="OMR58" s="266"/>
      <c r="OMS58" s="266"/>
      <c r="OMT58" s="266"/>
      <c r="OMU58" s="266"/>
      <c r="OMV58" s="266"/>
      <c r="OMW58" s="266"/>
      <c r="OMX58" s="266"/>
      <c r="OMY58" s="266"/>
      <c r="OMZ58" s="266"/>
      <c r="ONA58" s="266"/>
      <c r="ONB58" s="266"/>
      <c r="ONC58" s="266"/>
      <c r="OND58" s="266"/>
      <c r="ONE58" s="266"/>
      <c r="ONF58" s="266"/>
      <c r="ONG58" s="266"/>
      <c r="ONH58" s="266"/>
      <c r="ONI58" s="266"/>
      <c r="ONJ58" s="266"/>
      <c r="ONK58" s="266"/>
      <c r="ONL58" s="266"/>
      <c r="ONM58" s="266"/>
      <c r="ONN58" s="266"/>
      <c r="ONO58" s="266"/>
      <c r="ONP58" s="266"/>
      <c r="ONQ58" s="266"/>
      <c r="ONR58" s="266"/>
      <c r="ONS58" s="266"/>
      <c r="ONT58" s="266"/>
      <c r="ONU58" s="266"/>
      <c r="ONV58" s="266"/>
      <c r="ONW58" s="266"/>
      <c r="ONX58" s="266"/>
      <c r="ONY58" s="266"/>
      <c r="ONZ58" s="266"/>
      <c r="OOA58" s="266"/>
      <c r="OOB58" s="266"/>
      <c r="OOC58" s="266"/>
      <c r="OOD58" s="266"/>
      <c r="OOE58" s="266"/>
      <c r="OOF58" s="266"/>
      <c r="OOG58" s="266"/>
      <c r="OOH58" s="266"/>
      <c r="OOI58" s="266"/>
      <c r="OOJ58" s="266"/>
      <c r="OOK58" s="266"/>
      <c r="OOL58" s="266"/>
      <c r="OOM58" s="266"/>
      <c r="OON58" s="266"/>
      <c r="OOO58" s="266"/>
      <c r="OOP58" s="266"/>
      <c r="OOQ58" s="266"/>
      <c r="OOR58" s="266"/>
      <c r="OOS58" s="266"/>
      <c r="OOT58" s="266"/>
      <c r="OOU58" s="266"/>
      <c r="OOV58" s="266"/>
      <c r="OOW58" s="266"/>
      <c r="OOX58" s="266"/>
      <c r="OOY58" s="266"/>
      <c r="OOZ58" s="266"/>
      <c r="OPA58" s="266"/>
      <c r="OPB58" s="266"/>
      <c r="OPC58" s="266"/>
      <c r="OPD58" s="266"/>
      <c r="OPE58" s="266"/>
      <c r="OPF58" s="266"/>
      <c r="OPG58" s="266"/>
      <c r="OPH58" s="266"/>
      <c r="OPI58" s="266"/>
      <c r="OPJ58" s="266"/>
      <c r="OPK58" s="266"/>
      <c r="OPL58" s="266"/>
      <c r="OPM58" s="266"/>
      <c r="OPN58" s="266"/>
      <c r="OPO58" s="266"/>
      <c r="OPP58" s="266"/>
      <c r="OPQ58" s="266"/>
      <c r="OPR58" s="266"/>
      <c r="OPS58" s="266"/>
      <c r="OPT58" s="266"/>
      <c r="OPU58" s="266"/>
      <c r="OPV58" s="266"/>
      <c r="OPW58" s="266"/>
      <c r="OPX58" s="266"/>
      <c r="OPY58" s="266"/>
      <c r="OPZ58" s="266"/>
      <c r="OQA58" s="266"/>
      <c r="OQB58" s="266"/>
      <c r="OQC58" s="266"/>
      <c r="OQD58" s="266"/>
      <c r="OQE58" s="266"/>
      <c r="OQF58" s="266"/>
      <c r="OQG58" s="266"/>
      <c r="OQH58" s="266"/>
      <c r="OQI58" s="266"/>
      <c r="OQJ58" s="266"/>
      <c r="OQK58" s="266"/>
      <c r="OQL58" s="266"/>
      <c r="OQM58" s="266"/>
      <c r="OQN58" s="266"/>
      <c r="OQO58" s="266"/>
      <c r="OQP58" s="266"/>
      <c r="OQQ58" s="266"/>
      <c r="OQR58" s="266"/>
      <c r="OQS58" s="266"/>
      <c r="OQT58" s="266"/>
      <c r="OQU58" s="266"/>
      <c r="OQV58" s="266"/>
      <c r="OQW58" s="266"/>
      <c r="OQX58" s="266"/>
      <c r="OQY58" s="266"/>
      <c r="OQZ58" s="266"/>
      <c r="ORA58" s="266"/>
      <c r="ORB58" s="266"/>
      <c r="ORC58" s="266"/>
      <c r="ORD58" s="266"/>
      <c r="ORE58" s="266"/>
      <c r="ORF58" s="266"/>
      <c r="ORG58" s="266"/>
      <c r="ORH58" s="266"/>
      <c r="ORI58" s="266"/>
      <c r="ORJ58" s="266"/>
      <c r="ORK58" s="266"/>
      <c r="ORL58" s="266"/>
      <c r="ORM58" s="266"/>
      <c r="ORN58" s="266"/>
      <c r="ORO58" s="266"/>
      <c r="ORP58" s="266"/>
      <c r="ORQ58" s="266"/>
      <c r="ORR58" s="266"/>
      <c r="ORS58" s="266"/>
      <c r="ORT58" s="266"/>
      <c r="ORU58" s="266"/>
      <c r="ORV58" s="266"/>
      <c r="ORW58" s="266"/>
      <c r="ORX58" s="266"/>
      <c r="ORY58" s="266"/>
      <c r="ORZ58" s="266"/>
      <c r="OSA58" s="266"/>
      <c r="OSB58" s="266"/>
      <c r="OSC58" s="266"/>
      <c r="OSD58" s="266"/>
      <c r="OSE58" s="266"/>
      <c r="OSF58" s="266"/>
      <c r="OSG58" s="266"/>
      <c r="OSH58" s="266"/>
      <c r="OSI58" s="266"/>
      <c r="OSJ58" s="266"/>
      <c r="OSK58" s="266"/>
      <c r="OSL58" s="266"/>
      <c r="OSM58" s="266"/>
      <c r="OSN58" s="266"/>
      <c r="OSO58" s="266"/>
      <c r="OSP58" s="266"/>
      <c r="OSQ58" s="266"/>
      <c r="OSR58" s="266"/>
      <c r="OSS58" s="266"/>
      <c r="OST58" s="266"/>
      <c r="OSU58" s="266"/>
      <c r="OSV58" s="266"/>
      <c r="OSW58" s="266"/>
      <c r="OSX58" s="266"/>
      <c r="OSY58" s="266"/>
      <c r="OSZ58" s="266"/>
      <c r="OTA58" s="266"/>
      <c r="OTB58" s="266"/>
      <c r="OTC58" s="266"/>
      <c r="OTD58" s="266"/>
      <c r="OTE58" s="266"/>
      <c r="OTF58" s="266"/>
      <c r="OTG58" s="266"/>
      <c r="OTH58" s="266"/>
      <c r="OTI58" s="266"/>
      <c r="OTJ58" s="266"/>
      <c r="OTK58" s="266"/>
      <c r="OTL58" s="266"/>
      <c r="OTM58" s="266"/>
      <c r="OTN58" s="266"/>
      <c r="OTO58" s="266"/>
      <c r="OTP58" s="266"/>
      <c r="OTQ58" s="266"/>
      <c r="OTR58" s="266"/>
      <c r="OTS58" s="266"/>
      <c r="OTT58" s="266"/>
      <c r="OTU58" s="266"/>
      <c r="OTV58" s="266"/>
      <c r="OTW58" s="266"/>
      <c r="OTX58" s="266"/>
      <c r="OTY58" s="266"/>
      <c r="OTZ58" s="266"/>
      <c r="OUA58" s="266"/>
      <c r="OUB58" s="266"/>
      <c r="OUC58" s="266"/>
      <c r="OUD58" s="266"/>
      <c r="OUE58" s="266"/>
      <c r="OUF58" s="266"/>
      <c r="OUG58" s="266"/>
      <c r="OUH58" s="266"/>
      <c r="OUI58" s="266"/>
      <c r="OUJ58" s="266"/>
      <c r="OUK58" s="266"/>
      <c r="OUL58" s="266"/>
      <c r="OUM58" s="266"/>
      <c r="OUN58" s="266"/>
      <c r="OUO58" s="266"/>
      <c r="OUP58" s="266"/>
      <c r="OUQ58" s="266"/>
      <c r="OUR58" s="266"/>
      <c r="OUS58" s="266"/>
      <c r="OUT58" s="266"/>
      <c r="OUU58" s="266"/>
      <c r="OUV58" s="266"/>
      <c r="OUW58" s="266"/>
      <c r="OUX58" s="266"/>
      <c r="OUY58" s="266"/>
      <c r="OUZ58" s="266"/>
      <c r="OVA58" s="266"/>
      <c r="OVB58" s="266"/>
      <c r="OVC58" s="266"/>
      <c r="OVD58" s="266"/>
      <c r="OVE58" s="266"/>
      <c r="OVF58" s="266"/>
      <c r="OVG58" s="266"/>
      <c r="OVH58" s="266"/>
      <c r="OVI58" s="266"/>
      <c r="OVJ58" s="266"/>
      <c r="OVK58" s="266"/>
      <c r="OVL58" s="266"/>
      <c r="OVM58" s="266"/>
      <c r="OVN58" s="266"/>
      <c r="OVO58" s="266"/>
      <c r="OVP58" s="266"/>
      <c r="OVQ58" s="266"/>
      <c r="OVR58" s="266"/>
      <c r="OVS58" s="266"/>
      <c r="OVT58" s="266"/>
      <c r="OVU58" s="266"/>
      <c r="OVV58" s="266"/>
      <c r="OVW58" s="266"/>
      <c r="OVX58" s="266"/>
      <c r="OVY58" s="266"/>
      <c r="OVZ58" s="266"/>
      <c r="OWA58" s="266"/>
      <c r="OWB58" s="266"/>
      <c r="OWC58" s="266"/>
      <c r="OWD58" s="266"/>
      <c r="OWE58" s="266"/>
      <c r="OWF58" s="266"/>
      <c r="OWG58" s="266"/>
      <c r="OWH58" s="266"/>
      <c r="OWI58" s="266"/>
      <c r="OWJ58" s="266"/>
      <c r="OWK58" s="266"/>
      <c r="OWL58" s="266"/>
      <c r="OWM58" s="266"/>
      <c r="OWN58" s="266"/>
      <c r="OWO58" s="266"/>
      <c r="OWP58" s="266"/>
      <c r="OWQ58" s="266"/>
      <c r="OWR58" s="266"/>
      <c r="OWS58" s="266"/>
      <c r="OWT58" s="266"/>
      <c r="OWU58" s="266"/>
      <c r="OWV58" s="266"/>
      <c r="OWW58" s="266"/>
      <c r="OWX58" s="266"/>
      <c r="OWY58" s="266"/>
      <c r="OWZ58" s="266"/>
      <c r="OXA58" s="266"/>
      <c r="OXB58" s="266"/>
      <c r="OXC58" s="266"/>
      <c r="OXD58" s="266"/>
      <c r="OXE58" s="266"/>
      <c r="OXF58" s="266"/>
      <c r="OXG58" s="266"/>
      <c r="OXH58" s="266"/>
      <c r="OXI58" s="266"/>
      <c r="OXJ58" s="266"/>
      <c r="OXK58" s="266"/>
      <c r="OXL58" s="266"/>
      <c r="OXM58" s="266"/>
      <c r="OXN58" s="266"/>
      <c r="OXO58" s="266"/>
      <c r="OXP58" s="266"/>
      <c r="OXQ58" s="266"/>
      <c r="OXR58" s="266"/>
      <c r="OXS58" s="266"/>
      <c r="OXT58" s="266"/>
      <c r="OXU58" s="266"/>
      <c r="OXV58" s="266"/>
      <c r="OXW58" s="266"/>
      <c r="OXX58" s="266"/>
      <c r="OXY58" s="266"/>
      <c r="OXZ58" s="266"/>
      <c r="OYA58" s="266"/>
      <c r="OYB58" s="266"/>
      <c r="OYC58" s="266"/>
      <c r="OYD58" s="266"/>
      <c r="OYE58" s="266"/>
      <c r="OYF58" s="266"/>
      <c r="OYG58" s="266"/>
      <c r="OYH58" s="266"/>
      <c r="OYI58" s="266"/>
      <c r="OYJ58" s="266"/>
      <c r="OYK58" s="266"/>
      <c r="OYL58" s="266"/>
      <c r="OYM58" s="266"/>
      <c r="OYN58" s="266"/>
      <c r="OYO58" s="266"/>
      <c r="OYP58" s="266"/>
      <c r="OYQ58" s="266"/>
      <c r="OYR58" s="266"/>
      <c r="OYS58" s="266"/>
      <c r="OYT58" s="266"/>
      <c r="OYU58" s="266"/>
      <c r="OYV58" s="266"/>
      <c r="OYW58" s="266"/>
      <c r="OYX58" s="266"/>
      <c r="OYY58" s="266"/>
      <c r="OYZ58" s="266"/>
      <c r="OZA58" s="266"/>
      <c r="OZB58" s="266"/>
      <c r="OZC58" s="266"/>
      <c r="OZD58" s="266"/>
      <c r="OZE58" s="266"/>
      <c r="OZF58" s="266"/>
      <c r="OZG58" s="266"/>
      <c r="OZH58" s="266"/>
      <c r="OZI58" s="266"/>
      <c r="OZJ58" s="266"/>
      <c r="OZK58" s="266"/>
      <c r="OZL58" s="266"/>
      <c r="OZM58" s="266"/>
      <c r="OZN58" s="266"/>
      <c r="OZO58" s="266"/>
      <c r="OZP58" s="266"/>
      <c r="OZQ58" s="266"/>
      <c r="OZR58" s="266"/>
      <c r="OZS58" s="266"/>
      <c r="OZT58" s="266"/>
      <c r="OZU58" s="266"/>
      <c r="OZV58" s="266"/>
      <c r="OZW58" s="266"/>
      <c r="OZX58" s="266"/>
      <c r="OZY58" s="266"/>
      <c r="OZZ58" s="266"/>
      <c r="PAA58" s="266"/>
      <c r="PAB58" s="266"/>
      <c r="PAC58" s="266"/>
      <c r="PAD58" s="266"/>
      <c r="PAE58" s="266"/>
      <c r="PAF58" s="266"/>
      <c r="PAG58" s="266"/>
      <c r="PAH58" s="266"/>
      <c r="PAI58" s="266"/>
      <c r="PAJ58" s="266"/>
      <c r="PAK58" s="266"/>
      <c r="PAL58" s="266"/>
      <c r="PAM58" s="266"/>
      <c r="PAN58" s="266"/>
      <c r="PAO58" s="266"/>
      <c r="PAP58" s="266"/>
      <c r="PAQ58" s="266"/>
      <c r="PAR58" s="266"/>
      <c r="PAS58" s="266"/>
      <c r="PAT58" s="266"/>
      <c r="PAU58" s="266"/>
      <c r="PAV58" s="266"/>
      <c r="PAW58" s="266"/>
      <c r="PAX58" s="266"/>
      <c r="PAY58" s="266"/>
      <c r="PAZ58" s="266"/>
      <c r="PBA58" s="266"/>
      <c r="PBB58" s="266"/>
      <c r="PBC58" s="266"/>
      <c r="PBD58" s="266"/>
      <c r="PBE58" s="266"/>
      <c r="PBF58" s="266"/>
      <c r="PBG58" s="266"/>
      <c r="PBH58" s="266"/>
      <c r="PBI58" s="266"/>
      <c r="PBJ58" s="266"/>
      <c r="PBK58" s="266"/>
      <c r="PBL58" s="266"/>
      <c r="PBM58" s="266"/>
      <c r="PBN58" s="266"/>
      <c r="PBO58" s="266"/>
      <c r="PBP58" s="266"/>
      <c r="PBQ58" s="266"/>
      <c r="PBR58" s="266"/>
      <c r="PBS58" s="266"/>
      <c r="PBT58" s="266"/>
      <c r="PBU58" s="266"/>
      <c r="PBV58" s="266"/>
      <c r="PBW58" s="266"/>
      <c r="PBX58" s="266"/>
      <c r="PBY58" s="266"/>
      <c r="PBZ58" s="266"/>
      <c r="PCA58" s="266"/>
      <c r="PCB58" s="266"/>
      <c r="PCC58" s="266"/>
      <c r="PCD58" s="266"/>
      <c r="PCE58" s="266"/>
      <c r="PCF58" s="266"/>
      <c r="PCG58" s="266"/>
      <c r="PCH58" s="266"/>
      <c r="PCI58" s="266"/>
      <c r="PCJ58" s="266"/>
      <c r="PCK58" s="266"/>
      <c r="PCL58" s="266"/>
      <c r="PCM58" s="266"/>
      <c r="PCN58" s="266"/>
      <c r="PCO58" s="266"/>
      <c r="PCP58" s="266"/>
      <c r="PCQ58" s="266"/>
      <c r="PCR58" s="266"/>
      <c r="PCS58" s="266"/>
      <c r="PCT58" s="266"/>
      <c r="PCU58" s="266"/>
      <c r="PCV58" s="266"/>
      <c r="PCW58" s="266"/>
      <c r="PCX58" s="266"/>
      <c r="PCY58" s="266"/>
      <c r="PCZ58" s="266"/>
      <c r="PDA58" s="266"/>
      <c r="PDB58" s="266"/>
      <c r="PDC58" s="266"/>
      <c r="PDD58" s="266"/>
      <c r="PDE58" s="266"/>
      <c r="PDF58" s="266"/>
      <c r="PDG58" s="266"/>
      <c r="PDH58" s="266"/>
      <c r="PDI58" s="266"/>
      <c r="PDJ58" s="266"/>
      <c r="PDK58" s="266"/>
      <c r="PDL58" s="266"/>
      <c r="PDM58" s="266"/>
      <c r="PDN58" s="266"/>
      <c r="PDO58" s="266"/>
      <c r="PDP58" s="266"/>
      <c r="PDQ58" s="266"/>
      <c r="PDR58" s="266"/>
      <c r="PDS58" s="266"/>
      <c r="PDT58" s="266"/>
      <c r="PDU58" s="266"/>
      <c r="PDV58" s="266"/>
      <c r="PDW58" s="266"/>
      <c r="PDX58" s="266"/>
      <c r="PDY58" s="266"/>
      <c r="PDZ58" s="266"/>
      <c r="PEA58" s="266"/>
      <c r="PEB58" s="266"/>
      <c r="PEC58" s="266"/>
      <c r="PED58" s="266"/>
      <c r="PEE58" s="266"/>
      <c r="PEF58" s="266"/>
      <c r="PEG58" s="266"/>
      <c r="PEH58" s="266"/>
      <c r="PEI58" s="266"/>
      <c r="PEJ58" s="266"/>
      <c r="PEK58" s="266"/>
      <c r="PEL58" s="266"/>
      <c r="PEM58" s="266"/>
      <c r="PEN58" s="266"/>
      <c r="PEO58" s="266"/>
      <c r="PEP58" s="266"/>
      <c r="PEQ58" s="266"/>
      <c r="PER58" s="266"/>
      <c r="PES58" s="266"/>
      <c r="PET58" s="266"/>
      <c r="PEU58" s="266"/>
      <c r="PEV58" s="266"/>
      <c r="PEW58" s="266"/>
      <c r="PEX58" s="266"/>
      <c r="PEY58" s="266"/>
      <c r="PEZ58" s="266"/>
      <c r="PFA58" s="266"/>
      <c r="PFB58" s="266"/>
      <c r="PFC58" s="266"/>
      <c r="PFD58" s="266"/>
      <c r="PFE58" s="266"/>
      <c r="PFF58" s="266"/>
      <c r="PFG58" s="266"/>
      <c r="PFH58" s="266"/>
      <c r="PFI58" s="266"/>
      <c r="PFJ58" s="266"/>
      <c r="PFK58" s="266"/>
      <c r="PFL58" s="266"/>
      <c r="PFM58" s="266"/>
      <c r="PFN58" s="266"/>
      <c r="PFO58" s="266"/>
      <c r="PFP58" s="266"/>
      <c r="PFQ58" s="266"/>
      <c r="PFR58" s="266"/>
      <c r="PFS58" s="266"/>
      <c r="PFT58" s="266"/>
      <c r="PFU58" s="266"/>
      <c r="PFV58" s="266"/>
      <c r="PFW58" s="266"/>
      <c r="PFX58" s="266"/>
      <c r="PFY58" s="266"/>
      <c r="PFZ58" s="266"/>
      <c r="PGA58" s="266"/>
      <c r="PGB58" s="266"/>
      <c r="PGC58" s="266"/>
      <c r="PGD58" s="266"/>
      <c r="PGE58" s="266"/>
      <c r="PGF58" s="266"/>
      <c r="PGG58" s="266"/>
      <c r="PGH58" s="266"/>
      <c r="PGI58" s="266"/>
      <c r="PGJ58" s="266"/>
      <c r="PGK58" s="266"/>
      <c r="PGL58" s="266"/>
      <c r="PGM58" s="266"/>
      <c r="PGN58" s="266"/>
      <c r="PGO58" s="266"/>
      <c r="PGP58" s="266"/>
      <c r="PGQ58" s="266"/>
      <c r="PGR58" s="266"/>
      <c r="PGS58" s="266"/>
      <c r="PGT58" s="266"/>
      <c r="PGU58" s="266"/>
      <c r="PGV58" s="266"/>
      <c r="PGW58" s="266"/>
      <c r="PGX58" s="266"/>
      <c r="PGY58" s="266"/>
      <c r="PGZ58" s="266"/>
      <c r="PHA58" s="266"/>
      <c r="PHB58" s="266"/>
      <c r="PHC58" s="266"/>
      <c r="PHD58" s="266"/>
      <c r="PHE58" s="266"/>
      <c r="PHF58" s="266"/>
      <c r="PHG58" s="266"/>
      <c r="PHH58" s="266"/>
      <c r="PHI58" s="266"/>
      <c r="PHJ58" s="266"/>
      <c r="PHK58" s="266"/>
      <c r="PHL58" s="266"/>
      <c r="PHM58" s="266"/>
      <c r="PHN58" s="266"/>
      <c r="PHO58" s="266"/>
      <c r="PHP58" s="266"/>
      <c r="PHQ58" s="266"/>
      <c r="PHR58" s="266"/>
      <c r="PHS58" s="266"/>
      <c r="PHT58" s="266"/>
      <c r="PHU58" s="266"/>
      <c r="PHV58" s="266"/>
      <c r="PHW58" s="266"/>
      <c r="PHX58" s="266"/>
      <c r="PHY58" s="266"/>
      <c r="PHZ58" s="266"/>
      <c r="PIA58" s="266"/>
      <c r="PIB58" s="266"/>
      <c r="PIC58" s="266"/>
      <c r="PID58" s="266"/>
      <c r="PIE58" s="266"/>
      <c r="PIF58" s="266"/>
      <c r="PIG58" s="266"/>
      <c r="PIH58" s="266"/>
      <c r="PII58" s="266"/>
      <c r="PIJ58" s="266"/>
      <c r="PIK58" s="266"/>
      <c r="PIL58" s="266"/>
      <c r="PIM58" s="266"/>
      <c r="PIN58" s="266"/>
      <c r="PIO58" s="266"/>
      <c r="PIP58" s="266"/>
      <c r="PIQ58" s="266"/>
      <c r="PIR58" s="266"/>
      <c r="PIS58" s="266"/>
      <c r="PIT58" s="266"/>
      <c r="PIU58" s="266"/>
      <c r="PIV58" s="266"/>
      <c r="PIW58" s="266"/>
      <c r="PIX58" s="266"/>
      <c r="PIY58" s="266"/>
      <c r="PIZ58" s="266"/>
      <c r="PJA58" s="266"/>
      <c r="PJB58" s="266"/>
      <c r="PJC58" s="266"/>
      <c r="PJD58" s="266"/>
      <c r="PJE58" s="266"/>
      <c r="PJF58" s="266"/>
      <c r="PJG58" s="266"/>
      <c r="PJH58" s="266"/>
      <c r="PJI58" s="266"/>
      <c r="PJJ58" s="266"/>
      <c r="PJK58" s="266"/>
      <c r="PJL58" s="266"/>
      <c r="PJM58" s="266"/>
      <c r="PJN58" s="266"/>
      <c r="PJO58" s="266"/>
      <c r="PJP58" s="266"/>
      <c r="PJQ58" s="266"/>
      <c r="PJR58" s="266"/>
      <c r="PJS58" s="266"/>
      <c r="PJT58" s="266"/>
      <c r="PJU58" s="266"/>
      <c r="PJV58" s="266"/>
      <c r="PJW58" s="266"/>
      <c r="PJX58" s="266"/>
      <c r="PJY58" s="266"/>
      <c r="PJZ58" s="266"/>
      <c r="PKA58" s="266"/>
      <c r="PKB58" s="266"/>
      <c r="PKC58" s="266"/>
      <c r="PKD58" s="266"/>
      <c r="PKE58" s="266"/>
      <c r="PKF58" s="266"/>
      <c r="PKG58" s="266"/>
      <c r="PKH58" s="266"/>
      <c r="PKI58" s="266"/>
      <c r="PKJ58" s="266"/>
      <c r="PKK58" s="266"/>
      <c r="PKL58" s="266"/>
      <c r="PKM58" s="266"/>
      <c r="PKN58" s="266"/>
      <c r="PKO58" s="266"/>
      <c r="PKP58" s="266"/>
      <c r="PKQ58" s="266"/>
      <c r="PKR58" s="266"/>
      <c r="PKS58" s="266"/>
      <c r="PKT58" s="266"/>
      <c r="PKU58" s="266"/>
      <c r="PKV58" s="266"/>
      <c r="PKW58" s="266"/>
      <c r="PKX58" s="266"/>
      <c r="PKY58" s="266"/>
      <c r="PKZ58" s="266"/>
      <c r="PLA58" s="266"/>
      <c r="PLB58" s="266"/>
      <c r="PLC58" s="266"/>
      <c r="PLD58" s="266"/>
      <c r="PLE58" s="266"/>
      <c r="PLF58" s="266"/>
      <c r="PLG58" s="266"/>
      <c r="PLH58" s="266"/>
      <c r="PLI58" s="266"/>
      <c r="PLJ58" s="266"/>
      <c r="PLK58" s="266"/>
      <c r="PLL58" s="266"/>
      <c r="PLM58" s="266"/>
      <c r="PLN58" s="266"/>
      <c r="PLO58" s="266"/>
      <c r="PLP58" s="266"/>
      <c r="PLQ58" s="266"/>
      <c r="PLR58" s="266"/>
      <c r="PLS58" s="266"/>
      <c r="PLT58" s="266"/>
      <c r="PLU58" s="266"/>
      <c r="PLV58" s="266"/>
      <c r="PLW58" s="266"/>
      <c r="PLX58" s="266"/>
      <c r="PLY58" s="266"/>
      <c r="PLZ58" s="266"/>
      <c r="PMA58" s="266"/>
      <c r="PMB58" s="266"/>
      <c r="PMC58" s="266"/>
      <c r="PMD58" s="266"/>
      <c r="PME58" s="266"/>
      <c r="PMF58" s="266"/>
      <c r="PMG58" s="266"/>
      <c r="PMH58" s="266"/>
      <c r="PMI58" s="266"/>
      <c r="PMJ58" s="266"/>
      <c r="PMK58" s="266"/>
      <c r="PML58" s="266"/>
      <c r="PMM58" s="266"/>
      <c r="PMN58" s="266"/>
      <c r="PMO58" s="266"/>
      <c r="PMP58" s="266"/>
      <c r="PMQ58" s="266"/>
      <c r="PMR58" s="266"/>
      <c r="PMS58" s="266"/>
      <c r="PMT58" s="266"/>
      <c r="PMU58" s="266"/>
      <c r="PMV58" s="266"/>
      <c r="PMW58" s="266"/>
      <c r="PMX58" s="266"/>
      <c r="PMY58" s="266"/>
      <c r="PMZ58" s="266"/>
      <c r="PNA58" s="266"/>
      <c r="PNB58" s="266"/>
      <c r="PNC58" s="266"/>
      <c r="PND58" s="266"/>
      <c r="PNE58" s="266"/>
      <c r="PNF58" s="266"/>
      <c r="PNG58" s="266"/>
      <c r="PNH58" s="266"/>
      <c r="PNI58" s="266"/>
      <c r="PNJ58" s="266"/>
      <c r="PNK58" s="266"/>
      <c r="PNL58" s="266"/>
      <c r="PNM58" s="266"/>
      <c r="PNN58" s="266"/>
      <c r="PNO58" s="266"/>
      <c r="PNP58" s="266"/>
      <c r="PNQ58" s="266"/>
      <c r="PNR58" s="266"/>
      <c r="PNS58" s="266"/>
      <c r="PNT58" s="266"/>
      <c r="PNU58" s="266"/>
      <c r="PNV58" s="266"/>
      <c r="PNW58" s="266"/>
      <c r="PNX58" s="266"/>
      <c r="PNY58" s="266"/>
      <c r="PNZ58" s="266"/>
      <c r="POA58" s="266"/>
      <c r="POB58" s="266"/>
      <c r="POC58" s="266"/>
      <c r="POD58" s="266"/>
      <c r="POE58" s="266"/>
      <c r="POF58" s="266"/>
      <c r="POG58" s="266"/>
      <c r="POH58" s="266"/>
      <c r="POI58" s="266"/>
      <c r="POJ58" s="266"/>
      <c r="POK58" s="266"/>
      <c r="POL58" s="266"/>
      <c r="POM58" s="266"/>
      <c r="PON58" s="266"/>
      <c r="POO58" s="266"/>
      <c r="POP58" s="266"/>
      <c r="POQ58" s="266"/>
      <c r="POR58" s="266"/>
      <c r="POS58" s="266"/>
      <c r="POT58" s="266"/>
      <c r="POU58" s="266"/>
      <c r="POV58" s="266"/>
      <c r="POW58" s="266"/>
      <c r="POX58" s="266"/>
      <c r="POY58" s="266"/>
      <c r="POZ58" s="266"/>
      <c r="PPA58" s="266"/>
      <c r="PPB58" s="266"/>
      <c r="PPC58" s="266"/>
      <c r="PPD58" s="266"/>
      <c r="PPE58" s="266"/>
      <c r="PPF58" s="266"/>
      <c r="PPG58" s="266"/>
      <c r="PPH58" s="266"/>
      <c r="PPI58" s="266"/>
      <c r="PPJ58" s="266"/>
      <c r="PPK58" s="266"/>
      <c r="PPL58" s="266"/>
      <c r="PPM58" s="266"/>
      <c r="PPN58" s="266"/>
      <c r="PPO58" s="266"/>
      <c r="PPP58" s="266"/>
      <c r="PPQ58" s="266"/>
      <c r="PPR58" s="266"/>
      <c r="PPS58" s="266"/>
      <c r="PPT58" s="266"/>
      <c r="PPU58" s="266"/>
      <c r="PPV58" s="266"/>
      <c r="PPW58" s="266"/>
      <c r="PPX58" s="266"/>
      <c r="PPY58" s="266"/>
      <c r="PPZ58" s="266"/>
      <c r="PQA58" s="266"/>
      <c r="PQB58" s="266"/>
      <c r="PQC58" s="266"/>
      <c r="PQD58" s="266"/>
      <c r="PQE58" s="266"/>
      <c r="PQF58" s="266"/>
      <c r="PQG58" s="266"/>
      <c r="PQH58" s="266"/>
      <c r="PQI58" s="266"/>
      <c r="PQJ58" s="266"/>
      <c r="PQK58" s="266"/>
      <c r="PQL58" s="266"/>
      <c r="PQM58" s="266"/>
      <c r="PQN58" s="266"/>
      <c r="PQO58" s="266"/>
      <c r="PQP58" s="266"/>
      <c r="PQQ58" s="266"/>
      <c r="PQR58" s="266"/>
      <c r="PQS58" s="266"/>
      <c r="PQT58" s="266"/>
      <c r="PQU58" s="266"/>
      <c r="PQV58" s="266"/>
      <c r="PQW58" s="266"/>
      <c r="PQX58" s="266"/>
      <c r="PQY58" s="266"/>
      <c r="PQZ58" s="266"/>
      <c r="PRA58" s="266"/>
      <c r="PRB58" s="266"/>
      <c r="PRC58" s="266"/>
      <c r="PRD58" s="266"/>
      <c r="PRE58" s="266"/>
      <c r="PRF58" s="266"/>
      <c r="PRG58" s="266"/>
      <c r="PRH58" s="266"/>
      <c r="PRI58" s="266"/>
      <c r="PRJ58" s="266"/>
      <c r="PRK58" s="266"/>
      <c r="PRL58" s="266"/>
      <c r="PRM58" s="266"/>
      <c r="PRN58" s="266"/>
      <c r="PRO58" s="266"/>
      <c r="PRP58" s="266"/>
      <c r="PRQ58" s="266"/>
      <c r="PRR58" s="266"/>
      <c r="PRS58" s="266"/>
      <c r="PRT58" s="266"/>
      <c r="PRU58" s="266"/>
      <c r="PRV58" s="266"/>
      <c r="PRW58" s="266"/>
      <c r="PRX58" s="266"/>
      <c r="PRY58" s="266"/>
      <c r="PRZ58" s="266"/>
      <c r="PSA58" s="266"/>
      <c r="PSB58" s="266"/>
      <c r="PSC58" s="266"/>
      <c r="PSD58" s="266"/>
      <c r="PSE58" s="266"/>
      <c r="PSF58" s="266"/>
      <c r="PSG58" s="266"/>
      <c r="PSH58" s="266"/>
      <c r="PSI58" s="266"/>
      <c r="PSJ58" s="266"/>
      <c r="PSK58" s="266"/>
      <c r="PSL58" s="266"/>
      <c r="PSM58" s="266"/>
      <c r="PSN58" s="266"/>
      <c r="PSO58" s="266"/>
      <c r="PSP58" s="266"/>
      <c r="PSQ58" s="266"/>
      <c r="PSR58" s="266"/>
      <c r="PSS58" s="266"/>
      <c r="PST58" s="266"/>
      <c r="PSU58" s="266"/>
      <c r="PSV58" s="266"/>
      <c r="PSW58" s="266"/>
      <c r="PSX58" s="266"/>
      <c r="PSY58" s="266"/>
      <c r="PSZ58" s="266"/>
      <c r="PTA58" s="266"/>
      <c r="PTB58" s="266"/>
      <c r="PTC58" s="266"/>
      <c r="PTD58" s="266"/>
      <c r="PTE58" s="266"/>
      <c r="PTF58" s="266"/>
      <c r="PTG58" s="266"/>
      <c r="PTH58" s="266"/>
      <c r="PTI58" s="266"/>
      <c r="PTJ58" s="266"/>
      <c r="PTK58" s="266"/>
      <c r="PTL58" s="266"/>
      <c r="PTM58" s="266"/>
      <c r="PTN58" s="266"/>
      <c r="PTO58" s="266"/>
      <c r="PTP58" s="266"/>
      <c r="PTQ58" s="266"/>
      <c r="PTR58" s="266"/>
      <c r="PTS58" s="266"/>
      <c r="PTT58" s="266"/>
      <c r="PTU58" s="266"/>
      <c r="PTV58" s="266"/>
      <c r="PTW58" s="266"/>
      <c r="PTX58" s="266"/>
      <c r="PTY58" s="266"/>
      <c r="PTZ58" s="266"/>
      <c r="PUA58" s="266"/>
      <c r="PUB58" s="266"/>
      <c r="PUC58" s="266"/>
      <c r="PUD58" s="266"/>
      <c r="PUE58" s="266"/>
      <c r="PUF58" s="266"/>
      <c r="PUG58" s="266"/>
      <c r="PUH58" s="266"/>
      <c r="PUI58" s="266"/>
      <c r="PUJ58" s="266"/>
      <c r="PUK58" s="266"/>
      <c r="PUL58" s="266"/>
      <c r="PUM58" s="266"/>
      <c r="PUN58" s="266"/>
      <c r="PUO58" s="266"/>
      <c r="PUP58" s="266"/>
      <c r="PUQ58" s="266"/>
      <c r="PUR58" s="266"/>
      <c r="PUS58" s="266"/>
      <c r="PUT58" s="266"/>
      <c r="PUU58" s="266"/>
      <c r="PUV58" s="266"/>
      <c r="PUW58" s="266"/>
      <c r="PUX58" s="266"/>
      <c r="PUY58" s="266"/>
      <c r="PUZ58" s="266"/>
      <c r="PVA58" s="266"/>
      <c r="PVB58" s="266"/>
      <c r="PVC58" s="266"/>
      <c r="PVD58" s="266"/>
      <c r="PVE58" s="266"/>
      <c r="PVF58" s="266"/>
      <c r="PVG58" s="266"/>
      <c r="PVH58" s="266"/>
      <c r="PVI58" s="266"/>
      <c r="PVJ58" s="266"/>
      <c r="PVK58" s="266"/>
      <c r="PVL58" s="266"/>
      <c r="PVM58" s="266"/>
      <c r="PVN58" s="266"/>
      <c r="PVO58" s="266"/>
      <c r="PVP58" s="266"/>
      <c r="PVQ58" s="266"/>
      <c r="PVR58" s="266"/>
      <c r="PVS58" s="266"/>
      <c r="PVT58" s="266"/>
      <c r="PVU58" s="266"/>
      <c r="PVV58" s="266"/>
      <c r="PVW58" s="266"/>
      <c r="PVX58" s="266"/>
      <c r="PVY58" s="266"/>
      <c r="PVZ58" s="266"/>
      <c r="PWA58" s="266"/>
      <c r="PWB58" s="266"/>
      <c r="PWC58" s="266"/>
      <c r="PWD58" s="266"/>
      <c r="PWE58" s="266"/>
      <c r="PWF58" s="266"/>
      <c r="PWG58" s="266"/>
      <c r="PWH58" s="266"/>
      <c r="PWI58" s="266"/>
      <c r="PWJ58" s="266"/>
      <c r="PWK58" s="266"/>
      <c r="PWL58" s="266"/>
      <c r="PWM58" s="266"/>
      <c r="PWN58" s="266"/>
      <c r="PWO58" s="266"/>
      <c r="PWP58" s="266"/>
      <c r="PWQ58" s="266"/>
      <c r="PWR58" s="266"/>
      <c r="PWS58" s="266"/>
      <c r="PWT58" s="266"/>
      <c r="PWU58" s="266"/>
      <c r="PWV58" s="266"/>
      <c r="PWW58" s="266"/>
      <c r="PWX58" s="266"/>
      <c r="PWY58" s="266"/>
      <c r="PWZ58" s="266"/>
      <c r="PXA58" s="266"/>
      <c r="PXB58" s="266"/>
      <c r="PXC58" s="266"/>
      <c r="PXD58" s="266"/>
      <c r="PXE58" s="266"/>
      <c r="PXF58" s="266"/>
      <c r="PXG58" s="266"/>
      <c r="PXH58" s="266"/>
      <c r="PXI58" s="266"/>
      <c r="PXJ58" s="266"/>
      <c r="PXK58" s="266"/>
      <c r="PXL58" s="266"/>
      <c r="PXM58" s="266"/>
      <c r="PXN58" s="266"/>
      <c r="PXO58" s="266"/>
      <c r="PXP58" s="266"/>
      <c r="PXQ58" s="266"/>
      <c r="PXR58" s="266"/>
      <c r="PXS58" s="266"/>
      <c r="PXT58" s="266"/>
      <c r="PXU58" s="266"/>
      <c r="PXV58" s="266"/>
      <c r="PXW58" s="266"/>
      <c r="PXX58" s="266"/>
      <c r="PXY58" s="266"/>
      <c r="PXZ58" s="266"/>
      <c r="PYA58" s="266"/>
      <c r="PYB58" s="266"/>
      <c r="PYC58" s="266"/>
      <c r="PYD58" s="266"/>
      <c r="PYE58" s="266"/>
      <c r="PYF58" s="266"/>
      <c r="PYG58" s="266"/>
      <c r="PYH58" s="266"/>
      <c r="PYI58" s="266"/>
      <c r="PYJ58" s="266"/>
      <c r="PYK58" s="266"/>
      <c r="PYL58" s="266"/>
      <c r="PYM58" s="266"/>
      <c r="PYN58" s="266"/>
      <c r="PYO58" s="266"/>
      <c r="PYP58" s="266"/>
      <c r="PYQ58" s="266"/>
      <c r="PYR58" s="266"/>
      <c r="PYS58" s="266"/>
      <c r="PYT58" s="266"/>
      <c r="PYU58" s="266"/>
      <c r="PYV58" s="266"/>
      <c r="PYW58" s="266"/>
      <c r="PYX58" s="266"/>
      <c r="PYY58" s="266"/>
      <c r="PYZ58" s="266"/>
      <c r="PZA58" s="266"/>
      <c r="PZB58" s="266"/>
      <c r="PZC58" s="266"/>
      <c r="PZD58" s="266"/>
      <c r="PZE58" s="266"/>
      <c r="PZF58" s="266"/>
      <c r="PZG58" s="266"/>
      <c r="PZH58" s="266"/>
      <c r="PZI58" s="266"/>
      <c r="PZJ58" s="266"/>
      <c r="PZK58" s="266"/>
      <c r="PZL58" s="266"/>
      <c r="PZM58" s="266"/>
      <c r="PZN58" s="266"/>
      <c r="PZO58" s="266"/>
      <c r="PZP58" s="266"/>
      <c r="PZQ58" s="266"/>
      <c r="PZR58" s="266"/>
      <c r="PZS58" s="266"/>
      <c r="PZT58" s="266"/>
      <c r="PZU58" s="266"/>
      <c r="PZV58" s="266"/>
      <c r="PZW58" s="266"/>
      <c r="PZX58" s="266"/>
      <c r="PZY58" s="266"/>
      <c r="PZZ58" s="266"/>
      <c r="QAA58" s="266"/>
      <c r="QAB58" s="266"/>
      <c r="QAC58" s="266"/>
      <c r="QAD58" s="266"/>
      <c r="QAE58" s="266"/>
      <c r="QAF58" s="266"/>
      <c r="QAG58" s="266"/>
      <c r="QAH58" s="266"/>
      <c r="QAI58" s="266"/>
      <c r="QAJ58" s="266"/>
      <c r="QAK58" s="266"/>
      <c r="QAL58" s="266"/>
      <c r="QAM58" s="266"/>
      <c r="QAN58" s="266"/>
      <c r="QAO58" s="266"/>
      <c r="QAP58" s="266"/>
      <c r="QAQ58" s="266"/>
      <c r="QAR58" s="266"/>
      <c r="QAS58" s="266"/>
      <c r="QAT58" s="266"/>
      <c r="QAU58" s="266"/>
      <c r="QAV58" s="266"/>
      <c r="QAW58" s="266"/>
      <c r="QAX58" s="266"/>
      <c r="QAY58" s="266"/>
      <c r="QAZ58" s="266"/>
      <c r="QBA58" s="266"/>
      <c r="QBB58" s="266"/>
      <c r="QBC58" s="266"/>
      <c r="QBD58" s="266"/>
      <c r="QBE58" s="266"/>
      <c r="QBF58" s="266"/>
      <c r="QBG58" s="266"/>
      <c r="QBH58" s="266"/>
      <c r="QBI58" s="266"/>
      <c r="QBJ58" s="266"/>
      <c r="QBK58" s="266"/>
      <c r="QBL58" s="266"/>
      <c r="QBM58" s="266"/>
      <c r="QBN58" s="266"/>
      <c r="QBO58" s="266"/>
      <c r="QBP58" s="266"/>
      <c r="QBQ58" s="266"/>
      <c r="QBR58" s="266"/>
      <c r="QBS58" s="266"/>
      <c r="QBT58" s="266"/>
      <c r="QBU58" s="266"/>
      <c r="QBV58" s="266"/>
      <c r="QBW58" s="266"/>
      <c r="QBX58" s="266"/>
      <c r="QBY58" s="266"/>
      <c r="QBZ58" s="266"/>
      <c r="QCA58" s="266"/>
      <c r="QCB58" s="266"/>
      <c r="QCC58" s="266"/>
      <c r="QCD58" s="266"/>
      <c r="QCE58" s="266"/>
      <c r="QCF58" s="266"/>
      <c r="QCG58" s="266"/>
      <c r="QCH58" s="266"/>
      <c r="QCI58" s="266"/>
      <c r="QCJ58" s="266"/>
      <c r="QCK58" s="266"/>
      <c r="QCL58" s="266"/>
      <c r="QCM58" s="266"/>
      <c r="QCN58" s="266"/>
      <c r="QCO58" s="266"/>
      <c r="QCP58" s="266"/>
      <c r="QCQ58" s="266"/>
      <c r="QCR58" s="266"/>
      <c r="QCS58" s="266"/>
      <c r="QCT58" s="266"/>
      <c r="QCU58" s="266"/>
      <c r="QCV58" s="266"/>
      <c r="QCW58" s="266"/>
      <c r="QCX58" s="266"/>
      <c r="QCY58" s="266"/>
      <c r="QCZ58" s="266"/>
      <c r="QDA58" s="266"/>
      <c r="QDB58" s="266"/>
      <c r="QDC58" s="266"/>
      <c r="QDD58" s="266"/>
      <c r="QDE58" s="266"/>
      <c r="QDF58" s="266"/>
      <c r="QDG58" s="266"/>
      <c r="QDH58" s="266"/>
      <c r="QDI58" s="266"/>
      <c r="QDJ58" s="266"/>
      <c r="QDK58" s="266"/>
      <c r="QDL58" s="266"/>
      <c r="QDM58" s="266"/>
      <c r="QDN58" s="266"/>
      <c r="QDO58" s="266"/>
      <c r="QDP58" s="266"/>
      <c r="QDQ58" s="266"/>
      <c r="QDR58" s="266"/>
      <c r="QDS58" s="266"/>
      <c r="QDT58" s="266"/>
      <c r="QDU58" s="266"/>
      <c r="QDV58" s="266"/>
      <c r="QDW58" s="266"/>
      <c r="QDX58" s="266"/>
      <c r="QDY58" s="266"/>
      <c r="QDZ58" s="266"/>
      <c r="QEA58" s="266"/>
      <c r="QEB58" s="266"/>
      <c r="QEC58" s="266"/>
      <c r="QED58" s="266"/>
      <c r="QEE58" s="266"/>
      <c r="QEF58" s="266"/>
      <c r="QEG58" s="266"/>
      <c r="QEH58" s="266"/>
      <c r="QEI58" s="266"/>
      <c r="QEJ58" s="266"/>
      <c r="QEK58" s="266"/>
      <c r="QEL58" s="266"/>
      <c r="QEM58" s="266"/>
      <c r="QEN58" s="266"/>
      <c r="QEO58" s="266"/>
      <c r="QEP58" s="266"/>
      <c r="QEQ58" s="266"/>
      <c r="QER58" s="266"/>
      <c r="QES58" s="266"/>
      <c r="QET58" s="266"/>
      <c r="QEU58" s="266"/>
      <c r="QEV58" s="266"/>
      <c r="QEW58" s="266"/>
      <c r="QEX58" s="266"/>
      <c r="QEY58" s="266"/>
      <c r="QEZ58" s="266"/>
      <c r="QFA58" s="266"/>
      <c r="QFB58" s="266"/>
      <c r="QFC58" s="266"/>
      <c r="QFD58" s="266"/>
      <c r="QFE58" s="266"/>
      <c r="QFF58" s="266"/>
      <c r="QFG58" s="266"/>
      <c r="QFH58" s="266"/>
      <c r="QFI58" s="266"/>
      <c r="QFJ58" s="266"/>
      <c r="QFK58" s="266"/>
      <c r="QFL58" s="266"/>
      <c r="QFM58" s="266"/>
      <c r="QFN58" s="266"/>
      <c r="QFO58" s="266"/>
      <c r="QFP58" s="266"/>
      <c r="QFQ58" s="266"/>
      <c r="QFR58" s="266"/>
      <c r="QFS58" s="266"/>
      <c r="QFT58" s="266"/>
      <c r="QFU58" s="266"/>
      <c r="QFV58" s="266"/>
      <c r="QFW58" s="266"/>
      <c r="QFX58" s="266"/>
      <c r="QFY58" s="266"/>
      <c r="QFZ58" s="266"/>
      <c r="QGA58" s="266"/>
      <c r="QGB58" s="266"/>
      <c r="QGC58" s="266"/>
      <c r="QGD58" s="266"/>
      <c r="QGE58" s="266"/>
      <c r="QGF58" s="266"/>
      <c r="QGG58" s="266"/>
      <c r="QGH58" s="266"/>
      <c r="QGI58" s="266"/>
      <c r="QGJ58" s="266"/>
      <c r="QGK58" s="266"/>
      <c r="QGL58" s="266"/>
      <c r="QGM58" s="266"/>
      <c r="QGN58" s="266"/>
      <c r="QGO58" s="266"/>
      <c r="QGP58" s="266"/>
      <c r="QGQ58" s="266"/>
      <c r="QGR58" s="266"/>
      <c r="QGS58" s="266"/>
      <c r="QGT58" s="266"/>
      <c r="QGU58" s="266"/>
      <c r="QGV58" s="266"/>
      <c r="QGW58" s="266"/>
      <c r="QGX58" s="266"/>
      <c r="QGY58" s="266"/>
      <c r="QGZ58" s="266"/>
      <c r="QHA58" s="266"/>
      <c r="QHB58" s="266"/>
      <c r="QHC58" s="266"/>
      <c r="QHD58" s="266"/>
      <c r="QHE58" s="266"/>
      <c r="QHF58" s="266"/>
      <c r="QHG58" s="266"/>
      <c r="QHH58" s="266"/>
      <c r="QHI58" s="266"/>
      <c r="QHJ58" s="266"/>
      <c r="QHK58" s="266"/>
      <c r="QHL58" s="266"/>
      <c r="QHM58" s="266"/>
      <c r="QHN58" s="266"/>
      <c r="QHO58" s="266"/>
      <c r="QHP58" s="266"/>
      <c r="QHQ58" s="266"/>
      <c r="QHR58" s="266"/>
      <c r="QHS58" s="266"/>
      <c r="QHT58" s="266"/>
      <c r="QHU58" s="266"/>
      <c r="QHV58" s="266"/>
      <c r="QHW58" s="266"/>
      <c r="QHX58" s="266"/>
      <c r="QHY58" s="266"/>
      <c r="QHZ58" s="266"/>
      <c r="QIA58" s="266"/>
      <c r="QIB58" s="266"/>
      <c r="QIC58" s="266"/>
      <c r="QID58" s="266"/>
      <c r="QIE58" s="266"/>
      <c r="QIF58" s="266"/>
      <c r="QIG58" s="266"/>
      <c r="QIH58" s="266"/>
      <c r="QII58" s="266"/>
      <c r="QIJ58" s="266"/>
      <c r="QIK58" s="266"/>
      <c r="QIL58" s="266"/>
      <c r="QIM58" s="266"/>
      <c r="QIN58" s="266"/>
      <c r="QIO58" s="266"/>
      <c r="QIP58" s="266"/>
      <c r="QIQ58" s="266"/>
      <c r="QIR58" s="266"/>
      <c r="QIS58" s="266"/>
      <c r="QIT58" s="266"/>
      <c r="QIU58" s="266"/>
      <c r="QIV58" s="266"/>
      <c r="QIW58" s="266"/>
      <c r="QIX58" s="266"/>
      <c r="QIY58" s="266"/>
      <c r="QIZ58" s="266"/>
      <c r="QJA58" s="266"/>
      <c r="QJB58" s="266"/>
      <c r="QJC58" s="266"/>
      <c r="QJD58" s="266"/>
      <c r="QJE58" s="266"/>
      <c r="QJF58" s="266"/>
      <c r="QJG58" s="266"/>
      <c r="QJH58" s="266"/>
      <c r="QJI58" s="266"/>
      <c r="QJJ58" s="266"/>
      <c r="QJK58" s="266"/>
      <c r="QJL58" s="266"/>
      <c r="QJM58" s="266"/>
      <c r="QJN58" s="266"/>
      <c r="QJO58" s="266"/>
      <c r="QJP58" s="266"/>
      <c r="QJQ58" s="266"/>
      <c r="QJR58" s="266"/>
      <c r="QJS58" s="266"/>
      <c r="QJT58" s="266"/>
      <c r="QJU58" s="266"/>
      <c r="QJV58" s="266"/>
      <c r="QJW58" s="266"/>
      <c r="QJX58" s="266"/>
      <c r="QJY58" s="266"/>
      <c r="QJZ58" s="266"/>
      <c r="QKA58" s="266"/>
      <c r="QKB58" s="266"/>
      <c r="QKC58" s="266"/>
      <c r="QKD58" s="266"/>
      <c r="QKE58" s="266"/>
      <c r="QKF58" s="266"/>
      <c r="QKG58" s="266"/>
      <c r="QKH58" s="266"/>
      <c r="QKI58" s="266"/>
      <c r="QKJ58" s="266"/>
      <c r="QKK58" s="266"/>
      <c r="QKL58" s="266"/>
      <c r="QKM58" s="266"/>
      <c r="QKN58" s="266"/>
      <c r="QKO58" s="266"/>
      <c r="QKP58" s="266"/>
      <c r="QKQ58" s="266"/>
      <c r="QKR58" s="266"/>
      <c r="QKS58" s="266"/>
      <c r="QKT58" s="266"/>
      <c r="QKU58" s="266"/>
      <c r="QKV58" s="266"/>
      <c r="QKW58" s="266"/>
      <c r="QKX58" s="266"/>
      <c r="QKY58" s="266"/>
      <c r="QKZ58" s="266"/>
      <c r="QLA58" s="266"/>
      <c r="QLB58" s="266"/>
      <c r="QLC58" s="266"/>
      <c r="QLD58" s="266"/>
      <c r="QLE58" s="266"/>
      <c r="QLF58" s="266"/>
      <c r="QLG58" s="266"/>
      <c r="QLH58" s="266"/>
      <c r="QLI58" s="266"/>
      <c r="QLJ58" s="266"/>
      <c r="QLK58" s="266"/>
      <c r="QLL58" s="266"/>
      <c r="QLM58" s="266"/>
      <c r="QLN58" s="266"/>
      <c r="QLO58" s="266"/>
      <c r="QLP58" s="266"/>
      <c r="QLQ58" s="266"/>
      <c r="QLR58" s="266"/>
      <c r="QLS58" s="266"/>
      <c r="QLT58" s="266"/>
      <c r="QLU58" s="266"/>
      <c r="QLV58" s="266"/>
      <c r="QLW58" s="266"/>
      <c r="QLX58" s="266"/>
      <c r="QLY58" s="266"/>
      <c r="QLZ58" s="266"/>
      <c r="QMA58" s="266"/>
      <c r="QMB58" s="266"/>
      <c r="QMC58" s="266"/>
      <c r="QMD58" s="266"/>
      <c r="QME58" s="266"/>
      <c r="QMF58" s="266"/>
      <c r="QMG58" s="266"/>
      <c r="QMH58" s="266"/>
      <c r="QMI58" s="266"/>
      <c r="QMJ58" s="266"/>
      <c r="QMK58" s="266"/>
      <c r="QML58" s="266"/>
      <c r="QMM58" s="266"/>
      <c r="QMN58" s="266"/>
      <c r="QMO58" s="266"/>
      <c r="QMP58" s="266"/>
      <c r="QMQ58" s="266"/>
      <c r="QMR58" s="266"/>
      <c r="QMS58" s="266"/>
      <c r="QMT58" s="266"/>
      <c r="QMU58" s="266"/>
      <c r="QMV58" s="266"/>
      <c r="QMW58" s="266"/>
      <c r="QMX58" s="266"/>
      <c r="QMY58" s="266"/>
      <c r="QMZ58" s="266"/>
      <c r="QNA58" s="266"/>
      <c r="QNB58" s="266"/>
      <c r="QNC58" s="266"/>
      <c r="QND58" s="266"/>
      <c r="QNE58" s="266"/>
      <c r="QNF58" s="266"/>
      <c r="QNG58" s="266"/>
      <c r="QNH58" s="266"/>
      <c r="QNI58" s="266"/>
      <c r="QNJ58" s="266"/>
      <c r="QNK58" s="266"/>
      <c r="QNL58" s="266"/>
      <c r="QNM58" s="266"/>
      <c r="QNN58" s="266"/>
      <c r="QNO58" s="266"/>
      <c r="QNP58" s="266"/>
      <c r="QNQ58" s="266"/>
      <c r="QNR58" s="266"/>
      <c r="QNS58" s="266"/>
      <c r="QNT58" s="266"/>
      <c r="QNU58" s="266"/>
      <c r="QNV58" s="266"/>
      <c r="QNW58" s="266"/>
      <c r="QNX58" s="266"/>
      <c r="QNY58" s="266"/>
      <c r="QNZ58" s="266"/>
      <c r="QOA58" s="266"/>
      <c r="QOB58" s="266"/>
      <c r="QOC58" s="266"/>
      <c r="QOD58" s="266"/>
      <c r="QOE58" s="266"/>
      <c r="QOF58" s="266"/>
      <c r="QOG58" s="266"/>
      <c r="QOH58" s="266"/>
      <c r="QOI58" s="266"/>
      <c r="QOJ58" s="266"/>
      <c r="QOK58" s="266"/>
      <c r="QOL58" s="266"/>
      <c r="QOM58" s="266"/>
      <c r="QON58" s="266"/>
      <c r="QOO58" s="266"/>
      <c r="QOP58" s="266"/>
      <c r="QOQ58" s="266"/>
      <c r="QOR58" s="266"/>
      <c r="QOS58" s="266"/>
      <c r="QOT58" s="266"/>
      <c r="QOU58" s="266"/>
      <c r="QOV58" s="266"/>
      <c r="QOW58" s="266"/>
      <c r="QOX58" s="266"/>
      <c r="QOY58" s="266"/>
      <c r="QOZ58" s="266"/>
      <c r="QPA58" s="266"/>
      <c r="QPB58" s="266"/>
      <c r="QPC58" s="266"/>
      <c r="QPD58" s="266"/>
      <c r="QPE58" s="266"/>
      <c r="QPF58" s="266"/>
      <c r="QPG58" s="266"/>
      <c r="QPH58" s="266"/>
      <c r="QPI58" s="266"/>
      <c r="QPJ58" s="266"/>
      <c r="QPK58" s="266"/>
      <c r="QPL58" s="266"/>
      <c r="QPM58" s="266"/>
      <c r="QPN58" s="266"/>
      <c r="QPO58" s="266"/>
      <c r="QPP58" s="266"/>
      <c r="QPQ58" s="266"/>
      <c r="QPR58" s="266"/>
      <c r="QPS58" s="266"/>
      <c r="QPT58" s="266"/>
      <c r="QPU58" s="266"/>
      <c r="QPV58" s="266"/>
      <c r="QPW58" s="266"/>
      <c r="QPX58" s="266"/>
      <c r="QPY58" s="266"/>
      <c r="QPZ58" s="266"/>
      <c r="QQA58" s="266"/>
      <c r="QQB58" s="266"/>
      <c r="QQC58" s="266"/>
      <c r="QQD58" s="266"/>
      <c r="QQE58" s="266"/>
      <c r="QQF58" s="266"/>
      <c r="QQG58" s="266"/>
      <c r="QQH58" s="266"/>
      <c r="QQI58" s="266"/>
      <c r="QQJ58" s="266"/>
      <c r="QQK58" s="266"/>
      <c r="QQL58" s="266"/>
      <c r="QQM58" s="266"/>
      <c r="QQN58" s="266"/>
      <c r="QQO58" s="266"/>
      <c r="QQP58" s="266"/>
      <c r="QQQ58" s="266"/>
      <c r="QQR58" s="266"/>
      <c r="QQS58" s="266"/>
      <c r="QQT58" s="266"/>
      <c r="QQU58" s="266"/>
      <c r="QQV58" s="266"/>
      <c r="QQW58" s="266"/>
      <c r="QQX58" s="266"/>
      <c r="QQY58" s="266"/>
      <c r="QQZ58" s="266"/>
      <c r="QRA58" s="266"/>
      <c r="QRB58" s="266"/>
      <c r="QRC58" s="266"/>
      <c r="QRD58" s="266"/>
      <c r="QRE58" s="266"/>
      <c r="QRF58" s="266"/>
      <c r="QRG58" s="266"/>
      <c r="QRH58" s="266"/>
      <c r="QRI58" s="266"/>
      <c r="QRJ58" s="266"/>
      <c r="QRK58" s="266"/>
      <c r="QRL58" s="266"/>
      <c r="QRM58" s="266"/>
      <c r="QRN58" s="266"/>
      <c r="QRO58" s="266"/>
      <c r="QRP58" s="266"/>
      <c r="QRQ58" s="266"/>
      <c r="QRR58" s="266"/>
      <c r="QRS58" s="266"/>
      <c r="QRT58" s="266"/>
      <c r="QRU58" s="266"/>
      <c r="QRV58" s="266"/>
      <c r="QRW58" s="266"/>
      <c r="QRX58" s="266"/>
      <c r="QRY58" s="266"/>
      <c r="QRZ58" s="266"/>
      <c r="QSA58" s="266"/>
      <c r="QSB58" s="266"/>
      <c r="QSC58" s="266"/>
      <c r="QSD58" s="266"/>
      <c r="QSE58" s="266"/>
      <c r="QSF58" s="266"/>
      <c r="QSG58" s="266"/>
      <c r="QSH58" s="266"/>
      <c r="QSI58" s="266"/>
      <c r="QSJ58" s="266"/>
      <c r="QSK58" s="266"/>
      <c r="QSL58" s="266"/>
      <c r="QSM58" s="266"/>
      <c r="QSN58" s="266"/>
      <c r="QSO58" s="266"/>
      <c r="QSP58" s="266"/>
      <c r="QSQ58" s="266"/>
      <c r="QSR58" s="266"/>
      <c r="QSS58" s="266"/>
      <c r="QST58" s="266"/>
      <c r="QSU58" s="266"/>
      <c r="QSV58" s="266"/>
      <c r="QSW58" s="266"/>
      <c r="QSX58" s="266"/>
      <c r="QSY58" s="266"/>
      <c r="QSZ58" s="266"/>
      <c r="QTA58" s="266"/>
      <c r="QTB58" s="266"/>
      <c r="QTC58" s="266"/>
      <c r="QTD58" s="266"/>
      <c r="QTE58" s="266"/>
      <c r="QTF58" s="266"/>
      <c r="QTG58" s="266"/>
      <c r="QTH58" s="266"/>
      <c r="QTI58" s="266"/>
      <c r="QTJ58" s="266"/>
      <c r="QTK58" s="266"/>
      <c r="QTL58" s="266"/>
      <c r="QTM58" s="266"/>
      <c r="QTN58" s="266"/>
      <c r="QTO58" s="266"/>
      <c r="QTP58" s="266"/>
      <c r="QTQ58" s="266"/>
      <c r="QTR58" s="266"/>
      <c r="QTS58" s="266"/>
      <c r="QTT58" s="266"/>
      <c r="QTU58" s="266"/>
      <c r="QTV58" s="266"/>
      <c r="QTW58" s="266"/>
      <c r="QTX58" s="266"/>
      <c r="QTY58" s="266"/>
      <c r="QTZ58" s="266"/>
      <c r="QUA58" s="266"/>
      <c r="QUB58" s="266"/>
      <c r="QUC58" s="266"/>
      <c r="QUD58" s="266"/>
      <c r="QUE58" s="266"/>
      <c r="QUF58" s="266"/>
      <c r="QUG58" s="266"/>
      <c r="QUH58" s="266"/>
      <c r="QUI58" s="266"/>
      <c r="QUJ58" s="266"/>
      <c r="QUK58" s="266"/>
      <c r="QUL58" s="266"/>
      <c r="QUM58" s="266"/>
      <c r="QUN58" s="266"/>
      <c r="QUO58" s="266"/>
      <c r="QUP58" s="266"/>
      <c r="QUQ58" s="266"/>
      <c r="QUR58" s="266"/>
      <c r="QUS58" s="266"/>
      <c r="QUT58" s="266"/>
      <c r="QUU58" s="266"/>
      <c r="QUV58" s="266"/>
      <c r="QUW58" s="266"/>
      <c r="QUX58" s="266"/>
      <c r="QUY58" s="266"/>
      <c r="QUZ58" s="266"/>
      <c r="QVA58" s="266"/>
      <c r="QVB58" s="266"/>
      <c r="QVC58" s="266"/>
      <c r="QVD58" s="266"/>
      <c r="QVE58" s="266"/>
      <c r="QVF58" s="266"/>
      <c r="QVG58" s="266"/>
      <c r="QVH58" s="266"/>
      <c r="QVI58" s="266"/>
      <c r="QVJ58" s="266"/>
      <c r="QVK58" s="266"/>
      <c r="QVL58" s="266"/>
      <c r="QVM58" s="266"/>
      <c r="QVN58" s="266"/>
      <c r="QVO58" s="266"/>
      <c r="QVP58" s="266"/>
      <c r="QVQ58" s="266"/>
      <c r="QVR58" s="266"/>
      <c r="QVS58" s="266"/>
      <c r="QVT58" s="266"/>
      <c r="QVU58" s="266"/>
      <c r="QVV58" s="266"/>
      <c r="QVW58" s="266"/>
      <c r="QVX58" s="266"/>
      <c r="QVY58" s="266"/>
      <c r="QVZ58" s="266"/>
      <c r="QWA58" s="266"/>
      <c r="QWB58" s="266"/>
      <c r="QWC58" s="266"/>
      <c r="QWD58" s="266"/>
      <c r="QWE58" s="266"/>
      <c r="QWF58" s="266"/>
      <c r="QWG58" s="266"/>
      <c r="QWH58" s="266"/>
      <c r="QWI58" s="266"/>
      <c r="QWJ58" s="266"/>
      <c r="QWK58" s="266"/>
      <c r="QWL58" s="266"/>
      <c r="QWM58" s="266"/>
      <c r="QWN58" s="266"/>
      <c r="QWO58" s="266"/>
      <c r="QWP58" s="266"/>
      <c r="QWQ58" s="266"/>
      <c r="QWR58" s="266"/>
      <c r="QWS58" s="266"/>
      <c r="QWT58" s="266"/>
      <c r="QWU58" s="266"/>
      <c r="QWV58" s="266"/>
      <c r="QWW58" s="266"/>
      <c r="QWX58" s="266"/>
      <c r="QWY58" s="266"/>
      <c r="QWZ58" s="266"/>
      <c r="QXA58" s="266"/>
      <c r="QXB58" s="266"/>
      <c r="QXC58" s="266"/>
      <c r="QXD58" s="266"/>
      <c r="QXE58" s="266"/>
      <c r="QXF58" s="266"/>
      <c r="QXG58" s="266"/>
      <c r="QXH58" s="266"/>
      <c r="QXI58" s="266"/>
      <c r="QXJ58" s="266"/>
      <c r="QXK58" s="266"/>
      <c r="QXL58" s="266"/>
      <c r="QXM58" s="266"/>
      <c r="QXN58" s="266"/>
      <c r="QXO58" s="266"/>
      <c r="QXP58" s="266"/>
      <c r="QXQ58" s="266"/>
      <c r="QXR58" s="266"/>
      <c r="QXS58" s="266"/>
      <c r="QXT58" s="266"/>
      <c r="QXU58" s="266"/>
      <c r="QXV58" s="266"/>
      <c r="QXW58" s="266"/>
      <c r="QXX58" s="266"/>
      <c r="QXY58" s="266"/>
      <c r="QXZ58" s="266"/>
      <c r="QYA58" s="266"/>
      <c r="QYB58" s="266"/>
      <c r="QYC58" s="266"/>
      <c r="QYD58" s="266"/>
      <c r="QYE58" s="266"/>
      <c r="QYF58" s="266"/>
      <c r="QYG58" s="266"/>
      <c r="QYH58" s="266"/>
      <c r="QYI58" s="266"/>
      <c r="QYJ58" s="266"/>
      <c r="QYK58" s="266"/>
      <c r="QYL58" s="266"/>
      <c r="QYM58" s="266"/>
      <c r="QYN58" s="266"/>
      <c r="QYO58" s="266"/>
      <c r="QYP58" s="266"/>
      <c r="QYQ58" s="266"/>
      <c r="QYR58" s="266"/>
      <c r="QYS58" s="266"/>
      <c r="QYT58" s="266"/>
      <c r="QYU58" s="266"/>
      <c r="QYV58" s="266"/>
      <c r="QYW58" s="266"/>
      <c r="QYX58" s="266"/>
      <c r="QYY58" s="266"/>
      <c r="QYZ58" s="266"/>
      <c r="QZA58" s="266"/>
      <c r="QZB58" s="266"/>
      <c r="QZC58" s="266"/>
      <c r="QZD58" s="266"/>
      <c r="QZE58" s="266"/>
      <c r="QZF58" s="266"/>
      <c r="QZG58" s="266"/>
      <c r="QZH58" s="266"/>
      <c r="QZI58" s="266"/>
      <c r="QZJ58" s="266"/>
      <c r="QZK58" s="266"/>
      <c r="QZL58" s="266"/>
      <c r="QZM58" s="266"/>
      <c r="QZN58" s="266"/>
      <c r="QZO58" s="266"/>
      <c r="QZP58" s="266"/>
      <c r="QZQ58" s="266"/>
      <c r="QZR58" s="266"/>
      <c r="QZS58" s="266"/>
      <c r="QZT58" s="266"/>
      <c r="QZU58" s="266"/>
      <c r="QZV58" s="266"/>
      <c r="QZW58" s="266"/>
      <c r="QZX58" s="266"/>
      <c r="QZY58" s="266"/>
      <c r="QZZ58" s="266"/>
      <c r="RAA58" s="266"/>
      <c r="RAB58" s="266"/>
      <c r="RAC58" s="266"/>
      <c r="RAD58" s="266"/>
      <c r="RAE58" s="266"/>
      <c r="RAF58" s="266"/>
      <c r="RAG58" s="266"/>
      <c r="RAH58" s="266"/>
      <c r="RAI58" s="266"/>
      <c r="RAJ58" s="266"/>
      <c r="RAK58" s="266"/>
      <c r="RAL58" s="266"/>
      <c r="RAM58" s="266"/>
      <c r="RAN58" s="266"/>
      <c r="RAO58" s="266"/>
      <c r="RAP58" s="266"/>
      <c r="RAQ58" s="266"/>
      <c r="RAR58" s="266"/>
      <c r="RAS58" s="266"/>
      <c r="RAT58" s="266"/>
      <c r="RAU58" s="266"/>
      <c r="RAV58" s="266"/>
      <c r="RAW58" s="266"/>
      <c r="RAX58" s="266"/>
      <c r="RAY58" s="266"/>
      <c r="RAZ58" s="266"/>
      <c r="RBA58" s="266"/>
      <c r="RBB58" s="266"/>
      <c r="RBC58" s="266"/>
      <c r="RBD58" s="266"/>
      <c r="RBE58" s="266"/>
      <c r="RBF58" s="266"/>
      <c r="RBG58" s="266"/>
      <c r="RBH58" s="266"/>
      <c r="RBI58" s="266"/>
      <c r="RBJ58" s="266"/>
      <c r="RBK58" s="266"/>
      <c r="RBL58" s="266"/>
      <c r="RBM58" s="266"/>
      <c r="RBN58" s="266"/>
      <c r="RBO58" s="266"/>
      <c r="RBP58" s="266"/>
      <c r="RBQ58" s="266"/>
      <c r="RBR58" s="266"/>
      <c r="RBS58" s="266"/>
      <c r="RBT58" s="266"/>
      <c r="RBU58" s="266"/>
      <c r="RBV58" s="266"/>
      <c r="RBW58" s="266"/>
      <c r="RBX58" s="266"/>
      <c r="RBY58" s="266"/>
      <c r="RBZ58" s="266"/>
      <c r="RCA58" s="266"/>
      <c r="RCB58" s="266"/>
      <c r="RCC58" s="266"/>
      <c r="RCD58" s="266"/>
      <c r="RCE58" s="266"/>
      <c r="RCF58" s="266"/>
      <c r="RCG58" s="266"/>
      <c r="RCH58" s="266"/>
      <c r="RCI58" s="266"/>
      <c r="RCJ58" s="266"/>
      <c r="RCK58" s="266"/>
      <c r="RCL58" s="266"/>
      <c r="RCM58" s="266"/>
      <c r="RCN58" s="266"/>
      <c r="RCO58" s="266"/>
      <c r="RCP58" s="266"/>
      <c r="RCQ58" s="266"/>
      <c r="RCR58" s="266"/>
      <c r="RCS58" s="266"/>
      <c r="RCT58" s="266"/>
      <c r="RCU58" s="266"/>
      <c r="RCV58" s="266"/>
      <c r="RCW58" s="266"/>
      <c r="RCX58" s="266"/>
      <c r="RCY58" s="266"/>
      <c r="RCZ58" s="266"/>
      <c r="RDA58" s="266"/>
      <c r="RDB58" s="266"/>
      <c r="RDC58" s="266"/>
      <c r="RDD58" s="266"/>
      <c r="RDE58" s="266"/>
      <c r="RDF58" s="266"/>
      <c r="RDG58" s="266"/>
      <c r="RDH58" s="266"/>
      <c r="RDI58" s="266"/>
      <c r="RDJ58" s="266"/>
      <c r="RDK58" s="266"/>
      <c r="RDL58" s="266"/>
      <c r="RDM58" s="266"/>
      <c r="RDN58" s="266"/>
      <c r="RDO58" s="266"/>
      <c r="RDP58" s="266"/>
      <c r="RDQ58" s="266"/>
      <c r="RDR58" s="266"/>
      <c r="RDS58" s="266"/>
      <c r="RDT58" s="266"/>
      <c r="RDU58" s="266"/>
      <c r="RDV58" s="266"/>
      <c r="RDW58" s="266"/>
      <c r="RDX58" s="266"/>
      <c r="RDY58" s="266"/>
      <c r="RDZ58" s="266"/>
      <c r="REA58" s="266"/>
      <c r="REB58" s="266"/>
      <c r="REC58" s="266"/>
      <c r="RED58" s="266"/>
      <c r="REE58" s="266"/>
      <c r="REF58" s="266"/>
      <c r="REG58" s="266"/>
      <c r="REH58" s="266"/>
      <c r="REI58" s="266"/>
      <c r="REJ58" s="266"/>
      <c r="REK58" s="266"/>
      <c r="REL58" s="266"/>
      <c r="REM58" s="266"/>
      <c r="REN58" s="266"/>
      <c r="REO58" s="266"/>
      <c r="REP58" s="266"/>
      <c r="REQ58" s="266"/>
      <c r="RER58" s="266"/>
      <c r="RES58" s="266"/>
      <c r="RET58" s="266"/>
      <c r="REU58" s="266"/>
      <c r="REV58" s="266"/>
      <c r="REW58" s="266"/>
      <c r="REX58" s="266"/>
      <c r="REY58" s="266"/>
      <c r="REZ58" s="266"/>
      <c r="RFA58" s="266"/>
      <c r="RFB58" s="266"/>
      <c r="RFC58" s="266"/>
      <c r="RFD58" s="266"/>
      <c r="RFE58" s="266"/>
      <c r="RFF58" s="266"/>
      <c r="RFG58" s="266"/>
      <c r="RFH58" s="266"/>
      <c r="RFI58" s="266"/>
      <c r="RFJ58" s="266"/>
      <c r="RFK58" s="266"/>
      <c r="RFL58" s="266"/>
      <c r="RFM58" s="266"/>
      <c r="RFN58" s="266"/>
      <c r="RFO58" s="266"/>
      <c r="RFP58" s="266"/>
      <c r="RFQ58" s="266"/>
      <c r="RFR58" s="266"/>
      <c r="RFS58" s="266"/>
      <c r="RFT58" s="266"/>
      <c r="RFU58" s="266"/>
      <c r="RFV58" s="266"/>
      <c r="RFW58" s="266"/>
      <c r="RFX58" s="266"/>
      <c r="RFY58" s="266"/>
      <c r="RFZ58" s="266"/>
      <c r="RGA58" s="266"/>
      <c r="RGB58" s="266"/>
      <c r="RGC58" s="266"/>
      <c r="RGD58" s="266"/>
      <c r="RGE58" s="266"/>
      <c r="RGF58" s="266"/>
      <c r="RGG58" s="266"/>
      <c r="RGH58" s="266"/>
      <c r="RGI58" s="266"/>
      <c r="RGJ58" s="266"/>
      <c r="RGK58" s="266"/>
      <c r="RGL58" s="266"/>
      <c r="RGM58" s="266"/>
      <c r="RGN58" s="266"/>
      <c r="RGO58" s="266"/>
      <c r="RGP58" s="266"/>
      <c r="RGQ58" s="266"/>
      <c r="RGR58" s="266"/>
      <c r="RGS58" s="266"/>
      <c r="RGT58" s="266"/>
      <c r="RGU58" s="266"/>
      <c r="RGV58" s="266"/>
      <c r="RGW58" s="266"/>
      <c r="RGX58" s="266"/>
      <c r="RGY58" s="266"/>
      <c r="RGZ58" s="266"/>
      <c r="RHA58" s="266"/>
      <c r="RHB58" s="266"/>
      <c r="RHC58" s="266"/>
      <c r="RHD58" s="266"/>
      <c r="RHE58" s="266"/>
      <c r="RHF58" s="266"/>
      <c r="RHG58" s="266"/>
      <c r="RHH58" s="266"/>
      <c r="RHI58" s="266"/>
      <c r="RHJ58" s="266"/>
      <c r="RHK58" s="266"/>
      <c r="RHL58" s="266"/>
      <c r="RHM58" s="266"/>
      <c r="RHN58" s="266"/>
      <c r="RHO58" s="266"/>
      <c r="RHP58" s="266"/>
      <c r="RHQ58" s="266"/>
      <c r="RHR58" s="266"/>
      <c r="RHS58" s="266"/>
      <c r="RHT58" s="266"/>
      <c r="RHU58" s="266"/>
      <c r="RHV58" s="266"/>
      <c r="RHW58" s="266"/>
      <c r="RHX58" s="266"/>
      <c r="RHY58" s="266"/>
      <c r="RHZ58" s="266"/>
      <c r="RIA58" s="266"/>
      <c r="RIB58" s="266"/>
      <c r="RIC58" s="266"/>
      <c r="RID58" s="266"/>
      <c r="RIE58" s="266"/>
      <c r="RIF58" s="266"/>
      <c r="RIG58" s="266"/>
      <c r="RIH58" s="266"/>
      <c r="RII58" s="266"/>
      <c r="RIJ58" s="266"/>
      <c r="RIK58" s="266"/>
      <c r="RIL58" s="266"/>
      <c r="RIM58" s="266"/>
      <c r="RIN58" s="266"/>
      <c r="RIO58" s="266"/>
      <c r="RIP58" s="266"/>
      <c r="RIQ58" s="266"/>
      <c r="RIR58" s="266"/>
      <c r="RIS58" s="266"/>
      <c r="RIT58" s="266"/>
      <c r="RIU58" s="266"/>
      <c r="RIV58" s="266"/>
      <c r="RIW58" s="266"/>
      <c r="RIX58" s="266"/>
      <c r="RIY58" s="266"/>
      <c r="RIZ58" s="266"/>
      <c r="RJA58" s="266"/>
      <c r="RJB58" s="266"/>
      <c r="RJC58" s="266"/>
      <c r="RJD58" s="266"/>
      <c r="RJE58" s="266"/>
      <c r="RJF58" s="266"/>
      <c r="RJG58" s="266"/>
      <c r="RJH58" s="266"/>
      <c r="RJI58" s="266"/>
      <c r="RJJ58" s="266"/>
      <c r="RJK58" s="266"/>
      <c r="RJL58" s="266"/>
      <c r="RJM58" s="266"/>
      <c r="RJN58" s="266"/>
      <c r="RJO58" s="266"/>
      <c r="RJP58" s="266"/>
      <c r="RJQ58" s="266"/>
      <c r="RJR58" s="266"/>
      <c r="RJS58" s="266"/>
      <c r="RJT58" s="266"/>
      <c r="RJU58" s="266"/>
      <c r="RJV58" s="266"/>
      <c r="RJW58" s="266"/>
      <c r="RJX58" s="266"/>
      <c r="RJY58" s="266"/>
      <c r="RJZ58" s="266"/>
      <c r="RKA58" s="266"/>
      <c r="RKB58" s="266"/>
      <c r="RKC58" s="266"/>
      <c r="RKD58" s="266"/>
      <c r="RKE58" s="266"/>
      <c r="RKF58" s="266"/>
      <c r="RKG58" s="266"/>
      <c r="RKH58" s="266"/>
      <c r="RKI58" s="266"/>
      <c r="RKJ58" s="266"/>
      <c r="RKK58" s="266"/>
      <c r="RKL58" s="266"/>
      <c r="RKM58" s="266"/>
      <c r="RKN58" s="266"/>
      <c r="RKO58" s="266"/>
      <c r="RKP58" s="266"/>
      <c r="RKQ58" s="266"/>
      <c r="RKR58" s="266"/>
      <c r="RKS58" s="266"/>
      <c r="RKT58" s="266"/>
      <c r="RKU58" s="266"/>
      <c r="RKV58" s="266"/>
      <c r="RKW58" s="266"/>
      <c r="RKX58" s="266"/>
      <c r="RKY58" s="266"/>
      <c r="RKZ58" s="266"/>
      <c r="RLA58" s="266"/>
      <c r="RLB58" s="266"/>
      <c r="RLC58" s="266"/>
      <c r="RLD58" s="266"/>
      <c r="RLE58" s="266"/>
      <c r="RLF58" s="266"/>
      <c r="RLG58" s="266"/>
      <c r="RLH58" s="266"/>
      <c r="RLI58" s="266"/>
      <c r="RLJ58" s="266"/>
      <c r="RLK58" s="266"/>
      <c r="RLL58" s="266"/>
      <c r="RLM58" s="266"/>
      <c r="RLN58" s="266"/>
      <c r="RLO58" s="266"/>
      <c r="RLP58" s="266"/>
      <c r="RLQ58" s="266"/>
      <c r="RLR58" s="266"/>
      <c r="RLS58" s="266"/>
      <c r="RLT58" s="266"/>
      <c r="RLU58" s="266"/>
      <c r="RLV58" s="266"/>
      <c r="RLW58" s="266"/>
      <c r="RLX58" s="266"/>
      <c r="RLY58" s="266"/>
      <c r="RLZ58" s="266"/>
      <c r="RMA58" s="266"/>
      <c r="RMB58" s="266"/>
      <c r="RMC58" s="266"/>
      <c r="RMD58" s="266"/>
      <c r="RME58" s="266"/>
      <c r="RMF58" s="266"/>
      <c r="RMG58" s="266"/>
      <c r="RMH58" s="266"/>
      <c r="RMI58" s="266"/>
      <c r="RMJ58" s="266"/>
      <c r="RMK58" s="266"/>
      <c r="RML58" s="266"/>
      <c r="RMM58" s="266"/>
      <c r="RMN58" s="266"/>
      <c r="RMO58" s="266"/>
      <c r="RMP58" s="266"/>
      <c r="RMQ58" s="266"/>
      <c r="RMR58" s="266"/>
      <c r="RMS58" s="266"/>
      <c r="RMT58" s="266"/>
      <c r="RMU58" s="266"/>
      <c r="RMV58" s="266"/>
      <c r="RMW58" s="266"/>
      <c r="RMX58" s="266"/>
      <c r="RMY58" s="266"/>
      <c r="RMZ58" s="266"/>
      <c r="RNA58" s="266"/>
      <c r="RNB58" s="266"/>
      <c r="RNC58" s="266"/>
      <c r="RND58" s="266"/>
      <c r="RNE58" s="266"/>
      <c r="RNF58" s="266"/>
      <c r="RNG58" s="266"/>
      <c r="RNH58" s="266"/>
      <c r="RNI58" s="266"/>
      <c r="RNJ58" s="266"/>
      <c r="RNK58" s="266"/>
      <c r="RNL58" s="266"/>
      <c r="RNM58" s="266"/>
      <c r="RNN58" s="266"/>
      <c r="RNO58" s="266"/>
      <c r="RNP58" s="266"/>
      <c r="RNQ58" s="266"/>
      <c r="RNR58" s="266"/>
      <c r="RNS58" s="266"/>
      <c r="RNT58" s="266"/>
      <c r="RNU58" s="266"/>
      <c r="RNV58" s="266"/>
      <c r="RNW58" s="266"/>
      <c r="RNX58" s="266"/>
      <c r="RNY58" s="266"/>
      <c r="RNZ58" s="266"/>
      <c r="ROA58" s="266"/>
      <c r="ROB58" s="266"/>
      <c r="ROC58" s="266"/>
      <c r="ROD58" s="266"/>
      <c r="ROE58" s="266"/>
      <c r="ROF58" s="266"/>
      <c r="ROG58" s="266"/>
      <c r="ROH58" s="266"/>
      <c r="ROI58" s="266"/>
      <c r="ROJ58" s="266"/>
      <c r="ROK58" s="266"/>
      <c r="ROL58" s="266"/>
      <c r="ROM58" s="266"/>
      <c r="RON58" s="266"/>
      <c r="ROO58" s="266"/>
      <c r="ROP58" s="266"/>
      <c r="ROQ58" s="266"/>
      <c r="ROR58" s="266"/>
      <c r="ROS58" s="266"/>
      <c r="ROT58" s="266"/>
      <c r="ROU58" s="266"/>
      <c r="ROV58" s="266"/>
      <c r="ROW58" s="266"/>
      <c r="ROX58" s="266"/>
      <c r="ROY58" s="266"/>
      <c r="ROZ58" s="266"/>
      <c r="RPA58" s="266"/>
      <c r="RPB58" s="266"/>
      <c r="RPC58" s="266"/>
      <c r="RPD58" s="266"/>
      <c r="RPE58" s="266"/>
      <c r="RPF58" s="266"/>
      <c r="RPG58" s="266"/>
      <c r="RPH58" s="266"/>
      <c r="RPI58" s="266"/>
      <c r="RPJ58" s="266"/>
      <c r="RPK58" s="266"/>
      <c r="RPL58" s="266"/>
      <c r="RPM58" s="266"/>
      <c r="RPN58" s="266"/>
      <c r="RPO58" s="266"/>
      <c r="RPP58" s="266"/>
      <c r="RPQ58" s="266"/>
      <c r="RPR58" s="266"/>
      <c r="RPS58" s="266"/>
      <c r="RPT58" s="266"/>
      <c r="RPU58" s="266"/>
      <c r="RPV58" s="266"/>
      <c r="RPW58" s="266"/>
      <c r="RPX58" s="266"/>
      <c r="RPY58" s="266"/>
      <c r="RPZ58" s="266"/>
      <c r="RQA58" s="266"/>
      <c r="RQB58" s="266"/>
      <c r="RQC58" s="266"/>
      <c r="RQD58" s="266"/>
      <c r="RQE58" s="266"/>
      <c r="RQF58" s="266"/>
      <c r="RQG58" s="266"/>
      <c r="RQH58" s="266"/>
      <c r="RQI58" s="266"/>
      <c r="RQJ58" s="266"/>
      <c r="RQK58" s="266"/>
      <c r="RQL58" s="266"/>
      <c r="RQM58" s="266"/>
      <c r="RQN58" s="266"/>
      <c r="RQO58" s="266"/>
      <c r="RQP58" s="266"/>
      <c r="RQQ58" s="266"/>
      <c r="RQR58" s="266"/>
      <c r="RQS58" s="266"/>
      <c r="RQT58" s="266"/>
      <c r="RQU58" s="266"/>
      <c r="RQV58" s="266"/>
      <c r="RQW58" s="266"/>
      <c r="RQX58" s="266"/>
      <c r="RQY58" s="266"/>
      <c r="RQZ58" s="266"/>
      <c r="RRA58" s="266"/>
      <c r="RRB58" s="266"/>
      <c r="RRC58" s="266"/>
      <c r="RRD58" s="266"/>
      <c r="RRE58" s="266"/>
      <c r="RRF58" s="266"/>
      <c r="RRG58" s="266"/>
      <c r="RRH58" s="266"/>
      <c r="RRI58" s="266"/>
      <c r="RRJ58" s="266"/>
      <c r="RRK58" s="266"/>
      <c r="RRL58" s="266"/>
      <c r="RRM58" s="266"/>
      <c r="RRN58" s="266"/>
      <c r="RRO58" s="266"/>
      <c r="RRP58" s="266"/>
      <c r="RRQ58" s="266"/>
      <c r="RRR58" s="266"/>
      <c r="RRS58" s="266"/>
      <c r="RRT58" s="266"/>
      <c r="RRU58" s="266"/>
      <c r="RRV58" s="266"/>
      <c r="RRW58" s="266"/>
      <c r="RRX58" s="266"/>
      <c r="RRY58" s="266"/>
      <c r="RRZ58" s="266"/>
      <c r="RSA58" s="266"/>
      <c r="RSB58" s="266"/>
      <c r="RSC58" s="266"/>
      <c r="RSD58" s="266"/>
      <c r="RSE58" s="266"/>
      <c r="RSF58" s="266"/>
      <c r="RSG58" s="266"/>
      <c r="RSH58" s="266"/>
      <c r="RSI58" s="266"/>
      <c r="RSJ58" s="266"/>
      <c r="RSK58" s="266"/>
      <c r="RSL58" s="266"/>
      <c r="RSM58" s="266"/>
      <c r="RSN58" s="266"/>
      <c r="RSO58" s="266"/>
      <c r="RSP58" s="266"/>
      <c r="RSQ58" s="266"/>
      <c r="RSR58" s="266"/>
      <c r="RSS58" s="266"/>
      <c r="RST58" s="266"/>
      <c r="RSU58" s="266"/>
      <c r="RSV58" s="266"/>
      <c r="RSW58" s="266"/>
      <c r="RSX58" s="266"/>
      <c r="RSY58" s="266"/>
      <c r="RSZ58" s="266"/>
      <c r="RTA58" s="266"/>
      <c r="RTB58" s="266"/>
      <c r="RTC58" s="266"/>
      <c r="RTD58" s="266"/>
      <c r="RTE58" s="266"/>
      <c r="RTF58" s="266"/>
      <c r="RTG58" s="266"/>
      <c r="RTH58" s="266"/>
      <c r="RTI58" s="266"/>
      <c r="RTJ58" s="266"/>
      <c r="RTK58" s="266"/>
      <c r="RTL58" s="266"/>
      <c r="RTM58" s="266"/>
      <c r="RTN58" s="266"/>
      <c r="RTO58" s="266"/>
      <c r="RTP58" s="266"/>
      <c r="RTQ58" s="266"/>
      <c r="RTR58" s="266"/>
      <c r="RTS58" s="266"/>
      <c r="RTT58" s="266"/>
      <c r="RTU58" s="266"/>
      <c r="RTV58" s="266"/>
      <c r="RTW58" s="266"/>
      <c r="RTX58" s="266"/>
      <c r="RTY58" s="266"/>
      <c r="RTZ58" s="266"/>
      <c r="RUA58" s="266"/>
      <c r="RUB58" s="266"/>
      <c r="RUC58" s="266"/>
      <c r="RUD58" s="266"/>
      <c r="RUE58" s="266"/>
      <c r="RUF58" s="266"/>
      <c r="RUG58" s="266"/>
      <c r="RUH58" s="266"/>
      <c r="RUI58" s="266"/>
      <c r="RUJ58" s="266"/>
      <c r="RUK58" s="266"/>
      <c r="RUL58" s="266"/>
      <c r="RUM58" s="266"/>
      <c r="RUN58" s="266"/>
      <c r="RUO58" s="266"/>
      <c r="RUP58" s="266"/>
      <c r="RUQ58" s="266"/>
      <c r="RUR58" s="266"/>
      <c r="RUS58" s="266"/>
      <c r="RUT58" s="266"/>
      <c r="RUU58" s="266"/>
      <c r="RUV58" s="266"/>
      <c r="RUW58" s="266"/>
      <c r="RUX58" s="266"/>
      <c r="RUY58" s="266"/>
      <c r="RUZ58" s="266"/>
      <c r="RVA58" s="266"/>
      <c r="RVB58" s="266"/>
      <c r="RVC58" s="266"/>
      <c r="RVD58" s="266"/>
      <c r="RVE58" s="266"/>
      <c r="RVF58" s="266"/>
      <c r="RVG58" s="266"/>
      <c r="RVH58" s="266"/>
      <c r="RVI58" s="266"/>
      <c r="RVJ58" s="266"/>
      <c r="RVK58" s="266"/>
      <c r="RVL58" s="266"/>
      <c r="RVM58" s="266"/>
      <c r="RVN58" s="266"/>
      <c r="RVO58" s="266"/>
      <c r="RVP58" s="266"/>
      <c r="RVQ58" s="266"/>
      <c r="RVR58" s="266"/>
      <c r="RVS58" s="266"/>
      <c r="RVT58" s="266"/>
      <c r="RVU58" s="266"/>
      <c r="RVV58" s="266"/>
      <c r="RVW58" s="266"/>
      <c r="RVX58" s="266"/>
      <c r="RVY58" s="266"/>
      <c r="RVZ58" s="266"/>
      <c r="RWA58" s="266"/>
      <c r="RWB58" s="266"/>
      <c r="RWC58" s="266"/>
      <c r="RWD58" s="266"/>
      <c r="RWE58" s="266"/>
      <c r="RWF58" s="266"/>
      <c r="RWG58" s="266"/>
      <c r="RWH58" s="266"/>
      <c r="RWI58" s="266"/>
      <c r="RWJ58" s="266"/>
      <c r="RWK58" s="266"/>
      <c r="RWL58" s="266"/>
      <c r="RWM58" s="266"/>
      <c r="RWN58" s="266"/>
      <c r="RWO58" s="266"/>
      <c r="RWP58" s="266"/>
      <c r="RWQ58" s="266"/>
      <c r="RWR58" s="266"/>
      <c r="RWS58" s="266"/>
      <c r="RWT58" s="266"/>
      <c r="RWU58" s="266"/>
      <c r="RWV58" s="266"/>
      <c r="RWW58" s="266"/>
      <c r="RWX58" s="266"/>
      <c r="RWY58" s="266"/>
      <c r="RWZ58" s="266"/>
      <c r="RXA58" s="266"/>
      <c r="RXB58" s="266"/>
      <c r="RXC58" s="266"/>
      <c r="RXD58" s="266"/>
      <c r="RXE58" s="266"/>
      <c r="RXF58" s="266"/>
      <c r="RXG58" s="266"/>
      <c r="RXH58" s="266"/>
      <c r="RXI58" s="266"/>
      <c r="RXJ58" s="266"/>
      <c r="RXK58" s="266"/>
      <c r="RXL58" s="266"/>
      <c r="RXM58" s="266"/>
      <c r="RXN58" s="266"/>
      <c r="RXO58" s="266"/>
      <c r="RXP58" s="266"/>
      <c r="RXQ58" s="266"/>
      <c r="RXR58" s="266"/>
      <c r="RXS58" s="266"/>
      <c r="RXT58" s="266"/>
      <c r="RXU58" s="266"/>
      <c r="RXV58" s="266"/>
      <c r="RXW58" s="266"/>
      <c r="RXX58" s="266"/>
      <c r="RXY58" s="266"/>
      <c r="RXZ58" s="266"/>
      <c r="RYA58" s="266"/>
      <c r="RYB58" s="266"/>
      <c r="RYC58" s="266"/>
      <c r="RYD58" s="266"/>
      <c r="RYE58" s="266"/>
      <c r="RYF58" s="266"/>
      <c r="RYG58" s="266"/>
      <c r="RYH58" s="266"/>
      <c r="RYI58" s="266"/>
      <c r="RYJ58" s="266"/>
      <c r="RYK58" s="266"/>
      <c r="RYL58" s="266"/>
      <c r="RYM58" s="266"/>
      <c r="RYN58" s="266"/>
      <c r="RYO58" s="266"/>
      <c r="RYP58" s="266"/>
      <c r="RYQ58" s="266"/>
      <c r="RYR58" s="266"/>
      <c r="RYS58" s="266"/>
      <c r="RYT58" s="266"/>
      <c r="RYU58" s="266"/>
      <c r="RYV58" s="266"/>
      <c r="RYW58" s="266"/>
      <c r="RYX58" s="266"/>
      <c r="RYY58" s="266"/>
      <c r="RYZ58" s="266"/>
      <c r="RZA58" s="266"/>
      <c r="RZB58" s="266"/>
      <c r="RZC58" s="266"/>
      <c r="RZD58" s="266"/>
      <c r="RZE58" s="266"/>
      <c r="RZF58" s="266"/>
      <c r="RZG58" s="266"/>
      <c r="RZH58" s="266"/>
      <c r="RZI58" s="266"/>
      <c r="RZJ58" s="266"/>
      <c r="RZK58" s="266"/>
      <c r="RZL58" s="266"/>
      <c r="RZM58" s="266"/>
      <c r="RZN58" s="266"/>
      <c r="RZO58" s="266"/>
      <c r="RZP58" s="266"/>
      <c r="RZQ58" s="266"/>
      <c r="RZR58" s="266"/>
      <c r="RZS58" s="266"/>
      <c r="RZT58" s="266"/>
      <c r="RZU58" s="266"/>
      <c r="RZV58" s="266"/>
      <c r="RZW58" s="266"/>
      <c r="RZX58" s="266"/>
      <c r="RZY58" s="266"/>
      <c r="RZZ58" s="266"/>
      <c r="SAA58" s="266"/>
      <c r="SAB58" s="266"/>
      <c r="SAC58" s="266"/>
      <c r="SAD58" s="266"/>
      <c r="SAE58" s="266"/>
      <c r="SAF58" s="266"/>
      <c r="SAG58" s="266"/>
      <c r="SAH58" s="266"/>
      <c r="SAI58" s="266"/>
      <c r="SAJ58" s="266"/>
      <c r="SAK58" s="266"/>
      <c r="SAL58" s="266"/>
      <c r="SAM58" s="266"/>
      <c r="SAN58" s="266"/>
      <c r="SAO58" s="266"/>
      <c r="SAP58" s="266"/>
      <c r="SAQ58" s="266"/>
      <c r="SAR58" s="266"/>
      <c r="SAS58" s="266"/>
      <c r="SAT58" s="266"/>
      <c r="SAU58" s="266"/>
      <c r="SAV58" s="266"/>
      <c r="SAW58" s="266"/>
      <c r="SAX58" s="266"/>
      <c r="SAY58" s="266"/>
      <c r="SAZ58" s="266"/>
      <c r="SBA58" s="266"/>
      <c r="SBB58" s="266"/>
      <c r="SBC58" s="266"/>
      <c r="SBD58" s="266"/>
      <c r="SBE58" s="266"/>
      <c r="SBF58" s="266"/>
      <c r="SBG58" s="266"/>
      <c r="SBH58" s="266"/>
      <c r="SBI58" s="266"/>
      <c r="SBJ58" s="266"/>
      <c r="SBK58" s="266"/>
      <c r="SBL58" s="266"/>
      <c r="SBM58" s="266"/>
      <c r="SBN58" s="266"/>
      <c r="SBO58" s="266"/>
      <c r="SBP58" s="266"/>
      <c r="SBQ58" s="266"/>
      <c r="SBR58" s="266"/>
      <c r="SBS58" s="266"/>
      <c r="SBT58" s="266"/>
      <c r="SBU58" s="266"/>
      <c r="SBV58" s="266"/>
      <c r="SBW58" s="266"/>
      <c r="SBX58" s="266"/>
      <c r="SBY58" s="266"/>
      <c r="SBZ58" s="266"/>
      <c r="SCA58" s="266"/>
      <c r="SCB58" s="266"/>
      <c r="SCC58" s="266"/>
      <c r="SCD58" s="266"/>
      <c r="SCE58" s="266"/>
      <c r="SCF58" s="266"/>
      <c r="SCG58" s="266"/>
      <c r="SCH58" s="266"/>
      <c r="SCI58" s="266"/>
      <c r="SCJ58" s="266"/>
      <c r="SCK58" s="266"/>
      <c r="SCL58" s="266"/>
      <c r="SCM58" s="266"/>
      <c r="SCN58" s="266"/>
      <c r="SCO58" s="266"/>
      <c r="SCP58" s="266"/>
      <c r="SCQ58" s="266"/>
      <c r="SCR58" s="266"/>
      <c r="SCS58" s="266"/>
      <c r="SCT58" s="266"/>
      <c r="SCU58" s="266"/>
      <c r="SCV58" s="266"/>
      <c r="SCW58" s="266"/>
      <c r="SCX58" s="266"/>
      <c r="SCY58" s="266"/>
      <c r="SCZ58" s="266"/>
      <c r="SDA58" s="266"/>
      <c r="SDB58" s="266"/>
      <c r="SDC58" s="266"/>
      <c r="SDD58" s="266"/>
      <c r="SDE58" s="266"/>
      <c r="SDF58" s="266"/>
      <c r="SDG58" s="266"/>
      <c r="SDH58" s="266"/>
      <c r="SDI58" s="266"/>
      <c r="SDJ58" s="266"/>
      <c r="SDK58" s="266"/>
      <c r="SDL58" s="266"/>
      <c r="SDM58" s="266"/>
      <c r="SDN58" s="266"/>
      <c r="SDO58" s="266"/>
      <c r="SDP58" s="266"/>
      <c r="SDQ58" s="266"/>
      <c r="SDR58" s="266"/>
      <c r="SDS58" s="266"/>
      <c r="SDT58" s="266"/>
      <c r="SDU58" s="266"/>
      <c r="SDV58" s="266"/>
      <c r="SDW58" s="266"/>
      <c r="SDX58" s="266"/>
      <c r="SDY58" s="266"/>
      <c r="SDZ58" s="266"/>
      <c r="SEA58" s="266"/>
      <c r="SEB58" s="266"/>
      <c r="SEC58" s="266"/>
      <c r="SED58" s="266"/>
      <c r="SEE58" s="266"/>
      <c r="SEF58" s="266"/>
      <c r="SEG58" s="266"/>
      <c r="SEH58" s="266"/>
      <c r="SEI58" s="266"/>
      <c r="SEJ58" s="266"/>
      <c r="SEK58" s="266"/>
      <c r="SEL58" s="266"/>
      <c r="SEM58" s="266"/>
      <c r="SEN58" s="266"/>
      <c r="SEO58" s="266"/>
      <c r="SEP58" s="266"/>
      <c r="SEQ58" s="266"/>
      <c r="SER58" s="266"/>
      <c r="SES58" s="266"/>
      <c r="SET58" s="266"/>
      <c r="SEU58" s="266"/>
      <c r="SEV58" s="266"/>
      <c r="SEW58" s="266"/>
      <c r="SEX58" s="266"/>
      <c r="SEY58" s="266"/>
      <c r="SEZ58" s="266"/>
      <c r="SFA58" s="266"/>
      <c r="SFB58" s="266"/>
      <c r="SFC58" s="266"/>
      <c r="SFD58" s="266"/>
      <c r="SFE58" s="266"/>
      <c r="SFF58" s="266"/>
      <c r="SFG58" s="266"/>
      <c r="SFH58" s="266"/>
      <c r="SFI58" s="266"/>
      <c r="SFJ58" s="266"/>
      <c r="SFK58" s="266"/>
      <c r="SFL58" s="266"/>
      <c r="SFM58" s="266"/>
      <c r="SFN58" s="266"/>
      <c r="SFO58" s="266"/>
      <c r="SFP58" s="266"/>
      <c r="SFQ58" s="266"/>
      <c r="SFR58" s="266"/>
      <c r="SFS58" s="266"/>
      <c r="SFT58" s="266"/>
      <c r="SFU58" s="266"/>
      <c r="SFV58" s="266"/>
      <c r="SFW58" s="266"/>
      <c r="SFX58" s="266"/>
      <c r="SFY58" s="266"/>
      <c r="SFZ58" s="266"/>
      <c r="SGA58" s="266"/>
      <c r="SGB58" s="266"/>
      <c r="SGC58" s="266"/>
      <c r="SGD58" s="266"/>
      <c r="SGE58" s="266"/>
      <c r="SGF58" s="266"/>
      <c r="SGG58" s="266"/>
      <c r="SGH58" s="266"/>
      <c r="SGI58" s="266"/>
      <c r="SGJ58" s="266"/>
      <c r="SGK58" s="266"/>
      <c r="SGL58" s="266"/>
      <c r="SGM58" s="266"/>
      <c r="SGN58" s="266"/>
      <c r="SGO58" s="266"/>
      <c r="SGP58" s="266"/>
      <c r="SGQ58" s="266"/>
      <c r="SGR58" s="266"/>
      <c r="SGS58" s="266"/>
      <c r="SGT58" s="266"/>
      <c r="SGU58" s="266"/>
      <c r="SGV58" s="266"/>
      <c r="SGW58" s="266"/>
      <c r="SGX58" s="266"/>
      <c r="SGY58" s="266"/>
      <c r="SGZ58" s="266"/>
      <c r="SHA58" s="266"/>
      <c r="SHB58" s="266"/>
      <c r="SHC58" s="266"/>
      <c r="SHD58" s="266"/>
      <c r="SHE58" s="266"/>
      <c r="SHF58" s="266"/>
      <c r="SHG58" s="266"/>
      <c r="SHH58" s="266"/>
      <c r="SHI58" s="266"/>
      <c r="SHJ58" s="266"/>
      <c r="SHK58" s="266"/>
      <c r="SHL58" s="266"/>
      <c r="SHM58" s="266"/>
      <c r="SHN58" s="266"/>
      <c r="SHO58" s="266"/>
      <c r="SHP58" s="266"/>
      <c r="SHQ58" s="266"/>
      <c r="SHR58" s="266"/>
      <c r="SHS58" s="266"/>
      <c r="SHT58" s="266"/>
      <c r="SHU58" s="266"/>
      <c r="SHV58" s="266"/>
      <c r="SHW58" s="266"/>
      <c r="SHX58" s="266"/>
      <c r="SHY58" s="266"/>
      <c r="SHZ58" s="266"/>
      <c r="SIA58" s="266"/>
      <c r="SIB58" s="266"/>
      <c r="SIC58" s="266"/>
      <c r="SID58" s="266"/>
      <c r="SIE58" s="266"/>
      <c r="SIF58" s="266"/>
      <c r="SIG58" s="266"/>
      <c r="SIH58" s="266"/>
      <c r="SII58" s="266"/>
      <c r="SIJ58" s="266"/>
      <c r="SIK58" s="266"/>
      <c r="SIL58" s="266"/>
      <c r="SIM58" s="266"/>
      <c r="SIN58" s="266"/>
      <c r="SIO58" s="266"/>
      <c r="SIP58" s="266"/>
      <c r="SIQ58" s="266"/>
      <c r="SIR58" s="266"/>
      <c r="SIS58" s="266"/>
      <c r="SIT58" s="266"/>
      <c r="SIU58" s="266"/>
      <c r="SIV58" s="266"/>
      <c r="SIW58" s="266"/>
      <c r="SIX58" s="266"/>
      <c r="SIY58" s="266"/>
      <c r="SIZ58" s="266"/>
      <c r="SJA58" s="266"/>
      <c r="SJB58" s="266"/>
      <c r="SJC58" s="266"/>
      <c r="SJD58" s="266"/>
      <c r="SJE58" s="266"/>
      <c r="SJF58" s="266"/>
      <c r="SJG58" s="266"/>
      <c r="SJH58" s="266"/>
      <c r="SJI58" s="266"/>
      <c r="SJJ58" s="266"/>
      <c r="SJK58" s="266"/>
      <c r="SJL58" s="266"/>
      <c r="SJM58" s="266"/>
      <c r="SJN58" s="266"/>
      <c r="SJO58" s="266"/>
      <c r="SJP58" s="266"/>
      <c r="SJQ58" s="266"/>
      <c r="SJR58" s="266"/>
      <c r="SJS58" s="266"/>
      <c r="SJT58" s="266"/>
      <c r="SJU58" s="266"/>
      <c r="SJV58" s="266"/>
      <c r="SJW58" s="266"/>
      <c r="SJX58" s="266"/>
      <c r="SJY58" s="266"/>
      <c r="SJZ58" s="266"/>
      <c r="SKA58" s="266"/>
      <c r="SKB58" s="266"/>
      <c r="SKC58" s="266"/>
      <c r="SKD58" s="266"/>
      <c r="SKE58" s="266"/>
      <c r="SKF58" s="266"/>
      <c r="SKG58" s="266"/>
      <c r="SKH58" s="266"/>
      <c r="SKI58" s="266"/>
      <c r="SKJ58" s="266"/>
      <c r="SKK58" s="266"/>
      <c r="SKL58" s="266"/>
      <c r="SKM58" s="266"/>
      <c r="SKN58" s="266"/>
      <c r="SKO58" s="266"/>
      <c r="SKP58" s="266"/>
      <c r="SKQ58" s="266"/>
      <c r="SKR58" s="266"/>
      <c r="SKS58" s="266"/>
      <c r="SKT58" s="266"/>
      <c r="SKU58" s="266"/>
      <c r="SKV58" s="266"/>
      <c r="SKW58" s="266"/>
      <c r="SKX58" s="266"/>
      <c r="SKY58" s="266"/>
      <c r="SKZ58" s="266"/>
      <c r="SLA58" s="266"/>
      <c r="SLB58" s="266"/>
      <c r="SLC58" s="266"/>
      <c r="SLD58" s="266"/>
      <c r="SLE58" s="266"/>
      <c r="SLF58" s="266"/>
      <c r="SLG58" s="266"/>
      <c r="SLH58" s="266"/>
      <c r="SLI58" s="266"/>
      <c r="SLJ58" s="266"/>
      <c r="SLK58" s="266"/>
      <c r="SLL58" s="266"/>
      <c r="SLM58" s="266"/>
      <c r="SLN58" s="266"/>
      <c r="SLO58" s="266"/>
      <c r="SLP58" s="266"/>
      <c r="SLQ58" s="266"/>
      <c r="SLR58" s="266"/>
      <c r="SLS58" s="266"/>
      <c r="SLT58" s="266"/>
      <c r="SLU58" s="266"/>
      <c r="SLV58" s="266"/>
      <c r="SLW58" s="266"/>
      <c r="SLX58" s="266"/>
      <c r="SLY58" s="266"/>
      <c r="SLZ58" s="266"/>
      <c r="SMA58" s="266"/>
      <c r="SMB58" s="266"/>
      <c r="SMC58" s="266"/>
      <c r="SMD58" s="266"/>
      <c r="SME58" s="266"/>
      <c r="SMF58" s="266"/>
      <c r="SMG58" s="266"/>
      <c r="SMH58" s="266"/>
      <c r="SMI58" s="266"/>
      <c r="SMJ58" s="266"/>
      <c r="SMK58" s="266"/>
      <c r="SML58" s="266"/>
      <c r="SMM58" s="266"/>
      <c r="SMN58" s="266"/>
      <c r="SMO58" s="266"/>
      <c r="SMP58" s="266"/>
      <c r="SMQ58" s="266"/>
      <c r="SMR58" s="266"/>
      <c r="SMS58" s="266"/>
      <c r="SMT58" s="266"/>
      <c r="SMU58" s="266"/>
      <c r="SMV58" s="266"/>
      <c r="SMW58" s="266"/>
      <c r="SMX58" s="266"/>
      <c r="SMY58" s="266"/>
      <c r="SMZ58" s="266"/>
      <c r="SNA58" s="266"/>
      <c r="SNB58" s="266"/>
      <c r="SNC58" s="266"/>
      <c r="SND58" s="266"/>
      <c r="SNE58" s="266"/>
      <c r="SNF58" s="266"/>
      <c r="SNG58" s="266"/>
      <c r="SNH58" s="266"/>
      <c r="SNI58" s="266"/>
      <c r="SNJ58" s="266"/>
      <c r="SNK58" s="266"/>
      <c r="SNL58" s="266"/>
      <c r="SNM58" s="266"/>
      <c r="SNN58" s="266"/>
      <c r="SNO58" s="266"/>
      <c r="SNP58" s="266"/>
      <c r="SNQ58" s="266"/>
      <c r="SNR58" s="266"/>
      <c r="SNS58" s="266"/>
      <c r="SNT58" s="266"/>
      <c r="SNU58" s="266"/>
      <c r="SNV58" s="266"/>
      <c r="SNW58" s="266"/>
      <c r="SNX58" s="266"/>
      <c r="SNY58" s="266"/>
      <c r="SNZ58" s="266"/>
      <c r="SOA58" s="266"/>
      <c r="SOB58" s="266"/>
      <c r="SOC58" s="266"/>
      <c r="SOD58" s="266"/>
      <c r="SOE58" s="266"/>
      <c r="SOF58" s="266"/>
      <c r="SOG58" s="266"/>
      <c r="SOH58" s="266"/>
      <c r="SOI58" s="266"/>
      <c r="SOJ58" s="266"/>
      <c r="SOK58" s="266"/>
      <c r="SOL58" s="266"/>
      <c r="SOM58" s="266"/>
      <c r="SON58" s="266"/>
      <c r="SOO58" s="266"/>
      <c r="SOP58" s="266"/>
      <c r="SOQ58" s="266"/>
      <c r="SOR58" s="266"/>
      <c r="SOS58" s="266"/>
      <c r="SOT58" s="266"/>
      <c r="SOU58" s="266"/>
      <c r="SOV58" s="266"/>
      <c r="SOW58" s="266"/>
      <c r="SOX58" s="266"/>
      <c r="SOY58" s="266"/>
      <c r="SOZ58" s="266"/>
      <c r="SPA58" s="266"/>
      <c r="SPB58" s="266"/>
      <c r="SPC58" s="266"/>
      <c r="SPD58" s="266"/>
      <c r="SPE58" s="266"/>
      <c r="SPF58" s="266"/>
      <c r="SPG58" s="266"/>
      <c r="SPH58" s="266"/>
      <c r="SPI58" s="266"/>
      <c r="SPJ58" s="266"/>
      <c r="SPK58" s="266"/>
      <c r="SPL58" s="266"/>
      <c r="SPM58" s="266"/>
      <c r="SPN58" s="266"/>
      <c r="SPO58" s="266"/>
      <c r="SPP58" s="266"/>
      <c r="SPQ58" s="266"/>
      <c r="SPR58" s="266"/>
      <c r="SPS58" s="266"/>
      <c r="SPT58" s="266"/>
      <c r="SPU58" s="266"/>
      <c r="SPV58" s="266"/>
      <c r="SPW58" s="266"/>
      <c r="SPX58" s="266"/>
      <c r="SPY58" s="266"/>
      <c r="SPZ58" s="266"/>
      <c r="SQA58" s="266"/>
      <c r="SQB58" s="266"/>
      <c r="SQC58" s="266"/>
      <c r="SQD58" s="266"/>
      <c r="SQE58" s="266"/>
      <c r="SQF58" s="266"/>
      <c r="SQG58" s="266"/>
      <c r="SQH58" s="266"/>
      <c r="SQI58" s="266"/>
      <c r="SQJ58" s="266"/>
      <c r="SQK58" s="266"/>
      <c r="SQL58" s="266"/>
      <c r="SQM58" s="266"/>
      <c r="SQN58" s="266"/>
      <c r="SQO58" s="266"/>
      <c r="SQP58" s="266"/>
      <c r="SQQ58" s="266"/>
      <c r="SQR58" s="266"/>
      <c r="SQS58" s="266"/>
      <c r="SQT58" s="266"/>
      <c r="SQU58" s="266"/>
      <c r="SQV58" s="266"/>
      <c r="SQW58" s="266"/>
      <c r="SQX58" s="266"/>
      <c r="SQY58" s="266"/>
      <c r="SQZ58" s="266"/>
      <c r="SRA58" s="266"/>
      <c r="SRB58" s="266"/>
      <c r="SRC58" s="266"/>
      <c r="SRD58" s="266"/>
      <c r="SRE58" s="266"/>
      <c r="SRF58" s="266"/>
      <c r="SRG58" s="266"/>
      <c r="SRH58" s="266"/>
      <c r="SRI58" s="266"/>
      <c r="SRJ58" s="266"/>
      <c r="SRK58" s="266"/>
      <c r="SRL58" s="266"/>
      <c r="SRM58" s="266"/>
      <c r="SRN58" s="266"/>
      <c r="SRO58" s="266"/>
      <c r="SRP58" s="266"/>
      <c r="SRQ58" s="266"/>
      <c r="SRR58" s="266"/>
      <c r="SRS58" s="266"/>
      <c r="SRT58" s="266"/>
      <c r="SRU58" s="266"/>
      <c r="SRV58" s="266"/>
      <c r="SRW58" s="266"/>
      <c r="SRX58" s="266"/>
      <c r="SRY58" s="266"/>
      <c r="SRZ58" s="266"/>
      <c r="SSA58" s="266"/>
      <c r="SSB58" s="266"/>
      <c r="SSC58" s="266"/>
      <c r="SSD58" s="266"/>
      <c r="SSE58" s="266"/>
      <c r="SSF58" s="266"/>
      <c r="SSG58" s="266"/>
      <c r="SSH58" s="266"/>
      <c r="SSI58" s="266"/>
      <c r="SSJ58" s="266"/>
      <c r="SSK58" s="266"/>
      <c r="SSL58" s="266"/>
      <c r="SSM58" s="266"/>
      <c r="SSN58" s="266"/>
      <c r="SSO58" s="266"/>
      <c r="SSP58" s="266"/>
      <c r="SSQ58" s="266"/>
      <c r="SSR58" s="266"/>
      <c r="SSS58" s="266"/>
      <c r="SST58" s="266"/>
      <c r="SSU58" s="266"/>
      <c r="SSV58" s="266"/>
      <c r="SSW58" s="266"/>
      <c r="SSX58" s="266"/>
      <c r="SSY58" s="266"/>
      <c r="SSZ58" s="266"/>
      <c r="STA58" s="266"/>
      <c r="STB58" s="266"/>
      <c r="STC58" s="266"/>
      <c r="STD58" s="266"/>
      <c r="STE58" s="266"/>
      <c r="STF58" s="266"/>
      <c r="STG58" s="266"/>
      <c r="STH58" s="266"/>
      <c r="STI58" s="266"/>
      <c r="STJ58" s="266"/>
      <c r="STK58" s="266"/>
      <c r="STL58" s="266"/>
      <c r="STM58" s="266"/>
      <c r="STN58" s="266"/>
      <c r="STO58" s="266"/>
      <c r="STP58" s="266"/>
      <c r="STQ58" s="266"/>
      <c r="STR58" s="266"/>
      <c r="STS58" s="266"/>
      <c r="STT58" s="266"/>
      <c r="STU58" s="266"/>
      <c r="STV58" s="266"/>
      <c r="STW58" s="266"/>
      <c r="STX58" s="266"/>
      <c r="STY58" s="266"/>
      <c r="STZ58" s="266"/>
      <c r="SUA58" s="266"/>
      <c r="SUB58" s="266"/>
      <c r="SUC58" s="266"/>
      <c r="SUD58" s="266"/>
      <c r="SUE58" s="266"/>
      <c r="SUF58" s="266"/>
      <c r="SUG58" s="266"/>
      <c r="SUH58" s="266"/>
      <c r="SUI58" s="266"/>
      <c r="SUJ58" s="266"/>
      <c r="SUK58" s="266"/>
      <c r="SUL58" s="266"/>
      <c r="SUM58" s="266"/>
      <c r="SUN58" s="266"/>
      <c r="SUO58" s="266"/>
      <c r="SUP58" s="266"/>
      <c r="SUQ58" s="266"/>
      <c r="SUR58" s="266"/>
      <c r="SUS58" s="266"/>
      <c r="SUT58" s="266"/>
      <c r="SUU58" s="266"/>
      <c r="SUV58" s="266"/>
      <c r="SUW58" s="266"/>
      <c r="SUX58" s="266"/>
      <c r="SUY58" s="266"/>
      <c r="SUZ58" s="266"/>
      <c r="SVA58" s="266"/>
      <c r="SVB58" s="266"/>
      <c r="SVC58" s="266"/>
      <c r="SVD58" s="266"/>
      <c r="SVE58" s="266"/>
      <c r="SVF58" s="266"/>
      <c r="SVG58" s="266"/>
      <c r="SVH58" s="266"/>
      <c r="SVI58" s="266"/>
      <c r="SVJ58" s="266"/>
      <c r="SVK58" s="266"/>
      <c r="SVL58" s="266"/>
      <c r="SVM58" s="266"/>
      <c r="SVN58" s="266"/>
      <c r="SVO58" s="266"/>
      <c r="SVP58" s="266"/>
      <c r="SVQ58" s="266"/>
      <c r="SVR58" s="266"/>
      <c r="SVS58" s="266"/>
      <c r="SVT58" s="266"/>
      <c r="SVU58" s="266"/>
      <c r="SVV58" s="266"/>
      <c r="SVW58" s="266"/>
      <c r="SVX58" s="266"/>
      <c r="SVY58" s="266"/>
      <c r="SVZ58" s="266"/>
      <c r="SWA58" s="266"/>
      <c r="SWB58" s="266"/>
      <c r="SWC58" s="266"/>
      <c r="SWD58" s="266"/>
      <c r="SWE58" s="266"/>
      <c r="SWF58" s="266"/>
      <c r="SWG58" s="266"/>
      <c r="SWH58" s="266"/>
      <c r="SWI58" s="266"/>
      <c r="SWJ58" s="266"/>
      <c r="SWK58" s="266"/>
      <c r="SWL58" s="266"/>
      <c r="SWM58" s="266"/>
      <c r="SWN58" s="266"/>
      <c r="SWO58" s="266"/>
      <c r="SWP58" s="266"/>
      <c r="SWQ58" s="266"/>
      <c r="SWR58" s="266"/>
      <c r="SWS58" s="266"/>
      <c r="SWT58" s="266"/>
      <c r="SWU58" s="266"/>
      <c r="SWV58" s="266"/>
      <c r="SWW58" s="266"/>
      <c r="SWX58" s="266"/>
      <c r="SWY58" s="266"/>
      <c r="SWZ58" s="266"/>
      <c r="SXA58" s="266"/>
      <c r="SXB58" s="266"/>
      <c r="SXC58" s="266"/>
      <c r="SXD58" s="266"/>
      <c r="SXE58" s="266"/>
      <c r="SXF58" s="266"/>
      <c r="SXG58" s="266"/>
      <c r="SXH58" s="266"/>
      <c r="SXI58" s="266"/>
      <c r="SXJ58" s="266"/>
      <c r="SXK58" s="266"/>
      <c r="SXL58" s="266"/>
      <c r="SXM58" s="266"/>
      <c r="SXN58" s="266"/>
      <c r="SXO58" s="266"/>
      <c r="SXP58" s="266"/>
      <c r="SXQ58" s="266"/>
      <c r="SXR58" s="266"/>
      <c r="SXS58" s="266"/>
      <c r="SXT58" s="266"/>
      <c r="SXU58" s="266"/>
      <c r="SXV58" s="266"/>
      <c r="SXW58" s="266"/>
      <c r="SXX58" s="266"/>
      <c r="SXY58" s="266"/>
      <c r="SXZ58" s="266"/>
      <c r="SYA58" s="266"/>
      <c r="SYB58" s="266"/>
      <c r="SYC58" s="266"/>
      <c r="SYD58" s="266"/>
      <c r="SYE58" s="266"/>
      <c r="SYF58" s="266"/>
      <c r="SYG58" s="266"/>
      <c r="SYH58" s="266"/>
      <c r="SYI58" s="266"/>
      <c r="SYJ58" s="266"/>
      <c r="SYK58" s="266"/>
      <c r="SYL58" s="266"/>
      <c r="SYM58" s="266"/>
      <c r="SYN58" s="266"/>
      <c r="SYO58" s="266"/>
      <c r="SYP58" s="266"/>
      <c r="SYQ58" s="266"/>
      <c r="SYR58" s="266"/>
      <c r="SYS58" s="266"/>
      <c r="SYT58" s="266"/>
      <c r="SYU58" s="266"/>
      <c r="SYV58" s="266"/>
      <c r="SYW58" s="266"/>
      <c r="SYX58" s="266"/>
      <c r="SYY58" s="266"/>
      <c r="SYZ58" s="266"/>
      <c r="SZA58" s="266"/>
      <c r="SZB58" s="266"/>
      <c r="SZC58" s="266"/>
      <c r="SZD58" s="266"/>
      <c r="SZE58" s="266"/>
      <c r="SZF58" s="266"/>
      <c r="SZG58" s="266"/>
      <c r="SZH58" s="266"/>
      <c r="SZI58" s="266"/>
      <c r="SZJ58" s="266"/>
      <c r="SZK58" s="266"/>
      <c r="SZL58" s="266"/>
      <c r="SZM58" s="266"/>
      <c r="SZN58" s="266"/>
      <c r="SZO58" s="266"/>
      <c r="SZP58" s="266"/>
      <c r="SZQ58" s="266"/>
      <c r="SZR58" s="266"/>
      <c r="SZS58" s="266"/>
      <c r="SZT58" s="266"/>
      <c r="SZU58" s="266"/>
      <c r="SZV58" s="266"/>
      <c r="SZW58" s="266"/>
      <c r="SZX58" s="266"/>
      <c r="SZY58" s="266"/>
      <c r="SZZ58" s="266"/>
      <c r="TAA58" s="266"/>
      <c r="TAB58" s="266"/>
      <c r="TAC58" s="266"/>
      <c r="TAD58" s="266"/>
      <c r="TAE58" s="266"/>
      <c r="TAF58" s="266"/>
      <c r="TAG58" s="266"/>
      <c r="TAH58" s="266"/>
      <c r="TAI58" s="266"/>
      <c r="TAJ58" s="266"/>
      <c r="TAK58" s="266"/>
      <c r="TAL58" s="266"/>
      <c r="TAM58" s="266"/>
      <c r="TAN58" s="266"/>
      <c r="TAO58" s="266"/>
      <c r="TAP58" s="266"/>
      <c r="TAQ58" s="266"/>
      <c r="TAR58" s="266"/>
      <c r="TAS58" s="266"/>
      <c r="TAT58" s="266"/>
      <c r="TAU58" s="266"/>
      <c r="TAV58" s="266"/>
      <c r="TAW58" s="266"/>
      <c r="TAX58" s="266"/>
      <c r="TAY58" s="266"/>
      <c r="TAZ58" s="266"/>
      <c r="TBA58" s="266"/>
      <c r="TBB58" s="266"/>
      <c r="TBC58" s="266"/>
      <c r="TBD58" s="266"/>
      <c r="TBE58" s="266"/>
      <c r="TBF58" s="266"/>
      <c r="TBG58" s="266"/>
      <c r="TBH58" s="266"/>
      <c r="TBI58" s="266"/>
      <c r="TBJ58" s="266"/>
      <c r="TBK58" s="266"/>
      <c r="TBL58" s="266"/>
      <c r="TBM58" s="266"/>
      <c r="TBN58" s="266"/>
      <c r="TBO58" s="266"/>
      <c r="TBP58" s="266"/>
      <c r="TBQ58" s="266"/>
      <c r="TBR58" s="266"/>
      <c r="TBS58" s="266"/>
      <c r="TBT58" s="266"/>
      <c r="TBU58" s="266"/>
      <c r="TBV58" s="266"/>
      <c r="TBW58" s="266"/>
      <c r="TBX58" s="266"/>
      <c r="TBY58" s="266"/>
      <c r="TBZ58" s="266"/>
      <c r="TCA58" s="266"/>
      <c r="TCB58" s="266"/>
      <c r="TCC58" s="266"/>
      <c r="TCD58" s="266"/>
      <c r="TCE58" s="266"/>
      <c r="TCF58" s="266"/>
      <c r="TCG58" s="266"/>
      <c r="TCH58" s="266"/>
      <c r="TCI58" s="266"/>
      <c r="TCJ58" s="266"/>
      <c r="TCK58" s="266"/>
      <c r="TCL58" s="266"/>
      <c r="TCM58" s="266"/>
      <c r="TCN58" s="266"/>
      <c r="TCO58" s="266"/>
      <c r="TCP58" s="266"/>
      <c r="TCQ58" s="266"/>
      <c r="TCR58" s="266"/>
      <c r="TCS58" s="266"/>
      <c r="TCT58" s="266"/>
      <c r="TCU58" s="266"/>
      <c r="TCV58" s="266"/>
      <c r="TCW58" s="266"/>
      <c r="TCX58" s="266"/>
      <c r="TCY58" s="266"/>
      <c r="TCZ58" s="266"/>
      <c r="TDA58" s="266"/>
      <c r="TDB58" s="266"/>
      <c r="TDC58" s="266"/>
      <c r="TDD58" s="266"/>
      <c r="TDE58" s="266"/>
      <c r="TDF58" s="266"/>
      <c r="TDG58" s="266"/>
      <c r="TDH58" s="266"/>
      <c r="TDI58" s="266"/>
      <c r="TDJ58" s="266"/>
      <c r="TDK58" s="266"/>
      <c r="TDL58" s="266"/>
      <c r="TDM58" s="266"/>
      <c r="TDN58" s="266"/>
      <c r="TDO58" s="266"/>
      <c r="TDP58" s="266"/>
      <c r="TDQ58" s="266"/>
      <c r="TDR58" s="266"/>
      <c r="TDS58" s="266"/>
      <c r="TDT58" s="266"/>
      <c r="TDU58" s="266"/>
      <c r="TDV58" s="266"/>
      <c r="TDW58" s="266"/>
      <c r="TDX58" s="266"/>
      <c r="TDY58" s="266"/>
      <c r="TDZ58" s="266"/>
      <c r="TEA58" s="266"/>
      <c r="TEB58" s="266"/>
      <c r="TEC58" s="266"/>
      <c r="TED58" s="266"/>
      <c r="TEE58" s="266"/>
      <c r="TEF58" s="266"/>
      <c r="TEG58" s="266"/>
      <c r="TEH58" s="266"/>
      <c r="TEI58" s="266"/>
      <c r="TEJ58" s="266"/>
      <c r="TEK58" s="266"/>
      <c r="TEL58" s="266"/>
      <c r="TEM58" s="266"/>
      <c r="TEN58" s="266"/>
      <c r="TEO58" s="266"/>
      <c r="TEP58" s="266"/>
      <c r="TEQ58" s="266"/>
      <c r="TER58" s="266"/>
      <c r="TES58" s="266"/>
      <c r="TET58" s="266"/>
      <c r="TEU58" s="266"/>
      <c r="TEV58" s="266"/>
      <c r="TEW58" s="266"/>
      <c r="TEX58" s="266"/>
      <c r="TEY58" s="266"/>
      <c r="TEZ58" s="266"/>
      <c r="TFA58" s="266"/>
      <c r="TFB58" s="266"/>
      <c r="TFC58" s="266"/>
      <c r="TFD58" s="266"/>
      <c r="TFE58" s="266"/>
      <c r="TFF58" s="266"/>
      <c r="TFG58" s="266"/>
      <c r="TFH58" s="266"/>
      <c r="TFI58" s="266"/>
      <c r="TFJ58" s="266"/>
      <c r="TFK58" s="266"/>
      <c r="TFL58" s="266"/>
      <c r="TFM58" s="266"/>
      <c r="TFN58" s="266"/>
      <c r="TFO58" s="266"/>
      <c r="TFP58" s="266"/>
      <c r="TFQ58" s="266"/>
      <c r="TFR58" s="266"/>
      <c r="TFS58" s="266"/>
      <c r="TFT58" s="266"/>
      <c r="TFU58" s="266"/>
      <c r="TFV58" s="266"/>
      <c r="TFW58" s="266"/>
      <c r="TFX58" s="266"/>
      <c r="TFY58" s="266"/>
      <c r="TFZ58" s="266"/>
      <c r="TGA58" s="266"/>
      <c r="TGB58" s="266"/>
      <c r="TGC58" s="266"/>
      <c r="TGD58" s="266"/>
      <c r="TGE58" s="266"/>
      <c r="TGF58" s="266"/>
      <c r="TGG58" s="266"/>
      <c r="TGH58" s="266"/>
      <c r="TGI58" s="266"/>
      <c r="TGJ58" s="266"/>
      <c r="TGK58" s="266"/>
      <c r="TGL58" s="266"/>
      <c r="TGM58" s="266"/>
      <c r="TGN58" s="266"/>
      <c r="TGO58" s="266"/>
      <c r="TGP58" s="266"/>
      <c r="TGQ58" s="266"/>
      <c r="TGR58" s="266"/>
      <c r="TGS58" s="266"/>
      <c r="TGT58" s="266"/>
      <c r="TGU58" s="266"/>
      <c r="TGV58" s="266"/>
      <c r="TGW58" s="266"/>
      <c r="TGX58" s="266"/>
      <c r="TGY58" s="266"/>
      <c r="TGZ58" s="266"/>
      <c r="THA58" s="266"/>
      <c r="THB58" s="266"/>
      <c r="THC58" s="266"/>
      <c r="THD58" s="266"/>
      <c r="THE58" s="266"/>
      <c r="THF58" s="266"/>
      <c r="THG58" s="266"/>
      <c r="THH58" s="266"/>
      <c r="THI58" s="266"/>
      <c r="THJ58" s="266"/>
      <c r="THK58" s="266"/>
      <c r="THL58" s="266"/>
      <c r="THM58" s="266"/>
      <c r="THN58" s="266"/>
      <c r="THO58" s="266"/>
      <c r="THP58" s="266"/>
      <c r="THQ58" s="266"/>
      <c r="THR58" s="266"/>
      <c r="THS58" s="266"/>
      <c r="THT58" s="266"/>
      <c r="THU58" s="266"/>
      <c r="THV58" s="266"/>
      <c r="THW58" s="266"/>
      <c r="THX58" s="266"/>
      <c r="THY58" s="266"/>
      <c r="THZ58" s="266"/>
      <c r="TIA58" s="266"/>
      <c r="TIB58" s="266"/>
      <c r="TIC58" s="266"/>
      <c r="TID58" s="266"/>
      <c r="TIE58" s="266"/>
      <c r="TIF58" s="266"/>
      <c r="TIG58" s="266"/>
      <c r="TIH58" s="266"/>
      <c r="TII58" s="266"/>
      <c r="TIJ58" s="266"/>
      <c r="TIK58" s="266"/>
      <c r="TIL58" s="266"/>
      <c r="TIM58" s="266"/>
      <c r="TIN58" s="266"/>
      <c r="TIO58" s="266"/>
      <c r="TIP58" s="266"/>
      <c r="TIQ58" s="266"/>
      <c r="TIR58" s="266"/>
      <c r="TIS58" s="266"/>
      <c r="TIT58" s="266"/>
      <c r="TIU58" s="266"/>
      <c r="TIV58" s="266"/>
      <c r="TIW58" s="266"/>
      <c r="TIX58" s="266"/>
      <c r="TIY58" s="266"/>
      <c r="TIZ58" s="266"/>
      <c r="TJA58" s="266"/>
      <c r="TJB58" s="266"/>
      <c r="TJC58" s="266"/>
      <c r="TJD58" s="266"/>
      <c r="TJE58" s="266"/>
      <c r="TJF58" s="266"/>
      <c r="TJG58" s="266"/>
      <c r="TJH58" s="266"/>
      <c r="TJI58" s="266"/>
      <c r="TJJ58" s="266"/>
      <c r="TJK58" s="266"/>
      <c r="TJL58" s="266"/>
      <c r="TJM58" s="266"/>
      <c r="TJN58" s="266"/>
      <c r="TJO58" s="266"/>
      <c r="TJP58" s="266"/>
      <c r="TJQ58" s="266"/>
      <c r="TJR58" s="266"/>
      <c r="TJS58" s="266"/>
      <c r="TJT58" s="266"/>
      <c r="TJU58" s="266"/>
      <c r="TJV58" s="266"/>
      <c r="TJW58" s="266"/>
      <c r="TJX58" s="266"/>
      <c r="TJY58" s="266"/>
      <c r="TJZ58" s="266"/>
      <c r="TKA58" s="266"/>
      <c r="TKB58" s="266"/>
      <c r="TKC58" s="266"/>
      <c r="TKD58" s="266"/>
      <c r="TKE58" s="266"/>
      <c r="TKF58" s="266"/>
      <c r="TKG58" s="266"/>
      <c r="TKH58" s="266"/>
      <c r="TKI58" s="266"/>
      <c r="TKJ58" s="266"/>
      <c r="TKK58" s="266"/>
      <c r="TKL58" s="266"/>
      <c r="TKM58" s="266"/>
      <c r="TKN58" s="266"/>
      <c r="TKO58" s="266"/>
      <c r="TKP58" s="266"/>
      <c r="TKQ58" s="266"/>
      <c r="TKR58" s="266"/>
      <c r="TKS58" s="266"/>
      <c r="TKT58" s="266"/>
      <c r="TKU58" s="266"/>
      <c r="TKV58" s="266"/>
      <c r="TKW58" s="266"/>
      <c r="TKX58" s="266"/>
      <c r="TKY58" s="266"/>
      <c r="TKZ58" s="266"/>
      <c r="TLA58" s="266"/>
      <c r="TLB58" s="266"/>
      <c r="TLC58" s="266"/>
      <c r="TLD58" s="266"/>
      <c r="TLE58" s="266"/>
      <c r="TLF58" s="266"/>
      <c r="TLG58" s="266"/>
      <c r="TLH58" s="266"/>
      <c r="TLI58" s="266"/>
      <c r="TLJ58" s="266"/>
      <c r="TLK58" s="266"/>
      <c r="TLL58" s="266"/>
      <c r="TLM58" s="266"/>
      <c r="TLN58" s="266"/>
      <c r="TLO58" s="266"/>
      <c r="TLP58" s="266"/>
      <c r="TLQ58" s="266"/>
      <c r="TLR58" s="266"/>
      <c r="TLS58" s="266"/>
      <c r="TLT58" s="266"/>
      <c r="TLU58" s="266"/>
      <c r="TLV58" s="266"/>
      <c r="TLW58" s="266"/>
      <c r="TLX58" s="266"/>
      <c r="TLY58" s="266"/>
      <c r="TLZ58" s="266"/>
      <c r="TMA58" s="266"/>
      <c r="TMB58" s="266"/>
      <c r="TMC58" s="266"/>
      <c r="TMD58" s="266"/>
      <c r="TME58" s="266"/>
      <c r="TMF58" s="266"/>
      <c r="TMG58" s="266"/>
      <c r="TMH58" s="266"/>
      <c r="TMI58" s="266"/>
      <c r="TMJ58" s="266"/>
      <c r="TMK58" s="266"/>
      <c r="TML58" s="266"/>
      <c r="TMM58" s="266"/>
      <c r="TMN58" s="266"/>
      <c r="TMO58" s="266"/>
      <c r="TMP58" s="266"/>
      <c r="TMQ58" s="266"/>
      <c r="TMR58" s="266"/>
      <c r="TMS58" s="266"/>
      <c r="TMT58" s="266"/>
      <c r="TMU58" s="266"/>
      <c r="TMV58" s="266"/>
      <c r="TMW58" s="266"/>
      <c r="TMX58" s="266"/>
      <c r="TMY58" s="266"/>
      <c r="TMZ58" s="266"/>
      <c r="TNA58" s="266"/>
      <c r="TNB58" s="266"/>
      <c r="TNC58" s="266"/>
      <c r="TND58" s="266"/>
      <c r="TNE58" s="266"/>
      <c r="TNF58" s="266"/>
      <c r="TNG58" s="266"/>
      <c r="TNH58" s="266"/>
      <c r="TNI58" s="266"/>
      <c r="TNJ58" s="266"/>
      <c r="TNK58" s="266"/>
      <c r="TNL58" s="266"/>
      <c r="TNM58" s="266"/>
      <c r="TNN58" s="266"/>
      <c r="TNO58" s="266"/>
      <c r="TNP58" s="266"/>
      <c r="TNQ58" s="266"/>
      <c r="TNR58" s="266"/>
      <c r="TNS58" s="266"/>
      <c r="TNT58" s="266"/>
      <c r="TNU58" s="266"/>
      <c r="TNV58" s="266"/>
      <c r="TNW58" s="266"/>
      <c r="TNX58" s="266"/>
      <c r="TNY58" s="266"/>
      <c r="TNZ58" s="266"/>
      <c r="TOA58" s="266"/>
      <c r="TOB58" s="266"/>
      <c r="TOC58" s="266"/>
      <c r="TOD58" s="266"/>
      <c r="TOE58" s="266"/>
      <c r="TOF58" s="266"/>
      <c r="TOG58" s="266"/>
      <c r="TOH58" s="266"/>
      <c r="TOI58" s="266"/>
      <c r="TOJ58" s="266"/>
      <c r="TOK58" s="266"/>
      <c r="TOL58" s="266"/>
      <c r="TOM58" s="266"/>
      <c r="TON58" s="266"/>
      <c r="TOO58" s="266"/>
      <c r="TOP58" s="266"/>
      <c r="TOQ58" s="266"/>
      <c r="TOR58" s="266"/>
      <c r="TOS58" s="266"/>
      <c r="TOT58" s="266"/>
      <c r="TOU58" s="266"/>
      <c r="TOV58" s="266"/>
      <c r="TOW58" s="266"/>
      <c r="TOX58" s="266"/>
      <c r="TOY58" s="266"/>
      <c r="TOZ58" s="266"/>
      <c r="TPA58" s="266"/>
      <c r="TPB58" s="266"/>
      <c r="TPC58" s="266"/>
      <c r="TPD58" s="266"/>
      <c r="TPE58" s="266"/>
      <c r="TPF58" s="266"/>
      <c r="TPG58" s="266"/>
      <c r="TPH58" s="266"/>
      <c r="TPI58" s="266"/>
      <c r="TPJ58" s="266"/>
      <c r="TPK58" s="266"/>
      <c r="TPL58" s="266"/>
      <c r="TPM58" s="266"/>
      <c r="TPN58" s="266"/>
      <c r="TPO58" s="266"/>
      <c r="TPP58" s="266"/>
      <c r="TPQ58" s="266"/>
      <c r="TPR58" s="266"/>
      <c r="TPS58" s="266"/>
      <c r="TPT58" s="266"/>
      <c r="TPU58" s="266"/>
      <c r="TPV58" s="266"/>
      <c r="TPW58" s="266"/>
      <c r="TPX58" s="266"/>
      <c r="TPY58" s="266"/>
      <c r="TPZ58" s="266"/>
      <c r="TQA58" s="266"/>
      <c r="TQB58" s="266"/>
      <c r="TQC58" s="266"/>
      <c r="TQD58" s="266"/>
      <c r="TQE58" s="266"/>
      <c r="TQF58" s="266"/>
      <c r="TQG58" s="266"/>
      <c r="TQH58" s="266"/>
      <c r="TQI58" s="266"/>
      <c r="TQJ58" s="266"/>
      <c r="TQK58" s="266"/>
      <c r="TQL58" s="266"/>
      <c r="TQM58" s="266"/>
      <c r="TQN58" s="266"/>
      <c r="TQO58" s="266"/>
      <c r="TQP58" s="266"/>
      <c r="TQQ58" s="266"/>
      <c r="TQR58" s="266"/>
      <c r="TQS58" s="266"/>
      <c r="TQT58" s="266"/>
      <c r="TQU58" s="266"/>
      <c r="TQV58" s="266"/>
      <c r="TQW58" s="266"/>
      <c r="TQX58" s="266"/>
      <c r="TQY58" s="266"/>
      <c r="TQZ58" s="266"/>
      <c r="TRA58" s="266"/>
      <c r="TRB58" s="266"/>
      <c r="TRC58" s="266"/>
      <c r="TRD58" s="266"/>
      <c r="TRE58" s="266"/>
      <c r="TRF58" s="266"/>
      <c r="TRG58" s="266"/>
      <c r="TRH58" s="266"/>
      <c r="TRI58" s="266"/>
      <c r="TRJ58" s="266"/>
      <c r="TRK58" s="266"/>
      <c r="TRL58" s="266"/>
      <c r="TRM58" s="266"/>
      <c r="TRN58" s="266"/>
      <c r="TRO58" s="266"/>
      <c r="TRP58" s="266"/>
      <c r="TRQ58" s="266"/>
      <c r="TRR58" s="266"/>
      <c r="TRS58" s="266"/>
      <c r="TRT58" s="266"/>
      <c r="TRU58" s="266"/>
      <c r="TRV58" s="266"/>
      <c r="TRW58" s="266"/>
      <c r="TRX58" s="266"/>
      <c r="TRY58" s="266"/>
      <c r="TRZ58" s="266"/>
      <c r="TSA58" s="266"/>
      <c r="TSB58" s="266"/>
      <c r="TSC58" s="266"/>
      <c r="TSD58" s="266"/>
      <c r="TSE58" s="266"/>
      <c r="TSF58" s="266"/>
      <c r="TSG58" s="266"/>
      <c r="TSH58" s="266"/>
      <c r="TSI58" s="266"/>
      <c r="TSJ58" s="266"/>
      <c r="TSK58" s="266"/>
      <c r="TSL58" s="266"/>
      <c r="TSM58" s="266"/>
      <c r="TSN58" s="266"/>
      <c r="TSO58" s="266"/>
      <c r="TSP58" s="266"/>
      <c r="TSQ58" s="266"/>
      <c r="TSR58" s="266"/>
      <c r="TSS58" s="266"/>
      <c r="TST58" s="266"/>
      <c r="TSU58" s="266"/>
      <c r="TSV58" s="266"/>
      <c r="TSW58" s="266"/>
      <c r="TSX58" s="266"/>
      <c r="TSY58" s="266"/>
      <c r="TSZ58" s="266"/>
      <c r="TTA58" s="266"/>
      <c r="TTB58" s="266"/>
      <c r="TTC58" s="266"/>
      <c r="TTD58" s="266"/>
      <c r="TTE58" s="266"/>
      <c r="TTF58" s="266"/>
      <c r="TTG58" s="266"/>
      <c r="TTH58" s="266"/>
      <c r="TTI58" s="266"/>
      <c r="TTJ58" s="266"/>
      <c r="TTK58" s="266"/>
      <c r="TTL58" s="266"/>
      <c r="TTM58" s="266"/>
      <c r="TTN58" s="266"/>
      <c r="TTO58" s="266"/>
      <c r="TTP58" s="266"/>
      <c r="TTQ58" s="266"/>
      <c r="TTR58" s="266"/>
      <c r="TTS58" s="266"/>
      <c r="TTT58" s="266"/>
      <c r="TTU58" s="266"/>
      <c r="TTV58" s="266"/>
      <c r="TTW58" s="266"/>
      <c r="TTX58" s="266"/>
      <c r="TTY58" s="266"/>
      <c r="TTZ58" s="266"/>
      <c r="TUA58" s="266"/>
      <c r="TUB58" s="266"/>
      <c r="TUC58" s="266"/>
      <c r="TUD58" s="266"/>
      <c r="TUE58" s="266"/>
      <c r="TUF58" s="266"/>
      <c r="TUG58" s="266"/>
      <c r="TUH58" s="266"/>
      <c r="TUI58" s="266"/>
      <c r="TUJ58" s="266"/>
      <c r="TUK58" s="266"/>
      <c r="TUL58" s="266"/>
      <c r="TUM58" s="266"/>
      <c r="TUN58" s="266"/>
      <c r="TUO58" s="266"/>
      <c r="TUP58" s="266"/>
      <c r="TUQ58" s="266"/>
      <c r="TUR58" s="266"/>
      <c r="TUS58" s="266"/>
      <c r="TUT58" s="266"/>
      <c r="TUU58" s="266"/>
      <c r="TUV58" s="266"/>
      <c r="TUW58" s="266"/>
      <c r="TUX58" s="266"/>
      <c r="TUY58" s="266"/>
      <c r="TUZ58" s="266"/>
      <c r="TVA58" s="266"/>
      <c r="TVB58" s="266"/>
      <c r="TVC58" s="266"/>
      <c r="TVD58" s="266"/>
      <c r="TVE58" s="266"/>
      <c r="TVF58" s="266"/>
      <c r="TVG58" s="266"/>
      <c r="TVH58" s="266"/>
      <c r="TVI58" s="266"/>
      <c r="TVJ58" s="266"/>
      <c r="TVK58" s="266"/>
      <c r="TVL58" s="266"/>
      <c r="TVM58" s="266"/>
      <c r="TVN58" s="266"/>
      <c r="TVO58" s="266"/>
      <c r="TVP58" s="266"/>
      <c r="TVQ58" s="266"/>
      <c r="TVR58" s="266"/>
      <c r="TVS58" s="266"/>
      <c r="TVT58" s="266"/>
      <c r="TVU58" s="266"/>
      <c r="TVV58" s="266"/>
      <c r="TVW58" s="266"/>
      <c r="TVX58" s="266"/>
      <c r="TVY58" s="266"/>
      <c r="TVZ58" s="266"/>
      <c r="TWA58" s="266"/>
      <c r="TWB58" s="266"/>
      <c r="TWC58" s="266"/>
      <c r="TWD58" s="266"/>
      <c r="TWE58" s="266"/>
      <c r="TWF58" s="266"/>
      <c r="TWG58" s="266"/>
      <c r="TWH58" s="266"/>
      <c r="TWI58" s="266"/>
      <c r="TWJ58" s="266"/>
      <c r="TWK58" s="266"/>
      <c r="TWL58" s="266"/>
      <c r="TWM58" s="266"/>
      <c r="TWN58" s="266"/>
      <c r="TWO58" s="266"/>
      <c r="TWP58" s="266"/>
      <c r="TWQ58" s="266"/>
      <c r="TWR58" s="266"/>
      <c r="TWS58" s="266"/>
      <c r="TWT58" s="266"/>
      <c r="TWU58" s="266"/>
      <c r="TWV58" s="266"/>
      <c r="TWW58" s="266"/>
      <c r="TWX58" s="266"/>
      <c r="TWY58" s="266"/>
      <c r="TWZ58" s="266"/>
      <c r="TXA58" s="266"/>
      <c r="TXB58" s="266"/>
      <c r="TXC58" s="266"/>
      <c r="TXD58" s="266"/>
      <c r="TXE58" s="266"/>
      <c r="TXF58" s="266"/>
      <c r="TXG58" s="266"/>
      <c r="TXH58" s="266"/>
      <c r="TXI58" s="266"/>
      <c r="TXJ58" s="266"/>
      <c r="TXK58" s="266"/>
      <c r="TXL58" s="266"/>
      <c r="TXM58" s="266"/>
      <c r="TXN58" s="266"/>
      <c r="TXO58" s="266"/>
      <c r="TXP58" s="266"/>
      <c r="TXQ58" s="266"/>
      <c r="TXR58" s="266"/>
      <c r="TXS58" s="266"/>
      <c r="TXT58" s="266"/>
      <c r="TXU58" s="266"/>
      <c r="TXV58" s="266"/>
      <c r="TXW58" s="266"/>
      <c r="TXX58" s="266"/>
      <c r="TXY58" s="266"/>
      <c r="TXZ58" s="266"/>
      <c r="TYA58" s="266"/>
      <c r="TYB58" s="266"/>
      <c r="TYC58" s="266"/>
      <c r="TYD58" s="266"/>
      <c r="TYE58" s="266"/>
      <c r="TYF58" s="266"/>
      <c r="TYG58" s="266"/>
      <c r="TYH58" s="266"/>
      <c r="TYI58" s="266"/>
      <c r="TYJ58" s="266"/>
      <c r="TYK58" s="266"/>
      <c r="TYL58" s="266"/>
      <c r="TYM58" s="266"/>
      <c r="TYN58" s="266"/>
      <c r="TYO58" s="266"/>
      <c r="TYP58" s="266"/>
      <c r="TYQ58" s="266"/>
      <c r="TYR58" s="266"/>
      <c r="TYS58" s="266"/>
      <c r="TYT58" s="266"/>
      <c r="TYU58" s="266"/>
      <c r="TYV58" s="266"/>
      <c r="TYW58" s="266"/>
      <c r="TYX58" s="266"/>
      <c r="TYY58" s="266"/>
      <c r="TYZ58" s="266"/>
      <c r="TZA58" s="266"/>
      <c r="TZB58" s="266"/>
      <c r="TZC58" s="266"/>
      <c r="TZD58" s="266"/>
      <c r="TZE58" s="266"/>
      <c r="TZF58" s="266"/>
      <c r="TZG58" s="266"/>
      <c r="TZH58" s="266"/>
      <c r="TZI58" s="266"/>
      <c r="TZJ58" s="266"/>
      <c r="TZK58" s="266"/>
      <c r="TZL58" s="266"/>
      <c r="TZM58" s="266"/>
      <c r="TZN58" s="266"/>
      <c r="TZO58" s="266"/>
      <c r="TZP58" s="266"/>
      <c r="TZQ58" s="266"/>
      <c r="TZR58" s="266"/>
      <c r="TZS58" s="266"/>
      <c r="TZT58" s="266"/>
      <c r="TZU58" s="266"/>
      <c r="TZV58" s="266"/>
      <c r="TZW58" s="266"/>
      <c r="TZX58" s="266"/>
      <c r="TZY58" s="266"/>
      <c r="TZZ58" s="266"/>
      <c r="UAA58" s="266"/>
      <c r="UAB58" s="266"/>
      <c r="UAC58" s="266"/>
      <c r="UAD58" s="266"/>
      <c r="UAE58" s="266"/>
      <c r="UAF58" s="266"/>
      <c r="UAG58" s="266"/>
      <c r="UAH58" s="266"/>
      <c r="UAI58" s="266"/>
      <c r="UAJ58" s="266"/>
      <c r="UAK58" s="266"/>
      <c r="UAL58" s="266"/>
      <c r="UAM58" s="266"/>
      <c r="UAN58" s="266"/>
      <c r="UAO58" s="266"/>
      <c r="UAP58" s="266"/>
      <c r="UAQ58" s="266"/>
      <c r="UAR58" s="266"/>
      <c r="UAS58" s="266"/>
      <c r="UAT58" s="266"/>
      <c r="UAU58" s="266"/>
      <c r="UAV58" s="266"/>
      <c r="UAW58" s="266"/>
      <c r="UAX58" s="266"/>
      <c r="UAY58" s="266"/>
      <c r="UAZ58" s="266"/>
      <c r="UBA58" s="266"/>
      <c r="UBB58" s="266"/>
      <c r="UBC58" s="266"/>
      <c r="UBD58" s="266"/>
      <c r="UBE58" s="266"/>
      <c r="UBF58" s="266"/>
      <c r="UBG58" s="266"/>
      <c r="UBH58" s="266"/>
      <c r="UBI58" s="266"/>
      <c r="UBJ58" s="266"/>
      <c r="UBK58" s="266"/>
      <c r="UBL58" s="266"/>
      <c r="UBM58" s="266"/>
      <c r="UBN58" s="266"/>
      <c r="UBO58" s="266"/>
      <c r="UBP58" s="266"/>
      <c r="UBQ58" s="266"/>
      <c r="UBR58" s="266"/>
      <c r="UBS58" s="266"/>
      <c r="UBT58" s="266"/>
      <c r="UBU58" s="266"/>
      <c r="UBV58" s="266"/>
      <c r="UBW58" s="266"/>
      <c r="UBX58" s="266"/>
      <c r="UBY58" s="266"/>
      <c r="UBZ58" s="266"/>
      <c r="UCA58" s="266"/>
      <c r="UCB58" s="266"/>
      <c r="UCC58" s="266"/>
      <c r="UCD58" s="266"/>
      <c r="UCE58" s="266"/>
      <c r="UCF58" s="266"/>
      <c r="UCG58" s="266"/>
      <c r="UCH58" s="266"/>
      <c r="UCI58" s="266"/>
      <c r="UCJ58" s="266"/>
      <c r="UCK58" s="266"/>
      <c r="UCL58" s="266"/>
      <c r="UCM58" s="266"/>
      <c r="UCN58" s="266"/>
      <c r="UCO58" s="266"/>
      <c r="UCP58" s="266"/>
      <c r="UCQ58" s="266"/>
      <c r="UCR58" s="266"/>
      <c r="UCS58" s="266"/>
      <c r="UCT58" s="266"/>
      <c r="UCU58" s="266"/>
      <c r="UCV58" s="266"/>
      <c r="UCW58" s="266"/>
      <c r="UCX58" s="266"/>
      <c r="UCY58" s="266"/>
      <c r="UCZ58" s="266"/>
      <c r="UDA58" s="266"/>
      <c r="UDB58" s="266"/>
      <c r="UDC58" s="266"/>
      <c r="UDD58" s="266"/>
      <c r="UDE58" s="266"/>
      <c r="UDF58" s="266"/>
      <c r="UDG58" s="266"/>
      <c r="UDH58" s="266"/>
      <c r="UDI58" s="266"/>
      <c r="UDJ58" s="266"/>
      <c r="UDK58" s="266"/>
      <c r="UDL58" s="266"/>
      <c r="UDM58" s="266"/>
      <c r="UDN58" s="266"/>
      <c r="UDO58" s="266"/>
      <c r="UDP58" s="266"/>
      <c r="UDQ58" s="266"/>
      <c r="UDR58" s="266"/>
      <c r="UDS58" s="266"/>
      <c r="UDT58" s="266"/>
      <c r="UDU58" s="266"/>
      <c r="UDV58" s="266"/>
      <c r="UDW58" s="266"/>
      <c r="UDX58" s="266"/>
      <c r="UDY58" s="266"/>
      <c r="UDZ58" s="266"/>
      <c r="UEA58" s="266"/>
      <c r="UEB58" s="266"/>
      <c r="UEC58" s="266"/>
      <c r="UED58" s="266"/>
      <c r="UEE58" s="266"/>
      <c r="UEF58" s="266"/>
      <c r="UEG58" s="266"/>
      <c r="UEH58" s="266"/>
      <c r="UEI58" s="266"/>
      <c r="UEJ58" s="266"/>
      <c r="UEK58" s="266"/>
      <c r="UEL58" s="266"/>
      <c r="UEM58" s="266"/>
      <c r="UEN58" s="266"/>
      <c r="UEO58" s="266"/>
      <c r="UEP58" s="266"/>
      <c r="UEQ58" s="266"/>
      <c r="UER58" s="266"/>
      <c r="UES58" s="266"/>
      <c r="UET58" s="266"/>
      <c r="UEU58" s="266"/>
      <c r="UEV58" s="266"/>
      <c r="UEW58" s="266"/>
      <c r="UEX58" s="266"/>
      <c r="UEY58" s="266"/>
      <c r="UEZ58" s="266"/>
      <c r="UFA58" s="266"/>
      <c r="UFB58" s="266"/>
      <c r="UFC58" s="266"/>
      <c r="UFD58" s="266"/>
      <c r="UFE58" s="266"/>
      <c r="UFF58" s="266"/>
      <c r="UFG58" s="266"/>
      <c r="UFH58" s="266"/>
      <c r="UFI58" s="266"/>
      <c r="UFJ58" s="266"/>
      <c r="UFK58" s="266"/>
      <c r="UFL58" s="266"/>
      <c r="UFM58" s="266"/>
      <c r="UFN58" s="266"/>
      <c r="UFO58" s="266"/>
      <c r="UFP58" s="266"/>
      <c r="UFQ58" s="266"/>
      <c r="UFR58" s="266"/>
      <c r="UFS58" s="266"/>
      <c r="UFT58" s="266"/>
      <c r="UFU58" s="266"/>
      <c r="UFV58" s="266"/>
      <c r="UFW58" s="266"/>
      <c r="UFX58" s="266"/>
      <c r="UFY58" s="266"/>
      <c r="UFZ58" s="266"/>
      <c r="UGA58" s="266"/>
      <c r="UGB58" s="266"/>
      <c r="UGC58" s="266"/>
      <c r="UGD58" s="266"/>
      <c r="UGE58" s="266"/>
      <c r="UGF58" s="266"/>
      <c r="UGG58" s="266"/>
      <c r="UGH58" s="266"/>
      <c r="UGI58" s="266"/>
      <c r="UGJ58" s="266"/>
      <c r="UGK58" s="266"/>
      <c r="UGL58" s="266"/>
      <c r="UGM58" s="266"/>
      <c r="UGN58" s="266"/>
      <c r="UGO58" s="266"/>
      <c r="UGP58" s="266"/>
      <c r="UGQ58" s="266"/>
      <c r="UGR58" s="266"/>
      <c r="UGS58" s="266"/>
      <c r="UGT58" s="266"/>
      <c r="UGU58" s="266"/>
      <c r="UGV58" s="266"/>
      <c r="UGW58" s="266"/>
      <c r="UGX58" s="266"/>
      <c r="UGY58" s="266"/>
      <c r="UGZ58" s="266"/>
      <c r="UHA58" s="266"/>
      <c r="UHB58" s="266"/>
      <c r="UHC58" s="266"/>
      <c r="UHD58" s="266"/>
      <c r="UHE58" s="266"/>
      <c r="UHF58" s="266"/>
      <c r="UHG58" s="266"/>
      <c r="UHH58" s="266"/>
      <c r="UHI58" s="266"/>
      <c r="UHJ58" s="266"/>
      <c r="UHK58" s="266"/>
      <c r="UHL58" s="266"/>
      <c r="UHM58" s="266"/>
      <c r="UHN58" s="266"/>
      <c r="UHO58" s="266"/>
      <c r="UHP58" s="266"/>
      <c r="UHQ58" s="266"/>
      <c r="UHR58" s="266"/>
      <c r="UHS58" s="266"/>
      <c r="UHT58" s="266"/>
      <c r="UHU58" s="266"/>
      <c r="UHV58" s="266"/>
      <c r="UHW58" s="266"/>
      <c r="UHX58" s="266"/>
      <c r="UHY58" s="266"/>
      <c r="UHZ58" s="266"/>
      <c r="UIA58" s="266"/>
      <c r="UIB58" s="266"/>
      <c r="UIC58" s="266"/>
      <c r="UID58" s="266"/>
      <c r="UIE58" s="266"/>
      <c r="UIF58" s="266"/>
      <c r="UIG58" s="266"/>
      <c r="UIH58" s="266"/>
      <c r="UII58" s="266"/>
      <c r="UIJ58" s="266"/>
      <c r="UIK58" s="266"/>
      <c r="UIL58" s="266"/>
      <c r="UIM58" s="266"/>
      <c r="UIN58" s="266"/>
      <c r="UIO58" s="266"/>
      <c r="UIP58" s="266"/>
      <c r="UIQ58" s="266"/>
      <c r="UIR58" s="266"/>
      <c r="UIS58" s="266"/>
      <c r="UIT58" s="266"/>
      <c r="UIU58" s="266"/>
      <c r="UIV58" s="266"/>
      <c r="UIW58" s="266"/>
      <c r="UIX58" s="266"/>
      <c r="UIY58" s="266"/>
      <c r="UIZ58" s="266"/>
      <c r="UJA58" s="266"/>
      <c r="UJB58" s="266"/>
      <c r="UJC58" s="266"/>
      <c r="UJD58" s="266"/>
      <c r="UJE58" s="266"/>
      <c r="UJF58" s="266"/>
      <c r="UJG58" s="266"/>
      <c r="UJH58" s="266"/>
      <c r="UJI58" s="266"/>
      <c r="UJJ58" s="266"/>
      <c r="UJK58" s="266"/>
      <c r="UJL58" s="266"/>
      <c r="UJM58" s="266"/>
      <c r="UJN58" s="266"/>
      <c r="UJO58" s="266"/>
      <c r="UJP58" s="266"/>
      <c r="UJQ58" s="266"/>
      <c r="UJR58" s="266"/>
      <c r="UJS58" s="266"/>
      <c r="UJT58" s="266"/>
      <c r="UJU58" s="266"/>
      <c r="UJV58" s="266"/>
      <c r="UJW58" s="266"/>
      <c r="UJX58" s="266"/>
      <c r="UJY58" s="266"/>
      <c r="UJZ58" s="266"/>
      <c r="UKA58" s="266"/>
      <c r="UKB58" s="266"/>
      <c r="UKC58" s="266"/>
      <c r="UKD58" s="266"/>
      <c r="UKE58" s="266"/>
      <c r="UKF58" s="266"/>
      <c r="UKG58" s="266"/>
      <c r="UKH58" s="266"/>
      <c r="UKI58" s="266"/>
      <c r="UKJ58" s="266"/>
      <c r="UKK58" s="266"/>
      <c r="UKL58" s="266"/>
      <c r="UKM58" s="266"/>
      <c r="UKN58" s="266"/>
      <c r="UKO58" s="266"/>
      <c r="UKP58" s="266"/>
      <c r="UKQ58" s="266"/>
      <c r="UKR58" s="266"/>
      <c r="UKS58" s="266"/>
      <c r="UKT58" s="266"/>
      <c r="UKU58" s="266"/>
      <c r="UKV58" s="266"/>
      <c r="UKW58" s="266"/>
      <c r="UKX58" s="266"/>
      <c r="UKY58" s="266"/>
      <c r="UKZ58" s="266"/>
      <c r="ULA58" s="266"/>
      <c r="ULB58" s="266"/>
      <c r="ULC58" s="266"/>
      <c r="ULD58" s="266"/>
      <c r="ULE58" s="266"/>
      <c r="ULF58" s="266"/>
      <c r="ULG58" s="266"/>
      <c r="ULH58" s="266"/>
      <c r="ULI58" s="266"/>
      <c r="ULJ58" s="266"/>
      <c r="ULK58" s="266"/>
      <c r="ULL58" s="266"/>
      <c r="ULM58" s="266"/>
      <c r="ULN58" s="266"/>
      <c r="ULO58" s="266"/>
      <c r="ULP58" s="266"/>
      <c r="ULQ58" s="266"/>
      <c r="ULR58" s="266"/>
      <c r="ULS58" s="266"/>
      <c r="ULT58" s="266"/>
      <c r="ULU58" s="266"/>
      <c r="ULV58" s="266"/>
      <c r="ULW58" s="266"/>
      <c r="ULX58" s="266"/>
      <c r="ULY58" s="266"/>
      <c r="ULZ58" s="266"/>
      <c r="UMA58" s="266"/>
      <c r="UMB58" s="266"/>
      <c r="UMC58" s="266"/>
      <c r="UMD58" s="266"/>
      <c r="UME58" s="266"/>
      <c r="UMF58" s="266"/>
      <c r="UMG58" s="266"/>
      <c r="UMH58" s="266"/>
      <c r="UMI58" s="266"/>
      <c r="UMJ58" s="266"/>
      <c r="UMK58" s="266"/>
      <c r="UML58" s="266"/>
      <c r="UMM58" s="266"/>
      <c r="UMN58" s="266"/>
      <c r="UMO58" s="266"/>
      <c r="UMP58" s="266"/>
      <c r="UMQ58" s="266"/>
      <c r="UMR58" s="266"/>
      <c r="UMS58" s="266"/>
      <c r="UMT58" s="266"/>
      <c r="UMU58" s="266"/>
      <c r="UMV58" s="266"/>
      <c r="UMW58" s="266"/>
      <c r="UMX58" s="266"/>
      <c r="UMY58" s="266"/>
      <c r="UMZ58" s="266"/>
      <c r="UNA58" s="266"/>
      <c r="UNB58" s="266"/>
      <c r="UNC58" s="266"/>
      <c r="UND58" s="266"/>
      <c r="UNE58" s="266"/>
      <c r="UNF58" s="266"/>
      <c r="UNG58" s="266"/>
      <c r="UNH58" s="266"/>
      <c r="UNI58" s="266"/>
      <c r="UNJ58" s="266"/>
      <c r="UNK58" s="266"/>
      <c r="UNL58" s="266"/>
      <c r="UNM58" s="266"/>
      <c r="UNN58" s="266"/>
      <c r="UNO58" s="266"/>
      <c r="UNP58" s="266"/>
      <c r="UNQ58" s="266"/>
      <c r="UNR58" s="266"/>
      <c r="UNS58" s="266"/>
      <c r="UNT58" s="266"/>
      <c r="UNU58" s="266"/>
      <c r="UNV58" s="266"/>
      <c r="UNW58" s="266"/>
      <c r="UNX58" s="266"/>
      <c r="UNY58" s="266"/>
      <c r="UNZ58" s="266"/>
      <c r="UOA58" s="266"/>
      <c r="UOB58" s="266"/>
      <c r="UOC58" s="266"/>
      <c r="UOD58" s="266"/>
      <c r="UOE58" s="266"/>
      <c r="UOF58" s="266"/>
      <c r="UOG58" s="266"/>
      <c r="UOH58" s="266"/>
      <c r="UOI58" s="266"/>
      <c r="UOJ58" s="266"/>
      <c r="UOK58" s="266"/>
      <c r="UOL58" s="266"/>
      <c r="UOM58" s="266"/>
      <c r="UON58" s="266"/>
      <c r="UOO58" s="266"/>
      <c r="UOP58" s="266"/>
      <c r="UOQ58" s="266"/>
      <c r="UOR58" s="266"/>
      <c r="UOS58" s="266"/>
      <c r="UOT58" s="266"/>
      <c r="UOU58" s="266"/>
      <c r="UOV58" s="266"/>
      <c r="UOW58" s="266"/>
      <c r="UOX58" s="266"/>
      <c r="UOY58" s="266"/>
      <c r="UOZ58" s="266"/>
      <c r="UPA58" s="266"/>
      <c r="UPB58" s="266"/>
      <c r="UPC58" s="266"/>
      <c r="UPD58" s="266"/>
      <c r="UPE58" s="266"/>
      <c r="UPF58" s="266"/>
      <c r="UPG58" s="266"/>
      <c r="UPH58" s="266"/>
      <c r="UPI58" s="266"/>
      <c r="UPJ58" s="266"/>
      <c r="UPK58" s="266"/>
      <c r="UPL58" s="266"/>
      <c r="UPM58" s="266"/>
      <c r="UPN58" s="266"/>
      <c r="UPO58" s="266"/>
      <c r="UPP58" s="266"/>
      <c r="UPQ58" s="266"/>
      <c r="UPR58" s="266"/>
      <c r="UPS58" s="266"/>
      <c r="UPT58" s="266"/>
      <c r="UPU58" s="266"/>
      <c r="UPV58" s="266"/>
      <c r="UPW58" s="266"/>
      <c r="UPX58" s="266"/>
      <c r="UPY58" s="266"/>
      <c r="UPZ58" s="266"/>
      <c r="UQA58" s="266"/>
      <c r="UQB58" s="266"/>
      <c r="UQC58" s="266"/>
      <c r="UQD58" s="266"/>
      <c r="UQE58" s="266"/>
      <c r="UQF58" s="266"/>
      <c r="UQG58" s="266"/>
      <c r="UQH58" s="266"/>
      <c r="UQI58" s="266"/>
      <c r="UQJ58" s="266"/>
      <c r="UQK58" s="266"/>
      <c r="UQL58" s="266"/>
      <c r="UQM58" s="266"/>
      <c r="UQN58" s="266"/>
      <c r="UQO58" s="266"/>
      <c r="UQP58" s="266"/>
      <c r="UQQ58" s="266"/>
      <c r="UQR58" s="266"/>
      <c r="UQS58" s="266"/>
      <c r="UQT58" s="266"/>
      <c r="UQU58" s="266"/>
      <c r="UQV58" s="266"/>
      <c r="UQW58" s="266"/>
      <c r="UQX58" s="266"/>
      <c r="UQY58" s="266"/>
      <c r="UQZ58" s="266"/>
      <c r="URA58" s="266"/>
      <c r="URB58" s="266"/>
      <c r="URC58" s="266"/>
      <c r="URD58" s="266"/>
      <c r="URE58" s="266"/>
      <c r="URF58" s="266"/>
      <c r="URG58" s="266"/>
      <c r="URH58" s="266"/>
      <c r="URI58" s="266"/>
      <c r="URJ58" s="266"/>
      <c r="URK58" s="266"/>
      <c r="URL58" s="266"/>
      <c r="URM58" s="266"/>
      <c r="URN58" s="266"/>
      <c r="URO58" s="266"/>
      <c r="URP58" s="266"/>
      <c r="URQ58" s="266"/>
      <c r="URR58" s="266"/>
      <c r="URS58" s="266"/>
      <c r="URT58" s="266"/>
      <c r="URU58" s="266"/>
      <c r="URV58" s="266"/>
      <c r="URW58" s="266"/>
      <c r="URX58" s="266"/>
      <c r="URY58" s="266"/>
      <c r="URZ58" s="266"/>
      <c r="USA58" s="266"/>
      <c r="USB58" s="266"/>
      <c r="USC58" s="266"/>
      <c r="USD58" s="266"/>
      <c r="USE58" s="266"/>
      <c r="USF58" s="266"/>
      <c r="USG58" s="266"/>
      <c r="USH58" s="266"/>
      <c r="USI58" s="266"/>
      <c r="USJ58" s="266"/>
      <c r="USK58" s="266"/>
      <c r="USL58" s="266"/>
      <c r="USM58" s="266"/>
      <c r="USN58" s="266"/>
      <c r="USO58" s="266"/>
      <c r="USP58" s="266"/>
      <c r="USQ58" s="266"/>
      <c r="USR58" s="266"/>
      <c r="USS58" s="266"/>
      <c r="UST58" s="266"/>
      <c r="USU58" s="266"/>
      <c r="USV58" s="266"/>
      <c r="USW58" s="266"/>
      <c r="USX58" s="266"/>
      <c r="USY58" s="266"/>
      <c r="USZ58" s="266"/>
      <c r="UTA58" s="266"/>
      <c r="UTB58" s="266"/>
      <c r="UTC58" s="266"/>
      <c r="UTD58" s="266"/>
      <c r="UTE58" s="266"/>
      <c r="UTF58" s="266"/>
      <c r="UTG58" s="266"/>
      <c r="UTH58" s="266"/>
      <c r="UTI58" s="266"/>
      <c r="UTJ58" s="266"/>
      <c r="UTK58" s="266"/>
      <c r="UTL58" s="266"/>
      <c r="UTM58" s="266"/>
      <c r="UTN58" s="266"/>
      <c r="UTO58" s="266"/>
      <c r="UTP58" s="266"/>
      <c r="UTQ58" s="266"/>
      <c r="UTR58" s="266"/>
      <c r="UTS58" s="266"/>
      <c r="UTT58" s="266"/>
      <c r="UTU58" s="266"/>
      <c r="UTV58" s="266"/>
      <c r="UTW58" s="266"/>
      <c r="UTX58" s="266"/>
      <c r="UTY58" s="266"/>
      <c r="UTZ58" s="266"/>
      <c r="UUA58" s="266"/>
      <c r="UUB58" s="266"/>
      <c r="UUC58" s="266"/>
      <c r="UUD58" s="266"/>
      <c r="UUE58" s="266"/>
      <c r="UUF58" s="266"/>
      <c r="UUG58" s="266"/>
      <c r="UUH58" s="266"/>
      <c r="UUI58" s="266"/>
      <c r="UUJ58" s="266"/>
      <c r="UUK58" s="266"/>
      <c r="UUL58" s="266"/>
      <c r="UUM58" s="266"/>
      <c r="UUN58" s="266"/>
      <c r="UUO58" s="266"/>
      <c r="UUP58" s="266"/>
      <c r="UUQ58" s="266"/>
      <c r="UUR58" s="266"/>
      <c r="UUS58" s="266"/>
      <c r="UUT58" s="266"/>
      <c r="UUU58" s="266"/>
      <c r="UUV58" s="266"/>
      <c r="UUW58" s="266"/>
      <c r="UUX58" s="266"/>
      <c r="UUY58" s="266"/>
      <c r="UUZ58" s="266"/>
      <c r="UVA58" s="266"/>
      <c r="UVB58" s="266"/>
      <c r="UVC58" s="266"/>
      <c r="UVD58" s="266"/>
      <c r="UVE58" s="266"/>
      <c r="UVF58" s="266"/>
      <c r="UVG58" s="266"/>
      <c r="UVH58" s="266"/>
      <c r="UVI58" s="266"/>
      <c r="UVJ58" s="266"/>
      <c r="UVK58" s="266"/>
      <c r="UVL58" s="266"/>
      <c r="UVM58" s="266"/>
      <c r="UVN58" s="266"/>
      <c r="UVO58" s="266"/>
      <c r="UVP58" s="266"/>
      <c r="UVQ58" s="266"/>
      <c r="UVR58" s="266"/>
      <c r="UVS58" s="266"/>
      <c r="UVT58" s="266"/>
      <c r="UVU58" s="266"/>
      <c r="UVV58" s="266"/>
      <c r="UVW58" s="266"/>
      <c r="UVX58" s="266"/>
      <c r="UVY58" s="266"/>
      <c r="UVZ58" s="266"/>
      <c r="UWA58" s="266"/>
      <c r="UWB58" s="266"/>
      <c r="UWC58" s="266"/>
      <c r="UWD58" s="266"/>
      <c r="UWE58" s="266"/>
      <c r="UWF58" s="266"/>
      <c r="UWG58" s="266"/>
      <c r="UWH58" s="266"/>
      <c r="UWI58" s="266"/>
      <c r="UWJ58" s="266"/>
      <c r="UWK58" s="266"/>
      <c r="UWL58" s="266"/>
      <c r="UWM58" s="266"/>
      <c r="UWN58" s="266"/>
      <c r="UWO58" s="266"/>
      <c r="UWP58" s="266"/>
      <c r="UWQ58" s="266"/>
      <c r="UWR58" s="266"/>
      <c r="UWS58" s="266"/>
      <c r="UWT58" s="266"/>
      <c r="UWU58" s="266"/>
      <c r="UWV58" s="266"/>
      <c r="UWW58" s="266"/>
      <c r="UWX58" s="266"/>
      <c r="UWY58" s="266"/>
      <c r="UWZ58" s="266"/>
      <c r="UXA58" s="266"/>
      <c r="UXB58" s="266"/>
      <c r="UXC58" s="266"/>
      <c r="UXD58" s="266"/>
      <c r="UXE58" s="266"/>
      <c r="UXF58" s="266"/>
      <c r="UXG58" s="266"/>
      <c r="UXH58" s="266"/>
      <c r="UXI58" s="266"/>
      <c r="UXJ58" s="266"/>
      <c r="UXK58" s="266"/>
      <c r="UXL58" s="266"/>
      <c r="UXM58" s="266"/>
      <c r="UXN58" s="266"/>
      <c r="UXO58" s="266"/>
      <c r="UXP58" s="266"/>
      <c r="UXQ58" s="266"/>
      <c r="UXR58" s="266"/>
      <c r="UXS58" s="266"/>
      <c r="UXT58" s="266"/>
      <c r="UXU58" s="266"/>
      <c r="UXV58" s="266"/>
      <c r="UXW58" s="266"/>
      <c r="UXX58" s="266"/>
      <c r="UXY58" s="266"/>
      <c r="UXZ58" s="266"/>
      <c r="UYA58" s="266"/>
      <c r="UYB58" s="266"/>
      <c r="UYC58" s="266"/>
      <c r="UYD58" s="266"/>
      <c r="UYE58" s="266"/>
      <c r="UYF58" s="266"/>
      <c r="UYG58" s="266"/>
      <c r="UYH58" s="266"/>
      <c r="UYI58" s="266"/>
      <c r="UYJ58" s="266"/>
      <c r="UYK58" s="266"/>
      <c r="UYL58" s="266"/>
      <c r="UYM58" s="266"/>
      <c r="UYN58" s="266"/>
      <c r="UYO58" s="266"/>
      <c r="UYP58" s="266"/>
      <c r="UYQ58" s="266"/>
      <c r="UYR58" s="266"/>
      <c r="UYS58" s="266"/>
      <c r="UYT58" s="266"/>
      <c r="UYU58" s="266"/>
      <c r="UYV58" s="266"/>
      <c r="UYW58" s="266"/>
      <c r="UYX58" s="266"/>
      <c r="UYY58" s="266"/>
      <c r="UYZ58" s="266"/>
      <c r="UZA58" s="266"/>
      <c r="UZB58" s="266"/>
      <c r="UZC58" s="266"/>
      <c r="UZD58" s="266"/>
      <c r="UZE58" s="266"/>
      <c r="UZF58" s="266"/>
      <c r="UZG58" s="266"/>
      <c r="UZH58" s="266"/>
      <c r="UZI58" s="266"/>
      <c r="UZJ58" s="266"/>
      <c r="UZK58" s="266"/>
      <c r="UZL58" s="266"/>
      <c r="UZM58" s="266"/>
      <c r="UZN58" s="266"/>
      <c r="UZO58" s="266"/>
      <c r="UZP58" s="266"/>
      <c r="UZQ58" s="266"/>
      <c r="UZR58" s="266"/>
      <c r="UZS58" s="266"/>
      <c r="UZT58" s="266"/>
      <c r="UZU58" s="266"/>
      <c r="UZV58" s="266"/>
      <c r="UZW58" s="266"/>
      <c r="UZX58" s="266"/>
      <c r="UZY58" s="266"/>
      <c r="UZZ58" s="266"/>
      <c r="VAA58" s="266"/>
      <c r="VAB58" s="266"/>
      <c r="VAC58" s="266"/>
      <c r="VAD58" s="266"/>
      <c r="VAE58" s="266"/>
      <c r="VAF58" s="266"/>
      <c r="VAG58" s="266"/>
      <c r="VAH58" s="266"/>
      <c r="VAI58" s="266"/>
      <c r="VAJ58" s="266"/>
      <c r="VAK58" s="266"/>
      <c r="VAL58" s="266"/>
      <c r="VAM58" s="266"/>
      <c r="VAN58" s="266"/>
      <c r="VAO58" s="266"/>
      <c r="VAP58" s="266"/>
      <c r="VAQ58" s="266"/>
      <c r="VAR58" s="266"/>
      <c r="VAS58" s="266"/>
      <c r="VAT58" s="266"/>
      <c r="VAU58" s="266"/>
      <c r="VAV58" s="266"/>
      <c r="VAW58" s="266"/>
      <c r="VAX58" s="266"/>
      <c r="VAY58" s="266"/>
      <c r="VAZ58" s="266"/>
      <c r="VBA58" s="266"/>
      <c r="VBB58" s="266"/>
      <c r="VBC58" s="266"/>
      <c r="VBD58" s="266"/>
      <c r="VBE58" s="266"/>
      <c r="VBF58" s="266"/>
      <c r="VBG58" s="266"/>
      <c r="VBH58" s="266"/>
      <c r="VBI58" s="266"/>
      <c r="VBJ58" s="266"/>
      <c r="VBK58" s="266"/>
      <c r="VBL58" s="266"/>
      <c r="VBM58" s="266"/>
      <c r="VBN58" s="266"/>
      <c r="VBO58" s="266"/>
      <c r="VBP58" s="266"/>
      <c r="VBQ58" s="266"/>
      <c r="VBR58" s="266"/>
      <c r="VBS58" s="266"/>
      <c r="VBT58" s="266"/>
      <c r="VBU58" s="266"/>
      <c r="VBV58" s="266"/>
      <c r="VBW58" s="266"/>
      <c r="VBX58" s="266"/>
      <c r="VBY58" s="266"/>
      <c r="VBZ58" s="266"/>
      <c r="VCA58" s="266"/>
      <c r="VCB58" s="266"/>
      <c r="VCC58" s="266"/>
      <c r="VCD58" s="266"/>
      <c r="VCE58" s="266"/>
      <c r="VCF58" s="266"/>
      <c r="VCG58" s="266"/>
      <c r="VCH58" s="266"/>
      <c r="VCI58" s="266"/>
      <c r="VCJ58" s="266"/>
      <c r="VCK58" s="266"/>
      <c r="VCL58" s="266"/>
      <c r="VCM58" s="266"/>
      <c r="VCN58" s="266"/>
      <c r="VCO58" s="266"/>
      <c r="VCP58" s="266"/>
      <c r="VCQ58" s="266"/>
      <c r="VCR58" s="266"/>
      <c r="VCS58" s="266"/>
      <c r="VCT58" s="266"/>
      <c r="VCU58" s="266"/>
      <c r="VCV58" s="266"/>
      <c r="VCW58" s="266"/>
      <c r="VCX58" s="266"/>
      <c r="VCY58" s="266"/>
      <c r="VCZ58" s="266"/>
      <c r="VDA58" s="266"/>
      <c r="VDB58" s="266"/>
      <c r="VDC58" s="266"/>
      <c r="VDD58" s="266"/>
      <c r="VDE58" s="266"/>
      <c r="VDF58" s="266"/>
      <c r="VDG58" s="266"/>
      <c r="VDH58" s="266"/>
      <c r="VDI58" s="266"/>
      <c r="VDJ58" s="266"/>
      <c r="VDK58" s="266"/>
      <c r="VDL58" s="266"/>
      <c r="VDM58" s="266"/>
      <c r="VDN58" s="266"/>
      <c r="VDO58" s="266"/>
      <c r="VDP58" s="266"/>
      <c r="VDQ58" s="266"/>
      <c r="VDR58" s="266"/>
      <c r="VDS58" s="266"/>
      <c r="VDT58" s="266"/>
      <c r="VDU58" s="266"/>
      <c r="VDV58" s="266"/>
      <c r="VDW58" s="266"/>
      <c r="VDX58" s="266"/>
      <c r="VDY58" s="266"/>
      <c r="VDZ58" s="266"/>
      <c r="VEA58" s="266"/>
      <c r="VEB58" s="266"/>
      <c r="VEC58" s="266"/>
      <c r="VED58" s="266"/>
      <c r="VEE58" s="266"/>
      <c r="VEF58" s="266"/>
      <c r="VEG58" s="266"/>
      <c r="VEH58" s="266"/>
      <c r="VEI58" s="266"/>
      <c r="VEJ58" s="266"/>
      <c r="VEK58" s="266"/>
      <c r="VEL58" s="266"/>
      <c r="VEM58" s="266"/>
      <c r="VEN58" s="266"/>
      <c r="VEO58" s="266"/>
      <c r="VEP58" s="266"/>
      <c r="VEQ58" s="266"/>
      <c r="VER58" s="266"/>
      <c r="VES58" s="266"/>
      <c r="VET58" s="266"/>
      <c r="VEU58" s="266"/>
      <c r="VEV58" s="266"/>
      <c r="VEW58" s="266"/>
      <c r="VEX58" s="266"/>
      <c r="VEY58" s="266"/>
      <c r="VEZ58" s="266"/>
      <c r="VFA58" s="266"/>
      <c r="VFB58" s="266"/>
      <c r="VFC58" s="266"/>
      <c r="VFD58" s="266"/>
      <c r="VFE58" s="266"/>
      <c r="VFF58" s="266"/>
      <c r="VFG58" s="266"/>
      <c r="VFH58" s="266"/>
      <c r="VFI58" s="266"/>
      <c r="VFJ58" s="266"/>
      <c r="VFK58" s="266"/>
      <c r="VFL58" s="266"/>
      <c r="VFM58" s="266"/>
      <c r="VFN58" s="266"/>
      <c r="VFO58" s="266"/>
      <c r="VFP58" s="266"/>
      <c r="VFQ58" s="266"/>
      <c r="VFR58" s="266"/>
      <c r="VFS58" s="266"/>
      <c r="VFT58" s="266"/>
      <c r="VFU58" s="266"/>
      <c r="VFV58" s="266"/>
      <c r="VFW58" s="266"/>
      <c r="VFX58" s="266"/>
      <c r="VFY58" s="266"/>
      <c r="VFZ58" s="266"/>
      <c r="VGA58" s="266"/>
      <c r="VGB58" s="266"/>
      <c r="VGC58" s="266"/>
      <c r="VGD58" s="266"/>
      <c r="VGE58" s="266"/>
      <c r="VGF58" s="266"/>
      <c r="VGG58" s="266"/>
      <c r="VGH58" s="266"/>
      <c r="VGI58" s="266"/>
      <c r="VGJ58" s="266"/>
      <c r="VGK58" s="266"/>
      <c r="VGL58" s="266"/>
      <c r="VGM58" s="266"/>
      <c r="VGN58" s="266"/>
      <c r="VGO58" s="266"/>
      <c r="VGP58" s="266"/>
      <c r="VGQ58" s="266"/>
      <c r="VGR58" s="266"/>
      <c r="VGS58" s="266"/>
      <c r="VGT58" s="266"/>
      <c r="VGU58" s="266"/>
      <c r="VGV58" s="266"/>
      <c r="VGW58" s="266"/>
      <c r="VGX58" s="266"/>
      <c r="VGY58" s="266"/>
      <c r="VGZ58" s="266"/>
      <c r="VHA58" s="266"/>
      <c r="VHB58" s="266"/>
      <c r="VHC58" s="266"/>
      <c r="VHD58" s="266"/>
      <c r="VHE58" s="266"/>
      <c r="VHF58" s="266"/>
      <c r="VHG58" s="266"/>
      <c r="VHH58" s="266"/>
      <c r="VHI58" s="266"/>
      <c r="VHJ58" s="266"/>
      <c r="VHK58" s="266"/>
      <c r="VHL58" s="266"/>
      <c r="VHM58" s="266"/>
      <c r="VHN58" s="266"/>
      <c r="VHO58" s="266"/>
      <c r="VHP58" s="266"/>
      <c r="VHQ58" s="266"/>
      <c r="VHR58" s="266"/>
      <c r="VHS58" s="266"/>
      <c r="VHT58" s="266"/>
      <c r="VHU58" s="266"/>
      <c r="VHV58" s="266"/>
      <c r="VHW58" s="266"/>
      <c r="VHX58" s="266"/>
      <c r="VHY58" s="266"/>
      <c r="VHZ58" s="266"/>
      <c r="VIA58" s="266"/>
      <c r="VIB58" s="266"/>
      <c r="VIC58" s="266"/>
      <c r="VID58" s="266"/>
      <c r="VIE58" s="266"/>
      <c r="VIF58" s="266"/>
      <c r="VIG58" s="266"/>
      <c r="VIH58" s="266"/>
      <c r="VII58" s="266"/>
      <c r="VIJ58" s="266"/>
      <c r="VIK58" s="266"/>
      <c r="VIL58" s="266"/>
      <c r="VIM58" s="266"/>
      <c r="VIN58" s="266"/>
      <c r="VIO58" s="266"/>
      <c r="VIP58" s="266"/>
      <c r="VIQ58" s="266"/>
      <c r="VIR58" s="266"/>
      <c r="VIS58" s="266"/>
      <c r="VIT58" s="266"/>
      <c r="VIU58" s="266"/>
      <c r="VIV58" s="266"/>
      <c r="VIW58" s="266"/>
      <c r="VIX58" s="266"/>
      <c r="VIY58" s="266"/>
      <c r="VIZ58" s="266"/>
      <c r="VJA58" s="266"/>
      <c r="VJB58" s="266"/>
      <c r="VJC58" s="266"/>
      <c r="VJD58" s="266"/>
      <c r="VJE58" s="266"/>
      <c r="VJF58" s="266"/>
      <c r="VJG58" s="266"/>
      <c r="VJH58" s="266"/>
      <c r="VJI58" s="266"/>
      <c r="VJJ58" s="266"/>
      <c r="VJK58" s="266"/>
      <c r="VJL58" s="266"/>
      <c r="VJM58" s="266"/>
      <c r="VJN58" s="266"/>
      <c r="VJO58" s="266"/>
      <c r="VJP58" s="266"/>
      <c r="VJQ58" s="266"/>
      <c r="VJR58" s="266"/>
      <c r="VJS58" s="266"/>
      <c r="VJT58" s="266"/>
      <c r="VJU58" s="266"/>
      <c r="VJV58" s="266"/>
      <c r="VJW58" s="266"/>
      <c r="VJX58" s="266"/>
      <c r="VJY58" s="266"/>
      <c r="VJZ58" s="266"/>
      <c r="VKA58" s="266"/>
      <c r="VKB58" s="266"/>
      <c r="VKC58" s="266"/>
      <c r="VKD58" s="266"/>
      <c r="VKE58" s="266"/>
      <c r="VKF58" s="266"/>
      <c r="VKG58" s="266"/>
      <c r="VKH58" s="266"/>
      <c r="VKI58" s="266"/>
      <c r="VKJ58" s="266"/>
      <c r="VKK58" s="266"/>
      <c r="VKL58" s="266"/>
      <c r="VKM58" s="266"/>
      <c r="VKN58" s="266"/>
      <c r="VKO58" s="266"/>
      <c r="VKP58" s="266"/>
      <c r="VKQ58" s="266"/>
      <c r="VKR58" s="266"/>
      <c r="VKS58" s="266"/>
      <c r="VKT58" s="266"/>
      <c r="VKU58" s="266"/>
      <c r="VKV58" s="266"/>
      <c r="VKW58" s="266"/>
      <c r="VKX58" s="266"/>
      <c r="VKY58" s="266"/>
      <c r="VKZ58" s="266"/>
      <c r="VLA58" s="266"/>
      <c r="VLB58" s="266"/>
      <c r="VLC58" s="266"/>
      <c r="VLD58" s="266"/>
      <c r="VLE58" s="266"/>
      <c r="VLF58" s="266"/>
      <c r="VLG58" s="266"/>
      <c r="VLH58" s="266"/>
      <c r="VLI58" s="266"/>
      <c r="VLJ58" s="266"/>
      <c r="VLK58" s="266"/>
      <c r="VLL58" s="266"/>
      <c r="VLM58" s="266"/>
      <c r="VLN58" s="266"/>
      <c r="VLO58" s="266"/>
      <c r="VLP58" s="266"/>
      <c r="VLQ58" s="266"/>
      <c r="VLR58" s="266"/>
      <c r="VLS58" s="266"/>
      <c r="VLT58" s="266"/>
      <c r="VLU58" s="266"/>
      <c r="VLV58" s="266"/>
      <c r="VLW58" s="266"/>
      <c r="VLX58" s="266"/>
      <c r="VLY58" s="266"/>
      <c r="VLZ58" s="266"/>
      <c r="VMA58" s="266"/>
      <c r="VMB58" s="266"/>
      <c r="VMC58" s="266"/>
      <c r="VMD58" s="266"/>
      <c r="VME58" s="266"/>
      <c r="VMF58" s="266"/>
      <c r="VMG58" s="266"/>
      <c r="VMH58" s="266"/>
      <c r="VMI58" s="266"/>
      <c r="VMJ58" s="266"/>
      <c r="VMK58" s="266"/>
      <c r="VML58" s="266"/>
      <c r="VMM58" s="266"/>
      <c r="VMN58" s="266"/>
      <c r="VMO58" s="266"/>
      <c r="VMP58" s="266"/>
      <c r="VMQ58" s="266"/>
      <c r="VMR58" s="266"/>
      <c r="VMS58" s="266"/>
      <c r="VMT58" s="266"/>
      <c r="VMU58" s="266"/>
      <c r="VMV58" s="266"/>
      <c r="VMW58" s="266"/>
      <c r="VMX58" s="266"/>
      <c r="VMY58" s="266"/>
      <c r="VMZ58" s="266"/>
      <c r="VNA58" s="266"/>
      <c r="VNB58" s="266"/>
      <c r="VNC58" s="266"/>
      <c r="VND58" s="266"/>
      <c r="VNE58" s="266"/>
      <c r="VNF58" s="266"/>
      <c r="VNG58" s="266"/>
      <c r="VNH58" s="266"/>
      <c r="VNI58" s="266"/>
      <c r="VNJ58" s="266"/>
      <c r="VNK58" s="266"/>
      <c r="VNL58" s="266"/>
      <c r="VNM58" s="266"/>
      <c r="VNN58" s="266"/>
      <c r="VNO58" s="266"/>
      <c r="VNP58" s="266"/>
      <c r="VNQ58" s="266"/>
      <c r="VNR58" s="266"/>
      <c r="VNS58" s="266"/>
      <c r="VNT58" s="266"/>
      <c r="VNU58" s="266"/>
      <c r="VNV58" s="266"/>
      <c r="VNW58" s="266"/>
      <c r="VNX58" s="266"/>
      <c r="VNY58" s="266"/>
      <c r="VNZ58" s="266"/>
      <c r="VOA58" s="266"/>
      <c r="VOB58" s="266"/>
      <c r="VOC58" s="266"/>
      <c r="VOD58" s="266"/>
      <c r="VOE58" s="266"/>
      <c r="VOF58" s="266"/>
      <c r="VOG58" s="266"/>
      <c r="VOH58" s="266"/>
      <c r="VOI58" s="266"/>
      <c r="VOJ58" s="266"/>
      <c r="VOK58" s="266"/>
      <c r="VOL58" s="266"/>
      <c r="VOM58" s="266"/>
      <c r="VON58" s="266"/>
      <c r="VOO58" s="266"/>
      <c r="VOP58" s="266"/>
      <c r="VOQ58" s="266"/>
      <c r="VOR58" s="266"/>
      <c r="VOS58" s="266"/>
      <c r="VOT58" s="266"/>
      <c r="VOU58" s="266"/>
      <c r="VOV58" s="266"/>
      <c r="VOW58" s="266"/>
      <c r="VOX58" s="266"/>
      <c r="VOY58" s="266"/>
      <c r="VOZ58" s="266"/>
      <c r="VPA58" s="266"/>
      <c r="VPB58" s="266"/>
      <c r="VPC58" s="266"/>
      <c r="VPD58" s="266"/>
      <c r="VPE58" s="266"/>
      <c r="VPF58" s="266"/>
      <c r="VPG58" s="266"/>
      <c r="VPH58" s="266"/>
      <c r="VPI58" s="266"/>
      <c r="VPJ58" s="266"/>
      <c r="VPK58" s="266"/>
      <c r="VPL58" s="266"/>
      <c r="VPM58" s="266"/>
      <c r="VPN58" s="266"/>
      <c r="VPO58" s="266"/>
      <c r="VPP58" s="266"/>
      <c r="VPQ58" s="266"/>
      <c r="VPR58" s="266"/>
      <c r="VPS58" s="266"/>
      <c r="VPT58" s="266"/>
      <c r="VPU58" s="266"/>
      <c r="VPV58" s="266"/>
      <c r="VPW58" s="266"/>
      <c r="VPX58" s="266"/>
      <c r="VPY58" s="266"/>
      <c r="VPZ58" s="266"/>
      <c r="VQA58" s="266"/>
      <c r="VQB58" s="266"/>
      <c r="VQC58" s="266"/>
      <c r="VQD58" s="266"/>
      <c r="VQE58" s="266"/>
      <c r="VQF58" s="266"/>
      <c r="VQG58" s="266"/>
      <c r="VQH58" s="266"/>
      <c r="VQI58" s="266"/>
      <c r="VQJ58" s="266"/>
      <c r="VQK58" s="266"/>
      <c r="VQL58" s="266"/>
      <c r="VQM58" s="266"/>
      <c r="VQN58" s="266"/>
      <c r="VQO58" s="266"/>
      <c r="VQP58" s="266"/>
      <c r="VQQ58" s="266"/>
      <c r="VQR58" s="266"/>
      <c r="VQS58" s="266"/>
      <c r="VQT58" s="266"/>
      <c r="VQU58" s="266"/>
      <c r="VQV58" s="266"/>
      <c r="VQW58" s="266"/>
      <c r="VQX58" s="266"/>
      <c r="VQY58" s="266"/>
      <c r="VQZ58" s="266"/>
      <c r="VRA58" s="266"/>
      <c r="VRB58" s="266"/>
      <c r="VRC58" s="266"/>
      <c r="VRD58" s="266"/>
      <c r="VRE58" s="266"/>
      <c r="VRF58" s="266"/>
      <c r="VRG58" s="266"/>
      <c r="VRH58" s="266"/>
      <c r="VRI58" s="266"/>
      <c r="VRJ58" s="266"/>
      <c r="VRK58" s="266"/>
      <c r="VRL58" s="266"/>
      <c r="VRM58" s="266"/>
      <c r="VRN58" s="266"/>
      <c r="VRO58" s="266"/>
      <c r="VRP58" s="266"/>
      <c r="VRQ58" s="266"/>
      <c r="VRR58" s="266"/>
      <c r="VRS58" s="266"/>
      <c r="VRT58" s="266"/>
      <c r="VRU58" s="266"/>
      <c r="VRV58" s="266"/>
      <c r="VRW58" s="266"/>
      <c r="VRX58" s="266"/>
      <c r="VRY58" s="266"/>
      <c r="VRZ58" s="266"/>
      <c r="VSA58" s="266"/>
      <c r="VSB58" s="266"/>
      <c r="VSC58" s="266"/>
      <c r="VSD58" s="266"/>
      <c r="VSE58" s="266"/>
      <c r="VSF58" s="266"/>
      <c r="VSG58" s="266"/>
      <c r="VSH58" s="266"/>
      <c r="VSI58" s="266"/>
      <c r="VSJ58" s="266"/>
      <c r="VSK58" s="266"/>
      <c r="VSL58" s="266"/>
      <c r="VSM58" s="266"/>
      <c r="VSN58" s="266"/>
      <c r="VSO58" s="266"/>
      <c r="VSP58" s="266"/>
      <c r="VSQ58" s="266"/>
      <c r="VSR58" s="266"/>
      <c r="VSS58" s="266"/>
      <c r="VST58" s="266"/>
      <c r="VSU58" s="266"/>
      <c r="VSV58" s="266"/>
      <c r="VSW58" s="266"/>
      <c r="VSX58" s="266"/>
      <c r="VSY58" s="266"/>
      <c r="VSZ58" s="266"/>
      <c r="VTA58" s="266"/>
      <c r="VTB58" s="266"/>
      <c r="VTC58" s="266"/>
      <c r="VTD58" s="266"/>
      <c r="VTE58" s="266"/>
      <c r="VTF58" s="266"/>
      <c r="VTG58" s="266"/>
      <c r="VTH58" s="266"/>
      <c r="VTI58" s="266"/>
      <c r="VTJ58" s="266"/>
      <c r="VTK58" s="266"/>
      <c r="VTL58" s="266"/>
      <c r="VTM58" s="266"/>
      <c r="VTN58" s="266"/>
      <c r="VTO58" s="266"/>
      <c r="VTP58" s="266"/>
      <c r="VTQ58" s="266"/>
      <c r="VTR58" s="266"/>
      <c r="VTS58" s="266"/>
      <c r="VTT58" s="266"/>
      <c r="VTU58" s="266"/>
      <c r="VTV58" s="266"/>
      <c r="VTW58" s="266"/>
      <c r="VTX58" s="266"/>
      <c r="VTY58" s="266"/>
      <c r="VTZ58" s="266"/>
      <c r="VUA58" s="266"/>
      <c r="VUB58" s="266"/>
      <c r="VUC58" s="266"/>
      <c r="VUD58" s="266"/>
      <c r="VUE58" s="266"/>
      <c r="VUF58" s="266"/>
      <c r="VUG58" s="266"/>
      <c r="VUH58" s="266"/>
      <c r="VUI58" s="266"/>
      <c r="VUJ58" s="266"/>
      <c r="VUK58" s="266"/>
      <c r="VUL58" s="266"/>
      <c r="VUM58" s="266"/>
      <c r="VUN58" s="266"/>
      <c r="VUO58" s="266"/>
      <c r="VUP58" s="266"/>
      <c r="VUQ58" s="266"/>
      <c r="VUR58" s="266"/>
      <c r="VUS58" s="266"/>
      <c r="VUT58" s="266"/>
      <c r="VUU58" s="266"/>
      <c r="VUV58" s="266"/>
      <c r="VUW58" s="266"/>
      <c r="VUX58" s="266"/>
      <c r="VUY58" s="266"/>
      <c r="VUZ58" s="266"/>
      <c r="VVA58" s="266"/>
      <c r="VVB58" s="266"/>
      <c r="VVC58" s="266"/>
      <c r="VVD58" s="266"/>
      <c r="VVE58" s="266"/>
      <c r="VVF58" s="266"/>
      <c r="VVG58" s="266"/>
      <c r="VVH58" s="266"/>
      <c r="VVI58" s="266"/>
      <c r="VVJ58" s="266"/>
      <c r="VVK58" s="266"/>
      <c r="VVL58" s="266"/>
      <c r="VVM58" s="266"/>
      <c r="VVN58" s="266"/>
      <c r="VVO58" s="266"/>
      <c r="VVP58" s="266"/>
      <c r="VVQ58" s="266"/>
      <c r="VVR58" s="266"/>
      <c r="VVS58" s="266"/>
      <c r="VVT58" s="266"/>
      <c r="VVU58" s="266"/>
      <c r="VVV58" s="266"/>
      <c r="VVW58" s="266"/>
      <c r="VVX58" s="266"/>
      <c r="VVY58" s="266"/>
      <c r="VVZ58" s="266"/>
      <c r="VWA58" s="266"/>
      <c r="VWB58" s="266"/>
      <c r="VWC58" s="266"/>
      <c r="VWD58" s="266"/>
      <c r="VWE58" s="266"/>
      <c r="VWF58" s="266"/>
      <c r="VWG58" s="266"/>
      <c r="VWH58" s="266"/>
      <c r="VWI58" s="266"/>
      <c r="VWJ58" s="266"/>
      <c r="VWK58" s="266"/>
      <c r="VWL58" s="266"/>
      <c r="VWM58" s="266"/>
      <c r="VWN58" s="266"/>
      <c r="VWO58" s="266"/>
      <c r="VWP58" s="266"/>
      <c r="VWQ58" s="266"/>
      <c r="VWR58" s="266"/>
      <c r="VWS58" s="266"/>
      <c r="VWT58" s="266"/>
      <c r="VWU58" s="266"/>
      <c r="VWV58" s="266"/>
      <c r="VWW58" s="266"/>
      <c r="VWX58" s="266"/>
      <c r="VWY58" s="266"/>
      <c r="VWZ58" s="266"/>
      <c r="VXA58" s="266"/>
      <c r="VXB58" s="266"/>
      <c r="VXC58" s="266"/>
      <c r="VXD58" s="266"/>
      <c r="VXE58" s="266"/>
      <c r="VXF58" s="266"/>
      <c r="VXG58" s="266"/>
      <c r="VXH58" s="266"/>
      <c r="VXI58" s="266"/>
      <c r="VXJ58" s="266"/>
      <c r="VXK58" s="266"/>
      <c r="VXL58" s="266"/>
      <c r="VXM58" s="266"/>
      <c r="VXN58" s="266"/>
      <c r="VXO58" s="266"/>
      <c r="VXP58" s="266"/>
      <c r="VXQ58" s="266"/>
      <c r="VXR58" s="266"/>
      <c r="VXS58" s="266"/>
      <c r="VXT58" s="266"/>
      <c r="VXU58" s="266"/>
      <c r="VXV58" s="266"/>
      <c r="VXW58" s="266"/>
      <c r="VXX58" s="266"/>
      <c r="VXY58" s="266"/>
      <c r="VXZ58" s="266"/>
      <c r="VYA58" s="266"/>
      <c r="VYB58" s="266"/>
      <c r="VYC58" s="266"/>
      <c r="VYD58" s="266"/>
      <c r="VYE58" s="266"/>
      <c r="VYF58" s="266"/>
      <c r="VYG58" s="266"/>
      <c r="VYH58" s="266"/>
      <c r="VYI58" s="266"/>
      <c r="VYJ58" s="266"/>
      <c r="VYK58" s="266"/>
      <c r="VYL58" s="266"/>
      <c r="VYM58" s="266"/>
      <c r="VYN58" s="266"/>
      <c r="VYO58" s="266"/>
      <c r="VYP58" s="266"/>
      <c r="VYQ58" s="266"/>
      <c r="VYR58" s="266"/>
      <c r="VYS58" s="266"/>
      <c r="VYT58" s="266"/>
      <c r="VYU58" s="266"/>
      <c r="VYV58" s="266"/>
      <c r="VYW58" s="266"/>
      <c r="VYX58" s="266"/>
      <c r="VYY58" s="266"/>
      <c r="VYZ58" s="266"/>
      <c r="VZA58" s="266"/>
      <c r="VZB58" s="266"/>
      <c r="VZC58" s="266"/>
      <c r="VZD58" s="266"/>
      <c r="VZE58" s="266"/>
      <c r="VZF58" s="266"/>
      <c r="VZG58" s="266"/>
      <c r="VZH58" s="266"/>
      <c r="VZI58" s="266"/>
      <c r="VZJ58" s="266"/>
      <c r="VZK58" s="266"/>
      <c r="VZL58" s="266"/>
      <c r="VZM58" s="266"/>
      <c r="VZN58" s="266"/>
      <c r="VZO58" s="266"/>
      <c r="VZP58" s="266"/>
      <c r="VZQ58" s="266"/>
      <c r="VZR58" s="266"/>
      <c r="VZS58" s="266"/>
      <c r="VZT58" s="266"/>
      <c r="VZU58" s="266"/>
      <c r="VZV58" s="266"/>
      <c r="VZW58" s="266"/>
      <c r="VZX58" s="266"/>
      <c r="VZY58" s="266"/>
      <c r="VZZ58" s="266"/>
      <c r="WAA58" s="266"/>
      <c r="WAB58" s="266"/>
      <c r="WAC58" s="266"/>
      <c r="WAD58" s="266"/>
      <c r="WAE58" s="266"/>
      <c r="WAF58" s="266"/>
      <c r="WAG58" s="266"/>
      <c r="WAH58" s="266"/>
      <c r="WAI58" s="266"/>
      <c r="WAJ58" s="266"/>
      <c r="WAK58" s="266"/>
      <c r="WAL58" s="266"/>
      <c r="WAM58" s="266"/>
      <c r="WAN58" s="266"/>
      <c r="WAO58" s="266"/>
      <c r="WAP58" s="266"/>
      <c r="WAQ58" s="266"/>
      <c r="WAR58" s="266"/>
      <c r="WAS58" s="266"/>
      <c r="WAT58" s="266"/>
      <c r="WAU58" s="266"/>
      <c r="WAV58" s="266"/>
      <c r="WAW58" s="266"/>
      <c r="WAX58" s="266"/>
      <c r="WAY58" s="266"/>
      <c r="WAZ58" s="266"/>
      <c r="WBA58" s="266"/>
      <c r="WBB58" s="266"/>
      <c r="WBC58" s="266"/>
      <c r="WBD58" s="266"/>
      <c r="WBE58" s="266"/>
      <c r="WBF58" s="266"/>
      <c r="WBG58" s="266"/>
      <c r="WBH58" s="266"/>
      <c r="WBI58" s="266"/>
      <c r="WBJ58" s="266"/>
      <c r="WBK58" s="266"/>
      <c r="WBL58" s="266"/>
      <c r="WBM58" s="266"/>
      <c r="WBN58" s="266"/>
      <c r="WBO58" s="266"/>
      <c r="WBP58" s="266"/>
      <c r="WBQ58" s="266"/>
      <c r="WBR58" s="266"/>
      <c r="WBS58" s="266"/>
      <c r="WBT58" s="266"/>
      <c r="WBU58" s="266"/>
      <c r="WBV58" s="266"/>
      <c r="WBW58" s="266"/>
      <c r="WBX58" s="266"/>
      <c r="WBY58" s="266"/>
      <c r="WBZ58" s="266"/>
      <c r="WCA58" s="266"/>
      <c r="WCB58" s="266"/>
      <c r="WCC58" s="266"/>
      <c r="WCD58" s="266"/>
      <c r="WCE58" s="266"/>
      <c r="WCF58" s="266"/>
      <c r="WCG58" s="266"/>
      <c r="WCH58" s="266"/>
      <c r="WCI58" s="266"/>
      <c r="WCJ58" s="266"/>
      <c r="WCK58" s="266"/>
      <c r="WCL58" s="266"/>
      <c r="WCM58" s="266"/>
      <c r="WCN58" s="266"/>
      <c r="WCO58" s="266"/>
      <c r="WCP58" s="266"/>
      <c r="WCQ58" s="266"/>
      <c r="WCR58" s="266"/>
      <c r="WCS58" s="266"/>
      <c r="WCT58" s="266"/>
      <c r="WCU58" s="266"/>
      <c r="WCV58" s="266"/>
      <c r="WCW58" s="266"/>
      <c r="WCX58" s="266"/>
      <c r="WCY58" s="266"/>
      <c r="WCZ58" s="266"/>
      <c r="WDA58" s="266"/>
      <c r="WDB58" s="266"/>
      <c r="WDC58" s="266"/>
      <c r="WDD58" s="266"/>
      <c r="WDE58" s="266"/>
      <c r="WDF58" s="266"/>
      <c r="WDG58" s="266"/>
      <c r="WDH58" s="266"/>
      <c r="WDI58" s="266"/>
      <c r="WDJ58" s="266"/>
      <c r="WDK58" s="266"/>
      <c r="WDL58" s="266"/>
      <c r="WDM58" s="266"/>
      <c r="WDN58" s="266"/>
      <c r="WDO58" s="266"/>
      <c r="WDP58" s="266"/>
      <c r="WDQ58" s="266"/>
      <c r="WDR58" s="266"/>
      <c r="WDS58" s="266"/>
      <c r="WDT58" s="266"/>
      <c r="WDU58" s="266"/>
      <c r="WDV58" s="266"/>
      <c r="WDW58" s="266"/>
      <c r="WDX58" s="266"/>
      <c r="WDY58" s="266"/>
      <c r="WDZ58" s="266"/>
      <c r="WEA58" s="266"/>
      <c r="WEB58" s="266"/>
      <c r="WEC58" s="266"/>
      <c r="WED58" s="266"/>
      <c r="WEE58" s="266"/>
      <c r="WEF58" s="266"/>
      <c r="WEG58" s="266"/>
      <c r="WEH58" s="266"/>
      <c r="WEI58" s="266"/>
      <c r="WEJ58" s="266"/>
      <c r="WEK58" s="266"/>
      <c r="WEL58" s="266"/>
      <c r="WEM58" s="266"/>
      <c r="WEN58" s="266"/>
      <c r="WEO58" s="266"/>
      <c r="WEP58" s="266"/>
      <c r="WEQ58" s="266"/>
      <c r="WER58" s="266"/>
      <c r="WES58" s="266"/>
      <c r="WET58" s="266"/>
      <c r="WEU58" s="266"/>
      <c r="WEV58" s="266"/>
      <c r="WEW58" s="266"/>
      <c r="WEX58" s="266"/>
      <c r="WEY58" s="266"/>
      <c r="WEZ58" s="266"/>
      <c r="WFA58" s="266"/>
      <c r="WFB58" s="266"/>
      <c r="WFC58" s="266"/>
      <c r="WFD58" s="266"/>
      <c r="WFE58" s="266"/>
      <c r="WFF58" s="266"/>
      <c r="WFG58" s="266"/>
      <c r="WFH58" s="266"/>
      <c r="WFI58" s="266"/>
      <c r="WFJ58" s="266"/>
      <c r="WFK58" s="266"/>
      <c r="WFL58" s="266"/>
      <c r="WFM58" s="266"/>
      <c r="WFN58" s="266"/>
      <c r="WFO58" s="266"/>
      <c r="WFP58" s="266"/>
      <c r="WFQ58" s="266"/>
      <c r="WFR58" s="266"/>
      <c r="WFS58" s="266"/>
      <c r="WFT58" s="266"/>
      <c r="WFU58" s="266"/>
      <c r="WFV58" s="266"/>
      <c r="WFW58" s="266"/>
      <c r="WFX58" s="266"/>
      <c r="WFY58" s="266"/>
      <c r="WFZ58" s="266"/>
      <c r="WGA58" s="266"/>
      <c r="WGB58" s="266"/>
      <c r="WGC58" s="266"/>
      <c r="WGD58" s="266"/>
      <c r="WGE58" s="266"/>
      <c r="WGF58" s="266"/>
      <c r="WGG58" s="266"/>
      <c r="WGH58" s="266"/>
      <c r="WGI58" s="266"/>
      <c r="WGJ58" s="266"/>
      <c r="WGK58" s="266"/>
      <c r="WGL58" s="266"/>
      <c r="WGM58" s="266"/>
      <c r="WGN58" s="266"/>
      <c r="WGO58" s="266"/>
      <c r="WGP58" s="266"/>
      <c r="WGQ58" s="266"/>
      <c r="WGR58" s="266"/>
      <c r="WGS58" s="266"/>
      <c r="WGT58" s="266"/>
      <c r="WGU58" s="266"/>
      <c r="WGV58" s="266"/>
      <c r="WGW58" s="266"/>
      <c r="WGX58" s="266"/>
      <c r="WGY58" s="266"/>
      <c r="WGZ58" s="266"/>
      <c r="WHA58" s="266"/>
      <c r="WHB58" s="266"/>
      <c r="WHC58" s="266"/>
      <c r="WHD58" s="266"/>
      <c r="WHE58" s="266"/>
      <c r="WHF58" s="266"/>
      <c r="WHG58" s="266"/>
      <c r="WHH58" s="266"/>
      <c r="WHI58" s="266"/>
      <c r="WHJ58" s="266"/>
      <c r="WHK58" s="266"/>
      <c r="WHL58" s="266"/>
      <c r="WHM58" s="266"/>
      <c r="WHN58" s="266"/>
      <c r="WHO58" s="266"/>
      <c r="WHP58" s="266"/>
      <c r="WHQ58" s="266"/>
      <c r="WHR58" s="266"/>
      <c r="WHS58" s="266"/>
      <c r="WHT58" s="266"/>
      <c r="WHU58" s="266"/>
      <c r="WHV58" s="266"/>
      <c r="WHW58" s="266"/>
      <c r="WHX58" s="266"/>
      <c r="WHY58" s="266"/>
      <c r="WHZ58" s="266"/>
      <c r="WIA58" s="266"/>
      <c r="WIB58" s="266"/>
      <c r="WIC58" s="266"/>
      <c r="WID58" s="266"/>
      <c r="WIE58" s="266"/>
      <c r="WIF58" s="266"/>
      <c r="WIG58" s="266"/>
      <c r="WIH58" s="266"/>
      <c r="WII58" s="266"/>
      <c r="WIJ58" s="266"/>
      <c r="WIK58" s="266"/>
      <c r="WIL58" s="266"/>
      <c r="WIM58" s="266"/>
      <c r="WIN58" s="266"/>
      <c r="WIO58" s="266"/>
      <c r="WIP58" s="266"/>
      <c r="WIQ58" s="266"/>
      <c r="WIR58" s="266"/>
      <c r="WIS58" s="266"/>
      <c r="WIT58" s="266"/>
      <c r="WIU58" s="266"/>
      <c r="WIV58" s="266"/>
      <c r="WIW58" s="266"/>
      <c r="WIX58" s="266"/>
      <c r="WIY58" s="266"/>
      <c r="WIZ58" s="266"/>
      <c r="WJA58" s="266"/>
      <c r="WJB58" s="266"/>
      <c r="WJC58" s="266"/>
      <c r="WJD58" s="266"/>
      <c r="WJE58" s="266"/>
      <c r="WJF58" s="266"/>
      <c r="WJG58" s="266"/>
      <c r="WJH58" s="266"/>
      <c r="WJI58" s="266"/>
      <c r="WJJ58" s="266"/>
      <c r="WJK58" s="266"/>
      <c r="WJL58" s="266"/>
      <c r="WJM58" s="266"/>
      <c r="WJN58" s="266"/>
      <c r="WJO58" s="266"/>
      <c r="WJP58" s="266"/>
      <c r="WJQ58" s="266"/>
      <c r="WJR58" s="266"/>
      <c r="WJS58" s="266"/>
      <c r="WJT58" s="266"/>
      <c r="WJU58" s="266"/>
      <c r="WJV58" s="266"/>
      <c r="WJW58" s="266"/>
      <c r="WJX58" s="266"/>
      <c r="WJY58" s="266"/>
      <c r="WJZ58" s="266"/>
      <c r="WKA58" s="266"/>
      <c r="WKB58" s="266"/>
      <c r="WKC58" s="266"/>
      <c r="WKD58" s="266"/>
      <c r="WKE58" s="266"/>
      <c r="WKF58" s="266"/>
      <c r="WKG58" s="266"/>
      <c r="WKH58" s="266"/>
      <c r="WKI58" s="266"/>
      <c r="WKJ58" s="266"/>
      <c r="WKK58" s="266"/>
      <c r="WKL58" s="266"/>
      <c r="WKM58" s="266"/>
      <c r="WKN58" s="266"/>
      <c r="WKO58" s="266"/>
      <c r="WKP58" s="266"/>
      <c r="WKQ58" s="266"/>
      <c r="WKR58" s="266"/>
      <c r="WKS58" s="266"/>
      <c r="WKT58" s="266"/>
      <c r="WKU58" s="266"/>
      <c r="WKV58" s="266"/>
      <c r="WKW58" s="266"/>
      <c r="WKX58" s="266"/>
      <c r="WKY58" s="266"/>
      <c r="WKZ58" s="266"/>
      <c r="WLA58" s="266"/>
      <c r="WLB58" s="266"/>
      <c r="WLC58" s="266"/>
      <c r="WLD58" s="266"/>
      <c r="WLE58" s="266"/>
      <c r="WLF58" s="266"/>
      <c r="WLG58" s="266"/>
      <c r="WLH58" s="266"/>
      <c r="WLI58" s="266"/>
      <c r="WLJ58" s="266"/>
      <c r="WLK58" s="266"/>
      <c r="WLL58" s="266"/>
      <c r="WLM58" s="266"/>
      <c r="WLN58" s="266"/>
      <c r="WLO58" s="266"/>
      <c r="WLP58" s="266"/>
      <c r="WLQ58" s="266"/>
      <c r="WLR58" s="266"/>
      <c r="WLS58" s="266"/>
      <c r="WLT58" s="266"/>
      <c r="WLU58" s="266"/>
      <c r="WLV58" s="266"/>
      <c r="WLW58" s="266"/>
      <c r="WLX58" s="266"/>
      <c r="WLY58" s="266"/>
      <c r="WLZ58" s="266"/>
      <c r="WMA58" s="266"/>
      <c r="WMB58" s="266"/>
      <c r="WMC58" s="266"/>
      <c r="WMD58" s="266"/>
      <c r="WME58" s="266"/>
      <c r="WMF58" s="266"/>
      <c r="WMG58" s="266"/>
      <c r="WMH58" s="266"/>
      <c r="WMI58" s="266"/>
      <c r="WMJ58" s="266"/>
      <c r="WMK58" s="266"/>
      <c r="WML58" s="266"/>
      <c r="WMM58" s="266"/>
      <c r="WMN58" s="266"/>
      <c r="WMO58" s="266"/>
      <c r="WMP58" s="266"/>
      <c r="WMQ58" s="266"/>
      <c r="WMR58" s="266"/>
      <c r="WMS58" s="266"/>
      <c r="WMT58" s="266"/>
      <c r="WMU58" s="266"/>
      <c r="WMV58" s="266"/>
      <c r="WMW58" s="266"/>
      <c r="WMX58" s="266"/>
      <c r="WMY58" s="266"/>
      <c r="WMZ58" s="266"/>
      <c r="WNA58" s="266"/>
      <c r="WNB58" s="266"/>
      <c r="WNC58" s="266"/>
      <c r="WND58" s="266"/>
      <c r="WNE58" s="266"/>
      <c r="WNF58" s="266"/>
      <c r="WNG58" s="266"/>
      <c r="WNH58" s="266"/>
      <c r="WNI58" s="266"/>
      <c r="WNJ58" s="266"/>
      <c r="WNK58" s="266"/>
      <c r="WNL58" s="266"/>
      <c r="WNM58" s="266"/>
      <c r="WNN58" s="266"/>
      <c r="WNO58" s="266"/>
      <c r="WNP58" s="266"/>
      <c r="WNQ58" s="266"/>
      <c r="WNR58" s="266"/>
      <c r="WNS58" s="266"/>
      <c r="WNT58" s="266"/>
      <c r="WNU58" s="266"/>
      <c r="WNV58" s="266"/>
      <c r="WNW58" s="266"/>
      <c r="WNX58" s="266"/>
      <c r="WNY58" s="266"/>
      <c r="WNZ58" s="266"/>
      <c r="WOA58" s="266"/>
      <c r="WOB58" s="266"/>
      <c r="WOC58" s="266"/>
      <c r="WOD58" s="266"/>
      <c r="WOE58" s="266"/>
      <c r="WOF58" s="266"/>
      <c r="WOG58" s="266"/>
      <c r="WOH58" s="266"/>
      <c r="WOI58" s="266"/>
      <c r="WOJ58" s="266"/>
      <c r="WOK58" s="266"/>
      <c r="WOL58" s="266"/>
      <c r="WOM58" s="266"/>
      <c r="WON58" s="266"/>
      <c r="WOO58" s="266"/>
      <c r="WOP58" s="266"/>
      <c r="WOQ58" s="266"/>
      <c r="WOR58" s="266"/>
      <c r="WOS58" s="266"/>
      <c r="WOT58" s="266"/>
      <c r="WOU58" s="266"/>
      <c r="WOV58" s="266"/>
      <c r="WOW58" s="266"/>
      <c r="WOX58" s="266"/>
      <c r="WOY58" s="266"/>
      <c r="WOZ58" s="266"/>
      <c r="WPA58" s="266"/>
      <c r="WPB58" s="266"/>
      <c r="WPC58" s="266"/>
      <c r="WPD58" s="266"/>
      <c r="WPE58" s="266"/>
      <c r="WPF58" s="266"/>
      <c r="WPG58" s="266"/>
      <c r="WPH58" s="266"/>
      <c r="WPI58" s="266"/>
      <c r="WPJ58" s="266"/>
      <c r="WPK58" s="266"/>
      <c r="WPL58" s="266"/>
      <c r="WPM58" s="266"/>
      <c r="WPN58" s="266"/>
      <c r="WPO58" s="266"/>
      <c r="WPP58" s="266"/>
      <c r="WPQ58" s="266"/>
      <c r="WPR58" s="266"/>
      <c r="WPS58" s="266"/>
      <c r="WPT58" s="266"/>
      <c r="WPU58" s="266"/>
      <c r="WPV58" s="266"/>
      <c r="WPW58" s="266"/>
      <c r="WPX58" s="266"/>
      <c r="WPY58" s="266"/>
      <c r="WPZ58" s="266"/>
      <c r="WQA58" s="266"/>
      <c r="WQB58" s="266"/>
      <c r="WQC58" s="266"/>
      <c r="WQD58" s="266"/>
      <c r="WQE58" s="266"/>
      <c r="WQF58" s="266"/>
      <c r="WQG58" s="266"/>
      <c r="WQH58" s="266"/>
      <c r="WQI58" s="266"/>
      <c r="WQJ58" s="266"/>
      <c r="WQK58" s="266"/>
      <c r="WQL58" s="266"/>
      <c r="WQM58" s="266"/>
      <c r="WQN58" s="266"/>
      <c r="WQO58" s="266"/>
      <c r="WQP58" s="266"/>
      <c r="WQQ58" s="266"/>
      <c r="WQR58" s="266"/>
      <c r="WQS58" s="266"/>
      <c r="WQT58" s="266"/>
      <c r="WQU58" s="266"/>
      <c r="WQV58" s="266"/>
      <c r="WQW58" s="266"/>
      <c r="WQX58" s="266"/>
      <c r="WQY58" s="266"/>
      <c r="WQZ58" s="266"/>
      <c r="WRA58" s="266"/>
      <c r="WRB58" s="266"/>
      <c r="WRC58" s="266"/>
      <c r="WRD58" s="266"/>
      <c r="WRE58" s="266"/>
      <c r="WRF58" s="266"/>
      <c r="WRG58" s="266"/>
      <c r="WRH58" s="266"/>
      <c r="WRI58" s="266"/>
      <c r="WRJ58" s="266"/>
      <c r="WRK58" s="266"/>
      <c r="WRL58" s="266"/>
      <c r="WRM58" s="266"/>
      <c r="WRN58" s="266"/>
      <c r="WRO58" s="266"/>
      <c r="WRP58" s="266"/>
      <c r="WRQ58" s="266"/>
      <c r="WRR58" s="266"/>
      <c r="WRS58" s="266"/>
      <c r="WRT58" s="266"/>
      <c r="WRU58" s="266"/>
      <c r="WRV58" s="266"/>
      <c r="WRW58" s="266"/>
      <c r="WRX58" s="266"/>
      <c r="WRY58" s="266"/>
      <c r="WRZ58" s="266"/>
      <c r="WSA58" s="266"/>
      <c r="WSB58" s="266"/>
      <c r="WSC58" s="266"/>
      <c r="WSD58" s="266"/>
      <c r="WSE58" s="266"/>
      <c r="WSF58" s="266"/>
      <c r="WSG58" s="266"/>
      <c r="WSH58" s="266"/>
      <c r="WSI58" s="266"/>
      <c r="WSJ58" s="266"/>
      <c r="WSK58" s="266"/>
      <c r="WSL58" s="266"/>
      <c r="WSM58" s="266"/>
      <c r="WSN58" s="266"/>
      <c r="WSO58" s="266"/>
      <c r="WSP58" s="266"/>
      <c r="WSQ58" s="266"/>
      <c r="WSR58" s="266"/>
      <c r="WSS58" s="266"/>
      <c r="WST58" s="266"/>
      <c r="WSU58" s="266"/>
      <c r="WSV58" s="266"/>
      <c r="WSW58" s="266"/>
      <c r="WSX58" s="266"/>
      <c r="WSY58" s="266"/>
      <c r="WSZ58" s="266"/>
      <c r="WTA58" s="266"/>
      <c r="WTB58" s="266"/>
      <c r="WTC58" s="266"/>
      <c r="WTD58" s="266"/>
      <c r="WTE58" s="266"/>
      <c r="WTF58" s="266"/>
      <c r="WTG58" s="266"/>
      <c r="WTH58" s="266"/>
      <c r="WTI58" s="266"/>
      <c r="WTJ58" s="266"/>
      <c r="WTK58" s="266"/>
      <c r="WTL58" s="266"/>
      <c r="WTM58" s="266"/>
      <c r="WTN58" s="266"/>
      <c r="WTO58" s="266"/>
      <c r="WTP58" s="266"/>
      <c r="WTQ58" s="266"/>
      <c r="WTR58" s="266"/>
      <c r="WTS58" s="266"/>
      <c r="WTT58" s="266"/>
      <c r="WTU58" s="266"/>
      <c r="WTV58" s="266"/>
      <c r="WTW58" s="266"/>
      <c r="WTX58" s="266"/>
      <c r="WTY58" s="266"/>
      <c r="WTZ58" s="266"/>
      <c r="WUA58" s="266"/>
      <c r="WUB58" s="266"/>
      <c r="WUC58" s="266"/>
      <c r="WUD58" s="266"/>
      <c r="WUE58" s="266"/>
      <c r="WUF58" s="266"/>
      <c r="WUG58" s="266"/>
      <c r="WUH58" s="266"/>
      <c r="WUI58" s="266"/>
      <c r="WUJ58" s="266"/>
      <c r="WUK58" s="266"/>
      <c r="WUL58" s="266"/>
      <c r="WUM58" s="266"/>
      <c r="WUN58" s="266"/>
      <c r="WUO58" s="266"/>
      <c r="WUP58" s="266"/>
      <c r="WUQ58" s="266"/>
      <c r="WUR58" s="266"/>
      <c r="WUS58" s="266"/>
      <c r="WUT58" s="266"/>
      <c r="WUU58" s="266"/>
      <c r="WUV58" s="266"/>
      <c r="WUW58" s="266"/>
      <c r="WUX58" s="266"/>
      <c r="WUY58" s="266"/>
      <c r="WUZ58" s="266"/>
      <c r="WVA58" s="266"/>
      <c r="WVB58" s="266"/>
      <c r="WVC58" s="266"/>
      <c r="WVD58" s="266"/>
      <c r="WVE58" s="266"/>
      <c r="WVF58" s="266"/>
      <c r="WVG58" s="266"/>
      <c r="WVH58" s="266"/>
      <c r="WVI58" s="266"/>
      <c r="WVJ58" s="266"/>
      <c r="WVK58" s="266"/>
      <c r="WVL58" s="266"/>
      <c r="WVM58" s="266"/>
      <c r="WVN58" s="266"/>
      <c r="WVO58" s="266"/>
      <c r="WVP58" s="266"/>
      <c r="WVQ58" s="266"/>
      <c r="WVR58" s="266"/>
      <c r="WVS58" s="266"/>
      <c r="WVT58" s="266"/>
      <c r="WVU58" s="266"/>
      <c r="WVV58" s="266"/>
      <c r="WVW58" s="266"/>
      <c r="WVX58" s="266"/>
      <c r="WVY58" s="266"/>
      <c r="WVZ58" s="266"/>
      <c r="WWA58" s="266"/>
      <c r="WWB58" s="266"/>
      <c r="WWC58" s="266"/>
      <c r="WWD58" s="266"/>
      <c r="WWE58" s="266"/>
      <c r="WWF58" s="266"/>
      <c r="WWG58" s="266"/>
      <c r="WWH58" s="266"/>
      <c r="WWI58" s="266"/>
      <c r="WWJ58" s="266"/>
      <c r="WWK58" s="266"/>
      <c r="WWL58" s="266"/>
      <c r="WWM58" s="266"/>
      <c r="WWN58" s="266"/>
      <c r="WWO58" s="266"/>
      <c r="WWP58" s="266"/>
      <c r="WWQ58" s="266"/>
      <c r="WWR58" s="266"/>
      <c r="WWS58" s="266"/>
      <c r="WWT58" s="266"/>
      <c r="WWU58" s="266"/>
      <c r="WWV58" s="266"/>
      <c r="WWW58" s="266"/>
      <c r="WWX58" s="266"/>
      <c r="WWY58" s="266"/>
      <c r="WWZ58" s="266"/>
      <c r="WXA58" s="266"/>
      <c r="WXB58" s="266"/>
      <c r="WXC58" s="266"/>
      <c r="WXD58" s="266"/>
      <c r="WXE58" s="266"/>
      <c r="WXF58" s="266"/>
      <c r="WXG58" s="266"/>
      <c r="WXH58" s="266"/>
      <c r="WXI58" s="266"/>
      <c r="WXJ58" s="266"/>
      <c r="WXK58" s="266"/>
      <c r="WXL58" s="266"/>
      <c r="WXM58" s="266"/>
      <c r="WXN58" s="266"/>
      <c r="WXO58" s="266"/>
      <c r="WXP58" s="266"/>
      <c r="WXQ58" s="266"/>
      <c r="WXR58" s="266"/>
      <c r="WXS58" s="266"/>
      <c r="WXT58" s="266"/>
      <c r="WXU58" s="266"/>
      <c r="WXV58" s="266"/>
      <c r="WXW58" s="266"/>
      <c r="WXX58" s="266"/>
      <c r="WXY58" s="266"/>
      <c r="WXZ58" s="266"/>
      <c r="WYA58" s="266"/>
      <c r="WYB58" s="266"/>
      <c r="WYC58" s="266"/>
      <c r="WYD58" s="266"/>
      <c r="WYE58" s="266"/>
      <c r="WYF58" s="266"/>
      <c r="WYG58" s="266"/>
      <c r="WYH58" s="266"/>
      <c r="WYI58" s="266"/>
      <c r="WYJ58" s="266"/>
      <c r="WYK58" s="266"/>
      <c r="WYL58" s="266"/>
      <c r="WYM58" s="266"/>
      <c r="WYN58" s="266"/>
      <c r="WYO58" s="266"/>
      <c r="WYP58" s="266"/>
      <c r="WYQ58" s="266"/>
      <c r="WYR58" s="266"/>
      <c r="WYS58" s="266"/>
      <c r="WYT58" s="266"/>
      <c r="WYU58" s="266"/>
      <c r="WYV58" s="266"/>
      <c r="WYW58" s="266"/>
      <c r="WYX58" s="266"/>
      <c r="WYY58" s="266"/>
      <c r="WYZ58" s="266"/>
      <c r="WZA58" s="266"/>
      <c r="WZB58" s="266"/>
      <c r="WZC58" s="266"/>
      <c r="WZD58" s="266"/>
      <c r="WZE58" s="266"/>
      <c r="WZF58" s="266"/>
      <c r="WZG58" s="266"/>
      <c r="WZH58" s="266"/>
      <c r="WZI58" s="266"/>
      <c r="WZJ58" s="266"/>
      <c r="WZK58" s="266"/>
      <c r="WZL58" s="266"/>
      <c r="WZM58" s="266"/>
      <c r="WZN58" s="266"/>
      <c r="WZO58" s="266"/>
      <c r="WZP58" s="266"/>
      <c r="WZQ58" s="266"/>
      <c r="WZR58" s="266"/>
      <c r="WZS58" s="266"/>
      <c r="WZT58" s="266"/>
      <c r="WZU58" s="266"/>
      <c r="WZV58" s="266"/>
      <c r="WZW58" s="266"/>
      <c r="WZX58" s="266"/>
      <c r="WZY58" s="266"/>
      <c r="WZZ58" s="266"/>
      <c r="XAA58" s="266"/>
      <c r="XAB58" s="266"/>
      <c r="XAC58" s="266"/>
      <c r="XAD58" s="266"/>
      <c r="XAE58" s="266"/>
      <c r="XAF58" s="266"/>
      <c r="XAG58" s="266"/>
      <c r="XAH58" s="266"/>
      <c r="XAI58" s="266"/>
      <c r="XAJ58" s="266"/>
      <c r="XAK58" s="266"/>
      <c r="XAL58" s="266"/>
      <c r="XAM58" s="266"/>
      <c r="XAN58" s="266"/>
      <c r="XAO58" s="266"/>
      <c r="XAP58" s="266"/>
      <c r="XAQ58" s="266"/>
      <c r="XAR58" s="266"/>
      <c r="XAS58" s="266"/>
      <c r="XAT58" s="266"/>
      <c r="XAU58" s="266"/>
      <c r="XAV58" s="266"/>
      <c r="XAW58" s="266"/>
      <c r="XAX58" s="266"/>
      <c r="XAY58" s="266"/>
      <c r="XAZ58" s="266"/>
      <c r="XBA58" s="266"/>
      <c r="XBB58" s="266"/>
      <c r="XBC58" s="266"/>
      <c r="XBD58" s="266"/>
      <c r="XBE58" s="266"/>
      <c r="XBF58" s="266"/>
      <c r="XBG58" s="266"/>
      <c r="XBH58" s="266"/>
      <c r="XBI58" s="266"/>
      <c r="XBJ58" s="266"/>
      <c r="XBK58" s="266"/>
      <c r="XBL58" s="266"/>
      <c r="XBM58" s="266"/>
      <c r="XBN58" s="266"/>
      <c r="XBO58" s="266"/>
      <c r="XBP58" s="266"/>
      <c r="XBQ58" s="266"/>
      <c r="XBR58" s="266"/>
      <c r="XBS58" s="266"/>
      <c r="XBT58" s="266"/>
      <c r="XBU58" s="266"/>
      <c r="XBV58" s="266"/>
      <c r="XBW58" s="266"/>
      <c r="XBX58" s="266"/>
      <c r="XBY58" s="266"/>
      <c r="XBZ58" s="266"/>
      <c r="XCA58" s="266"/>
      <c r="XCB58" s="266"/>
      <c r="XCC58" s="266"/>
      <c r="XCD58" s="266"/>
      <c r="XCE58" s="266"/>
      <c r="XCF58" s="266"/>
      <c r="XCG58" s="266"/>
      <c r="XCH58" s="266"/>
      <c r="XCI58" s="266"/>
      <c r="XCJ58" s="266"/>
      <c r="XCK58" s="266"/>
      <c r="XCL58" s="266"/>
      <c r="XCM58" s="266"/>
      <c r="XCN58" s="266"/>
      <c r="XCO58" s="266"/>
      <c r="XCP58" s="266"/>
      <c r="XCQ58" s="266"/>
      <c r="XCR58" s="266"/>
      <c r="XCS58" s="266"/>
      <c r="XCT58" s="266"/>
      <c r="XCU58" s="266"/>
      <c r="XCV58" s="266"/>
      <c r="XCW58" s="266"/>
      <c r="XCX58" s="266"/>
      <c r="XCY58" s="266"/>
      <c r="XCZ58" s="266"/>
      <c r="XDA58" s="266"/>
      <c r="XDB58" s="266"/>
      <c r="XDC58" s="266"/>
      <c r="XDD58" s="266"/>
      <c r="XDE58" s="266"/>
      <c r="XDF58" s="266"/>
      <c r="XDG58" s="266"/>
      <c r="XDH58" s="266"/>
      <c r="XDI58" s="266"/>
      <c r="XDJ58" s="266"/>
      <c r="XDK58" s="266"/>
      <c r="XDL58" s="266"/>
      <c r="XDM58" s="266"/>
      <c r="XDN58" s="266"/>
      <c r="XDO58" s="266"/>
      <c r="XDP58" s="266"/>
      <c r="XDQ58" s="266"/>
      <c r="XDR58" s="266"/>
      <c r="XDS58" s="266"/>
      <c r="XDT58" s="266"/>
      <c r="XDU58" s="266"/>
      <c r="XDV58" s="266"/>
      <c r="XDW58" s="266"/>
      <c r="XDX58" s="266"/>
      <c r="XDY58" s="266"/>
      <c r="XDZ58" s="266"/>
      <c r="XEA58" s="266"/>
      <c r="XEB58" s="266"/>
      <c r="XEC58" s="266"/>
      <c r="XED58" s="266"/>
      <c r="XEE58" s="266"/>
      <c r="XEF58" s="266"/>
      <c r="XEG58" s="266"/>
      <c r="XEH58" s="266"/>
      <c r="XEI58" s="266"/>
      <c r="XEJ58" s="266"/>
      <c r="XEK58" s="266"/>
      <c r="XEL58" s="266"/>
      <c r="XEM58" s="266"/>
      <c r="XEN58" s="266"/>
      <c r="XEO58" s="266"/>
      <c r="XEP58" s="266"/>
      <c r="XEQ58" s="266"/>
      <c r="XER58" s="266"/>
      <c r="XES58" s="266"/>
      <c r="XET58" s="266"/>
      <c r="XEU58" s="266"/>
      <c r="XEV58" s="266"/>
      <c r="XEW58" s="266"/>
      <c r="XEX58" s="266"/>
      <c r="XEY58" s="266"/>
      <c r="XEZ58" s="266"/>
      <c r="XFA58" s="266"/>
      <c r="XFB58" s="266"/>
      <c r="XFC58" s="266"/>
      <c r="XFD58" s="266"/>
    </row>
    <row r="59" spans="1:16384" x14ac:dyDescent="0.2">
      <c r="A59" s="331" t="s">
        <v>466</v>
      </c>
    </row>
  </sheetData>
  <mergeCells count="9">
    <mergeCell ref="A35:A40"/>
    <mergeCell ref="A41:A46"/>
    <mergeCell ref="A47:A51"/>
    <mergeCell ref="A52:A56"/>
    <mergeCell ref="V3:W3"/>
    <mergeCell ref="A6:A11"/>
    <mergeCell ref="A12:A17"/>
    <mergeCell ref="A18:A22"/>
    <mergeCell ref="A23:A27"/>
  </mergeCells>
  <hyperlinks>
    <hyperlink ref="A2" location="Contents!A1" display="Back to contents"/>
  </hyperlinks>
  <pageMargins left="0.7" right="0.7" top="0.75" bottom="0.75" header="0.3" footer="0.3"/>
  <pageSetup paperSize="9"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37"/>
  <sheetViews>
    <sheetView showGridLines="0" workbookViewId="0"/>
  </sheetViews>
  <sheetFormatPr defaultRowHeight="12.75" x14ac:dyDescent="0.2"/>
  <cols>
    <col min="1" max="1" customWidth="true" style="6" width="28.5703125" collapsed="false"/>
    <col min="2" max="19" style="6" width="9.140625" collapsed="false"/>
    <col min="20" max="20" customWidth="true" style="6" width="5.42578125" collapsed="false"/>
    <col min="21" max="21" style="6" width="9.140625" collapsed="false"/>
    <col min="22" max="22" bestFit="true" customWidth="true" style="6" width="11.42578125" collapsed="false"/>
    <col min="23" max="16384" style="6" width="9.140625" collapsed="false"/>
  </cols>
  <sheetData>
    <row r="1" spans="1:22" x14ac:dyDescent="0.2">
      <c r="A1" s="32" t="s">
        <v>383</v>
      </c>
    </row>
    <row r="2" spans="1:22" ht="15" x14ac:dyDescent="0.25">
      <c r="A2" s="273" t="s">
        <v>315</v>
      </c>
    </row>
    <row r="3" spans="1:22" x14ac:dyDescent="0.2">
      <c r="U3" s="332" t="s">
        <v>180</v>
      </c>
      <c r="V3" s="333"/>
    </row>
    <row r="4" spans="1:22" s="16" customFormat="1" ht="17.25" customHeight="1" x14ac:dyDescent="0.25">
      <c r="A4" s="15"/>
      <c r="B4" s="12" t="s">
        <v>159</v>
      </c>
      <c r="C4" s="12" t="s">
        <v>160</v>
      </c>
      <c r="D4" s="12" t="s">
        <v>161</v>
      </c>
      <c r="E4" s="12" t="s">
        <v>162</v>
      </c>
      <c r="F4" s="12" t="s">
        <v>163</v>
      </c>
      <c r="G4" s="12" t="s">
        <v>164</v>
      </c>
      <c r="H4" s="12" t="s">
        <v>165</v>
      </c>
      <c r="I4" s="12" t="s">
        <v>166</v>
      </c>
      <c r="J4" s="12" t="s">
        <v>167</v>
      </c>
      <c r="K4" s="12" t="s">
        <v>168</v>
      </c>
      <c r="L4" s="12" t="s">
        <v>169</v>
      </c>
      <c r="M4" s="12" t="s">
        <v>170</v>
      </c>
      <c r="N4" s="12" t="s">
        <v>171</v>
      </c>
      <c r="O4" s="12" t="s">
        <v>172</v>
      </c>
      <c r="P4" s="12" t="s">
        <v>173</v>
      </c>
      <c r="Q4" s="12" t="s">
        <v>174</v>
      </c>
      <c r="R4" s="12" t="s">
        <v>175</v>
      </c>
      <c r="S4" s="12" t="s">
        <v>176</v>
      </c>
      <c r="U4" s="48" t="s">
        <v>178</v>
      </c>
      <c r="V4" s="48" t="s">
        <v>179</v>
      </c>
    </row>
    <row r="5" spans="1:22" x14ac:dyDescent="0.2">
      <c r="A5" s="4" t="s">
        <v>268</v>
      </c>
      <c r="B5" s="7">
        <v>39631</v>
      </c>
      <c r="C5" s="7">
        <v>42533</v>
      </c>
      <c r="D5" s="7">
        <v>41474</v>
      </c>
      <c r="E5" s="7">
        <v>43370</v>
      </c>
      <c r="F5" s="7">
        <v>42533</v>
      </c>
      <c r="G5" s="7">
        <v>41135</v>
      </c>
      <c r="H5" s="7">
        <v>42065</v>
      </c>
      <c r="I5" s="7">
        <v>43564</v>
      </c>
      <c r="J5" s="7">
        <v>41951</v>
      </c>
      <c r="K5" s="7">
        <v>35706</v>
      </c>
      <c r="L5" s="7">
        <v>32165</v>
      </c>
      <c r="M5" s="7">
        <v>29810</v>
      </c>
      <c r="N5" s="7">
        <v>29852</v>
      </c>
      <c r="O5" s="7">
        <v>28609</v>
      </c>
      <c r="P5" s="7">
        <v>28774</v>
      </c>
      <c r="Q5" s="7">
        <v>29382</v>
      </c>
      <c r="R5" s="7">
        <v>30236</v>
      </c>
      <c r="S5" s="7">
        <v>31333</v>
      </c>
      <c r="U5" s="37">
        <f>S5-R5</f>
        <v>1097</v>
      </c>
      <c r="V5" s="96">
        <f>U5/R5</f>
        <v>3.6281254134144729E-2</v>
      </c>
    </row>
    <row r="6" spans="1:22" x14ac:dyDescent="0.2">
      <c r="A6" s="20" t="s">
        <v>195</v>
      </c>
      <c r="B6" s="9">
        <f>SUM(B7:B11)</f>
        <v>35370</v>
      </c>
      <c r="C6" s="9">
        <f t="shared" ref="C6:R6" si="0">SUM(C7:C11)</f>
        <v>38782</v>
      </c>
      <c r="D6" s="9">
        <f t="shared" si="0"/>
        <v>38535</v>
      </c>
      <c r="E6" s="9">
        <f t="shared" si="0"/>
        <v>40876</v>
      </c>
      <c r="F6" s="9">
        <f t="shared" si="0"/>
        <v>40370</v>
      </c>
      <c r="G6" s="9">
        <f t="shared" si="0"/>
        <v>38240</v>
      </c>
      <c r="H6" s="9">
        <f t="shared" si="0"/>
        <v>39316</v>
      </c>
      <c r="I6" s="9">
        <f t="shared" si="0"/>
        <v>40661</v>
      </c>
      <c r="J6" s="9">
        <f t="shared" si="0"/>
        <v>39093</v>
      </c>
      <c r="K6" s="9">
        <f t="shared" si="0"/>
        <v>32969</v>
      </c>
      <c r="L6" s="9">
        <f t="shared" si="0"/>
        <v>29446</v>
      </c>
      <c r="M6" s="9">
        <f t="shared" si="0"/>
        <v>27300</v>
      </c>
      <c r="N6" s="9">
        <f t="shared" si="0"/>
        <v>26732</v>
      </c>
      <c r="O6" s="9">
        <f t="shared" si="0"/>
        <v>25530</v>
      </c>
      <c r="P6" s="9">
        <f t="shared" si="0"/>
        <v>25615</v>
      </c>
      <c r="Q6" s="9">
        <f t="shared" si="0"/>
        <v>26310</v>
      </c>
      <c r="R6" s="9">
        <f t="shared" si="0"/>
        <v>26737</v>
      </c>
      <c r="S6" s="9">
        <f>SUM(S7:S11)</f>
        <v>27034</v>
      </c>
      <c r="T6" s="125"/>
      <c r="U6" s="39">
        <f t="shared" ref="U6:U17" si="1">S6-R6</f>
        <v>297</v>
      </c>
      <c r="V6" s="53">
        <f t="shared" ref="V6:V17" si="2">U6/R6</f>
        <v>1.1108202116916632E-2</v>
      </c>
    </row>
    <row r="7" spans="1:22" x14ac:dyDescent="0.2">
      <c r="A7" s="20" t="s">
        <v>196</v>
      </c>
      <c r="B7" s="9">
        <v>33310</v>
      </c>
      <c r="C7" s="9">
        <v>36175</v>
      </c>
      <c r="D7" s="9">
        <v>35747</v>
      </c>
      <c r="E7" s="9">
        <v>38044</v>
      </c>
      <c r="F7" s="9">
        <v>37084</v>
      </c>
      <c r="G7" s="9">
        <v>34826</v>
      </c>
      <c r="H7" s="9">
        <v>35748</v>
      </c>
      <c r="I7" s="9">
        <v>36997</v>
      </c>
      <c r="J7" s="9">
        <v>35293</v>
      </c>
      <c r="K7" s="9">
        <v>29558</v>
      </c>
      <c r="L7" s="9">
        <v>26247</v>
      </c>
      <c r="M7" s="9">
        <v>24033</v>
      </c>
      <c r="N7" s="9">
        <v>23510</v>
      </c>
      <c r="O7" s="9">
        <v>22475</v>
      </c>
      <c r="P7" s="9">
        <v>22483</v>
      </c>
      <c r="Q7" s="9">
        <v>23158</v>
      </c>
      <c r="R7" s="9">
        <v>23357</v>
      </c>
      <c r="S7" s="9">
        <v>23429</v>
      </c>
      <c r="U7" s="39">
        <f t="shared" si="1"/>
        <v>72</v>
      </c>
      <c r="V7" s="53">
        <f t="shared" si="2"/>
        <v>3.082587661086612E-3</v>
      </c>
    </row>
    <row r="8" spans="1:22" x14ac:dyDescent="0.2">
      <c r="A8" s="20" t="s">
        <v>197</v>
      </c>
      <c r="B8" s="9">
        <v>1522</v>
      </c>
      <c r="C8" s="9">
        <v>2018</v>
      </c>
      <c r="D8" s="9">
        <v>2182</v>
      </c>
      <c r="E8" s="9">
        <v>2210</v>
      </c>
      <c r="F8" s="9">
        <v>2405</v>
      </c>
      <c r="G8" s="9">
        <v>2346</v>
      </c>
      <c r="H8" s="9">
        <v>2401</v>
      </c>
      <c r="I8" s="9">
        <v>2409</v>
      </c>
      <c r="J8" s="9">
        <v>2499</v>
      </c>
      <c r="K8" s="9">
        <v>1989</v>
      </c>
      <c r="L8" s="9">
        <v>1653</v>
      </c>
      <c r="M8" s="9">
        <v>1637</v>
      </c>
      <c r="N8" s="9">
        <v>1652</v>
      </c>
      <c r="O8" s="9">
        <v>1631</v>
      </c>
      <c r="P8" s="9">
        <v>1792</v>
      </c>
      <c r="Q8" s="9">
        <v>1872</v>
      </c>
      <c r="R8" s="9">
        <v>2008</v>
      </c>
      <c r="S8" s="9">
        <v>2200</v>
      </c>
      <c r="U8" s="39">
        <f t="shared" si="1"/>
        <v>192</v>
      </c>
      <c r="V8" s="53">
        <f t="shared" si="2"/>
        <v>9.5617529880478086E-2</v>
      </c>
    </row>
    <row r="9" spans="1:22" x14ac:dyDescent="0.2">
      <c r="A9" s="20" t="s">
        <v>198</v>
      </c>
      <c r="B9" s="10">
        <v>194</v>
      </c>
      <c r="C9" s="10">
        <v>218</v>
      </c>
      <c r="D9" s="10">
        <v>209</v>
      </c>
      <c r="E9" s="10">
        <v>163</v>
      </c>
      <c r="F9" s="10">
        <v>178</v>
      </c>
      <c r="G9" s="10">
        <v>143</v>
      </c>
      <c r="H9" s="10">
        <v>166</v>
      </c>
      <c r="I9" s="10">
        <v>163</v>
      </c>
      <c r="J9" s="10">
        <v>122</v>
      </c>
      <c r="K9" s="10">
        <v>133</v>
      </c>
      <c r="L9" s="10">
        <v>116</v>
      </c>
      <c r="M9" s="10">
        <v>123</v>
      </c>
      <c r="N9" s="10">
        <v>110</v>
      </c>
      <c r="O9" s="10">
        <v>99</v>
      </c>
      <c r="P9" s="10">
        <v>114</v>
      </c>
      <c r="Q9" s="10">
        <v>94</v>
      </c>
      <c r="R9" s="10">
        <v>159</v>
      </c>
      <c r="S9" s="10">
        <v>191</v>
      </c>
      <c r="U9" s="39">
        <f t="shared" si="1"/>
        <v>32</v>
      </c>
      <c r="V9" s="53">
        <f t="shared" si="2"/>
        <v>0.20125786163522014</v>
      </c>
    </row>
    <row r="10" spans="1:22" x14ac:dyDescent="0.2">
      <c r="A10" s="20" t="s">
        <v>199</v>
      </c>
      <c r="B10" s="10">
        <v>344</v>
      </c>
      <c r="C10" s="10">
        <v>371</v>
      </c>
      <c r="D10" s="10">
        <v>397</v>
      </c>
      <c r="E10" s="10">
        <v>459</v>
      </c>
      <c r="F10" s="10">
        <v>703</v>
      </c>
      <c r="G10" s="10">
        <v>925</v>
      </c>
      <c r="H10" s="10">
        <v>1001</v>
      </c>
      <c r="I10" s="10">
        <v>1092</v>
      </c>
      <c r="J10" s="10">
        <v>1179</v>
      </c>
      <c r="K10" s="10">
        <v>1289</v>
      </c>
      <c r="L10" s="10">
        <v>1430</v>
      </c>
      <c r="M10" s="10">
        <v>1084</v>
      </c>
      <c r="N10" s="10">
        <v>915</v>
      </c>
      <c r="O10" s="10">
        <v>791</v>
      </c>
      <c r="P10" s="10">
        <v>729</v>
      </c>
      <c r="Q10" s="10">
        <v>713</v>
      </c>
      <c r="R10" s="10">
        <v>782</v>
      </c>
      <c r="S10" s="10">
        <v>741</v>
      </c>
      <c r="U10" s="39">
        <f t="shared" si="1"/>
        <v>-41</v>
      </c>
      <c r="V10" s="53">
        <f t="shared" si="2"/>
        <v>-5.2429667519181586E-2</v>
      </c>
    </row>
    <row r="11" spans="1:22" ht="14.25" x14ac:dyDescent="0.2">
      <c r="A11" s="20" t="s">
        <v>202</v>
      </c>
      <c r="B11" s="10">
        <v>0</v>
      </c>
      <c r="C11" s="10">
        <v>0</v>
      </c>
      <c r="D11" s="10">
        <v>0</v>
      </c>
      <c r="E11" s="10">
        <v>0</v>
      </c>
      <c r="F11" s="10">
        <v>0</v>
      </c>
      <c r="G11" s="10">
        <v>0</v>
      </c>
      <c r="H11" s="10">
        <v>0</v>
      </c>
      <c r="I11" s="10">
        <v>0</v>
      </c>
      <c r="J11" s="10">
        <v>0</v>
      </c>
      <c r="K11" s="10">
        <v>0</v>
      </c>
      <c r="L11" s="10">
        <v>0</v>
      </c>
      <c r="M11" s="10">
        <v>423</v>
      </c>
      <c r="N11" s="10">
        <v>545</v>
      </c>
      <c r="O11" s="10">
        <v>534</v>
      </c>
      <c r="P11" s="10">
        <v>497</v>
      </c>
      <c r="Q11" s="10">
        <v>473</v>
      </c>
      <c r="R11" s="10">
        <v>431</v>
      </c>
      <c r="S11" s="10">
        <v>473</v>
      </c>
      <c r="U11" s="39">
        <f t="shared" si="1"/>
        <v>42</v>
      </c>
      <c r="V11" s="53">
        <f t="shared" si="2"/>
        <v>9.7447795823665889E-2</v>
      </c>
    </row>
    <row r="12" spans="1:22" x14ac:dyDescent="0.2">
      <c r="A12" s="20" t="s">
        <v>129</v>
      </c>
      <c r="B12" s="10">
        <v>139</v>
      </c>
      <c r="C12" s="10">
        <v>154</v>
      </c>
      <c r="D12" s="10">
        <v>140</v>
      </c>
      <c r="E12" s="10">
        <v>155</v>
      </c>
      <c r="F12" s="10">
        <v>158</v>
      </c>
      <c r="G12" s="10">
        <v>310</v>
      </c>
      <c r="H12" s="10">
        <v>276</v>
      </c>
      <c r="I12" s="10">
        <v>459</v>
      </c>
      <c r="J12" s="10">
        <v>384</v>
      </c>
      <c r="K12" s="10">
        <v>381</v>
      </c>
      <c r="L12" s="10">
        <v>330</v>
      </c>
      <c r="M12" s="10">
        <v>346</v>
      </c>
      <c r="N12" s="10">
        <v>313</v>
      </c>
      <c r="O12" s="10">
        <v>342</v>
      </c>
      <c r="P12" s="10">
        <v>373</v>
      </c>
      <c r="Q12" s="10">
        <v>320</v>
      </c>
      <c r="R12" s="10">
        <v>304</v>
      </c>
      <c r="S12" s="10">
        <v>353</v>
      </c>
      <c r="U12" s="39">
        <f t="shared" si="1"/>
        <v>49</v>
      </c>
      <c r="V12" s="53">
        <f t="shared" si="2"/>
        <v>0.16118421052631579</v>
      </c>
    </row>
    <row r="13" spans="1:22" x14ac:dyDescent="0.2">
      <c r="A13" s="20" t="s">
        <v>130</v>
      </c>
      <c r="B13" s="10">
        <v>83</v>
      </c>
      <c r="C13" s="10">
        <v>71</v>
      </c>
      <c r="D13" s="10">
        <v>66</v>
      </c>
      <c r="E13" s="10">
        <v>82</v>
      </c>
      <c r="F13" s="10">
        <v>100</v>
      </c>
      <c r="G13" s="10">
        <v>120</v>
      </c>
      <c r="H13" s="10">
        <v>109</v>
      </c>
      <c r="I13" s="10">
        <v>109</v>
      </c>
      <c r="J13" s="10">
        <v>103</v>
      </c>
      <c r="K13" s="10">
        <v>101</v>
      </c>
      <c r="L13" s="10">
        <v>97</v>
      </c>
      <c r="M13" s="10">
        <v>112</v>
      </c>
      <c r="N13" s="10">
        <v>148</v>
      </c>
      <c r="O13" s="10">
        <v>130</v>
      </c>
      <c r="P13" s="10">
        <v>137</v>
      </c>
      <c r="Q13" s="10">
        <v>140</v>
      </c>
      <c r="R13" s="10">
        <v>149</v>
      </c>
      <c r="S13" s="10">
        <v>168</v>
      </c>
      <c r="U13" s="39">
        <f t="shared" si="1"/>
        <v>19</v>
      </c>
      <c r="V13" s="53">
        <f t="shared" si="2"/>
        <v>0.12751677852348994</v>
      </c>
    </row>
    <row r="14" spans="1:22" ht="25.5" x14ac:dyDescent="0.2">
      <c r="A14" s="20" t="s">
        <v>131</v>
      </c>
      <c r="B14" s="10">
        <v>375</v>
      </c>
      <c r="C14" s="10">
        <v>440</v>
      </c>
      <c r="D14" s="10">
        <v>359</v>
      </c>
      <c r="E14" s="10">
        <v>454</v>
      </c>
      <c r="F14" s="10">
        <v>457</v>
      </c>
      <c r="G14" s="10">
        <v>446</v>
      </c>
      <c r="H14" s="10">
        <v>476</v>
      </c>
      <c r="I14" s="10">
        <v>527</v>
      </c>
      <c r="J14" s="10">
        <v>548</v>
      </c>
      <c r="K14" s="10">
        <v>464</v>
      </c>
      <c r="L14" s="10">
        <v>429</v>
      </c>
      <c r="M14" s="10">
        <v>411</v>
      </c>
      <c r="N14" s="10">
        <v>364</v>
      </c>
      <c r="O14" s="10">
        <v>297</v>
      </c>
      <c r="P14" s="10">
        <v>357</v>
      </c>
      <c r="Q14" s="10">
        <v>357</v>
      </c>
      <c r="R14" s="10">
        <v>422</v>
      </c>
      <c r="S14" s="10">
        <v>430</v>
      </c>
      <c r="U14" s="39">
        <f t="shared" si="1"/>
        <v>8</v>
      </c>
      <c r="V14" s="53">
        <f t="shared" si="2"/>
        <v>1.8957345971563982E-2</v>
      </c>
    </row>
    <row r="15" spans="1:22" x14ac:dyDescent="0.2">
      <c r="A15" s="20" t="s">
        <v>132</v>
      </c>
      <c r="B15" s="10">
        <v>59</v>
      </c>
      <c r="C15" s="10">
        <v>53</v>
      </c>
      <c r="D15" s="10">
        <v>68</v>
      </c>
      <c r="E15" s="10">
        <v>88</v>
      </c>
      <c r="F15" s="10">
        <v>96</v>
      </c>
      <c r="G15" s="10">
        <v>101</v>
      </c>
      <c r="H15" s="10">
        <v>100</v>
      </c>
      <c r="I15" s="10">
        <v>94</v>
      </c>
      <c r="J15" s="10">
        <v>75</v>
      </c>
      <c r="K15" s="10">
        <v>76</v>
      </c>
      <c r="L15" s="10">
        <v>65</v>
      </c>
      <c r="M15" s="10">
        <v>76</v>
      </c>
      <c r="N15" s="10">
        <v>86</v>
      </c>
      <c r="O15" s="10">
        <v>59</v>
      </c>
      <c r="P15" s="10">
        <v>65</v>
      </c>
      <c r="Q15" s="10">
        <v>82</v>
      </c>
      <c r="R15" s="10">
        <v>80</v>
      </c>
      <c r="S15" s="10">
        <v>95</v>
      </c>
      <c r="U15" s="39">
        <f t="shared" si="1"/>
        <v>15</v>
      </c>
      <c r="V15" s="53">
        <f t="shared" si="2"/>
        <v>0.1875</v>
      </c>
    </row>
    <row r="16" spans="1:22" x14ac:dyDescent="0.2">
      <c r="A16" s="20" t="s">
        <v>133</v>
      </c>
      <c r="B16" s="9">
        <v>591</v>
      </c>
      <c r="C16" s="9">
        <v>851</v>
      </c>
      <c r="D16" s="9">
        <v>729</v>
      </c>
      <c r="E16" s="9">
        <v>762</v>
      </c>
      <c r="F16" s="9">
        <v>584</v>
      </c>
      <c r="G16" s="9">
        <v>790</v>
      </c>
      <c r="H16" s="9">
        <v>997</v>
      </c>
      <c r="I16" s="9">
        <v>1062</v>
      </c>
      <c r="J16" s="9">
        <v>1058</v>
      </c>
      <c r="K16" s="9">
        <v>918</v>
      </c>
      <c r="L16" s="9">
        <v>1036</v>
      </c>
      <c r="M16" s="9">
        <v>760</v>
      </c>
      <c r="N16" s="9">
        <v>1283</v>
      </c>
      <c r="O16" s="9">
        <v>1299</v>
      </c>
      <c r="P16" s="9">
        <v>1185</v>
      </c>
      <c r="Q16" s="9">
        <v>1116</v>
      </c>
      <c r="R16" s="9">
        <v>1391</v>
      </c>
      <c r="S16" s="9">
        <v>1847</v>
      </c>
      <c r="U16" s="39">
        <f t="shared" si="1"/>
        <v>456</v>
      </c>
      <c r="V16" s="53">
        <f t="shared" si="2"/>
        <v>0.32782171099928109</v>
      </c>
    </row>
    <row r="17" spans="1:22" x14ac:dyDescent="0.2">
      <c r="A17" s="21" t="s">
        <v>134</v>
      </c>
      <c r="B17" s="11">
        <v>3014</v>
      </c>
      <c r="C17" s="11">
        <v>2182</v>
      </c>
      <c r="D17" s="11">
        <v>1577</v>
      </c>
      <c r="E17" s="11">
        <v>953</v>
      </c>
      <c r="F17" s="11">
        <v>768</v>
      </c>
      <c r="G17" s="11">
        <v>1128</v>
      </c>
      <c r="H17" s="11">
        <v>791</v>
      </c>
      <c r="I17" s="11">
        <v>652</v>
      </c>
      <c r="J17" s="11">
        <v>690</v>
      </c>
      <c r="K17" s="11">
        <v>797</v>
      </c>
      <c r="L17" s="11">
        <v>762</v>
      </c>
      <c r="M17" s="11">
        <v>805</v>
      </c>
      <c r="N17" s="11">
        <v>926</v>
      </c>
      <c r="O17" s="11">
        <v>952</v>
      </c>
      <c r="P17" s="11">
        <v>1042</v>
      </c>
      <c r="Q17" s="11">
        <v>1057</v>
      </c>
      <c r="R17" s="11">
        <v>1153</v>
      </c>
      <c r="S17" s="11">
        <v>1406</v>
      </c>
      <c r="U17" s="38">
        <f t="shared" si="1"/>
        <v>253</v>
      </c>
      <c r="V17" s="54">
        <f t="shared" si="2"/>
        <v>0.21942758022549869</v>
      </c>
    </row>
    <row r="19" spans="1:22" x14ac:dyDescent="0.2">
      <c r="A19" s="32" t="s">
        <v>446</v>
      </c>
    </row>
    <row r="20" spans="1:22" x14ac:dyDescent="0.2">
      <c r="A20" s="190"/>
    </row>
    <row r="21" spans="1:22" s="16" customFormat="1" ht="17.25" customHeight="1" x14ac:dyDescent="0.25">
      <c r="A21" s="15"/>
      <c r="B21" s="12" t="s">
        <v>159</v>
      </c>
      <c r="C21" s="12" t="s">
        <v>160</v>
      </c>
      <c r="D21" s="12" t="s">
        <v>161</v>
      </c>
      <c r="E21" s="12" t="s">
        <v>162</v>
      </c>
      <c r="F21" s="12" t="s">
        <v>163</v>
      </c>
      <c r="G21" s="12" t="s">
        <v>164</v>
      </c>
      <c r="H21" s="12" t="s">
        <v>165</v>
      </c>
      <c r="I21" s="12" t="s">
        <v>166</v>
      </c>
      <c r="J21" s="12" t="s">
        <v>167</v>
      </c>
      <c r="K21" s="12" t="s">
        <v>168</v>
      </c>
      <c r="L21" s="12" t="s">
        <v>169</v>
      </c>
      <c r="M21" s="12" t="s">
        <v>170</v>
      </c>
      <c r="N21" s="12" t="s">
        <v>171</v>
      </c>
      <c r="O21" s="12" t="s">
        <v>172</v>
      </c>
      <c r="P21" s="12" t="s">
        <v>173</v>
      </c>
      <c r="Q21" s="12" t="s">
        <v>174</v>
      </c>
      <c r="R21" s="12" t="s">
        <v>175</v>
      </c>
      <c r="S21" s="12" t="s">
        <v>176</v>
      </c>
    </row>
    <row r="22" spans="1:22" x14ac:dyDescent="0.2">
      <c r="A22" s="4" t="s">
        <v>268</v>
      </c>
      <c r="B22" s="74">
        <f>B5/B$5</f>
        <v>1</v>
      </c>
      <c r="C22" s="74">
        <f t="shared" ref="C22:S34" si="3">C5/C$5</f>
        <v>1</v>
      </c>
      <c r="D22" s="74">
        <f t="shared" si="3"/>
        <v>1</v>
      </c>
      <c r="E22" s="74">
        <f t="shared" si="3"/>
        <v>1</v>
      </c>
      <c r="F22" s="74">
        <f t="shared" si="3"/>
        <v>1</v>
      </c>
      <c r="G22" s="74">
        <f t="shared" si="3"/>
        <v>1</v>
      </c>
      <c r="H22" s="74">
        <f t="shared" si="3"/>
        <v>1</v>
      </c>
      <c r="I22" s="74">
        <f t="shared" si="3"/>
        <v>1</v>
      </c>
      <c r="J22" s="74">
        <f t="shared" si="3"/>
        <v>1</v>
      </c>
      <c r="K22" s="74">
        <f t="shared" si="3"/>
        <v>1</v>
      </c>
      <c r="L22" s="74">
        <f t="shared" si="3"/>
        <v>1</v>
      </c>
      <c r="M22" s="74">
        <f t="shared" si="3"/>
        <v>1</v>
      </c>
      <c r="N22" s="74">
        <f t="shared" si="3"/>
        <v>1</v>
      </c>
      <c r="O22" s="74">
        <f t="shared" si="3"/>
        <v>1</v>
      </c>
      <c r="P22" s="74">
        <f t="shared" si="3"/>
        <v>1</v>
      </c>
      <c r="Q22" s="74">
        <f t="shared" si="3"/>
        <v>1</v>
      </c>
      <c r="R22" s="74">
        <f t="shared" si="3"/>
        <v>1</v>
      </c>
      <c r="S22" s="74">
        <f t="shared" si="3"/>
        <v>1</v>
      </c>
    </row>
    <row r="23" spans="1:22" x14ac:dyDescent="0.2">
      <c r="A23" s="20" t="s">
        <v>195</v>
      </c>
      <c r="B23" s="76">
        <f>B6/B$5</f>
        <v>0.89248315712447324</v>
      </c>
      <c r="C23" s="76">
        <f t="shared" ref="B23:Q34" si="4">C6/C$5</f>
        <v>0.91180965368067146</v>
      </c>
      <c r="D23" s="76">
        <f t="shared" si="4"/>
        <v>0.92913632637314947</v>
      </c>
      <c r="E23" s="76">
        <f t="shared" si="4"/>
        <v>0.94249481208208441</v>
      </c>
      <c r="F23" s="76">
        <f t="shared" si="4"/>
        <v>0.94914536947781725</v>
      </c>
      <c r="G23" s="76">
        <f t="shared" si="4"/>
        <v>0.92962197641910782</v>
      </c>
      <c r="H23" s="76">
        <f t="shared" si="4"/>
        <v>0.93464875787471768</v>
      </c>
      <c r="I23" s="76">
        <f t="shared" si="4"/>
        <v>0.93336240932880354</v>
      </c>
      <c r="J23" s="76">
        <f t="shared" si="4"/>
        <v>0.93187289933493833</v>
      </c>
      <c r="K23" s="76">
        <f t="shared" si="4"/>
        <v>0.92334621632218672</v>
      </c>
      <c r="L23" s="76">
        <f t="shared" si="4"/>
        <v>0.91546712264884189</v>
      </c>
      <c r="M23" s="76">
        <f t="shared" si="4"/>
        <v>0.91580006709158002</v>
      </c>
      <c r="N23" s="76">
        <f t="shared" si="4"/>
        <v>0.89548438965563448</v>
      </c>
      <c r="O23" s="76">
        <f t="shared" si="4"/>
        <v>0.89237652486979624</v>
      </c>
      <c r="P23" s="76">
        <f t="shared" si="4"/>
        <v>0.8902133870855633</v>
      </c>
      <c r="Q23" s="76">
        <f t="shared" si="4"/>
        <v>0.89544619154584437</v>
      </c>
      <c r="R23" s="76">
        <f t="shared" si="3"/>
        <v>0.88427702076994308</v>
      </c>
      <c r="S23" s="76">
        <f t="shared" si="3"/>
        <v>0.86279641272779495</v>
      </c>
    </row>
    <row r="24" spans="1:22" x14ac:dyDescent="0.2">
      <c r="A24" s="20" t="s">
        <v>196</v>
      </c>
      <c r="B24" s="76">
        <f t="shared" si="4"/>
        <v>0.84050364613560091</v>
      </c>
      <c r="C24" s="76">
        <f t="shared" si="3"/>
        <v>0.85051606987515571</v>
      </c>
      <c r="D24" s="76">
        <f t="shared" si="3"/>
        <v>0.86191348796836575</v>
      </c>
      <c r="E24" s="76">
        <f t="shared" si="3"/>
        <v>0.87719621858427488</v>
      </c>
      <c r="F24" s="76">
        <f t="shared" si="3"/>
        <v>0.87188771071873605</v>
      </c>
      <c r="G24" s="76">
        <f t="shared" si="3"/>
        <v>0.84662696000972404</v>
      </c>
      <c r="H24" s="76">
        <f t="shared" si="3"/>
        <v>0.84982764768810171</v>
      </c>
      <c r="I24" s="76">
        <f t="shared" si="3"/>
        <v>0.84925626664218157</v>
      </c>
      <c r="J24" s="76">
        <f t="shared" si="3"/>
        <v>0.84129103001120353</v>
      </c>
      <c r="K24" s="76">
        <f t="shared" si="3"/>
        <v>0.82781605332437125</v>
      </c>
      <c r="L24" s="76">
        <f t="shared" si="3"/>
        <v>0.81601119228975594</v>
      </c>
      <c r="M24" s="76">
        <f t="shared" si="3"/>
        <v>0.80620597115062065</v>
      </c>
      <c r="N24" s="76">
        <f t="shared" si="3"/>
        <v>0.78755192281924158</v>
      </c>
      <c r="O24" s="76">
        <f t="shared" si="3"/>
        <v>0.78559194659023379</v>
      </c>
      <c r="P24" s="76">
        <f t="shared" si="3"/>
        <v>0.78136512129005353</v>
      </c>
      <c r="Q24" s="76">
        <f>Q7/Q$5</f>
        <v>0.7881696276631952</v>
      </c>
      <c r="R24" s="76">
        <f t="shared" si="3"/>
        <v>0.77248974732107423</v>
      </c>
      <c r="S24" s="76">
        <f t="shared" si="3"/>
        <v>0.74774199725529</v>
      </c>
    </row>
    <row r="25" spans="1:22" x14ac:dyDescent="0.2">
      <c r="A25" s="20" t="s">
        <v>197</v>
      </c>
      <c r="B25" s="76">
        <f t="shared" si="4"/>
        <v>3.8404279478186268E-2</v>
      </c>
      <c r="C25" s="76">
        <f t="shared" si="3"/>
        <v>4.7445512895869089E-2</v>
      </c>
      <c r="D25" s="76">
        <f t="shared" si="3"/>
        <v>5.2611274533442637E-2</v>
      </c>
      <c r="E25" s="76">
        <f t="shared" si="3"/>
        <v>5.0956882637768042E-2</v>
      </c>
      <c r="F25" s="76">
        <f t="shared" si="3"/>
        <v>5.6544330284720098E-2</v>
      </c>
      <c r="G25" s="76">
        <f t="shared" si="3"/>
        <v>5.7031724808557192E-2</v>
      </c>
      <c r="H25" s="76">
        <f t="shared" si="3"/>
        <v>5.7078331154166169E-2</v>
      </c>
      <c r="I25" s="76">
        <f t="shared" si="3"/>
        <v>5.5297952437792675E-2</v>
      </c>
      <c r="J25" s="76">
        <f t="shared" si="3"/>
        <v>5.9569497747371934E-2</v>
      </c>
      <c r="K25" s="76">
        <f t="shared" si="3"/>
        <v>5.5704923542261801E-2</v>
      </c>
      <c r="L25" s="76">
        <f t="shared" si="3"/>
        <v>5.1391263796051606E-2</v>
      </c>
      <c r="M25" s="76">
        <f t="shared" si="3"/>
        <v>5.4914458235491445E-2</v>
      </c>
      <c r="N25" s="76">
        <f t="shared" si="3"/>
        <v>5.5339675733619191E-2</v>
      </c>
      <c r="O25" s="76">
        <f t="shared" si="3"/>
        <v>5.7010031808172254E-2</v>
      </c>
      <c r="P25" s="76">
        <f t="shared" si="3"/>
        <v>6.2278445819142284E-2</v>
      </c>
      <c r="Q25" s="76">
        <f>Q8/Q$5</f>
        <v>6.3712477026751077E-2</v>
      </c>
      <c r="R25" s="76">
        <f t="shared" si="3"/>
        <v>6.6410900912819162E-2</v>
      </c>
      <c r="S25" s="76">
        <f t="shared" si="3"/>
        <v>7.0213512909711812E-2</v>
      </c>
    </row>
    <row r="26" spans="1:22" x14ac:dyDescent="0.2">
      <c r="A26" s="20" t="s">
        <v>198</v>
      </c>
      <c r="B26" s="76">
        <f t="shared" si="4"/>
        <v>4.8951578309908914E-3</v>
      </c>
      <c r="C26" s="76">
        <f t="shared" si="3"/>
        <v>5.1254320174923002E-3</v>
      </c>
      <c r="D26" s="76">
        <f t="shared" si="3"/>
        <v>5.0393017312050925E-3</v>
      </c>
      <c r="E26" s="76">
        <f t="shared" si="3"/>
        <v>3.7583583121973715E-3</v>
      </c>
      <c r="F26" s="76">
        <f t="shared" si="3"/>
        <v>4.1849857757505935E-3</v>
      </c>
      <c r="G26" s="76">
        <f t="shared" si="3"/>
        <v>3.4763583323204083E-3</v>
      </c>
      <c r="H26" s="76">
        <f t="shared" si="3"/>
        <v>3.9462736241530965E-3</v>
      </c>
      <c r="I26" s="76">
        <f t="shared" si="3"/>
        <v>3.7416215223579101E-3</v>
      </c>
      <c r="J26" s="76">
        <f t="shared" si="3"/>
        <v>2.9081547519725394E-3</v>
      </c>
      <c r="K26" s="76">
        <f t="shared" si="3"/>
        <v>3.7248641684870889E-3</v>
      </c>
      <c r="L26" s="76">
        <f t="shared" si="3"/>
        <v>3.6064044769159023E-3</v>
      </c>
      <c r="M26" s="76">
        <f t="shared" si="3"/>
        <v>4.1261321704126131E-3</v>
      </c>
      <c r="N26" s="76">
        <f t="shared" si="3"/>
        <v>3.6848452365000669E-3</v>
      </c>
      <c r="O26" s="76">
        <f t="shared" si="3"/>
        <v>3.4604495088958022E-3</v>
      </c>
      <c r="P26" s="76">
        <f t="shared" si="3"/>
        <v>3.9619100576909708E-3</v>
      </c>
      <c r="Q26" s="76">
        <f t="shared" si="3"/>
        <v>3.1992376284800217E-3</v>
      </c>
      <c r="R26" s="76">
        <f t="shared" si="3"/>
        <v>5.2586320941923536E-3</v>
      </c>
      <c r="S26" s="76">
        <f t="shared" si="3"/>
        <v>6.0958095298886163E-3</v>
      </c>
    </row>
    <row r="27" spans="1:22" x14ac:dyDescent="0.2">
      <c r="A27" s="20" t="s">
        <v>199</v>
      </c>
      <c r="B27" s="76">
        <f t="shared" si="4"/>
        <v>8.680073679695189E-3</v>
      </c>
      <c r="C27" s="76">
        <f t="shared" si="3"/>
        <v>8.7226388921543274E-3</v>
      </c>
      <c r="D27" s="76">
        <f t="shared" si="3"/>
        <v>9.5722621401359894E-3</v>
      </c>
      <c r="E27" s="76">
        <f t="shared" si="3"/>
        <v>1.0583352547844132E-2</v>
      </c>
      <c r="F27" s="76">
        <f t="shared" si="3"/>
        <v>1.652834269861049E-2</v>
      </c>
      <c r="G27" s="76">
        <f t="shared" si="3"/>
        <v>2.2486933268506138E-2</v>
      </c>
      <c r="H27" s="76">
        <f t="shared" si="3"/>
        <v>2.3796505408296684E-2</v>
      </c>
      <c r="I27" s="76">
        <f t="shared" si="3"/>
        <v>2.5066568726471398E-2</v>
      </c>
      <c r="J27" s="76">
        <f t="shared" si="3"/>
        <v>2.8104216824390359E-2</v>
      </c>
      <c r="K27" s="76">
        <f t="shared" si="3"/>
        <v>3.6100375287066597E-2</v>
      </c>
      <c r="L27" s="76">
        <f t="shared" si="3"/>
        <v>4.4458262086118451E-2</v>
      </c>
      <c r="M27" s="76">
        <f t="shared" si="3"/>
        <v>3.6363636363636362E-2</v>
      </c>
      <c r="N27" s="76">
        <f t="shared" si="3"/>
        <v>3.065121264906874E-2</v>
      </c>
      <c r="O27" s="76">
        <f t="shared" si="3"/>
        <v>2.7648642035723023E-2</v>
      </c>
      <c r="P27" s="76">
        <f t="shared" si="3"/>
        <v>2.5335372211023843E-2</v>
      </c>
      <c r="Q27" s="76">
        <f t="shared" si="3"/>
        <v>2.4266557756449526E-2</v>
      </c>
      <c r="R27" s="76">
        <f t="shared" si="3"/>
        <v>2.5863209419235349E-2</v>
      </c>
      <c r="S27" s="76">
        <f t="shared" si="3"/>
        <v>2.3649187757316566E-2</v>
      </c>
    </row>
    <row r="28" spans="1:22" ht="14.25" x14ac:dyDescent="0.2">
      <c r="A28" s="20" t="s">
        <v>202</v>
      </c>
      <c r="B28" s="76">
        <f t="shared" si="4"/>
        <v>0</v>
      </c>
      <c r="C28" s="76">
        <f t="shared" si="3"/>
        <v>0</v>
      </c>
      <c r="D28" s="76">
        <f t="shared" si="3"/>
        <v>0</v>
      </c>
      <c r="E28" s="76">
        <f t="shared" si="3"/>
        <v>0</v>
      </c>
      <c r="F28" s="76">
        <f t="shared" si="3"/>
        <v>0</v>
      </c>
      <c r="G28" s="76">
        <f t="shared" si="3"/>
        <v>0</v>
      </c>
      <c r="H28" s="76">
        <f t="shared" si="3"/>
        <v>0</v>
      </c>
      <c r="I28" s="76">
        <f t="shared" si="3"/>
        <v>0</v>
      </c>
      <c r="J28" s="76">
        <f t="shared" si="3"/>
        <v>0</v>
      </c>
      <c r="K28" s="76">
        <f>K11/K$5</f>
        <v>0</v>
      </c>
      <c r="L28" s="76">
        <f t="shared" si="3"/>
        <v>0</v>
      </c>
      <c r="M28" s="76">
        <f t="shared" si="3"/>
        <v>1.4189869171418987E-2</v>
      </c>
      <c r="N28" s="76">
        <f t="shared" si="3"/>
        <v>1.8256733217204876E-2</v>
      </c>
      <c r="O28" s="76">
        <f t="shared" si="3"/>
        <v>1.8665454926771297E-2</v>
      </c>
      <c r="P28" s="76">
        <f t="shared" si="3"/>
        <v>1.7272537707652743E-2</v>
      </c>
      <c r="Q28" s="76">
        <f t="shared" si="3"/>
        <v>1.6098291470968619E-2</v>
      </c>
      <c r="R28" s="76">
        <f t="shared" si="3"/>
        <v>1.425453102262204E-2</v>
      </c>
      <c r="S28" s="76">
        <f t="shared" si="3"/>
        <v>1.5095905275588038E-2</v>
      </c>
    </row>
    <row r="29" spans="1:22" x14ac:dyDescent="0.2">
      <c r="A29" s="20" t="s">
        <v>129</v>
      </c>
      <c r="B29" s="76">
        <f t="shared" si="4"/>
        <v>3.5073553531326488E-3</v>
      </c>
      <c r="C29" s="76">
        <f t="shared" si="3"/>
        <v>3.6207180307055698E-3</v>
      </c>
      <c r="D29" s="76">
        <f t="shared" si="3"/>
        <v>3.3756088151613061E-3</v>
      </c>
      <c r="E29" s="76">
        <f t="shared" si="3"/>
        <v>3.5738990085312427E-3</v>
      </c>
      <c r="F29" s="76">
        <f t="shared" si="3"/>
        <v>3.7147626548797406E-3</v>
      </c>
      <c r="G29" s="76">
        <f t="shared" si="3"/>
        <v>7.5361614197155709E-3</v>
      </c>
      <c r="H29" s="76">
        <f t="shared" si="3"/>
        <v>6.5612742184714135E-3</v>
      </c>
      <c r="I29" s="76">
        <f t="shared" si="3"/>
        <v>1.0536222569093747E-2</v>
      </c>
      <c r="J29" s="76">
        <f t="shared" si="3"/>
        <v>9.15353626850373E-3</v>
      </c>
      <c r="K29" s="76">
        <f t="shared" si="3"/>
        <v>1.0670475550327676E-2</v>
      </c>
      <c r="L29" s="76">
        <f t="shared" si="3"/>
        <v>1.0259598942950412E-2</v>
      </c>
      <c r="M29" s="76">
        <f t="shared" si="3"/>
        <v>1.1606843341160685E-2</v>
      </c>
      <c r="N29" s="76">
        <f t="shared" si="3"/>
        <v>1.0485059627495645E-2</v>
      </c>
      <c r="O29" s="76">
        <f t="shared" si="3"/>
        <v>1.1954280121640043E-2</v>
      </c>
      <c r="P29" s="76">
        <f t="shared" si="3"/>
        <v>1.2963091679988879E-2</v>
      </c>
      <c r="Q29" s="76">
        <f t="shared" si="3"/>
        <v>1.0891021713974542E-2</v>
      </c>
      <c r="R29" s="76">
        <f t="shared" si="3"/>
        <v>1.0054239978833179E-2</v>
      </c>
      <c r="S29" s="76">
        <f t="shared" si="3"/>
        <v>1.1266077298694667E-2</v>
      </c>
    </row>
    <row r="30" spans="1:22" x14ac:dyDescent="0.2">
      <c r="A30" s="20" t="s">
        <v>130</v>
      </c>
      <c r="B30" s="76">
        <f t="shared" si="4"/>
        <v>2.094320102949711E-3</v>
      </c>
      <c r="C30" s="76">
        <f t="shared" si="3"/>
        <v>1.6692920790915289E-3</v>
      </c>
      <c r="D30" s="76">
        <f t="shared" si="3"/>
        <v>1.5913584414331871E-3</v>
      </c>
      <c r="E30" s="76">
        <f t="shared" si="3"/>
        <v>1.8907078625778188E-3</v>
      </c>
      <c r="F30" s="76">
        <f t="shared" si="3"/>
        <v>2.3511156043542663E-3</v>
      </c>
      <c r="G30" s="76">
        <f t="shared" si="3"/>
        <v>2.9172237753737691E-3</v>
      </c>
      <c r="H30" s="76">
        <f t="shared" si="3"/>
        <v>2.5912278616426958E-3</v>
      </c>
      <c r="I30" s="76">
        <f t="shared" si="3"/>
        <v>2.5020659259939399E-3</v>
      </c>
      <c r="J30" s="76">
        <f t="shared" si="3"/>
        <v>2.4552454053538651E-3</v>
      </c>
      <c r="K30" s="76">
        <f t="shared" si="3"/>
        <v>2.8286562482495938E-3</v>
      </c>
      <c r="L30" s="76">
        <f t="shared" si="3"/>
        <v>3.0157002953520909E-3</v>
      </c>
      <c r="M30" s="76">
        <f t="shared" si="3"/>
        <v>3.7571284803757129E-3</v>
      </c>
      <c r="N30" s="76">
        <f t="shared" si="3"/>
        <v>4.9577917727455451E-3</v>
      </c>
      <c r="O30" s="76">
        <f t="shared" si="3"/>
        <v>4.5440246076409521E-3</v>
      </c>
      <c r="P30" s="76">
        <f t="shared" si="3"/>
        <v>4.7612427886286231E-3</v>
      </c>
      <c r="Q30" s="76">
        <f t="shared" si="3"/>
        <v>4.7648219998638625E-3</v>
      </c>
      <c r="R30" s="76">
        <f t="shared" si="3"/>
        <v>4.9279005159412618E-3</v>
      </c>
      <c r="S30" s="76">
        <f t="shared" si="3"/>
        <v>5.3617591676507195E-3</v>
      </c>
    </row>
    <row r="31" spans="1:22" ht="25.5" x14ac:dyDescent="0.2">
      <c r="A31" s="20" t="s">
        <v>131</v>
      </c>
      <c r="B31" s="76">
        <f t="shared" si="4"/>
        <v>9.4622896217607423E-3</v>
      </c>
      <c r="C31" s="76">
        <f t="shared" si="3"/>
        <v>1.0344908659158771E-2</v>
      </c>
      <c r="D31" s="76">
        <f t="shared" si="3"/>
        <v>8.6560254617350629E-3</v>
      </c>
      <c r="E31" s="76">
        <f t="shared" si="3"/>
        <v>1.0468065483052801E-2</v>
      </c>
      <c r="F31" s="76">
        <f t="shared" si="3"/>
        <v>1.0744598311898996E-2</v>
      </c>
      <c r="G31" s="76">
        <f t="shared" si="3"/>
        <v>1.0842348365139176E-2</v>
      </c>
      <c r="H31" s="76">
        <f t="shared" si="3"/>
        <v>1.1315820753595626E-2</v>
      </c>
      <c r="I31" s="76">
        <f t="shared" si="3"/>
        <v>1.2097144431181709E-2</v>
      </c>
      <c r="J31" s="76">
        <f t="shared" si="3"/>
        <v>1.3062859049843865E-2</v>
      </c>
      <c r="K31" s="76">
        <f t="shared" si="3"/>
        <v>1.2995014843443679E-2</v>
      </c>
      <c r="L31" s="76">
        <f t="shared" si="3"/>
        <v>1.3337478625835536E-2</v>
      </c>
      <c r="M31" s="76">
        <f t="shared" si="3"/>
        <v>1.3787319691378731E-2</v>
      </c>
      <c r="N31" s="76">
        <f t="shared" si="3"/>
        <v>1.2193487873509313E-2</v>
      </c>
      <c r="O31" s="76">
        <f t="shared" si="3"/>
        <v>1.0381348526687406E-2</v>
      </c>
      <c r="P31" s="76">
        <f t="shared" si="3"/>
        <v>1.2407034128032251E-2</v>
      </c>
      <c r="Q31" s="76">
        <f t="shared" si="3"/>
        <v>1.2150296099652848E-2</v>
      </c>
      <c r="R31" s="76">
        <f t="shared" si="3"/>
        <v>1.3956872602196057E-2</v>
      </c>
      <c r="S31" s="76">
        <f t="shared" si="3"/>
        <v>1.372355025053458E-2</v>
      </c>
    </row>
    <row r="32" spans="1:22" x14ac:dyDescent="0.2">
      <c r="A32" s="20" t="s">
        <v>132</v>
      </c>
      <c r="B32" s="76">
        <f t="shared" si="4"/>
        <v>1.4887335671570235E-3</v>
      </c>
      <c r="C32" s="76">
        <f t="shared" si="3"/>
        <v>1.2460912703077609E-3</v>
      </c>
      <c r="D32" s="76">
        <f t="shared" si="3"/>
        <v>1.63958142450692E-3</v>
      </c>
      <c r="E32" s="76">
        <f t="shared" si="3"/>
        <v>2.0290523403274151E-3</v>
      </c>
      <c r="F32" s="76">
        <f t="shared" si="3"/>
        <v>2.2570709801800954E-3</v>
      </c>
      <c r="G32" s="76">
        <f t="shared" si="3"/>
        <v>2.455330010939589E-3</v>
      </c>
      <c r="H32" s="76">
        <f t="shared" si="3"/>
        <v>2.3772732675621062E-3</v>
      </c>
      <c r="I32" s="76">
        <f t="shared" si="3"/>
        <v>2.1577449270039481E-3</v>
      </c>
      <c r="J32" s="76">
        <f t="shared" si="3"/>
        <v>1.7878000524421348E-3</v>
      </c>
      <c r="K32" s="76">
        <f t="shared" si="3"/>
        <v>2.1284938105640507E-3</v>
      </c>
      <c r="L32" s="76">
        <f t="shared" si="3"/>
        <v>2.020830094823566E-3</v>
      </c>
      <c r="M32" s="76">
        <f t="shared" si="3"/>
        <v>2.549480040254948E-3</v>
      </c>
      <c r="N32" s="76">
        <f t="shared" si="3"/>
        <v>2.8808790030818705E-3</v>
      </c>
      <c r="O32" s="76">
        <f t="shared" si="3"/>
        <v>2.0622880911601244E-3</v>
      </c>
      <c r="P32" s="76">
        <f t="shared" si="3"/>
        <v>2.2589838048237992E-3</v>
      </c>
      <c r="Q32" s="76">
        <f t="shared" si="3"/>
        <v>2.7908243142059763E-3</v>
      </c>
      <c r="R32" s="76">
        <f t="shared" si="3"/>
        <v>2.6458526260087312E-3</v>
      </c>
      <c r="S32" s="76">
        <f t="shared" si="3"/>
        <v>3.0319471483739187E-3</v>
      </c>
    </row>
    <row r="33" spans="1:21" x14ac:dyDescent="0.2">
      <c r="A33" s="20" t="s">
        <v>133</v>
      </c>
      <c r="B33" s="76">
        <f t="shared" si="4"/>
        <v>1.4912568443894931E-2</v>
      </c>
      <c r="C33" s="76">
        <f t="shared" si="3"/>
        <v>2.0007993793054804E-2</v>
      </c>
      <c r="D33" s="76">
        <f t="shared" si="3"/>
        <v>1.7577277330375656E-2</v>
      </c>
      <c r="E33" s="76">
        <f t="shared" si="3"/>
        <v>1.7569748674198755E-2</v>
      </c>
      <c r="F33" s="76">
        <f t="shared" si="3"/>
        <v>1.3730515129428914E-2</v>
      </c>
      <c r="G33" s="76">
        <f t="shared" si="3"/>
        <v>1.9205056521210649E-2</v>
      </c>
      <c r="H33" s="76">
        <f t="shared" si="3"/>
        <v>2.3701414477594201E-2</v>
      </c>
      <c r="I33" s="76">
        <f t="shared" si="3"/>
        <v>2.4377926728491414E-2</v>
      </c>
      <c r="J33" s="76">
        <f t="shared" si="3"/>
        <v>2.5219899406450384E-2</v>
      </c>
      <c r="K33" s="76">
        <f t="shared" si="3"/>
        <v>2.5709964711813141E-2</v>
      </c>
      <c r="L33" s="76">
        <f t="shared" si="3"/>
        <v>3.2208922742110992E-2</v>
      </c>
      <c r="M33" s="76">
        <f t="shared" si="3"/>
        <v>2.5494800402549481E-2</v>
      </c>
      <c r="N33" s="76">
        <f t="shared" si="3"/>
        <v>4.2978694894814415E-2</v>
      </c>
      <c r="O33" s="76">
        <f t="shared" si="3"/>
        <v>4.5405292040966126E-2</v>
      </c>
      <c r="P33" s="76">
        <f t="shared" si="3"/>
        <v>4.1183012441787722E-2</v>
      </c>
      <c r="Q33" s="76">
        <f t="shared" si="3"/>
        <v>3.7982438227486218E-2</v>
      </c>
      <c r="R33" s="76">
        <f t="shared" si="3"/>
        <v>4.6004762534726816E-2</v>
      </c>
      <c r="S33" s="76">
        <f t="shared" si="3"/>
        <v>5.8947435611017139E-2</v>
      </c>
    </row>
    <row r="34" spans="1:21" x14ac:dyDescent="0.2">
      <c r="A34" s="21" t="s">
        <v>134</v>
      </c>
      <c r="B34" s="77">
        <f t="shared" si="4"/>
        <v>7.6051575786631673E-2</v>
      </c>
      <c r="C34" s="77">
        <f t="shared" si="3"/>
        <v>5.1301342487010085E-2</v>
      </c>
      <c r="D34" s="77">
        <f t="shared" si="3"/>
        <v>3.8023822153638427E-2</v>
      </c>
      <c r="E34" s="77">
        <f t="shared" si="3"/>
        <v>2.1973714549227575E-2</v>
      </c>
      <c r="F34" s="77">
        <f t="shared" si="3"/>
        <v>1.8056567841440763E-2</v>
      </c>
      <c r="G34" s="77">
        <f t="shared" si="3"/>
        <v>2.7421903488513432E-2</v>
      </c>
      <c r="H34" s="77">
        <f t="shared" si="3"/>
        <v>1.8804231546416261E-2</v>
      </c>
      <c r="I34" s="77">
        <f t="shared" si="3"/>
        <v>1.496648608943164E-2</v>
      </c>
      <c r="J34" s="77">
        <f t="shared" si="3"/>
        <v>1.6447760482467641E-2</v>
      </c>
      <c r="K34" s="77">
        <f t="shared" si="3"/>
        <v>2.2321178513415113E-2</v>
      </c>
      <c r="L34" s="77">
        <f t="shared" si="3"/>
        <v>2.3690346650085497E-2</v>
      </c>
      <c r="M34" s="77">
        <f t="shared" si="3"/>
        <v>2.7004360952700437E-2</v>
      </c>
      <c r="N34" s="77">
        <f t="shared" si="3"/>
        <v>3.1019697172718744E-2</v>
      </c>
      <c r="O34" s="77">
        <f t="shared" si="3"/>
        <v>3.3276241742109129E-2</v>
      </c>
      <c r="P34" s="77">
        <f t="shared" si="3"/>
        <v>3.6213248071175368E-2</v>
      </c>
      <c r="Q34" s="77">
        <f t="shared" si="3"/>
        <v>3.5974406098972157E-2</v>
      </c>
      <c r="R34" s="77">
        <f t="shared" si="3"/>
        <v>3.8133350972350842E-2</v>
      </c>
      <c r="S34" s="77">
        <f t="shared" si="3"/>
        <v>4.4872817795934002E-2</v>
      </c>
    </row>
    <row r="36" spans="1:21" x14ac:dyDescent="0.2">
      <c r="A36" s="349" t="s">
        <v>200</v>
      </c>
      <c r="B36" s="349"/>
      <c r="C36" s="349"/>
      <c r="D36" s="349"/>
      <c r="E36" s="349"/>
      <c r="F36" s="349"/>
      <c r="G36" s="349"/>
      <c r="H36" s="349"/>
      <c r="I36" s="349"/>
      <c r="J36" s="349"/>
      <c r="K36" s="349"/>
      <c r="L36" s="349"/>
      <c r="M36" s="349"/>
      <c r="N36" s="349"/>
      <c r="O36" s="349"/>
      <c r="P36" s="349"/>
      <c r="Q36" s="349"/>
      <c r="R36" s="349"/>
      <c r="S36" s="349"/>
      <c r="T36" s="349"/>
      <c r="U36" s="349"/>
    </row>
    <row r="37" spans="1:21" x14ac:dyDescent="0.2">
      <c r="A37" s="85" t="s">
        <v>201</v>
      </c>
      <c r="B37" s="85"/>
      <c r="C37" s="85"/>
      <c r="D37" s="85"/>
      <c r="E37" s="85"/>
      <c r="F37" s="85"/>
      <c r="G37" s="85"/>
      <c r="H37" s="85"/>
      <c r="I37" s="85"/>
      <c r="J37" s="85"/>
      <c r="K37" s="85"/>
      <c r="L37" s="85"/>
      <c r="M37" s="85"/>
      <c r="N37" s="85"/>
      <c r="O37" s="85"/>
      <c r="P37" s="85"/>
      <c r="Q37" s="85"/>
      <c r="R37" s="85"/>
      <c r="S37" s="86"/>
      <c r="T37" s="85"/>
      <c r="U37" s="85"/>
    </row>
  </sheetData>
  <mergeCells count="2">
    <mergeCell ref="A36:U36"/>
    <mergeCell ref="U3:V3"/>
  </mergeCells>
  <hyperlinks>
    <hyperlink ref="A2" location="Contents!A1" display="Back to contents"/>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XFD43"/>
  <sheetViews>
    <sheetView showGridLines="0" topLeftCell="A25" workbookViewId="0">
      <selection activeCell="A3" sqref="A3"/>
    </sheetView>
  </sheetViews>
  <sheetFormatPr defaultRowHeight="12.75" x14ac:dyDescent="0.2"/>
  <cols>
    <col min="1" max="1" customWidth="true" style="164" width="16.0" collapsed="false"/>
    <col min="2" max="11" customWidth="true" style="164" width="8.28515625" collapsed="false"/>
    <col min="12" max="15" customWidth="true" style="173" width="8.5703125" collapsed="false"/>
    <col min="16" max="255" style="164" width="9.140625" collapsed="false"/>
    <col min="256" max="256" customWidth="true" style="164" width="3.7109375" collapsed="false"/>
    <col min="257" max="257" customWidth="true" style="164" width="61.140625" collapsed="false"/>
    <col min="258" max="265" customWidth="true" style="164" width="11.42578125" collapsed="false"/>
    <col min="266" max="266" bestFit="true" customWidth="true" style="164" width="11.5703125" collapsed="false"/>
    <col min="267" max="267" bestFit="true" customWidth="true" style="164" width="10.28515625" collapsed="false"/>
    <col min="268" max="268" bestFit="true" customWidth="true" style="164" width="10.5703125" collapsed="false"/>
    <col min="269" max="269" bestFit="true" customWidth="true" style="164" width="8.0" collapsed="false"/>
    <col min="270" max="511" style="164" width="9.140625" collapsed="false"/>
    <col min="512" max="512" customWidth="true" style="164" width="3.7109375" collapsed="false"/>
    <col min="513" max="513" customWidth="true" style="164" width="61.140625" collapsed="false"/>
    <col min="514" max="521" customWidth="true" style="164" width="11.42578125" collapsed="false"/>
    <col min="522" max="522" bestFit="true" customWidth="true" style="164" width="11.5703125" collapsed="false"/>
    <col min="523" max="523" bestFit="true" customWidth="true" style="164" width="10.28515625" collapsed="false"/>
    <col min="524" max="524" bestFit="true" customWidth="true" style="164" width="10.5703125" collapsed="false"/>
    <col min="525" max="525" bestFit="true" customWidth="true" style="164" width="8.0" collapsed="false"/>
    <col min="526" max="767" style="164" width="9.140625" collapsed="false"/>
    <col min="768" max="768" customWidth="true" style="164" width="3.7109375" collapsed="false"/>
    <col min="769" max="769" customWidth="true" style="164" width="61.140625" collapsed="false"/>
    <col min="770" max="777" customWidth="true" style="164" width="11.42578125" collapsed="false"/>
    <col min="778" max="778" bestFit="true" customWidth="true" style="164" width="11.5703125" collapsed="false"/>
    <col min="779" max="779" bestFit="true" customWidth="true" style="164" width="10.28515625" collapsed="false"/>
    <col min="780" max="780" bestFit="true" customWidth="true" style="164" width="10.5703125" collapsed="false"/>
    <col min="781" max="781" bestFit="true" customWidth="true" style="164" width="8.0" collapsed="false"/>
    <col min="782" max="1023" style="164" width="9.140625" collapsed="false"/>
    <col min="1024" max="1024" customWidth="true" style="164" width="3.7109375" collapsed="false"/>
    <col min="1025" max="1025" customWidth="true" style="164" width="61.140625" collapsed="false"/>
    <col min="1026" max="1033" customWidth="true" style="164" width="11.42578125" collapsed="false"/>
    <col min="1034" max="1034" bestFit="true" customWidth="true" style="164" width="11.5703125" collapsed="false"/>
    <col min="1035" max="1035" bestFit="true" customWidth="true" style="164" width="10.28515625" collapsed="false"/>
    <col min="1036" max="1036" bestFit="true" customWidth="true" style="164" width="10.5703125" collapsed="false"/>
    <col min="1037" max="1037" bestFit="true" customWidth="true" style="164" width="8.0" collapsed="false"/>
    <col min="1038" max="1279" style="164" width="9.140625" collapsed="false"/>
    <col min="1280" max="1280" customWidth="true" style="164" width="3.7109375" collapsed="false"/>
    <col min="1281" max="1281" customWidth="true" style="164" width="61.140625" collapsed="false"/>
    <col min="1282" max="1289" customWidth="true" style="164" width="11.42578125" collapsed="false"/>
    <col min="1290" max="1290" bestFit="true" customWidth="true" style="164" width="11.5703125" collapsed="false"/>
    <col min="1291" max="1291" bestFit="true" customWidth="true" style="164" width="10.28515625" collapsed="false"/>
    <col min="1292" max="1292" bestFit="true" customWidth="true" style="164" width="10.5703125" collapsed="false"/>
    <col min="1293" max="1293" bestFit="true" customWidth="true" style="164" width="8.0" collapsed="false"/>
    <col min="1294" max="1535" style="164" width="9.140625" collapsed="false"/>
    <col min="1536" max="1536" customWidth="true" style="164" width="3.7109375" collapsed="false"/>
    <col min="1537" max="1537" customWidth="true" style="164" width="61.140625" collapsed="false"/>
    <col min="1538" max="1545" customWidth="true" style="164" width="11.42578125" collapsed="false"/>
    <col min="1546" max="1546" bestFit="true" customWidth="true" style="164" width="11.5703125" collapsed="false"/>
    <col min="1547" max="1547" bestFit="true" customWidth="true" style="164" width="10.28515625" collapsed="false"/>
    <col min="1548" max="1548" bestFit="true" customWidth="true" style="164" width="10.5703125" collapsed="false"/>
    <col min="1549" max="1549" bestFit="true" customWidth="true" style="164" width="8.0" collapsed="false"/>
    <col min="1550" max="1791" style="164" width="9.140625" collapsed="false"/>
    <col min="1792" max="1792" customWidth="true" style="164" width="3.7109375" collapsed="false"/>
    <col min="1793" max="1793" customWidth="true" style="164" width="61.140625" collapsed="false"/>
    <col min="1794" max="1801" customWidth="true" style="164" width="11.42578125" collapsed="false"/>
    <col min="1802" max="1802" bestFit="true" customWidth="true" style="164" width="11.5703125" collapsed="false"/>
    <col min="1803" max="1803" bestFit="true" customWidth="true" style="164" width="10.28515625" collapsed="false"/>
    <col min="1804" max="1804" bestFit="true" customWidth="true" style="164" width="10.5703125" collapsed="false"/>
    <col min="1805" max="1805" bestFit="true" customWidth="true" style="164" width="8.0" collapsed="false"/>
    <col min="1806" max="2047" style="164" width="9.140625" collapsed="false"/>
    <col min="2048" max="2048" customWidth="true" style="164" width="3.7109375" collapsed="false"/>
    <col min="2049" max="2049" customWidth="true" style="164" width="61.140625" collapsed="false"/>
    <col min="2050" max="2057" customWidth="true" style="164" width="11.42578125" collapsed="false"/>
    <col min="2058" max="2058" bestFit="true" customWidth="true" style="164" width="11.5703125" collapsed="false"/>
    <col min="2059" max="2059" bestFit="true" customWidth="true" style="164" width="10.28515625" collapsed="false"/>
    <col min="2060" max="2060" bestFit="true" customWidth="true" style="164" width="10.5703125" collapsed="false"/>
    <col min="2061" max="2061" bestFit="true" customWidth="true" style="164" width="8.0" collapsed="false"/>
    <col min="2062" max="2303" style="164" width="9.140625" collapsed="false"/>
    <col min="2304" max="2304" customWidth="true" style="164" width="3.7109375" collapsed="false"/>
    <col min="2305" max="2305" customWidth="true" style="164" width="61.140625" collapsed="false"/>
    <col min="2306" max="2313" customWidth="true" style="164" width="11.42578125" collapsed="false"/>
    <col min="2314" max="2314" bestFit="true" customWidth="true" style="164" width="11.5703125" collapsed="false"/>
    <col min="2315" max="2315" bestFit="true" customWidth="true" style="164" width="10.28515625" collapsed="false"/>
    <col min="2316" max="2316" bestFit="true" customWidth="true" style="164" width="10.5703125" collapsed="false"/>
    <col min="2317" max="2317" bestFit="true" customWidth="true" style="164" width="8.0" collapsed="false"/>
    <col min="2318" max="2559" style="164" width="9.140625" collapsed="false"/>
    <col min="2560" max="2560" customWidth="true" style="164" width="3.7109375" collapsed="false"/>
    <col min="2561" max="2561" customWidth="true" style="164" width="61.140625" collapsed="false"/>
    <col min="2562" max="2569" customWidth="true" style="164" width="11.42578125" collapsed="false"/>
    <col min="2570" max="2570" bestFit="true" customWidth="true" style="164" width="11.5703125" collapsed="false"/>
    <col min="2571" max="2571" bestFit="true" customWidth="true" style="164" width="10.28515625" collapsed="false"/>
    <col min="2572" max="2572" bestFit="true" customWidth="true" style="164" width="10.5703125" collapsed="false"/>
    <col min="2573" max="2573" bestFit="true" customWidth="true" style="164" width="8.0" collapsed="false"/>
    <col min="2574" max="2815" style="164" width="9.140625" collapsed="false"/>
    <col min="2816" max="2816" customWidth="true" style="164" width="3.7109375" collapsed="false"/>
    <col min="2817" max="2817" customWidth="true" style="164" width="61.140625" collapsed="false"/>
    <col min="2818" max="2825" customWidth="true" style="164" width="11.42578125" collapsed="false"/>
    <col min="2826" max="2826" bestFit="true" customWidth="true" style="164" width="11.5703125" collapsed="false"/>
    <col min="2827" max="2827" bestFit="true" customWidth="true" style="164" width="10.28515625" collapsed="false"/>
    <col min="2828" max="2828" bestFit="true" customWidth="true" style="164" width="10.5703125" collapsed="false"/>
    <col min="2829" max="2829" bestFit="true" customWidth="true" style="164" width="8.0" collapsed="false"/>
    <col min="2830" max="3071" style="164" width="9.140625" collapsed="false"/>
    <col min="3072" max="3072" customWidth="true" style="164" width="3.7109375" collapsed="false"/>
    <col min="3073" max="3073" customWidth="true" style="164" width="61.140625" collapsed="false"/>
    <col min="3074" max="3081" customWidth="true" style="164" width="11.42578125" collapsed="false"/>
    <col min="3082" max="3082" bestFit="true" customWidth="true" style="164" width="11.5703125" collapsed="false"/>
    <col min="3083" max="3083" bestFit="true" customWidth="true" style="164" width="10.28515625" collapsed="false"/>
    <col min="3084" max="3084" bestFit="true" customWidth="true" style="164" width="10.5703125" collapsed="false"/>
    <col min="3085" max="3085" bestFit="true" customWidth="true" style="164" width="8.0" collapsed="false"/>
    <col min="3086" max="3327" style="164" width="9.140625" collapsed="false"/>
    <col min="3328" max="3328" customWidth="true" style="164" width="3.7109375" collapsed="false"/>
    <col min="3329" max="3329" customWidth="true" style="164" width="61.140625" collapsed="false"/>
    <col min="3330" max="3337" customWidth="true" style="164" width="11.42578125" collapsed="false"/>
    <col min="3338" max="3338" bestFit="true" customWidth="true" style="164" width="11.5703125" collapsed="false"/>
    <col min="3339" max="3339" bestFit="true" customWidth="true" style="164" width="10.28515625" collapsed="false"/>
    <col min="3340" max="3340" bestFit="true" customWidth="true" style="164" width="10.5703125" collapsed="false"/>
    <col min="3341" max="3341" bestFit="true" customWidth="true" style="164" width="8.0" collapsed="false"/>
    <col min="3342" max="3583" style="164" width="9.140625" collapsed="false"/>
    <col min="3584" max="3584" customWidth="true" style="164" width="3.7109375" collapsed="false"/>
    <col min="3585" max="3585" customWidth="true" style="164" width="61.140625" collapsed="false"/>
    <col min="3586" max="3593" customWidth="true" style="164" width="11.42578125" collapsed="false"/>
    <col min="3594" max="3594" bestFit="true" customWidth="true" style="164" width="11.5703125" collapsed="false"/>
    <col min="3595" max="3595" bestFit="true" customWidth="true" style="164" width="10.28515625" collapsed="false"/>
    <col min="3596" max="3596" bestFit="true" customWidth="true" style="164" width="10.5703125" collapsed="false"/>
    <col min="3597" max="3597" bestFit="true" customWidth="true" style="164" width="8.0" collapsed="false"/>
    <col min="3598" max="3839" style="164" width="9.140625" collapsed="false"/>
    <col min="3840" max="3840" customWidth="true" style="164" width="3.7109375" collapsed="false"/>
    <col min="3841" max="3841" customWidth="true" style="164" width="61.140625" collapsed="false"/>
    <col min="3842" max="3849" customWidth="true" style="164" width="11.42578125" collapsed="false"/>
    <col min="3850" max="3850" bestFit="true" customWidth="true" style="164" width="11.5703125" collapsed="false"/>
    <col min="3851" max="3851" bestFit="true" customWidth="true" style="164" width="10.28515625" collapsed="false"/>
    <col min="3852" max="3852" bestFit="true" customWidth="true" style="164" width="10.5703125" collapsed="false"/>
    <col min="3853" max="3853" bestFit="true" customWidth="true" style="164" width="8.0" collapsed="false"/>
    <col min="3854" max="4095" style="164" width="9.140625" collapsed="false"/>
    <col min="4096" max="4096" customWidth="true" style="164" width="3.7109375" collapsed="false"/>
    <col min="4097" max="4097" customWidth="true" style="164" width="61.140625" collapsed="false"/>
    <col min="4098" max="4105" customWidth="true" style="164" width="11.42578125" collapsed="false"/>
    <col min="4106" max="4106" bestFit="true" customWidth="true" style="164" width="11.5703125" collapsed="false"/>
    <col min="4107" max="4107" bestFit="true" customWidth="true" style="164" width="10.28515625" collapsed="false"/>
    <col min="4108" max="4108" bestFit="true" customWidth="true" style="164" width="10.5703125" collapsed="false"/>
    <col min="4109" max="4109" bestFit="true" customWidth="true" style="164" width="8.0" collapsed="false"/>
    <col min="4110" max="4351" style="164" width="9.140625" collapsed="false"/>
    <col min="4352" max="4352" customWidth="true" style="164" width="3.7109375" collapsed="false"/>
    <col min="4353" max="4353" customWidth="true" style="164" width="61.140625" collapsed="false"/>
    <col min="4354" max="4361" customWidth="true" style="164" width="11.42578125" collapsed="false"/>
    <col min="4362" max="4362" bestFit="true" customWidth="true" style="164" width="11.5703125" collapsed="false"/>
    <col min="4363" max="4363" bestFit="true" customWidth="true" style="164" width="10.28515625" collapsed="false"/>
    <col min="4364" max="4364" bestFit="true" customWidth="true" style="164" width="10.5703125" collapsed="false"/>
    <col min="4365" max="4365" bestFit="true" customWidth="true" style="164" width="8.0" collapsed="false"/>
    <col min="4366" max="4607" style="164" width="9.140625" collapsed="false"/>
    <col min="4608" max="4608" customWidth="true" style="164" width="3.7109375" collapsed="false"/>
    <col min="4609" max="4609" customWidth="true" style="164" width="61.140625" collapsed="false"/>
    <col min="4610" max="4617" customWidth="true" style="164" width="11.42578125" collapsed="false"/>
    <col min="4618" max="4618" bestFit="true" customWidth="true" style="164" width="11.5703125" collapsed="false"/>
    <col min="4619" max="4619" bestFit="true" customWidth="true" style="164" width="10.28515625" collapsed="false"/>
    <col min="4620" max="4620" bestFit="true" customWidth="true" style="164" width="10.5703125" collapsed="false"/>
    <col min="4621" max="4621" bestFit="true" customWidth="true" style="164" width="8.0" collapsed="false"/>
    <col min="4622" max="4863" style="164" width="9.140625" collapsed="false"/>
    <col min="4864" max="4864" customWidth="true" style="164" width="3.7109375" collapsed="false"/>
    <col min="4865" max="4865" customWidth="true" style="164" width="61.140625" collapsed="false"/>
    <col min="4866" max="4873" customWidth="true" style="164" width="11.42578125" collapsed="false"/>
    <col min="4874" max="4874" bestFit="true" customWidth="true" style="164" width="11.5703125" collapsed="false"/>
    <col min="4875" max="4875" bestFit="true" customWidth="true" style="164" width="10.28515625" collapsed="false"/>
    <col min="4876" max="4876" bestFit="true" customWidth="true" style="164" width="10.5703125" collapsed="false"/>
    <col min="4877" max="4877" bestFit="true" customWidth="true" style="164" width="8.0" collapsed="false"/>
    <col min="4878" max="5119" style="164" width="9.140625" collapsed="false"/>
    <col min="5120" max="5120" customWidth="true" style="164" width="3.7109375" collapsed="false"/>
    <col min="5121" max="5121" customWidth="true" style="164" width="61.140625" collapsed="false"/>
    <col min="5122" max="5129" customWidth="true" style="164" width="11.42578125" collapsed="false"/>
    <col min="5130" max="5130" bestFit="true" customWidth="true" style="164" width="11.5703125" collapsed="false"/>
    <col min="5131" max="5131" bestFit="true" customWidth="true" style="164" width="10.28515625" collapsed="false"/>
    <col min="5132" max="5132" bestFit="true" customWidth="true" style="164" width="10.5703125" collapsed="false"/>
    <col min="5133" max="5133" bestFit="true" customWidth="true" style="164" width="8.0" collapsed="false"/>
    <col min="5134" max="5375" style="164" width="9.140625" collapsed="false"/>
    <col min="5376" max="5376" customWidth="true" style="164" width="3.7109375" collapsed="false"/>
    <col min="5377" max="5377" customWidth="true" style="164" width="61.140625" collapsed="false"/>
    <col min="5378" max="5385" customWidth="true" style="164" width="11.42578125" collapsed="false"/>
    <col min="5386" max="5386" bestFit="true" customWidth="true" style="164" width="11.5703125" collapsed="false"/>
    <col min="5387" max="5387" bestFit="true" customWidth="true" style="164" width="10.28515625" collapsed="false"/>
    <col min="5388" max="5388" bestFit="true" customWidth="true" style="164" width="10.5703125" collapsed="false"/>
    <col min="5389" max="5389" bestFit="true" customWidth="true" style="164" width="8.0" collapsed="false"/>
    <col min="5390" max="5631" style="164" width="9.140625" collapsed="false"/>
    <col min="5632" max="5632" customWidth="true" style="164" width="3.7109375" collapsed="false"/>
    <col min="5633" max="5633" customWidth="true" style="164" width="61.140625" collapsed="false"/>
    <col min="5634" max="5641" customWidth="true" style="164" width="11.42578125" collapsed="false"/>
    <col min="5642" max="5642" bestFit="true" customWidth="true" style="164" width="11.5703125" collapsed="false"/>
    <col min="5643" max="5643" bestFit="true" customWidth="true" style="164" width="10.28515625" collapsed="false"/>
    <col min="5644" max="5644" bestFit="true" customWidth="true" style="164" width="10.5703125" collapsed="false"/>
    <col min="5645" max="5645" bestFit="true" customWidth="true" style="164" width="8.0" collapsed="false"/>
    <col min="5646" max="5887" style="164" width="9.140625" collapsed="false"/>
    <col min="5888" max="5888" customWidth="true" style="164" width="3.7109375" collapsed="false"/>
    <col min="5889" max="5889" customWidth="true" style="164" width="61.140625" collapsed="false"/>
    <col min="5890" max="5897" customWidth="true" style="164" width="11.42578125" collapsed="false"/>
    <col min="5898" max="5898" bestFit="true" customWidth="true" style="164" width="11.5703125" collapsed="false"/>
    <col min="5899" max="5899" bestFit="true" customWidth="true" style="164" width="10.28515625" collapsed="false"/>
    <col min="5900" max="5900" bestFit="true" customWidth="true" style="164" width="10.5703125" collapsed="false"/>
    <col min="5901" max="5901" bestFit="true" customWidth="true" style="164" width="8.0" collapsed="false"/>
    <col min="5902" max="6143" style="164" width="9.140625" collapsed="false"/>
    <col min="6144" max="6144" customWidth="true" style="164" width="3.7109375" collapsed="false"/>
    <col min="6145" max="6145" customWidth="true" style="164" width="61.140625" collapsed="false"/>
    <col min="6146" max="6153" customWidth="true" style="164" width="11.42578125" collapsed="false"/>
    <col min="6154" max="6154" bestFit="true" customWidth="true" style="164" width="11.5703125" collapsed="false"/>
    <col min="6155" max="6155" bestFit="true" customWidth="true" style="164" width="10.28515625" collapsed="false"/>
    <col min="6156" max="6156" bestFit="true" customWidth="true" style="164" width="10.5703125" collapsed="false"/>
    <col min="6157" max="6157" bestFit="true" customWidth="true" style="164" width="8.0" collapsed="false"/>
    <col min="6158" max="6399" style="164" width="9.140625" collapsed="false"/>
    <col min="6400" max="6400" customWidth="true" style="164" width="3.7109375" collapsed="false"/>
    <col min="6401" max="6401" customWidth="true" style="164" width="61.140625" collapsed="false"/>
    <col min="6402" max="6409" customWidth="true" style="164" width="11.42578125" collapsed="false"/>
    <col min="6410" max="6410" bestFit="true" customWidth="true" style="164" width="11.5703125" collapsed="false"/>
    <col min="6411" max="6411" bestFit="true" customWidth="true" style="164" width="10.28515625" collapsed="false"/>
    <col min="6412" max="6412" bestFit="true" customWidth="true" style="164" width="10.5703125" collapsed="false"/>
    <col min="6413" max="6413" bestFit="true" customWidth="true" style="164" width="8.0" collapsed="false"/>
    <col min="6414" max="6655" style="164" width="9.140625" collapsed="false"/>
    <col min="6656" max="6656" customWidth="true" style="164" width="3.7109375" collapsed="false"/>
    <col min="6657" max="6657" customWidth="true" style="164" width="61.140625" collapsed="false"/>
    <col min="6658" max="6665" customWidth="true" style="164" width="11.42578125" collapsed="false"/>
    <col min="6666" max="6666" bestFit="true" customWidth="true" style="164" width="11.5703125" collapsed="false"/>
    <col min="6667" max="6667" bestFit="true" customWidth="true" style="164" width="10.28515625" collapsed="false"/>
    <col min="6668" max="6668" bestFit="true" customWidth="true" style="164" width="10.5703125" collapsed="false"/>
    <col min="6669" max="6669" bestFit="true" customWidth="true" style="164" width="8.0" collapsed="false"/>
    <col min="6670" max="6911" style="164" width="9.140625" collapsed="false"/>
    <col min="6912" max="6912" customWidth="true" style="164" width="3.7109375" collapsed="false"/>
    <col min="6913" max="6913" customWidth="true" style="164" width="61.140625" collapsed="false"/>
    <col min="6914" max="6921" customWidth="true" style="164" width="11.42578125" collapsed="false"/>
    <col min="6922" max="6922" bestFit="true" customWidth="true" style="164" width="11.5703125" collapsed="false"/>
    <col min="6923" max="6923" bestFit="true" customWidth="true" style="164" width="10.28515625" collapsed="false"/>
    <col min="6924" max="6924" bestFit="true" customWidth="true" style="164" width="10.5703125" collapsed="false"/>
    <col min="6925" max="6925" bestFit="true" customWidth="true" style="164" width="8.0" collapsed="false"/>
    <col min="6926" max="7167" style="164" width="9.140625" collapsed="false"/>
    <col min="7168" max="7168" customWidth="true" style="164" width="3.7109375" collapsed="false"/>
    <col min="7169" max="7169" customWidth="true" style="164" width="61.140625" collapsed="false"/>
    <col min="7170" max="7177" customWidth="true" style="164" width="11.42578125" collapsed="false"/>
    <col min="7178" max="7178" bestFit="true" customWidth="true" style="164" width="11.5703125" collapsed="false"/>
    <col min="7179" max="7179" bestFit="true" customWidth="true" style="164" width="10.28515625" collapsed="false"/>
    <col min="7180" max="7180" bestFit="true" customWidth="true" style="164" width="10.5703125" collapsed="false"/>
    <col min="7181" max="7181" bestFit="true" customWidth="true" style="164" width="8.0" collapsed="false"/>
    <col min="7182" max="7423" style="164" width="9.140625" collapsed="false"/>
    <col min="7424" max="7424" customWidth="true" style="164" width="3.7109375" collapsed="false"/>
    <col min="7425" max="7425" customWidth="true" style="164" width="61.140625" collapsed="false"/>
    <col min="7426" max="7433" customWidth="true" style="164" width="11.42578125" collapsed="false"/>
    <col min="7434" max="7434" bestFit="true" customWidth="true" style="164" width="11.5703125" collapsed="false"/>
    <col min="7435" max="7435" bestFit="true" customWidth="true" style="164" width="10.28515625" collapsed="false"/>
    <col min="7436" max="7436" bestFit="true" customWidth="true" style="164" width="10.5703125" collapsed="false"/>
    <col min="7437" max="7437" bestFit="true" customWidth="true" style="164" width="8.0" collapsed="false"/>
    <col min="7438" max="7679" style="164" width="9.140625" collapsed="false"/>
    <col min="7680" max="7680" customWidth="true" style="164" width="3.7109375" collapsed="false"/>
    <col min="7681" max="7681" customWidth="true" style="164" width="61.140625" collapsed="false"/>
    <col min="7682" max="7689" customWidth="true" style="164" width="11.42578125" collapsed="false"/>
    <col min="7690" max="7690" bestFit="true" customWidth="true" style="164" width="11.5703125" collapsed="false"/>
    <col min="7691" max="7691" bestFit="true" customWidth="true" style="164" width="10.28515625" collapsed="false"/>
    <col min="7692" max="7692" bestFit="true" customWidth="true" style="164" width="10.5703125" collapsed="false"/>
    <col min="7693" max="7693" bestFit="true" customWidth="true" style="164" width="8.0" collapsed="false"/>
    <col min="7694" max="7935" style="164" width="9.140625" collapsed="false"/>
    <col min="7936" max="7936" customWidth="true" style="164" width="3.7109375" collapsed="false"/>
    <col min="7937" max="7937" customWidth="true" style="164" width="61.140625" collapsed="false"/>
    <col min="7938" max="7945" customWidth="true" style="164" width="11.42578125" collapsed="false"/>
    <col min="7946" max="7946" bestFit="true" customWidth="true" style="164" width="11.5703125" collapsed="false"/>
    <col min="7947" max="7947" bestFit="true" customWidth="true" style="164" width="10.28515625" collapsed="false"/>
    <col min="7948" max="7948" bestFit="true" customWidth="true" style="164" width="10.5703125" collapsed="false"/>
    <col min="7949" max="7949" bestFit="true" customWidth="true" style="164" width="8.0" collapsed="false"/>
    <col min="7950" max="8191" style="164" width="9.140625" collapsed="false"/>
    <col min="8192" max="8192" customWidth="true" style="164" width="3.7109375" collapsed="false"/>
    <col min="8193" max="8193" customWidth="true" style="164" width="61.140625" collapsed="false"/>
    <col min="8194" max="8201" customWidth="true" style="164" width="11.42578125" collapsed="false"/>
    <col min="8202" max="8202" bestFit="true" customWidth="true" style="164" width="11.5703125" collapsed="false"/>
    <col min="8203" max="8203" bestFit="true" customWidth="true" style="164" width="10.28515625" collapsed="false"/>
    <col min="8204" max="8204" bestFit="true" customWidth="true" style="164" width="10.5703125" collapsed="false"/>
    <col min="8205" max="8205" bestFit="true" customWidth="true" style="164" width="8.0" collapsed="false"/>
    <col min="8206" max="8447" style="164" width="9.140625" collapsed="false"/>
    <col min="8448" max="8448" customWidth="true" style="164" width="3.7109375" collapsed="false"/>
    <col min="8449" max="8449" customWidth="true" style="164" width="61.140625" collapsed="false"/>
    <col min="8450" max="8457" customWidth="true" style="164" width="11.42578125" collapsed="false"/>
    <col min="8458" max="8458" bestFit="true" customWidth="true" style="164" width="11.5703125" collapsed="false"/>
    <col min="8459" max="8459" bestFit="true" customWidth="true" style="164" width="10.28515625" collapsed="false"/>
    <col min="8460" max="8460" bestFit="true" customWidth="true" style="164" width="10.5703125" collapsed="false"/>
    <col min="8461" max="8461" bestFit="true" customWidth="true" style="164" width="8.0" collapsed="false"/>
    <col min="8462" max="8703" style="164" width="9.140625" collapsed="false"/>
    <col min="8704" max="8704" customWidth="true" style="164" width="3.7109375" collapsed="false"/>
    <col min="8705" max="8705" customWidth="true" style="164" width="61.140625" collapsed="false"/>
    <col min="8706" max="8713" customWidth="true" style="164" width="11.42578125" collapsed="false"/>
    <col min="8714" max="8714" bestFit="true" customWidth="true" style="164" width="11.5703125" collapsed="false"/>
    <col min="8715" max="8715" bestFit="true" customWidth="true" style="164" width="10.28515625" collapsed="false"/>
    <col min="8716" max="8716" bestFit="true" customWidth="true" style="164" width="10.5703125" collapsed="false"/>
    <col min="8717" max="8717" bestFit="true" customWidth="true" style="164" width="8.0" collapsed="false"/>
    <col min="8718" max="8959" style="164" width="9.140625" collapsed="false"/>
    <col min="8960" max="8960" customWidth="true" style="164" width="3.7109375" collapsed="false"/>
    <col min="8961" max="8961" customWidth="true" style="164" width="61.140625" collapsed="false"/>
    <col min="8962" max="8969" customWidth="true" style="164" width="11.42578125" collapsed="false"/>
    <col min="8970" max="8970" bestFit="true" customWidth="true" style="164" width="11.5703125" collapsed="false"/>
    <col min="8971" max="8971" bestFit="true" customWidth="true" style="164" width="10.28515625" collapsed="false"/>
    <col min="8972" max="8972" bestFit="true" customWidth="true" style="164" width="10.5703125" collapsed="false"/>
    <col min="8973" max="8973" bestFit="true" customWidth="true" style="164" width="8.0" collapsed="false"/>
    <col min="8974" max="9215" style="164" width="9.140625" collapsed="false"/>
    <col min="9216" max="9216" customWidth="true" style="164" width="3.7109375" collapsed="false"/>
    <col min="9217" max="9217" customWidth="true" style="164" width="61.140625" collapsed="false"/>
    <col min="9218" max="9225" customWidth="true" style="164" width="11.42578125" collapsed="false"/>
    <col min="9226" max="9226" bestFit="true" customWidth="true" style="164" width="11.5703125" collapsed="false"/>
    <col min="9227" max="9227" bestFit="true" customWidth="true" style="164" width="10.28515625" collapsed="false"/>
    <col min="9228" max="9228" bestFit="true" customWidth="true" style="164" width="10.5703125" collapsed="false"/>
    <col min="9229" max="9229" bestFit="true" customWidth="true" style="164" width="8.0" collapsed="false"/>
    <col min="9230" max="9471" style="164" width="9.140625" collapsed="false"/>
    <col min="9472" max="9472" customWidth="true" style="164" width="3.7109375" collapsed="false"/>
    <col min="9473" max="9473" customWidth="true" style="164" width="61.140625" collapsed="false"/>
    <col min="9474" max="9481" customWidth="true" style="164" width="11.42578125" collapsed="false"/>
    <col min="9482" max="9482" bestFit="true" customWidth="true" style="164" width="11.5703125" collapsed="false"/>
    <col min="9483" max="9483" bestFit="true" customWidth="true" style="164" width="10.28515625" collapsed="false"/>
    <col min="9484" max="9484" bestFit="true" customWidth="true" style="164" width="10.5703125" collapsed="false"/>
    <col min="9485" max="9485" bestFit="true" customWidth="true" style="164" width="8.0" collapsed="false"/>
    <col min="9486" max="9727" style="164" width="9.140625" collapsed="false"/>
    <col min="9728" max="9728" customWidth="true" style="164" width="3.7109375" collapsed="false"/>
    <col min="9729" max="9729" customWidth="true" style="164" width="61.140625" collapsed="false"/>
    <col min="9730" max="9737" customWidth="true" style="164" width="11.42578125" collapsed="false"/>
    <col min="9738" max="9738" bestFit="true" customWidth="true" style="164" width="11.5703125" collapsed="false"/>
    <col min="9739" max="9739" bestFit="true" customWidth="true" style="164" width="10.28515625" collapsed="false"/>
    <col min="9740" max="9740" bestFit="true" customWidth="true" style="164" width="10.5703125" collapsed="false"/>
    <col min="9741" max="9741" bestFit="true" customWidth="true" style="164" width="8.0" collapsed="false"/>
    <col min="9742" max="9983" style="164" width="9.140625" collapsed="false"/>
    <col min="9984" max="9984" customWidth="true" style="164" width="3.7109375" collapsed="false"/>
    <col min="9985" max="9985" customWidth="true" style="164" width="61.140625" collapsed="false"/>
    <col min="9986" max="9993" customWidth="true" style="164" width="11.42578125" collapsed="false"/>
    <col min="9994" max="9994" bestFit="true" customWidth="true" style="164" width="11.5703125" collapsed="false"/>
    <col min="9995" max="9995" bestFit="true" customWidth="true" style="164" width="10.28515625" collapsed="false"/>
    <col min="9996" max="9996" bestFit="true" customWidth="true" style="164" width="10.5703125" collapsed="false"/>
    <col min="9997" max="9997" bestFit="true" customWidth="true" style="164" width="8.0" collapsed="false"/>
    <col min="9998" max="10239" style="164" width="9.140625" collapsed="false"/>
    <col min="10240" max="10240" customWidth="true" style="164" width="3.7109375" collapsed="false"/>
    <col min="10241" max="10241" customWidth="true" style="164" width="61.140625" collapsed="false"/>
    <col min="10242" max="10249" customWidth="true" style="164" width="11.42578125" collapsed="false"/>
    <col min="10250" max="10250" bestFit="true" customWidth="true" style="164" width="11.5703125" collapsed="false"/>
    <col min="10251" max="10251" bestFit="true" customWidth="true" style="164" width="10.28515625" collapsed="false"/>
    <col min="10252" max="10252" bestFit="true" customWidth="true" style="164" width="10.5703125" collapsed="false"/>
    <col min="10253" max="10253" bestFit="true" customWidth="true" style="164" width="8.0" collapsed="false"/>
    <col min="10254" max="10495" style="164" width="9.140625" collapsed="false"/>
    <col min="10496" max="10496" customWidth="true" style="164" width="3.7109375" collapsed="false"/>
    <col min="10497" max="10497" customWidth="true" style="164" width="61.140625" collapsed="false"/>
    <col min="10498" max="10505" customWidth="true" style="164" width="11.42578125" collapsed="false"/>
    <col min="10506" max="10506" bestFit="true" customWidth="true" style="164" width="11.5703125" collapsed="false"/>
    <col min="10507" max="10507" bestFit="true" customWidth="true" style="164" width="10.28515625" collapsed="false"/>
    <col min="10508" max="10508" bestFit="true" customWidth="true" style="164" width="10.5703125" collapsed="false"/>
    <col min="10509" max="10509" bestFit="true" customWidth="true" style="164" width="8.0" collapsed="false"/>
    <col min="10510" max="10751" style="164" width="9.140625" collapsed="false"/>
    <col min="10752" max="10752" customWidth="true" style="164" width="3.7109375" collapsed="false"/>
    <col min="10753" max="10753" customWidth="true" style="164" width="61.140625" collapsed="false"/>
    <col min="10754" max="10761" customWidth="true" style="164" width="11.42578125" collapsed="false"/>
    <col min="10762" max="10762" bestFit="true" customWidth="true" style="164" width="11.5703125" collapsed="false"/>
    <col min="10763" max="10763" bestFit="true" customWidth="true" style="164" width="10.28515625" collapsed="false"/>
    <col min="10764" max="10764" bestFit="true" customWidth="true" style="164" width="10.5703125" collapsed="false"/>
    <col min="10765" max="10765" bestFit="true" customWidth="true" style="164" width="8.0" collapsed="false"/>
    <col min="10766" max="11007" style="164" width="9.140625" collapsed="false"/>
    <col min="11008" max="11008" customWidth="true" style="164" width="3.7109375" collapsed="false"/>
    <col min="11009" max="11009" customWidth="true" style="164" width="61.140625" collapsed="false"/>
    <col min="11010" max="11017" customWidth="true" style="164" width="11.42578125" collapsed="false"/>
    <col min="11018" max="11018" bestFit="true" customWidth="true" style="164" width="11.5703125" collapsed="false"/>
    <col min="11019" max="11019" bestFit="true" customWidth="true" style="164" width="10.28515625" collapsed="false"/>
    <col min="11020" max="11020" bestFit="true" customWidth="true" style="164" width="10.5703125" collapsed="false"/>
    <col min="11021" max="11021" bestFit="true" customWidth="true" style="164" width="8.0" collapsed="false"/>
    <col min="11022" max="11263" style="164" width="9.140625" collapsed="false"/>
    <col min="11264" max="11264" customWidth="true" style="164" width="3.7109375" collapsed="false"/>
    <col min="11265" max="11265" customWidth="true" style="164" width="61.140625" collapsed="false"/>
    <col min="11266" max="11273" customWidth="true" style="164" width="11.42578125" collapsed="false"/>
    <col min="11274" max="11274" bestFit="true" customWidth="true" style="164" width="11.5703125" collapsed="false"/>
    <col min="11275" max="11275" bestFit="true" customWidth="true" style="164" width="10.28515625" collapsed="false"/>
    <col min="11276" max="11276" bestFit="true" customWidth="true" style="164" width="10.5703125" collapsed="false"/>
    <col min="11277" max="11277" bestFit="true" customWidth="true" style="164" width="8.0" collapsed="false"/>
    <col min="11278" max="11519" style="164" width="9.140625" collapsed="false"/>
    <col min="11520" max="11520" customWidth="true" style="164" width="3.7109375" collapsed="false"/>
    <col min="11521" max="11521" customWidth="true" style="164" width="61.140625" collapsed="false"/>
    <col min="11522" max="11529" customWidth="true" style="164" width="11.42578125" collapsed="false"/>
    <col min="11530" max="11530" bestFit="true" customWidth="true" style="164" width="11.5703125" collapsed="false"/>
    <col min="11531" max="11531" bestFit="true" customWidth="true" style="164" width="10.28515625" collapsed="false"/>
    <col min="11532" max="11532" bestFit="true" customWidth="true" style="164" width="10.5703125" collapsed="false"/>
    <col min="11533" max="11533" bestFit="true" customWidth="true" style="164" width="8.0" collapsed="false"/>
    <col min="11534" max="11775" style="164" width="9.140625" collapsed="false"/>
    <col min="11776" max="11776" customWidth="true" style="164" width="3.7109375" collapsed="false"/>
    <col min="11777" max="11777" customWidth="true" style="164" width="61.140625" collapsed="false"/>
    <col min="11778" max="11785" customWidth="true" style="164" width="11.42578125" collapsed="false"/>
    <col min="11786" max="11786" bestFit="true" customWidth="true" style="164" width="11.5703125" collapsed="false"/>
    <col min="11787" max="11787" bestFit="true" customWidth="true" style="164" width="10.28515625" collapsed="false"/>
    <col min="11788" max="11788" bestFit="true" customWidth="true" style="164" width="10.5703125" collapsed="false"/>
    <col min="11789" max="11789" bestFit="true" customWidth="true" style="164" width="8.0" collapsed="false"/>
    <col min="11790" max="12031" style="164" width="9.140625" collapsed="false"/>
    <col min="12032" max="12032" customWidth="true" style="164" width="3.7109375" collapsed="false"/>
    <col min="12033" max="12033" customWidth="true" style="164" width="61.140625" collapsed="false"/>
    <col min="12034" max="12041" customWidth="true" style="164" width="11.42578125" collapsed="false"/>
    <col min="12042" max="12042" bestFit="true" customWidth="true" style="164" width="11.5703125" collapsed="false"/>
    <col min="12043" max="12043" bestFit="true" customWidth="true" style="164" width="10.28515625" collapsed="false"/>
    <col min="12044" max="12044" bestFit="true" customWidth="true" style="164" width="10.5703125" collapsed="false"/>
    <col min="12045" max="12045" bestFit="true" customWidth="true" style="164" width="8.0" collapsed="false"/>
    <col min="12046" max="12287" style="164" width="9.140625" collapsed="false"/>
    <col min="12288" max="12288" customWidth="true" style="164" width="3.7109375" collapsed="false"/>
    <col min="12289" max="12289" customWidth="true" style="164" width="61.140625" collapsed="false"/>
    <col min="12290" max="12297" customWidth="true" style="164" width="11.42578125" collapsed="false"/>
    <col min="12298" max="12298" bestFit="true" customWidth="true" style="164" width="11.5703125" collapsed="false"/>
    <col min="12299" max="12299" bestFit="true" customWidth="true" style="164" width="10.28515625" collapsed="false"/>
    <col min="12300" max="12300" bestFit="true" customWidth="true" style="164" width="10.5703125" collapsed="false"/>
    <col min="12301" max="12301" bestFit="true" customWidth="true" style="164" width="8.0" collapsed="false"/>
    <col min="12302" max="12543" style="164" width="9.140625" collapsed="false"/>
    <col min="12544" max="12544" customWidth="true" style="164" width="3.7109375" collapsed="false"/>
    <col min="12545" max="12545" customWidth="true" style="164" width="61.140625" collapsed="false"/>
    <col min="12546" max="12553" customWidth="true" style="164" width="11.42578125" collapsed="false"/>
    <col min="12554" max="12554" bestFit="true" customWidth="true" style="164" width="11.5703125" collapsed="false"/>
    <col min="12555" max="12555" bestFit="true" customWidth="true" style="164" width="10.28515625" collapsed="false"/>
    <col min="12556" max="12556" bestFit="true" customWidth="true" style="164" width="10.5703125" collapsed="false"/>
    <col min="12557" max="12557" bestFit="true" customWidth="true" style="164" width="8.0" collapsed="false"/>
    <col min="12558" max="12799" style="164" width="9.140625" collapsed="false"/>
    <col min="12800" max="12800" customWidth="true" style="164" width="3.7109375" collapsed="false"/>
    <col min="12801" max="12801" customWidth="true" style="164" width="61.140625" collapsed="false"/>
    <col min="12802" max="12809" customWidth="true" style="164" width="11.42578125" collapsed="false"/>
    <col min="12810" max="12810" bestFit="true" customWidth="true" style="164" width="11.5703125" collapsed="false"/>
    <col min="12811" max="12811" bestFit="true" customWidth="true" style="164" width="10.28515625" collapsed="false"/>
    <col min="12812" max="12812" bestFit="true" customWidth="true" style="164" width="10.5703125" collapsed="false"/>
    <col min="12813" max="12813" bestFit="true" customWidth="true" style="164" width="8.0" collapsed="false"/>
    <col min="12814" max="13055" style="164" width="9.140625" collapsed="false"/>
    <col min="13056" max="13056" customWidth="true" style="164" width="3.7109375" collapsed="false"/>
    <col min="13057" max="13057" customWidth="true" style="164" width="61.140625" collapsed="false"/>
    <col min="13058" max="13065" customWidth="true" style="164" width="11.42578125" collapsed="false"/>
    <col min="13066" max="13066" bestFit="true" customWidth="true" style="164" width="11.5703125" collapsed="false"/>
    <col min="13067" max="13067" bestFit="true" customWidth="true" style="164" width="10.28515625" collapsed="false"/>
    <col min="13068" max="13068" bestFit="true" customWidth="true" style="164" width="10.5703125" collapsed="false"/>
    <col min="13069" max="13069" bestFit="true" customWidth="true" style="164" width="8.0" collapsed="false"/>
    <col min="13070" max="13311" style="164" width="9.140625" collapsed="false"/>
    <col min="13312" max="13312" customWidth="true" style="164" width="3.7109375" collapsed="false"/>
    <col min="13313" max="13313" customWidth="true" style="164" width="61.140625" collapsed="false"/>
    <col min="13314" max="13321" customWidth="true" style="164" width="11.42578125" collapsed="false"/>
    <col min="13322" max="13322" bestFit="true" customWidth="true" style="164" width="11.5703125" collapsed="false"/>
    <col min="13323" max="13323" bestFit="true" customWidth="true" style="164" width="10.28515625" collapsed="false"/>
    <col min="13324" max="13324" bestFit="true" customWidth="true" style="164" width="10.5703125" collapsed="false"/>
    <col min="13325" max="13325" bestFit="true" customWidth="true" style="164" width="8.0" collapsed="false"/>
    <col min="13326" max="13567" style="164" width="9.140625" collapsed="false"/>
    <col min="13568" max="13568" customWidth="true" style="164" width="3.7109375" collapsed="false"/>
    <col min="13569" max="13569" customWidth="true" style="164" width="61.140625" collapsed="false"/>
    <col min="13570" max="13577" customWidth="true" style="164" width="11.42578125" collapsed="false"/>
    <col min="13578" max="13578" bestFit="true" customWidth="true" style="164" width="11.5703125" collapsed="false"/>
    <col min="13579" max="13579" bestFit="true" customWidth="true" style="164" width="10.28515625" collapsed="false"/>
    <col min="13580" max="13580" bestFit="true" customWidth="true" style="164" width="10.5703125" collapsed="false"/>
    <col min="13581" max="13581" bestFit="true" customWidth="true" style="164" width="8.0" collapsed="false"/>
    <col min="13582" max="13823" style="164" width="9.140625" collapsed="false"/>
    <col min="13824" max="13824" customWidth="true" style="164" width="3.7109375" collapsed="false"/>
    <col min="13825" max="13825" customWidth="true" style="164" width="61.140625" collapsed="false"/>
    <col min="13826" max="13833" customWidth="true" style="164" width="11.42578125" collapsed="false"/>
    <col min="13834" max="13834" bestFit="true" customWidth="true" style="164" width="11.5703125" collapsed="false"/>
    <col min="13835" max="13835" bestFit="true" customWidth="true" style="164" width="10.28515625" collapsed="false"/>
    <col min="13836" max="13836" bestFit="true" customWidth="true" style="164" width="10.5703125" collapsed="false"/>
    <col min="13837" max="13837" bestFit="true" customWidth="true" style="164" width="8.0" collapsed="false"/>
    <col min="13838" max="14079" style="164" width="9.140625" collapsed="false"/>
    <col min="14080" max="14080" customWidth="true" style="164" width="3.7109375" collapsed="false"/>
    <col min="14081" max="14081" customWidth="true" style="164" width="61.140625" collapsed="false"/>
    <col min="14082" max="14089" customWidth="true" style="164" width="11.42578125" collapsed="false"/>
    <col min="14090" max="14090" bestFit="true" customWidth="true" style="164" width="11.5703125" collapsed="false"/>
    <col min="14091" max="14091" bestFit="true" customWidth="true" style="164" width="10.28515625" collapsed="false"/>
    <col min="14092" max="14092" bestFit="true" customWidth="true" style="164" width="10.5703125" collapsed="false"/>
    <col min="14093" max="14093" bestFit="true" customWidth="true" style="164" width="8.0" collapsed="false"/>
    <col min="14094" max="14335" style="164" width="9.140625" collapsed="false"/>
    <col min="14336" max="14336" customWidth="true" style="164" width="3.7109375" collapsed="false"/>
    <col min="14337" max="14337" customWidth="true" style="164" width="61.140625" collapsed="false"/>
    <col min="14338" max="14345" customWidth="true" style="164" width="11.42578125" collapsed="false"/>
    <col min="14346" max="14346" bestFit="true" customWidth="true" style="164" width="11.5703125" collapsed="false"/>
    <col min="14347" max="14347" bestFit="true" customWidth="true" style="164" width="10.28515625" collapsed="false"/>
    <col min="14348" max="14348" bestFit="true" customWidth="true" style="164" width="10.5703125" collapsed="false"/>
    <col min="14349" max="14349" bestFit="true" customWidth="true" style="164" width="8.0" collapsed="false"/>
    <col min="14350" max="14591" style="164" width="9.140625" collapsed="false"/>
    <col min="14592" max="14592" customWidth="true" style="164" width="3.7109375" collapsed="false"/>
    <col min="14593" max="14593" customWidth="true" style="164" width="61.140625" collapsed="false"/>
    <col min="14594" max="14601" customWidth="true" style="164" width="11.42578125" collapsed="false"/>
    <col min="14602" max="14602" bestFit="true" customWidth="true" style="164" width="11.5703125" collapsed="false"/>
    <col min="14603" max="14603" bestFit="true" customWidth="true" style="164" width="10.28515625" collapsed="false"/>
    <col min="14604" max="14604" bestFit="true" customWidth="true" style="164" width="10.5703125" collapsed="false"/>
    <col min="14605" max="14605" bestFit="true" customWidth="true" style="164" width="8.0" collapsed="false"/>
    <col min="14606" max="14847" style="164" width="9.140625" collapsed="false"/>
    <col min="14848" max="14848" customWidth="true" style="164" width="3.7109375" collapsed="false"/>
    <col min="14849" max="14849" customWidth="true" style="164" width="61.140625" collapsed="false"/>
    <col min="14850" max="14857" customWidth="true" style="164" width="11.42578125" collapsed="false"/>
    <col min="14858" max="14858" bestFit="true" customWidth="true" style="164" width="11.5703125" collapsed="false"/>
    <col min="14859" max="14859" bestFit="true" customWidth="true" style="164" width="10.28515625" collapsed="false"/>
    <col min="14860" max="14860" bestFit="true" customWidth="true" style="164" width="10.5703125" collapsed="false"/>
    <col min="14861" max="14861" bestFit="true" customWidth="true" style="164" width="8.0" collapsed="false"/>
    <col min="14862" max="15103" style="164" width="9.140625" collapsed="false"/>
    <col min="15104" max="15104" customWidth="true" style="164" width="3.7109375" collapsed="false"/>
    <col min="15105" max="15105" customWidth="true" style="164" width="61.140625" collapsed="false"/>
    <col min="15106" max="15113" customWidth="true" style="164" width="11.42578125" collapsed="false"/>
    <col min="15114" max="15114" bestFit="true" customWidth="true" style="164" width="11.5703125" collapsed="false"/>
    <col min="15115" max="15115" bestFit="true" customWidth="true" style="164" width="10.28515625" collapsed="false"/>
    <col min="15116" max="15116" bestFit="true" customWidth="true" style="164" width="10.5703125" collapsed="false"/>
    <col min="15117" max="15117" bestFit="true" customWidth="true" style="164" width="8.0" collapsed="false"/>
    <col min="15118" max="15359" style="164" width="9.140625" collapsed="false"/>
    <col min="15360" max="15360" customWidth="true" style="164" width="3.7109375" collapsed="false"/>
    <col min="15361" max="15361" customWidth="true" style="164" width="61.140625" collapsed="false"/>
    <col min="15362" max="15369" customWidth="true" style="164" width="11.42578125" collapsed="false"/>
    <col min="15370" max="15370" bestFit="true" customWidth="true" style="164" width="11.5703125" collapsed="false"/>
    <col min="15371" max="15371" bestFit="true" customWidth="true" style="164" width="10.28515625" collapsed="false"/>
    <col min="15372" max="15372" bestFit="true" customWidth="true" style="164" width="10.5703125" collapsed="false"/>
    <col min="15373" max="15373" bestFit="true" customWidth="true" style="164" width="8.0" collapsed="false"/>
    <col min="15374" max="15615" style="164" width="9.140625" collapsed="false"/>
    <col min="15616" max="15616" customWidth="true" style="164" width="3.7109375" collapsed="false"/>
    <col min="15617" max="15617" customWidth="true" style="164" width="61.140625" collapsed="false"/>
    <col min="15618" max="15625" customWidth="true" style="164" width="11.42578125" collapsed="false"/>
    <col min="15626" max="15626" bestFit="true" customWidth="true" style="164" width="11.5703125" collapsed="false"/>
    <col min="15627" max="15627" bestFit="true" customWidth="true" style="164" width="10.28515625" collapsed="false"/>
    <col min="15628" max="15628" bestFit="true" customWidth="true" style="164" width="10.5703125" collapsed="false"/>
    <col min="15629" max="15629" bestFit="true" customWidth="true" style="164" width="8.0" collapsed="false"/>
    <col min="15630" max="15871" style="164" width="9.140625" collapsed="false"/>
    <col min="15872" max="15872" customWidth="true" style="164" width="3.7109375" collapsed="false"/>
    <col min="15873" max="15873" customWidth="true" style="164" width="61.140625" collapsed="false"/>
    <col min="15874" max="15881" customWidth="true" style="164" width="11.42578125" collapsed="false"/>
    <col min="15882" max="15882" bestFit="true" customWidth="true" style="164" width="11.5703125" collapsed="false"/>
    <col min="15883" max="15883" bestFit="true" customWidth="true" style="164" width="10.28515625" collapsed="false"/>
    <col min="15884" max="15884" bestFit="true" customWidth="true" style="164" width="10.5703125" collapsed="false"/>
    <col min="15885" max="15885" bestFit="true" customWidth="true" style="164" width="8.0" collapsed="false"/>
    <col min="15886" max="16127" style="164" width="9.140625" collapsed="false"/>
    <col min="16128" max="16128" customWidth="true" style="164" width="3.7109375" collapsed="false"/>
    <col min="16129" max="16129" customWidth="true" style="164" width="61.140625" collapsed="false"/>
    <col min="16130" max="16137" customWidth="true" style="164" width="11.42578125" collapsed="false"/>
    <col min="16138" max="16138" bestFit="true" customWidth="true" style="164" width="11.5703125" collapsed="false"/>
    <col min="16139" max="16139" bestFit="true" customWidth="true" style="164" width="10.28515625" collapsed="false"/>
    <col min="16140" max="16140" bestFit="true" customWidth="true" style="164" width="10.5703125" collapsed="false"/>
    <col min="16141" max="16141" bestFit="true" customWidth="true" style="164" width="8.0" collapsed="false"/>
    <col min="16142" max="16384" style="164" width="9.140625" collapsed="false"/>
  </cols>
  <sheetData>
    <row r="1" spans="1:16384" x14ac:dyDescent="0.2">
      <c r="A1" s="163" t="s">
        <v>233</v>
      </c>
    </row>
    <row r="2" spans="1:16384" ht="15" x14ac:dyDescent="0.25">
      <c r="A2" s="273" t="s">
        <v>315</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73"/>
      <c r="CZ2" s="273"/>
      <c r="DA2" s="273"/>
      <c r="DB2" s="273"/>
      <c r="DC2" s="273"/>
      <c r="DD2" s="273"/>
      <c r="DE2" s="273"/>
      <c r="DF2" s="273"/>
      <c r="DG2" s="273"/>
      <c r="DH2" s="273"/>
      <c r="DI2" s="273"/>
      <c r="DJ2" s="273"/>
      <c r="DK2" s="273"/>
      <c r="DL2" s="273"/>
      <c r="DM2" s="273"/>
      <c r="DN2" s="273"/>
      <c r="DO2" s="273"/>
      <c r="DP2" s="273"/>
      <c r="DQ2" s="273"/>
      <c r="DR2" s="273"/>
      <c r="DS2" s="273"/>
      <c r="DT2" s="273"/>
      <c r="DU2" s="273"/>
      <c r="DV2" s="273"/>
      <c r="DW2" s="273"/>
      <c r="DX2" s="273"/>
      <c r="DY2" s="273"/>
      <c r="DZ2" s="273"/>
      <c r="EA2" s="273"/>
      <c r="EB2" s="273"/>
      <c r="EC2" s="273"/>
      <c r="ED2" s="273"/>
      <c r="EE2" s="273"/>
      <c r="EF2" s="273"/>
      <c r="EG2" s="273"/>
      <c r="EH2" s="273"/>
      <c r="EI2" s="273"/>
      <c r="EJ2" s="273"/>
      <c r="EK2" s="273"/>
      <c r="EL2" s="273"/>
      <c r="EM2" s="273"/>
      <c r="EN2" s="273"/>
      <c r="EO2" s="273"/>
      <c r="EP2" s="273"/>
      <c r="EQ2" s="273"/>
      <c r="ER2" s="273"/>
      <c r="ES2" s="273"/>
      <c r="ET2" s="273"/>
      <c r="EU2" s="273"/>
      <c r="EV2" s="273"/>
      <c r="EW2" s="273"/>
      <c r="EX2" s="273"/>
      <c r="EY2" s="273"/>
      <c r="EZ2" s="273"/>
      <c r="FA2" s="273"/>
      <c r="FB2" s="273"/>
      <c r="FC2" s="273"/>
      <c r="FD2" s="273"/>
      <c r="FE2" s="273"/>
      <c r="FF2" s="273"/>
      <c r="FG2" s="273"/>
      <c r="FH2" s="273"/>
      <c r="FI2" s="273"/>
      <c r="FJ2" s="273"/>
      <c r="FK2" s="273"/>
      <c r="FL2" s="273"/>
      <c r="FM2" s="273"/>
      <c r="FN2" s="273"/>
      <c r="FO2" s="273"/>
      <c r="FP2" s="273"/>
      <c r="FQ2" s="273"/>
      <c r="FR2" s="273"/>
      <c r="FS2" s="273"/>
      <c r="FT2" s="273"/>
      <c r="FU2" s="273"/>
      <c r="FV2" s="273"/>
      <c r="FW2" s="273"/>
      <c r="FX2" s="273"/>
      <c r="FY2" s="273"/>
      <c r="FZ2" s="273"/>
      <c r="GA2" s="273"/>
      <c r="GB2" s="273"/>
      <c r="GC2" s="273"/>
      <c r="GD2" s="273"/>
      <c r="GE2" s="273"/>
      <c r="GF2" s="273"/>
      <c r="GG2" s="273"/>
      <c r="GH2" s="273"/>
      <c r="GI2" s="273"/>
      <c r="GJ2" s="273"/>
      <c r="GK2" s="273"/>
      <c r="GL2" s="273"/>
      <c r="GM2" s="273"/>
      <c r="GN2" s="273"/>
      <c r="GO2" s="273"/>
      <c r="GP2" s="273"/>
      <c r="GQ2" s="273"/>
      <c r="GR2" s="273"/>
      <c r="GS2" s="273"/>
      <c r="GT2" s="273"/>
      <c r="GU2" s="273"/>
      <c r="GV2" s="273"/>
      <c r="GW2" s="273"/>
      <c r="GX2" s="273"/>
      <c r="GY2" s="273"/>
      <c r="GZ2" s="273"/>
      <c r="HA2" s="273"/>
      <c r="HB2" s="273"/>
      <c r="HC2" s="273"/>
      <c r="HD2" s="273"/>
      <c r="HE2" s="273"/>
      <c r="HF2" s="273"/>
      <c r="HG2" s="273"/>
      <c r="HH2" s="273"/>
      <c r="HI2" s="273"/>
      <c r="HJ2" s="273"/>
      <c r="HK2" s="273"/>
      <c r="HL2" s="273"/>
      <c r="HM2" s="273"/>
      <c r="HN2" s="273"/>
      <c r="HO2" s="273"/>
      <c r="HP2" s="273"/>
      <c r="HQ2" s="273"/>
      <c r="HR2" s="273"/>
      <c r="HS2" s="273"/>
      <c r="HT2" s="273"/>
      <c r="HU2" s="273"/>
      <c r="HV2" s="273"/>
      <c r="HW2" s="273"/>
      <c r="HX2" s="273"/>
      <c r="HY2" s="273"/>
      <c r="HZ2" s="273"/>
      <c r="IA2" s="273"/>
      <c r="IB2" s="273"/>
      <c r="IC2" s="273"/>
      <c r="ID2" s="273"/>
      <c r="IE2" s="273"/>
      <c r="IF2" s="273"/>
      <c r="IG2" s="273"/>
      <c r="IH2" s="273"/>
      <c r="II2" s="273"/>
      <c r="IJ2" s="273"/>
      <c r="IK2" s="273"/>
      <c r="IL2" s="273"/>
      <c r="IM2" s="273"/>
      <c r="IN2" s="273"/>
      <c r="IO2" s="273"/>
      <c r="IP2" s="273"/>
      <c r="IQ2" s="273"/>
      <c r="IR2" s="273"/>
      <c r="IS2" s="273"/>
      <c r="IT2" s="273"/>
      <c r="IU2" s="273"/>
      <c r="IV2" s="273"/>
      <c r="IW2" s="273"/>
      <c r="IX2" s="273"/>
      <c r="IY2" s="273"/>
      <c r="IZ2" s="273"/>
      <c r="JA2" s="273"/>
      <c r="JB2" s="273"/>
      <c r="JC2" s="273"/>
      <c r="JD2" s="273"/>
      <c r="JE2" s="273"/>
      <c r="JF2" s="273"/>
      <c r="JG2" s="273"/>
      <c r="JH2" s="273"/>
      <c r="JI2" s="273"/>
      <c r="JJ2" s="273"/>
      <c r="JK2" s="273"/>
      <c r="JL2" s="273"/>
      <c r="JM2" s="273"/>
      <c r="JN2" s="273"/>
      <c r="JO2" s="273"/>
      <c r="JP2" s="273"/>
      <c r="JQ2" s="273"/>
      <c r="JR2" s="273"/>
      <c r="JS2" s="273"/>
      <c r="JT2" s="273"/>
      <c r="JU2" s="273"/>
      <c r="JV2" s="273"/>
      <c r="JW2" s="273"/>
      <c r="JX2" s="273"/>
      <c r="JY2" s="273"/>
      <c r="JZ2" s="273"/>
      <c r="KA2" s="273"/>
      <c r="KB2" s="273"/>
      <c r="KC2" s="273"/>
      <c r="KD2" s="273"/>
      <c r="KE2" s="273"/>
      <c r="KF2" s="273"/>
      <c r="KG2" s="273"/>
      <c r="KH2" s="273"/>
      <c r="KI2" s="273"/>
      <c r="KJ2" s="273"/>
      <c r="KK2" s="273"/>
      <c r="KL2" s="273"/>
      <c r="KM2" s="273"/>
      <c r="KN2" s="273"/>
      <c r="KO2" s="273"/>
      <c r="KP2" s="273"/>
      <c r="KQ2" s="273"/>
      <c r="KR2" s="273"/>
      <c r="KS2" s="273"/>
      <c r="KT2" s="273"/>
      <c r="KU2" s="273"/>
      <c r="KV2" s="273"/>
      <c r="KW2" s="273"/>
      <c r="KX2" s="273"/>
      <c r="KY2" s="273"/>
      <c r="KZ2" s="273"/>
      <c r="LA2" s="273"/>
      <c r="LB2" s="273"/>
      <c r="LC2" s="273"/>
      <c r="LD2" s="273"/>
      <c r="LE2" s="273"/>
      <c r="LF2" s="273"/>
      <c r="LG2" s="273"/>
      <c r="LH2" s="273"/>
      <c r="LI2" s="273"/>
      <c r="LJ2" s="273"/>
      <c r="LK2" s="273"/>
      <c r="LL2" s="273"/>
      <c r="LM2" s="273"/>
      <c r="LN2" s="273"/>
      <c r="LO2" s="273"/>
      <c r="LP2" s="273"/>
      <c r="LQ2" s="273"/>
      <c r="LR2" s="273"/>
      <c r="LS2" s="273"/>
      <c r="LT2" s="273"/>
      <c r="LU2" s="273"/>
      <c r="LV2" s="273"/>
      <c r="LW2" s="273"/>
      <c r="LX2" s="273"/>
      <c r="LY2" s="273"/>
      <c r="LZ2" s="273"/>
      <c r="MA2" s="273"/>
      <c r="MB2" s="273"/>
      <c r="MC2" s="273"/>
      <c r="MD2" s="273"/>
      <c r="ME2" s="273"/>
      <c r="MF2" s="273"/>
      <c r="MG2" s="273"/>
      <c r="MH2" s="273"/>
      <c r="MI2" s="273"/>
      <c r="MJ2" s="273"/>
      <c r="MK2" s="273"/>
      <c r="ML2" s="273"/>
      <c r="MM2" s="273"/>
      <c r="MN2" s="273"/>
      <c r="MO2" s="273"/>
      <c r="MP2" s="273"/>
      <c r="MQ2" s="273"/>
      <c r="MR2" s="273"/>
      <c r="MS2" s="273"/>
      <c r="MT2" s="273"/>
      <c r="MU2" s="273"/>
      <c r="MV2" s="273"/>
      <c r="MW2" s="273"/>
      <c r="MX2" s="273"/>
      <c r="MY2" s="273"/>
      <c r="MZ2" s="273"/>
      <c r="NA2" s="273"/>
      <c r="NB2" s="273"/>
      <c r="NC2" s="273"/>
      <c r="ND2" s="273"/>
      <c r="NE2" s="273"/>
      <c r="NF2" s="273"/>
      <c r="NG2" s="273"/>
      <c r="NH2" s="273"/>
      <c r="NI2" s="273"/>
      <c r="NJ2" s="273"/>
      <c r="NK2" s="273"/>
      <c r="NL2" s="273"/>
      <c r="NM2" s="273"/>
      <c r="NN2" s="273"/>
      <c r="NO2" s="273"/>
      <c r="NP2" s="273"/>
      <c r="NQ2" s="273"/>
      <c r="NR2" s="273"/>
      <c r="NS2" s="273"/>
      <c r="NT2" s="273"/>
      <c r="NU2" s="273"/>
      <c r="NV2" s="273"/>
      <c r="NW2" s="273"/>
      <c r="NX2" s="273"/>
      <c r="NY2" s="273"/>
      <c r="NZ2" s="273"/>
      <c r="OA2" s="273"/>
      <c r="OB2" s="273"/>
      <c r="OC2" s="273"/>
      <c r="OD2" s="273"/>
      <c r="OE2" s="273"/>
      <c r="OF2" s="273"/>
      <c r="OG2" s="273"/>
      <c r="OH2" s="273"/>
      <c r="OI2" s="273"/>
      <c r="OJ2" s="273"/>
      <c r="OK2" s="273"/>
      <c r="OL2" s="273"/>
      <c r="OM2" s="273"/>
      <c r="ON2" s="273"/>
      <c r="OO2" s="273"/>
      <c r="OP2" s="273"/>
      <c r="OQ2" s="273"/>
      <c r="OR2" s="273"/>
      <c r="OS2" s="273"/>
      <c r="OT2" s="273"/>
      <c r="OU2" s="273"/>
      <c r="OV2" s="273"/>
      <c r="OW2" s="273"/>
      <c r="OX2" s="273"/>
      <c r="OY2" s="273"/>
      <c r="OZ2" s="273"/>
      <c r="PA2" s="273"/>
      <c r="PB2" s="273"/>
      <c r="PC2" s="273"/>
      <c r="PD2" s="273"/>
      <c r="PE2" s="273"/>
      <c r="PF2" s="273"/>
      <c r="PG2" s="273"/>
      <c r="PH2" s="273"/>
      <c r="PI2" s="273"/>
      <c r="PJ2" s="273"/>
      <c r="PK2" s="273"/>
      <c r="PL2" s="273"/>
      <c r="PM2" s="273"/>
      <c r="PN2" s="273"/>
      <c r="PO2" s="273"/>
      <c r="PP2" s="273"/>
      <c r="PQ2" s="273"/>
      <c r="PR2" s="273"/>
      <c r="PS2" s="273"/>
      <c r="PT2" s="273"/>
      <c r="PU2" s="273"/>
      <c r="PV2" s="273"/>
      <c r="PW2" s="273"/>
      <c r="PX2" s="273"/>
      <c r="PY2" s="273"/>
      <c r="PZ2" s="273"/>
      <c r="QA2" s="273"/>
      <c r="QB2" s="273"/>
      <c r="QC2" s="273"/>
      <c r="QD2" s="273"/>
      <c r="QE2" s="273"/>
      <c r="QF2" s="273"/>
      <c r="QG2" s="273"/>
      <c r="QH2" s="273"/>
      <c r="QI2" s="273"/>
      <c r="QJ2" s="273"/>
      <c r="QK2" s="273"/>
      <c r="QL2" s="273"/>
      <c r="QM2" s="273"/>
      <c r="QN2" s="273"/>
      <c r="QO2" s="273"/>
      <c r="QP2" s="273"/>
      <c r="QQ2" s="273"/>
      <c r="QR2" s="273"/>
      <c r="QS2" s="273"/>
      <c r="QT2" s="273"/>
      <c r="QU2" s="273"/>
      <c r="QV2" s="273"/>
      <c r="QW2" s="273"/>
      <c r="QX2" s="273"/>
      <c r="QY2" s="273"/>
      <c r="QZ2" s="273"/>
      <c r="RA2" s="273"/>
      <c r="RB2" s="273"/>
      <c r="RC2" s="273"/>
      <c r="RD2" s="273"/>
      <c r="RE2" s="273"/>
      <c r="RF2" s="273"/>
      <c r="RG2" s="273"/>
      <c r="RH2" s="273"/>
      <c r="RI2" s="273"/>
      <c r="RJ2" s="273"/>
      <c r="RK2" s="273"/>
      <c r="RL2" s="273"/>
      <c r="RM2" s="273"/>
      <c r="RN2" s="273"/>
      <c r="RO2" s="273"/>
      <c r="RP2" s="273"/>
      <c r="RQ2" s="273"/>
      <c r="RR2" s="273"/>
      <c r="RS2" s="273"/>
      <c r="RT2" s="273"/>
      <c r="RU2" s="273"/>
      <c r="RV2" s="273"/>
      <c r="RW2" s="273"/>
      <c r="RX2" s="273"/>
      <c r="RY2" s="273"/>
      <c r="RZ2" s="273"/>
      <c r="SA2" s="273"/>
      <c r="SB2" s="273"/>
      <c r="SC2" s="273"/>
      <c r="SD2" s="273"/>
      <c r="SE2" s="273"/>
      <c r="SF2" s="273"/>
      <c r="SG2" s="273"/>
      <c r="SH2" s="273"/>
      <c r="SI2" s="273"/>
      <c r="SJ2" s="273"/>
      <c r="SK2" s="273"/>
      <c r="SL2" s="273"/>
      <c r="SM2" s="273"/>
      <c r="SN2" s="273"/>
      <c r="SO2" s="273"/>
      <c r="SP2" s="273"/>
      <c r="SQ2" s="273"/>
      <c r="SR2" s="273"/>
      <c r="SS2" s="273"/>
      <c r="ST2" s="273"/>
      <c r="SU2" s="273"/>
      <c r="SV2" s="273"/>
      <c r="SW2" s="273"/>
      <c r="SX2" s="273"/>
      <c r="SY2" s="273"/>
      <c r="SZ2" s="273"/>
      <c r="TA2" s="273"/>
      <c r="TB2" s="273"/>
      <c r="TC2" s="273"/>
      <c r="TD2" s="273"/>
      <c r="TE2" s="273"/>
      <c r="TF2" s="273"/>
      <c r="TG2" s="273"/>
      <c r="TH2" s="273"/>
      <c r="TI2" s="273"/>
      <c r="TJ2" s="273"/>
      <c r="TK2" s="273"/>
      <c r="TL2" s="273"/>
      <c r="TM2" s="273"/>
      <c r="TN2" s="273"/>
      <c r="TO2" s="273"/>
      <c r="TP2" s="273"/>
      <c r="TQ2" s="273"/>
      <c r="TR2" s="273"/>
      <c r="TS2" s="273"/>
      <c r="TT2" s="273"/>
      <c r="TU2" s="273"/>
      <c r="TV2" s="273"/>
      <c r="TW2" s="273"/>
      <c r="TX2" s="273"/>
      <c r="TY2" s="273"/>
      <c r="TZ2" s="273"/>
      <c r="UA2" s="273"/>
      <c r="UB2" s="273"/>
      <c r="UC2" s="273"/>
      <c r="UD2" s="273"/>
      <c r="UE2" s="273"/>
      <c r="UF2" s="273"/>
      <c r="UG2" s="273"/>
      <c r="UH2" s="273"/>
      <c r="UI2" s="273"/>
      <c r="UJ2" s="273"/>
      <c r="UK2" s="273"/>
      <c r="UL2" s="273"/>
      <c r="UM2" s="273"/>
      <c r="UN2" s="273"/>
      <c r="UO2" s="273"/>
      <c r="UP2" s="273"/>
      <c r="UQ2" s="273"/>
      <c r="UR2" s="273"/>
      <c r="US2" s="273"/>
      <c r="UT2" s="273"/>
      <c r="UU2" s="273"/>
      <c r="UV2" s="273"/>
      <c r="UW2" s="273"/>
      <c r="UX2" s="273"/>
      <c r="UY2" s="273"/>
      <c r="UZ2" s="273"/>
      <c r="VA2" s="273"/>
      <c r="VB2" s="273"/>
      <c r="VC2" s="273"/>
      <c r="VD2" s="273"/>
      <c r="VE2" s="273"/>
      <c r="VF2" s="273"/>
      <c r="VG2" s="273"/>
      <c r="VH2" s="273"/>
      <c r="VI2" s="273"/>
      <c r="VJ2" s="273"/>
      <c r="VK2" s="273"/>
      <c r="VL2" s="273"/>
      <c r="VM2" s="273"/>
      <c r="VN2" s="273"/>
      <c r="VO2" s="273"/>
      <c r="VP2" s="273"/>
      <c r="VQ2" s="273"/>
      <c r="VR2" s="273"/>
      <c r="VS2" s="273"/>
      <c r="VT2" s="273"/>
      <c r="VU2" s="273"/>
      <c r="VV2" s="273"/>
      <c r="VW2" s="273"/>
      <c r="VX2" s="273"/>
      <c r="VY2" s="273"/>
      <c r="VZ2" s="273"/>
      <c r="WA2" s="273"/>
      <c r="WB2" s="273"/>
      <c r="WC2" s="273"/>
      <c r="WD2" s="273"/>
      <c r="WE2" s="273"/>
      <c r="WF2" s="273"/>
      <c r="WG2" s="273"/>
      <c r="WH2" s="273"/>
      <c r="WI2" s="273"/>
      <c r="WJ2" s="273"/>
      <c r="WK2" s="273"/>
      <c r="WL2" s="273"/>
      <c r="WM2" s="273"/>
      <c r="WN2" s="273"/>
      <c r="WO2" s="273"/>
      <c r="WP2" s="273"/>
      <c r="WQ2" s="273"/>
      <c r="WR2" s="273"/>
      <c r="WS2" s="273"/>
      <c r="WT2" s="273"/>
      <c r="WU2" s="273"/>
      <c r="WV2" s="273"/>
      <c r="WW2" s="273"/>
      <c r="WX2" s="273"/>
      <c r="WY2" s="273"/>
      <c r="WZ2" s="273"/>
      <c r="XA2" s="273"/>
      <c r="XB2" s="273"/>
      <c r="XC2" s="273"/>
      <c r="XD2" s="273"/>
      <c r="XE2" s="273"/>
      <c r="XF2" s="273"/>
      <c r="XG2" s="273"/>
      <c r="XH2" s="273"/>
      <c r="XI2" s="273"/>
      <c r="XJ2" s="273"/>
      <c r="XK2" s="273"/>
      <c r="XL2" s="273"/>
      <c r="XM2" s="273"/>
      <c r="XN2" s="273"/>
      <c r="XO2" s="273"/>
      <c r="XP2" s="273"/>
      <c r="XQ2" s="273"/>
      <c r="XR2" s="273"/>
      <c r="XS2" s="273"/>
      <c r="XT2" s="273"/>
      <c r="XU2" s="273"/>
      <c r="XV2" s="273"/>
      <c r="XW2" s="273"/>
      <c r="XX2" s="273"/>
      <c r="XY2" s="273"/>
      <c r="XZ2" s="273"/>
      <c r="YA2" s="273"/>
      <c r="YB2" s="273"/>
      <c r="YC2" s="273"/>
      <c r="YD2" s="273"/>
      <c r="YE2" s="273"/>
      <c r="YF2" s="273"/>
      <c r="YG2" s="273"/>
      <c r="YH2" s="273"/>
      <c r="YI2" s="273"/>
      <c r="YJ2" s="273"/>
      <c r="YK2" s="273"/>
      <c r="YL2" s="273"/>
      <c r="YM2" s="273"/>
      <c r="YN2" s="273"/>
      <c r="YO2" s="273"/>
      <c r="YP2" s="273"/>
      <c r="YQ2" s="273"/>
      <c r="YR2" s="273"/>
      <c r="YS2" s="273"/>
      <c r="YT2" s="273"/>
      <c r="YU2" s="273"/>
      <c r="YV2" s="273"/>
      <c r="YW2" s="273"/>
      <c r="YX2" s="273"/>
      <c r="YY2" s="273"/>
      <c r="YZ2" s="273"/>
      <c r="ZA2" s="273"/>
      <c r="ZB2" s="273"/>
      <c r="ZC2" s="273"/>
      <c r="ZD2" s="273"/>
      <c r="ZE2" s="273"/>
      <c r="ZF2" s="273"/>
      <c r="ZG2" s="273"/>
      <c r="ZH2" s="273"/>
      <c r="ZI2" s="273"/>
      <c r="ZJ2" s="273"/>
      <c r="ZK2" s="273"/>
      <c r="ZL2" s="273"/>
      <c r="ZM2" s="273"/>
      <c r="ZN2" s="273"/>
      <c r="ZO2" s="273"/>
      <c r="ZP2" s="273"/>
      <c r="ZQ2" s="273"/>
      <c r="ZR2" s="273"/>
      <c r="ZS2" s="273"/>
      <c r="ZT2" s="273"/>
      <c r="ZU2" s="273"/>
      <c r="ZV2" s="273"/>
      <c r="ZW2" s="273"/>
      <c r="ZX2" s="273"/>
      <c r="ZY2" s="273"/>
      <c r="ZZ2" s="273"/>
      <c r="AAA2" s="273"/>
      <c r="AAB2" s="273"/>
      <c r="AAC2" s="273"/>
      <c r="AAD2" s="273"/>
      <c r="AAE2" s="273"/>
      <c r="AAF2" s="273"/>
      <c r="AAG2" s="273"/>
      <c r="AAH2" s="273"/>
      <c r="AAI2" s="273"/>
      <c r="AAJ2" s="273"/>
      <c r="AAK2" s="273"/>
      <c r="AAL2" s="273"/>
      <c r="AAM2" s="273"/>
      <c r="AAN2" s="273"/>
      <c r="AAO2" s="273"/>
      <c r="AAP2" s="273"/>
      <c r="AAQ2" s="273"/>
      <c r="AAR2" s="273"/>
      <c r="AAS2" s="273"/>
      <c r="AAT2" s="273"/>
      <c r="AAU2" s="273"/>
      <c r="AAV2" s="273"/>
      <c r="AAW2" s="273"/>
      <c r="AAX2" s="273"/>
      <c r="AAY2" s="273"/>
      <c r="AAZ2" s="273"/>
      <c r="ABA2" s="273"/>
      <c r="ABB2" s="273"/>
      <c r="ABC2" s="273"/>
      <c r="ABD2" s="273"/>
      <c r="ABE2" s="273"/>
      <c r="ABF2" s="273"/>
      <c r="ABG2" s="273"/>
      <c r="ABH2" s="273"/>
      <c r="ABI2" s="273"/>
      <c r="ABJ2" s="273"/>
      <c r="ABK2" s="273"/>
      <c r="ABL2" s="273"/>
      <c r="ABM2" s="273"/>
      <c r="ABN2" s="273"/>
      <c r="ABO2" s="273"/>
      <c r="ABP2" s="273"/>
      <c r="ABQ2" s="273"/>
      <c r="ABR2" s="273"/>
      <c r="ABS2" s="273"/>
      <c r="ABT2" s="273"/>
      <c r="ABU2" s="273"/>
      <c r="ABV2" s="273"/>
      <c r="ABW2" s="273"/>
      <c r="ABX2" s="273"/>
      <c r="ABY2" s="273"/>
      <c r="ABZ2" s="273"/>
      <c r="ACA2" s="273"/>
      <c r="ACB2" s="273"/>
      <c r="ACC2" s="273"/>
      <c r="ACD2" s="273"/>
      <c r="ACE2" s="273"/>
      <c r="ACF2" s="273"/>
      <c r="ACG2" s="273"/>
      <c r="ACH2" s="273"/>
      <c r="ACI2" s="273"/>
      <c r="ACJ2" s="273"/>
      <c r="ACK2" s="273"/>
      <c r="ACL2" s="273"/>
      <c r="ACM2" s="273"/>
      <c r="ACN2" s="273"/>
      <c r="ACO2" s="273"/>
      <c r="ACP2" s="273"/>
      <c r="ACQ2" s="273"/>
      <c r="ACR2" s="273"/>
      <c r="ACS2" s="273"/>
      <c r="ACT2" s="273"/>
      <c r="ACU2" s="273"/>
      <c r="ACV2" s="273"/>
      <c r="ACW2" s="273"/>
      <c r="ACX2" s="273"/>
      <c r="ACY2" s="273"/>
      <c r="ACZ2" s="273"/>
      <c r="ADA2" s="273"/>
      <c r="ADB2" s="273"/>
      <c r="ADC2" s="273"/>
      <c r="ADD2" s="273"/>
      <c r="ADE2" s="273"/>
      <c r="ADF2" s="273"/>
      <c r="ADG2" s="273"/>
      <c r="ADH2" s="273"/>
      <c r="ADI2" s="273"/>
      <c r="ADJ2" s="273"/>
      <c r="ADK2" s="273"/>
      <c r="ADL2" s="273"/>
      <c r="ADM2" s="273"/>
      <c r="ADN2" s="273"/>
      <c r="ADO2" s="273"/>
      <c r="ADP2" s="273"/>
      <c r="ADQ2" s="273"/>
      <c r="ADR2" s="273"/>
      <c r="ADS2" s="273"/>
      <c r="ADT2" s="273"/>
      <c r="ADU2" s="273"/>
      <c r="ADV2" s="273"/>
      <c r="ADW2" s="273"/>
      <c r="ADX2" s="273"/>
      <c r="ADY2" s="273"/>
      <c r="ADZ2" s="273"/>
      <c r="AEA2" s="273"/>
      <c r="AEB2" s="273"/>
      <c r="AEC2" s="273"/>
      <c r="AED2" s="273"/>
      <c r="AEE2" s="273"/>
      <c r="AEF2" s="273"/>
      <c r="AEG2" s="273"/>
      <c r="AEH2" s="273"/>
      <c r="AEI2" s="273"/>
      <c r="AEJ2" s="273"/>
      <c r="AEK2" s="273"/>
      <c r="AEL2" s="273"/>
      <c r="AEM2" s="273"/>
      <c r="AEN2" s="273"/>
      <c r="AEO2" s="273"/>
      <c r="AEP2" s="273"/>
      <c r="AEQ2" s="273"/>
      <c r="AER2" s="273"/>
      <c r="AES2" s="273"/>
      <c r="AET2" s="273"/>
      <c r="AEU2" s="273"/>
      <c r="AEV2" s="273"/>
      <c r="AEW2" s="273"/>
      <c r="AEX2" s="273"/>
      <c r="AEY2" s="273"/>
      <c r="AEZ2" s="273"/>
      <c r="AFA2" s="273"/>
      <c r="AFB2" s="273"/>
      <c r="AFC2" s="273"/>
      <c r="AFD2" s="273"/>
      <c r="AFE2" s="273"/>
      <c r="AFF2" s="273"/>
      <c r="AFG2" s="273"/>
      <c r="AFH2" s="273"/>
      <c r="AFI2" s="273"/>
      <c r="AFJ2" s="273"/>
      <c r="AFK2" s="273"/>
      <c r="AFL2" s="273"/>
      <c r="AFM2" s="273"/>
      <c r="AFN2" s="273"/>
      <c r="AFO2" s="273"/>
      <c r="AFP2" s="273"/>
      <c r="AFQ2" s="273"/>
      <c r="AFR2" s="273"/>
      <c r="AFS2" s="273"/>
      <c r="AFT2" s="273"/>
      <c r="AFU2" s="273"/>
      <c r="AFV2" s="273"/>
      <c r="AFW2" s="273"/>
      <c r="AFX2" s="273"/>
      <c r="AFY2" s="273"/>
      <c r="AFZ2" s="273"/>
      <c r="AGA2" s="273"/>
      <c r="AGB2" s="273"/>
      <c r="AGC2" s="273"/>
      <c r="AGD2" s="273"/>
      <c r="AGE2" s="273"/>
      <c r="AGF2" s="273"/>
      <c r="AGG2" s="273"/>
      <c r="AGH2" s="273"/>
      <c r="AGI2" s="273"/>
      <c r="AGJ2" s="273"/>
      <c r="AGK2" s="273"/>
      <c r="AGL2" s="273"/>
      <c r="AGM2" s="273"/>
      <c r="AGN2" s="273"/>
      <c r="AGO2" s="273"/>
      <c r="AGP2" s="273"/>
      <c r="AGQ2" s="273"/>
      <c r="AGR2" s="273"/>
      <c r="AGS2" s="273"/>
      <c r="AGT2" s="273"/>
      <c r="AGU2" s="273"/>
      <c r="AGV2" s="273"/>
      <c r="AGW2" s="273"/>
      <c r="AGX2" s="273"/>
      <c r="AGY2" s="273"/>
      <c r="AGZ2" s="273"/>
      <c r="AHA2" s="273"/>
      <c r="AHB2" s="273"/>
      <c r="AHC2" s="273"/>
      <c r="AHD2" s="273"/>
      <c r="AHE2" s="273"/>
      <c r="AHF2" s="273"/>
      <c r="AHG2" s="273"/>
      <c r="AHH2" s="273"/>
      <c r="AHI2" s="273"/>
      <c r="AHJ2" s="273"/>
      <c r="AHK2" s="273"/>
      <c r="AHL2" s="273"/>
      <c r="AHM2" s="273"/>
      <c r="AHN2" s="273"/>
      <c r="AHO2" s="273"/>
      <c r="AHP2" s="273"/>
      <c r="AHQ2" s="273"/>
      <c r="AHR2" s="273"/>
      <c r="AHS2" s="273"/>
      <c r="AHT2" s="273"/>
      <c r="AHU2" s="273"/>
      <c r="AHV2" s="273"/>
      <c r="AHW2" s="273"/>
      <c r="AHX2" s="273"/>
      <c r="AHY2" s="273"/>
      <c r="AHZ2" s="273"/>
      <c r="AIA2" s="273"/>
      <c r="AIB2" s="273"/>
      <c r="AIC2" s="273"/>
      <c r="AID2" s="273"/>
      <c r="AIE2" s="273"/>
      <c r="AIF2" s="273"/>
      <c r="AIG2" s="273"/>
      <c r="AIH2" s="273"/>
      <c r="AII2" s="273"/>
      <c r="AIJ2" s="273"/>
      <c r="AIK2" s="273"/>
      <c r="AIL2" s="273"/>
      <c r="AIM2" s="273"/>
      <c r="AIN2" s="273"/>
      <c r="AIO2" s="273"/>
      <c r="AIP2" s="273"/>
      <c r="AIQ2" s="273"/>
      <c r="AIR2" s="273"/>
      <c r="AIS2" s="273"/>
      <c r="AIT2" s="273"/>
      <c r="AIU2" s="273"/>
      <c r="AIV2" s="273"/>
      <c r="AIW2" s="273"/>
      <c r="AIX2" s="273"/>
      <c r="AIY2" s="273"/>
      <c r="AIZ2" s="273"/>
      <c r="AJA2" s="273"/>
      <c r="AJB2" s="273"/>
      <c r="AJC2" s="273"/>
      <c r="AJD2" s="273"/>
      <c r="AJE2" s="273"/>
      <c r="AJF2" s="273"/>
      <c r="AJG2" s="273"/>
      <c r="AJH2" s="273"/>
      <c r="AJI2" s="273"/>
      <c r="AJJ2" s="273"/>
      <c r="AJK2" s="273"/>
      <c r="AJL2" s="273"/>
      <c r="AJM2" s="273"/>
      <c r="AJN2" s="273"/>
      <c r="AJO2" s="273"/>
      <c r="AJP2" s="273"/>
      <c r="AJQ2" s="273"/>
      <c r="AJR2" s="273"/>
      <c r="AJS2" s="273"/>
      <c r="AJT2" s="273"/>
      <c r="AJU2" s="273"/>
      <c r="AJV2" s="273"/>
      <c r="AJW2" s="273"/>
      <c r="AJX2" s="273"/>
      <c r="AJY2" s="273"/>
      <c r="AJZ2" s="273"/>
      <c r="AKA2" s="273"/>
      <c r="AKB2" s="273"/>
      <c r="AKC2" s="273"/>
      <c r="AKD2" s="273"/>
      <c r="AKE2" s="273"/>
      <c r="AKF2" s="273"/>
      <c r="AKG2" s="273"/>
      <c r="AKH2" s="273"/>
      <c r="AKI2" s="273"/>
      <c r="AKJ2" s="273"/>
      <c r="AKK2" s="273"/>
      <c r="AKL2" s="273"/>
      <c r="AKM2" s="273"/>
      <c r="AKN2" s="273"/>
      <c r="AKO2" s="273"/>
      <c r="AKP2" s="273"/>
      <c r="AKQ2" s="273"/>
      <c r="AKR2" s="273"/>
      <c r="AKS2" s="273"/>
      <c r="AKT2" s="273"/>
      <c r="AKU2" s="273"/>
      <c r="AKV2" s="273"/>
      <c r="AKW2" s="273"/>
      <c r="AKX2" s="273"/>
      <c r="AKY2" s="273"/>
      <c r="AKZ2" s="273"/>
      <c r="ALA2" s="273"/>
      <c r="ALB2" s="273"/>
      <c r="ALC2" s="273"/>
      <c r="ALD2" s="273"/>
      <c r="ALE2" s="273"/>
      <c r="ALF2" s="273"/>
      <c r="ALG2" s="273"/>
      <c r="ALH2" s="273"/>
      <c r="ALI2" s="273"/>
      <c r="ALJ2" s="273"/>
      <c r="ALK2" s="273"/>
      <c r="ALL2" s="273"/>
      <c r="ALM2" s="273"/>
      <c r="ALN2" s="273"/>
      <c r="ALO2" s="273"/>
      <c r="ALP2" s="273"/>
      <c r="ALQ2" s="273"/>
      <c r="ALR2" s="273"/>
      <c r="ALS2" s="273"/>
      <c r="ALT2" s="273"/>
      <c r="ALU2" s="273"/>
      <c r="ALV2" s="273"/>
      <c r="ALW2" s="273"/>
      <c r="ALX2" s="273"/>
      <c r="ALY2" s="273"/>
      <c r="ALZ2" s="273"/>
      <c r="AMA2" s="273"/>
      <c r="AMB2" s="273"/>
      <c r="AMC2" s="273"/>
      <c r="AMD2" s="273"/>
      <c r="AME2" s="273"/>
      <c r="AMF2" s="273"/>
      <c r="AMG2" s="273"/>
      <c r="AMH2" s="273"/>
      <c r="AMI2" s="273"/>
      <c r="AMJ2" s="273"/>
      <c r="AMK2" s="273"/>
      <c r="AML2" s="273"/>
      <c r="AMM2" s="273"/>
      <c r="AMN2" s="273"/>
      <c r="AMO2" s="273"/>
      <c r="AMP2" s="273"/>
      <c r="AMQ2" s="273"/>
      <c r="AMR2" s="273"/>
      <c r="AMS2" s="273"/>
      <c r="AMT2" s="273"/>
      <c r="AMU2" s="273"/>
      <c r="AMV2" s="273"/>
      <c r="AMW2" s="273"/>
      <c r="AMX2" s="273"/>
      <c r="AMY2" s="273"/>
      <c r="AMZ2" s="273"/>
      <c r="ANA2" s="273"/>
      <c r="ANB2" s="273"/>
      <c r="ANC2" s="273"/>
      <c r="AND2" s="273"/>
      <c r="ANE2" s="273"/>
      <c r="ANF2" s="273"/>
      <c r="ANG2" s="273"/>
      <c r="ANH2" s="273"/>
      <c r="ANI2" s="273"/>
      <c r="ANJ2" s="273"/>
      <c r="ANK2" s="273"/>
      <c r="ANL2" s="273"/>
      <c r="ANM2" s="273"/>
      <c r="ANN2" s="273"/>
      <c r="ANO2" s="273"/>
      <c r="ANP2" s="273"/>
      <c r="ANQ2" s="273"/>
      <c r="ANR2" s="273"/>
      <c r="ANS2" s="273"/>
      <c r="ANT2" s="273"/>
      <c r="ANU2" s="273"/>
      <c r="ANV2" s="273"/>
      <c r="ANW2" s="273"/>
      <c r="ANX2" s="273"/>
      <c r="ANY2" s="273"/>
      <c r="ANZ2" s="273"/>
      <c r="AOA2" s="273"/>
      <c r="AOB2" s="273"/>
      <c r="AOC2" s="273"/>
      <c r="AOD2" s="273"/>
      <c r="AOE2" s="273"/>
      <c r="AOF2" s="273"/>
      <c r="AOG2" s="273"/>
      <c r="AOH2" s="273"/>
      <c r="AOI2" s="273"/>
      <c r="AOJ2" s="273"/>
      <c r="AOK2" s="273"/>
      <c r="AOL2" s="273"/>
      <c r="AOM2" s="273"/>
      <c r="AON2" s="273"/>
      <c r="AOO2" s="273"/>
      <c r="AOP2" s="273"/>
      <c r="AOQ2" s="273"/>
      <c r="AOR2" s="273"/>
      <c r="AOS2" s="273"/>
      <c r="AOT2" s="273"/>
      <c r="AOU2" s="273"/>
      <c r="AOV2" s="273"/>
      <c r="AOW2" s="273"/>
      <c r="AOX2" s="273"/>
      <c r="AOY2" s="273"/>
      <c r="AOZ2" s="273"/>
      <c r="APA2" s="273"/>
      <c r="APB2" s="273"/>
      <c r="APC2" s="273"/>
      <c r="APD2" s="273"/>
      <c r="APE2" s="273"/>
      <c r="APF2" s="273"/>
      <c r="APG2" s="273"/>
      <c r="APH2" s="273"/>
      <c r="API2" s="273"/>
      <c r="APJ2" s="273"/>
      <c r="APK2" s="273"/>
      <c r="APL2" s="273"/>
      <c r="APM2" s="273"/>
      <c r="APN2" s="273"/>
      <c r="APO2" s="273"/>
      <c r="APP2" s="273"/>
      <c r="APQ2" s="273"/>
      <c r="APR2" s="273"/>
      <c r="APS2" s="273"/>
      <c r="APT2" s="273"/>
      <c r="APU2" s="273"/>
      <c r="APV2" s="273"/>
      <c r="APW2" s="273"/>
      <c r="APX2" s="273"/>
      <c r="APY2" s="273"/>
      <c r="APZ2" s="273"/>
      <c r="AQA2" s="273"/>
      <c r="AQB2" s="273"/>
      <c r="AQC2" s="273"/>
      <c r="AQD2" s="273"/>
      <c r="AQE2" s="273"/>
      <c r="AQF2" s="273"/>
      <c r="AQG2" s="273"/>
      <c r="AQH2" s="273"/>
      <c r="AQI2" s="273"/>
      <c r="AQJ2" s="273"/>
      <c r="AQK2" s="273"/>
      <c r="AQL2" s="273"/>
      <c r="AQM2" s="273"/>
      <c r="AQN2" s="273"/>
      <c r="AQO2" s="273"/>
      <c r="AQP2" s="273"/>
      <c r="AQQ2" s="273"/>
      <c r="AQR2" s="273"/>
      <c r="AQS2" s="273"/>
      <c r="AQT2" s="273"/>
      <c r="AQU2" s="273"/>
      <c r="AQV2" s="273"/>
      <c r="AQW2" s="273"/>
      <c r="AQX2" s="273"/>
      <c r="AQY2" s="273"/>
      <c r="AQZ2" s="273"/>
      <c r="ARA2" s="273"/>
      <c r="ARB2" s="273"/>
      <c r="ARC2" s="273"/>
      <c r="ARD2" s="273"/>
      <c r="ARE2" s="273"/>
      <c r="ARF2" s="273"/>
      <c r="ARG2" s="273"/>
      <c r="ARH2" s="273"/>
      <c r="ARI2" s="273"/>
      <c r="ARJ2" s="273"/>
      <c r="ARK2" s="273"/>
      <c r="ARL2" s="273"/>
      <c r="ARM2" s="273"/>
      <c r="ARN2" s="273"/>
      <c r="ARO2" s="273"/>
      <c r="ARP2" s="273"/>
      <c r="ARQ2" s="273"/>
      <c r="ARR2" s="273"/>
      <c r="ARS2" s="273"/>
      <c r="ART2" s="273"/>
      <c r="ARU2" s="273"/>
      <c r="ARV2" s="273"/>
      <c r="ARW2" s="273"/>
      <c r="ARX2" s="273"/>
      <c r="ARY2" s="273"/>
      <c r="ARZ2" s="273"/>
      <c r="ASA2" s="273"/>
      <c r="ASB2" s="273"/>
      <c r="ASC2" s="273"/>
      <c r="ASD2" s="273"/>
      <c r="ASE2" s="273"/>
      <c r="ASF2" s="273"/>
      <c r="ASG2" s="273"/>
      <c r="ASH2" s="273"/>
      <c r="ASI2" s="273"/>
      <c r="ASJ2" s="273"/>
      <c r="ASK2" s="273"/>
      <c r="ASL2" s="273"/>
      <c r="ASM2" s="273"/>
      <c r="ASN2" s="273"/>
      <c r="ASO2" s="273"/>
      <c r="ASP2" s="273"/>
      <c r="ASQ2" s="273"/>
      <c r="ASR2" s="273"/>
      <c r="ASS2" s="273"/>
      <c r="AST2" s="273"/>
      <c r="ASU2" s="273"/>
      <c r="ASV2" s="273"/>
      <c r="ASW2" s="273"/>
      <c r="ASX2" s="273"/>
      <c r="ASY2" s="273"/>
      <c r="ASZ2" s="273"/>
      <c r="ATA2" s="273"/>
      <c r="ATB2" s="273"/>
      <c r="ATC2" s="273"/>
      <c r="ATD2" s="273"/>
      <c r="ATE2" s="273"/>
      <c r="ATF2" s="273"/>
      <c r="ATG2" s="273"/>
      <c r="ATH2" s="273"/>
      <c r="ATI2" s="273"/>
      <c r="ATJ2" s="273"/>
      <c r="ATK2" s="273"/>
      <c r="ATL2" s="273"/>
      <c r="ATM2" s="273"/>
      <c r="ATN2" s="273"/>
      <c r="ATO2" s="273"/>
      <c r="ATP2" s="273"/>
      <c r="ATQ2" s="273"/>
      <c r="ATR2" s="273"/>
      <c r="ATS2" s="273"/>
      <c r="ATT2" s="273"/>
      <c r="ATU2" s="273"/>
      <c r="ATV2" s="273"/>
      <c r="ATW2" s="273"/>
      <c r="ATX2" s="273"/>
      <c r="ATY2" s="273"/>
      <c r="ATZ2" s="273"/>
      <c r="AUA2" s="273"/>
      <c r="AUB2" s="273"/>
      <c r="AUC2" s="273"/>
      <c r="AUD2" s="273"/>
      <c r="AUE2" s="273"/>
      <c r="AUF2" s="273"/>
      <c r="AUG2" s="273"/>
      <c r="AUH2" s="273"/>
      <c r="AUI2" s="273"/>
      <c r="AUJ2" s="273"/>
      <c r="AUK2" s="273"/>
      <c r="AUL2" s="273"/>
      <c r="AUM2" s="273"/>
      <c r="AUN2" s="273"/>
      <c r="AUO2" s="273"/>
      <c r="AUP2" s="273"/>
      <c r="AUQ2" s="273"/>
      <c r="AUR2" s="273"/>
      <c r="AUS2" s="273"/>
      <c r="AUT2" s="273"/>
      <c r="AUU2" s="273"/>
      <c r="AUV2" s="273"/>
      <c r="AUW2" s="273"/>
      <c r="AUX2" s="273"/>
      <c r="AUY2" s="273"/>
      <c r="AUZ2" s="273"/>
      <c r="AVA2" s="273"/>
      <c r="AVB2" s="273"/>
      <c r="AVC2" s="273"/>
      <c r="AVD2" s="273"/>
      <c r="AVE2" s="273"/>
      <c r="AVF2" s="273"/>
      <c r="AVG2" s="273"/>
      <c r="AVH2" s="273"/>
      <c r="AVI2" s="273"/>
      <c r="AVJ2" s="273"/>
      <c r="AVK2" s="273"/>
      <c r="AVL2" s="273"/>
      <c r="AVM2" s="273"/>
      <c r="AVN2" s="273"/>
      <c r="AVO2" s="273"/>
      <c r="AVP2" s="273"/>
      <c r="AVQ2" s="273"/>
      <c r="AVR2" s="273"/>
      <c r="AVS2" s="273"/>
      <c r="AVT2" s="273"/>
      <c r="AVU2" s="273"/>
      <c r="AVV2" s="273"/>
      <c r="AVW2" s="273"/>
      <c r="AVX2" s="273"/>
      <c r="AVY2" s="273"/>
      <c r="AVZ2" s="273"/>
      <c r="AWA2" s="273"/>
      <c r="AWB2" s="273"/>
      <c r="AWC2" s="273"/>
      <c r="AWD2" s="273"/>
      <c r="AWE2" s="273"/>
      <c r="AWF2" s="273"/>
      <c r="AWG2" s="273"/>
      <c r="AWH2" s="273"/>
      <c r="AWI2" s="273"/>
      <c r="AWJ2" s="273"/>
      <c r="AWK2" s="273"/>
      <c r="AWL2" s="273"/>
      <c r="AWM2" s="273"/>
      <c r="AWN2" s="273"/>
      <c r="AWO2" s="273"/>
      <c r="AWP2" s="273"/>
      <c r="AWQ2" s="273"/>
      <c r="AWR2" s="273"/>
      <c r="AWS2" s="273"/>
      <c r="AWT2" s="273"/>
      <c r="AWU2" s="273"/>
      <c r="AWV2" s="273"/>
      <c r="AWW2" s="273"/>
      <c r="AWX2" s="273"/>
      <c r="AWY2" s="273"/>
      <c r="AWZ2" s="273"/>
      <c r="AXA2" s="273"/>
      <c r="AXB2" s="273"/>
      <c r="AXC2" s="273"/>
      <c r="AXD2" s="273"/>
      <c r="AXE2" s="273"/>
      <c r="AXF2" s="273"/>
      <c r="AXG2" s="273"/>
      <c r="AXH2" s="273"/>
      <c r="AXI2" s="273"/>
      <c r="AXJ2" s="273"/>
      <c r="AXK2" s="273"/>
      <c r="AXL2" s="273"/>
      <c r="AXM2" s="273"/>
      <c r="AXN2" s="273"/>
      <c r="AXO2" s="273"/>
      <c r="AXP2" s="273"/>
      <c r="AXQ2" s="273"/>
      <c r="AXR2" s="273"/>
      <c r="AXS2" s="273"/>
      <c r="AXT2" s="273"/>
      <c r="AXU2" s="273"/>
      <c r="AXV2" s="273"/>
      <c r="AXW2" s="273"/>
      <c r="AXX2" s="273"/>
      <c r="AXY2" s="273"/>
      <c r="AXZ2" s="273"/>
      <c r="AYA2" s="273"/>
      <c r="AYB2" s="273"/>
      <c r="AYC2" s="273"/>
      <c r="AYD2" s="273"/>
      <c r="AYE2" s="273"/>
      <c r="AYF2" s="273"/>
      <c r="AYG2" s="273"/>
      <c r="AYH2" s="273"/>
      <c r="AYI2" s="273"/>
      <c r="AYJ2" s="273"/>
      <c r="AYK2" s="273"/>
      <c r="AYL2" s="273"/>
      <c r="AYM2" s="273"/>
      <c r="AYN2" s="273"/>
      <c r="AYO2" s="273"/>
      <c r="AYP2" s="273"/>
      <c r="AYQ2" s="273"/>
      <c r="AYR2" s="273"/>
      <c r="AYS2" s="273"/>
      <c r="AYT2" s="273"/>
      <c r="AYU2" s="273"/>
      <c r="AYV2" s="273"/>
      <c r="AYW2" s="273"/>
      <c r="AYX2" s="273"/>
      <c r="AYY2" s="273"/>
      <c r="AYZ2" s="273"/>
      <c r="AZA2" s="273"/>
      <c r="AZB2" s="273"/>
      <c r="AZC2" s="273"/>
      <c r="AZD2" s="273"/>
      <c r="AZE2" s="273"/>
      <c r="AZF2" s="273"/>
      <c r="AZG2" s="273"/>
      <c r="AZH2" s="273"/>
      <c r="AZI2" s="273"/>
      <c r="AZJ2" s="273"/>
      <c r="AZK2" s="273"/>
      <c r="AZL2" s="273"/>
      <c r="AZM2" s="273"/>
      <c r="AZN2" s="273"/>
      <c r="AZO2" s="273"/>
      <c r="AZP2" s="273"/>
      <c r="AZQ2" s="273"/>
      <c r="AZR2" s="273"/>
      <c r="AZS2" s="273"/>
      <c r="AZT2" s="273"/>
      <c r="AZU2" s="273"/>
      <c r="AZV2" s="273"/>
      <c r="AZW2" s="273"/>
      <c r="AZX2" s="273"/>
      <c r="AZY2" s="273"/>
      <c r="AZZ2" s="273"/>
      <c r="BAA2" s="273"/>
      <c r="BAB2" s="273"/>
      <c r="BAC2" s="273"/>
      <c r="BAD2" s="273"/>
      <c r="BAE2" s="273"/>
      <c r="BAF2" s="273"/>
      <c r="BAG2" s="273"/>
      <c r="BAH2" s="273"/>
      <c r="BAI2" s="273"/>
      <c r="BAJ2" s="273"/>
      <c r="BAK2" s="273"/>
      <c r="BAL2" s="273"/>
      <c r="BAM2" s="273"/>
      <c r="BAN2" s="273"/>
      <c r="BAO2" s="273"/>
      <c r="BAP2" s="273"/>
      <c r="BAQ2" s="273"/>
      <c r="BAR2" s="273"/>
      <c r="BAS2" s="273"/>
      <c r="BAT2" s="273"/>
      <c r="BAU2" s="273"/>
      <c r="BAV2" s="273"/>
      <c r="BAW2" s="273"/>
      <c r="BAX2" s="273"/>
      <c r="BAY2" s="273"/>
      <c r="BAZ2" s="273"/>
      <c r="BBA2" s="273"/>
      <c r="BBB2" s="273"/>
      <c r="BBC2" s="273"/>
      <c r="BBD2" s="273"/>
      <c r="BBE2" s="273"/>
      <c r="BBF2" s="273"/>
      <c r="BBG2" s="273"/>
      <c r="BBH2" s="273"/>
      <c r="BBI2" s="273"/>
      <c r="BBJ2" s="273"/>
      <c r="BBK2" s="273"/>
      <c r="BBL2" s="273"/>
      <c r="BBM2" s="273"/>
      <c r="BBN2" s="273"/>
      <c r="BBO2" s="273"/>
      <c r="BBP2" s="273"/>
      <c r="BBQ2" s="273"/>
      <c r="BBR2" s="273"/>
      <c r="BBS2" s="273"/>
      <c r="BBT2" s="273"/>
      <c r="BBU2" s="273"/>
      <c r="BBV2" s="273"/>
      <c r="BBW2" s="273"/>
      <c r="BBX2" s="273"/>
      <c r="BBY2" s="273"/>
      <c r="BBZ2" s="273"/>
      <c r="BCA2" s="273"/>
      <c r="BCB2" s="273"/>
      <c r="BCC2" s="273"/>
      <c r="BCD2" s="273"/>
      <c r="BCE2" s="273"/>
      <c r="BCF2" s="273"/>
      <c r="BCG2" s="273"/>
      <c r="BCH2" s="273"/>
      <c r="BCI2" s="273"/>
      <c r="BCJ2" s="273"/>
      <c r="BCK2" s="273"/>
      <c r="BCL2" s="273"/>
      <c r="BCM2" s="273"/>
      <c r="BCN2" s="273"/>
      <c r="BCO2" s="273"/>
      <c r="BCP2" s="273"/>
      <c r="BCQ2" s="273"/>
      <c r="BCR2" s="273"/>
      <c r="BCS2" s="273"/>
      <c r="BCT2" s="273"/>
      <c r="BCU2" s="273"/>
      <c r="BCV2" s="273"/>
      <c r="BCW2" s="273"/>
      <c r="BCX2" s="273"/>
      <c r="BCY2" s="273"/>
      <c r="BCZ2" s="273"/>
      <c r="BDA2" s="273"/>
      <c r="BDB2" s="273"/>
      <c r="BDC2" s="273"/>
      <c r="BDD2" s="273"/>
      <c r="BDE2" s="273"/>
      <c r="BDF2" s="273"/>
      <c r="BDG2" s="273"/>
      <c r="BDH2" s="273"/>
      <c r="BDI2" s="273"/>
      <c r="BDJ2" s="273"/>
      <c r="BDK2" s="273"/>
      <c r="BDL2" s="273"/>
      <c r="BDM2" s="273"/>
      <c r="BDN2" s="273"/>
      <c r="BDO2" s="273"/>
      <c r="BDP2" s="273"/>
      <c r="BDQ2" s="273"/>
      <c r="BDR2" s="273"/>
      <c r="BDS2" s="273"/>
      <c r="BDT2" s="273"/>
      <c r="BDU2" s="273"/>
      <c r="BDV2" s="273"/>
      <c r="BDW2" s="273"/>
      <c r="BDX2" s="273"/>
      <c r="BDY2" s="273"/>
      <c r="BDZ2" s="273"/>
      <c r="BEA2" s="273"/>
      <c r="BEB2" s="273"/>
      <c r="BEC2" s="273"/>
      <c r="BED2" s="273"/>
      <c r="BEE2" s="273"/>
      <c r="BEF2" s="273"/>
      <c r="BEG2" s="273"/>
      <c r="BEH2" s="273"/>
      <c r="BEI2" s="273"/>
      <c r="BEJ2" s="273"/>
      <c r="BEK2" s="273"/>
      <c r="BEL2" s="273"/>
      <c r="BEM2" s="273"/>
      <c r="BEN2" s="273"/>
      <c r="BEO2" s="273"/>
      <c r="BEP2" s="273"/>
      <c r="BEQ2" s="273"/>
      <c r="BER2" s="273"/>
      <c r="BES2" s="273"/>
      <c r="BET2" s="273"/>
      <c r="BEU2" s="273"/>
      <c r="BEV2" s="273"/>
      <c r="BEW2" s="273"/>
      <c r="BEX2" s="273"/>
      <c r="BEY2" s="273"/>
      <c r="BEZ2" s="273"/>
      <c r="BFA2" s="273"/>
      <c r="BFB2" s="273"/>
      <c r="BFC2" s="273"/>
      <c r="BFD2" s="273"/>
      <c r="BFE2" s="273"/>
      <c r="BFF2" s="273"/>
      <c r="BFG2" s="273"/>
      <c r="BFH2" s="273"/>
      <c r="BFI2" s="273"/>
      <c r="BFJ2" s="273"/>
      <c r="BFK2" s="273"/>
      <c r="BFL2" s="273"/>
      <c r="BFM2" s="273"/>
      <c r="BFN2" s="273"/>
      <c r="BFO2" s="273"/>
      <c r="BFP2" s="273"/>
      <c r="BFQ2" s="273"/>
      <c r="BFR2" s="273"/>
      <c r="BFS2" s="273"/>
      <c r="BFT2" s="273"/>
      <c r="BFU2" s="273"/>
      <c r="BFV2" s="273"/>
      <c r="BFW2" s="273"/>
      <c r="BFX2" s="273"/>
      <c r="BFY2" s="273"/>
      <c r="BFZ2" s="273"/>
      <c r="BGA2" s="273"/>
      <c r="BGB2" s="273"/>
      <c r="BGC2" s="273"/>
      <c r="BGD2" s="273"/>
      <c r="BGE2" s="273"/>
      <c r="BGF2" s="273"/>
      <c r="BGG2" s="273"/>
      <c r="BGH2" s="273"/>
      <c r="BGI2" s="273"/>
      <c r="BGJ2" s="273"/>
      <c r="BGK2" s="273"/>
      <c r="BGL2" s="273"/>
      <c r="BGM2" s="273"/>
      <c r="BGN2" s="273"/>
      <c r="BGO2" s="273"/>
      <c r="BGP2" s="273"/>
      <c r="BGQ2" s="273"/>
      <c r="BGR2" s="273"/>
      <c r="BGS2" s="273"/>
      <c r="BGT2" s="273"/>
      <c r="BGU2" s="273"/>
      <c r="BGV2" s="273"/>
      <c r="BGW2" s="273"/>
      <c r="BGX2" s="273"/>
      <c r="BGY2" s="273"/>
      <c r="BGZ2" s="273"/>
      <c r="BHA2" s="273"/>
      <c r="BHB2" s="273"/>
      <c r="BHC2" s="273"/>
      <c r="BHD2" s="273"/>
      <c r="BHE2" s="273"/>
      <c r="BHF2" s="273"/>
      <c r="BHG2" s="273"/>
      <c r="BHH2" s="273"/>
      <c r="BHI2" s="273"/>
      <c r="BHJ2" s="273"/>
      <c r="BHK2" s="273"/>
      <c r="BHL2" s="273"/>
      <c r="BHM2" s="273"/>
      <c r="BHN2" s="273"/>
      <c r="BHO2" s="273"/>
      <c r="BHP2" s="273"/>
      <c r="BHQ2" s="273"/>
      <c r="BHR2" s="273"/>
      <c r="BHS2" s="273"/>
      <c r="BHT2" s="273"/>
      <c r="BHU2" s="273"/>
      <c r="BHV2" s="273"/>
      <c r="BHW2" s="273"/>
      <c r="BHX2" s="273"/>
      <c r="BHY2" s="273"/>
      <c r="BHZ2" s="273"/>
      <c r="BIA2" s="273"/>
      <c r="BIB2" s="273"/>
      <c r="BIC2" s="273"/>
      <c r="BID2" s="273"/>
      <c r="BIE2" s="273"/>
      <c r="BIF2" s="273"/>
      <c r="BIG2" s="273"/>
      <c r="BIH2" s="273"/>
      <c r="BII2" s="273"/>
      <c r="BIJ2" s="273"/>
      <c r="BIK2" s="273"/>
      <c r="BIL2" s="273"/>
      <c r="BIM2" s="273"/>
      <c r="BIN2" s="273"/>
      <c r="BIO2" s="273"/>
      <c r="BIP2" s="273"/>
      <c r="BIQ2" s="273"/>
      <c r="BIR2" s="273"/>
      <c r="BIS2" s="273"/>
      <c r="BIT2" s="273"/>
      <c r="BIU2" s="273"/>
      <c r="BIV2" s="273"/>
      <c r="BIW2" s="273"/>
      <c r="BIX2" s="273"/>
      <c r="BIY2" s="273"/>
      <c r="BIZ2" s="273"/>
      <c r="BJA2" s="273"/>
      <c r="BJB2" s="273"/>
      <c r="BJC2" s="273"/>
      <c r="BJD2" s="273"/>
      <c r="BJE2" s="273"/>
      <c r="BJF2" s="273"/>
      <c r="BJG2" s="273"/>
      <c r="BJH2" s="273"/>
      <c r="BJI2" s="273"/>
      <c r="BJJ2" s="273"/>
      <c r="BJK2" s="273"/>
      <c r="BJL2" s="273"/>
      <c r="BJM2" s="273"/>
      <c r="BJN2" s="273"/>
      <c r="BJO2" s="273"/>
      <c r="BJP2" s="273"/>
      <c r="BJQ2" s="273"/>
      <c r="BJR2" s="273"/>
      <c r="BJS2" s="273"/>
      <c r="BJT2" s="273"/>
      <c r="BJU2" s="273"/>
      <c r="BJV2" s="273"/>
      <c r="BJW2" s="273"/>
      <c r="BJX2" s="273"/>
      <c r="BJY2" s="273"/>
      <c r="BJZ2" s="273"/>
      <c r="BKA2" s="273"/>
      <c r="BKB2" s="273"/>
      <c r="BKC2" s="273"/>
      <c r="BKD2" s="273"/>
      <c r="BKE2" s="273"/>
      <c r="BKF2" s="273"/>
      <c r="BKG2" s="273"/>
      <c r="BKH2" s="273"/>
      <c r="BKI2" s="273"/>
      <c r="BKJ2" s="273"/>
      <c r="BKK2" s="273"/>
      <c r="BKL2" s="273"/>
      <c r="BKM2" s="273"/>
      <c r="BKN2" s="273"/>
      <c r="BKO2" s="273"/>
      <c r="BKP2" s="273"/>
      <c r="BKQ2" s="273"/>
      <c r="BKR2" s="273"/>
      <c r="BKS2" s="273"/>
      <c r="BKT2" s="273"/>
      <c r="BKU2" s="273"/>
      <c r="BKV2" s="273"/>
      <c r="BKW2" s="273"/>
      <c r="BKX2" s="273"/>
      <c r="BKY2" s="273"/>
      <c r="BKZ2" s="273"/>
      <c r="BLA2" s="273"/>
      <c r="BLB2" s="273"/>
      <c r="BLC2" s="273"/>
      <c r="BLD2" s="273"/>
      <c r="BLE2" s="273"/>
      <c r="BLF2" s="273"/>
      <c r="BLG2" s="273"/>
      <c r="BLH2" s="273"/>
      <c r="BLI2" s="273"/>
      <c r="BLJ2" s="273"/>
      <c r="BLK2" s="273"/>
      <c r="BLL2" s="273"/>
      <c r="BLM2" s="273"/>
      <c r="BLN2" s="273"/>
      <c r="BLO2" s="273"/>
      <c r="BLP2" s="273"/>
      <c r="BLQ2" s="273"/>
      <c r="BLR2" s="273"/>
      <c r="BLS2" s="273"/>
      <c r="BLT2" s="273"/>
      <c r="BLU2" s="273"/>
      <c r="BLV2" s="273"/>
      <c r="BLW2" s="273"/>
      <c r="BLX2" s="273"/>
      <c r="BLY2" s="273"/>
      <c r="BLZ2" s="273"/>
      <c r="BMA2" s="273"/>
      <c r="BMB2" s="273"/>
      <c r="BMC2" s="273"/>
      <c r="BMD2" s="273"/>
      <c r="BME2" s="273"/>
      <c r="BMF2" s="273"/>
      <c r="BMG2" s="273"/>
      <c r="BMH2" s="273"/>
      <c r="BMI2" s="273"/>
      <c r="BMJ2" s="273"/>
      <c r="BMK2" s="273"/>
      <c r="BML2" s="273"/>
      <c r="BMM2" s="273"/>
      <c r="BMN2" s="273"/>
      <c r="BMO2" s="273"/>
      <c r="BMP2" s="273"/>
      <c r="BMQ2" s="273"/>
      <c r="BMR2" s="273"/>
      <c r="BMS2" s="273"/>
      <c r="BMT2" s="273"/>
      <c r="BMU2" s="273"/>
      <c r="BMV2" s="273"/>
      <c r="BMW2" s="273"/>
      <c r="BMX2" s="273"/>
      <c r="BMY2" s="273"/>
      <c r="BMZ2" s="273"/>
      <c r="BNA2" s="273"/>
      <c r="BNB2" s="273"/>
      <c r="BNC2" s="273"/>
      <c r="BND2" s="273"/>
      <c r="BNE2" s="273"/>
      <c r="BNF2" s="273"/>
      <c r="BNG2" s="273"/>
      <c r="BNH2" s="273"/>
      <c r="BNI2" s="273"/>
      <c r="BNJ2" s="273"/>
      <c r="BNK2" s="273"/>
      <c r="BNL2" s="273"/>
      <c r="BNM2" s="273"/>
      <c r="BNN2" s="273"/>
      <c r="BNO2" s="273"/>
      <c r="BNP2" s="273"/>
      <c r="BNQ2" s="273"/>
      <c r="BNR2" s="273"/>
      <c r="BNS2" s="273"/>
      <c r="BNT2" s="273"/>
      <c r="BNU2" s="273"/>
      <c r="BNV2" s="273"/>
      <c r="BNW2" s="273"/>
      <c r="BNX2" s="273"/>
      <c r="BNY2" s="273"/>
      <c r="BNZ2" s="273"/>
      <c r="BOA2" s="273"/>
      <c r="BOB2" s="273"/>
      <c r="BOC2" s="273"/>
      <c r="BOD2" s="273"/>
      <c r="BOE2" s="273"/>
      <c r="BOF2" s="273"/>
      <c r="BOG2" s="273"/>
      <c r="BOH2" s="273"/>
      <c r="BOI2" s="273"/>
      <c r="BOJ2" s="273"/>
      <c r="BOK2" s="273"/>
      <c r="BOL2" s="273"/>
      <c r="BOM2" s="273"/>
      <c r="BON2" s="273"/>
      <c r="BOO2" s="273"/>
      <c r="BOP2" s="273"/>
      <c r="BOQ2" s="273"/>
      <c r="BOR2" s="273"/>
      <c r="BOS2" s="273"/>
      <c r="BOT2" s="273"/>
      <c r="BOU2" s="273"/>
      <c r="BOV2" s="273"/>
      <c r="BOW2" s="273"/>
      <c r="BOX2" s="273"/>
      <c r="BOY2" s="273"/>
      <c r="BOZ2" s="273"/>
      <c r="BPA2" s="273"/>
      <c r="BPB2" s="273"/>
      <c r="BPC2" s="273"/>
      <c r="BPD2" s="273"/>
      <c r="BPE2" s="273"/>
      <c r="BPF2" s="273"/>
      <c r="BPG2" s="273"/>
      <c r="BPH2" s="273"/>
      <c r="BPI2" s="273"/>
      <c r="BPJ2" s="273"/>
      <c r="BPK2" s="273"/>
      <c r="BPL2" s="273"/>
      <c r="BPM2" s="273"/>
      <c r="BPN2" s="273"/>
      <c r="BPO2" s="273"/>
      <c r="BPP2" s="273"/>
      <c r="BPQ2" s="273"/>
      <c r="BPR2" s="273"/>
      <c r="BPS2" s="273"/>
      <c r="BPT2" s="273"/>
      <c r="BPU2" s="273"/>
      <c r="BPV2" s="273"/>
      <c r="BPW2" s="273"/>
      <c r="BPX2" s="273"/>
      <c r="BPY2" s="273"/>
      <c r="BPZ2" s="273"/>
      <c r="BQA2" s="273"/>
      <c r="BQB2" s="273"/>
      <c r="BQC2" s="273"/>
      <c r="BQD2" s="273"/>
      <c r="BQE2" s="273"/>
      <c r="BQF2" s="273"/>
      <c r="BQG2" s="273"/>
      <c r="BQH2" s="273"/>
      <c r="BQI2" s="273"/>
      <c r="BQJ2" s="273"/>
      <c r="BQK2" s="273"/>
      <c r="BQL2" s="273"/>
      <c r="BQM2" s="273"/>
      <c r="BQN2" s="273"/>
      <c r="BQO2" s="273"/>
      <c r="BQP2" s="273"/>
      <c r="BQQ2" s="273"/>
      <c r="BQR2" s="273"/>
      <c r="BQS2" s="273"/>
      <c r="BQT2" s="273"/>
      <c r="BQU2" s="273"/>
      <c r="BQV2" s="273"/>
      <c r="BQW2" s="273"/>
      <c r="BQX2" s="273"/>
      <c r="BQY2" s="273"/>
      <c r="BQZ2" s="273"/>
      <c r="BRA2" s="273"/>
      <c r="BRB2" s="273"/>
      <c r="BRC2" s="273"/>
      <c r="BRD2" s="273"/>
      <c r="BRE2" s="273"/>
      <c r="BRF2" s="273"/>
      <c r="BRG2" s="273"/>
      <c r="BRH2" s="273"/>
      <c r="BRI2" s="273"/>
      <c r="BRJ2" s="273"/>
      <c r="BRK2" s="273"/>
      <c r="BRL2" s="273"/>
      <c r="BRM2" s="273"/>
      <c r="BRN2" s="273"/>
      <c r="BRO2" s="273"/>
      <c r="BRP2" s="273"/>
      <c r="BRQ2" s="273"/>
      <c r="BRR2" s="273"/>
      <c r="BRS2" s="273"/>
      <c r="BRT2" s="273"/>
      <c r="BRU2" s="273"/>
      <c r="BRV2" s="273"/>
      <c r="BRW2" s="273"/>
      <c r="BRX2" s="273"/>
      <c r="BRY2" s="273"/>
      <c r="BRZ2" s="273"/>
      <c r="BSA2" s="273"/>
      <c r="BSB2" s="273"/>
      <c r="BSC2" s="273"/>
      <c r="BSD2" s="273"/>
      <c r="BSE2" s="273"/>
      <c r="BSF2" s="273"/>
      <c r="BSG2" s="273"/>
      <c r="BSH2" s="273"/>
      <c r="BSI2" s="273"/>
      <c r="BSJ2" s="273"/>
      <c r="BSK2" s="273"/>
      <c r="BSL2" s="273"/>
      <c r="BSM2" s="273"/>
      <c r="BSN2" s="273"/>
      <c r="BSO2" s="273"/>
      <c r="BSP2" s="273"/>
      <c r="BSQ2" s="273"/>
      <c r="BSR2" s="273"/>
      <c r="BSS2" s="273"/>
      <c r="BST2" s="273"/>
      <c r="BSU2" s="273"/>
      <c r="BSV2" s="273"/>
      <c r="BSW2" s="273"/>
      <c r="BSX2" s="273"/>
      <c r="BSY2" s="273"/>
      <c r="BSZ2" s="273"/>
      <c r="BTA2" s="273"/>
      <c r="BTB2" s="273"/>
      <c r="BTC2" s="273"/>
      <c r="BTD2" s="273"/>
      <c r="BTE2" s="273"/>
      <c r="BTF2" s="273"/>
      <c r="BTG2" s="273"/>
      <c r="BTH2" s="273"/>
      <c r="BTI2" s="273"/>
      <c r="BTJ2" s="273"/>
      <c r="BTK2" s="273"/>
      <c r="BTL2" s="273"/>
      <c r="BTM2" s="273"/>
      <c r="BTN2" s="273"/>
      <c r="BTO2" s="273"/>
      <c r="BTP2" s="273"/>
      <c r="BTQ2" s="273"/>
      <c r="BTR2" s="273"/>
      <c r="BTS2" s="273"/>
      <c r="BTT2" s="273"/>
      <c r="BTU2" s="273"/>
      <c r="BTV2" s="273"/>
      <c r="BTW2" s="273"/>
      <c r="BTX2" s="273"/>
      <c r="BTY2" s="273"/>
      <c r="BTZ2" s="273"/>
      <c r="BUA2" s="273"/>
      <c r="BUB2" s="273"/>
      <c r="BUC2" s="273"/>
      <c r="BUD2" s="273"/>
      <c r="BUE2" s="273"/>
      <c r="BUF2" s="273"/>
      <c r="BUG2" s="273"/>
      <c r="BUH2" s="273"/>
      <c r="BUI2" s="273"/>
      <c r="BUJ2" s="273"/>
      <c r="BUK2" s="273"/>
      <c r="BUL2" s="273"/>
      <c r="BUM2" s="273"/>
      <c r="BUN2" s="273"/>
      <c r="BUO2" s="273"/>
      <c r="BUP2" s="273"/>
      <c r="BUQ2" s="273"/>
      <c r="BUR2" s="273"/>
      <c r="BUS2" s="273"/>
      <c r="BUT2" s="273"/>
      <c r="BUU2" s="273"/>
      <c r="BUV2" s="273"/>
      <c r="BUW2" s="273"/>
      <c r="BUX2" s="273"/>
      <c r="BUY2" s="273"/>
      <c r="BUZ2" s="273"/>
      <c r="BVA2" s="273"/>
      <c r="BVB2" s="273"/>
      <c r="BVC2" s="273"/>
      <c r="BVD2" s="273"/>
      <c r="BVE2" s="273"/>
      <c r="BVF2" s="273"/>
      <c r="BVG2" s="273"/>
      <c r="BVH2" s="273"/>
      <c r="BVI2" s="273"/>
      <c r="BVJ2" s="273"/>
      <c r="BVK2" s="273"/>
      <c r="BVL2" s="273"/>
      <c r="BVM2" s="273"/>
      <c r="BVN2" s="273"/>
      <c r="BVO2" s="273"/>
      <c r="BVP2" s="273"/>
      <c r="BVQ2" s="273"/>
      <c r="BVR2" s="273"/>
      <c r="BVS2" s="273"/>
      <c r="BVT2" s="273"/>
      <c r="BVU2" s="273"/>
      <c r="BVV2" s="273"/>
      <c r="BVW2" s="273"/>
      <c r="BVX2" s="273"/>
      <c r="BVY2" s="273"/>
      <c r="BVZ2" s="273"/>
      <c r="BWA2" s="273"/>
      <c r="BWB2" s="273"/>
      <c r="BWC2" s="273"/>
      <c r="BWD2" s="273"/>
      <c r="BWE2" s="273"/>
      <c r="BWF2" s="273"/>
      <c r="BWG2" s="273"/>
      <c r="BWH2" s="273"/>
      <c r="BWI2" s="273"/>
      <c r="BWJ2" s="273"/>
      <c r="BWK2" s="273"/>
      <c r="BWL2" s="273"/>
      <c r="BWM2" s="273"/>
      <c r="BWN2" s="273"/>
      <c r="BWO2" s="273"/>
      <c r="BWP2" s="273"/>
      <c r="BWQ2" s="273"/>
      <c r="BWR2" s="273"/>
      <c r="BWS2" s="273"/>
      <c r="BWT2" s="273"/>
      <c r="BWU2" s="273"/>
      <c r="BWV2" s="273"/>
      <c r="BWW2" s="273"/>
      <c r="BWX2" s="273"/>
      <c r="BWY2" s="273"/>
      <c r="BWZ2" s="273"/>
      <c r="BXA2" s="273"/>
      <c r="BXB2" s="273"/>
      <c r="BXC2" s="273"/>
      <c r="BXD2" s="273"/>
      <c r="BXE2" s="273"/>
      <c r="BXF2" s="273"/>
      <c r="BXG2" s="273"/>
      <c r="BXH2" s="273"/>
      <c r="BXI2" s="273"/>
      <c r="BXJ2" s="273"/>
      <c r="BXK2" s="273"/>
      <c r="BXL2" s="273"/>
      <c r="BXM2" s="273"/>
      <c r="BXN2" s="273"/>
      <c r="BXO2" s="273"/>
      <c r="BXP2" s="273"/>
      <c r="BXQ2" s="273"/>
      <c r="BXR2" s="273"/>
      <c r="BXS2" s="273"/>
      <c r="BXT2" s="273"/>
      <c r="BXU2" s="273"/>
      <c r="BXV2" s="273"/>
      <c r="BXW2" s="273"/>
      <c r="BXX2" s="273"/>
      <c r="BXY2" s="273"/>
      <c r="BXZ2" s="273"/>
      <c r="BYA2" s="273"/>
      <c r="BYB2" s="273"/>
      <c r="BYC2" s="273"/>
      <c r="BYD2" s="273"/>
      <c r="BYE2" s="273"/>
      <c r="BYF2" s="273"/>
      <c r="BYG2" s="273"/>
      <c r="BYH2" s="273"/>
      <c r="BYI2" s="273"/>
      <c r="BYJ2" s="273"/>
      <c r="BYK2" s="273"/>
      <c r="BYL2" s="273"/>
      <c r="BYM2" s="273"/>
      <c r="BYN2" s="273"/>
      <c r="BYO2" s="273"/>
      <c r="BYP2" s="273"/>
      <c r="BYQ2" s="273"/>
      <c r="BYR2" s="273"/>
      <c r="BYS2" s="273"/>
      <c r="BYT2" s="273"/>
      <c r="BYU2" s="273"/>
      <c r="BYV2" s="273"/>
      <c r="BYW2" s="273"/>
      <c r="BYX2" s="273"/>
      <c r="BYY2" s="273"/>
      <c r="BYZ2" s="273"/>
      <c r="BZA2" s="273"/>
      <c r="BZB2" s="273"/>
      <c r="BZC2" s="273"/>
      <c r="BZD2" s="273"/>
      <c r="BZE2" s="273"/>
      <c r="BZF2" s="273"/>
      <c r="BZG2" s="273"/>
      <c r="BZH2" s="273"/>
      <c r="BZI2" s="273"/>
      <c r="BZJ2" s="273"/>
      <c r="BZK2" s="273"/>
      <c r="BZL2" s="273"/>
      <c r="BZM2" s="273"/>
      <c r="BZN2" s="273"/>
      <c r="BZO2" s="273"/>
      <c r="BZP2" s="273"/>
      <c r="BZQ2" s="273"/>
      <c r="BZR2" s="273"/>
      <c r="BZS2" s="273"/>
      <c r="BZT2" s="273"/>
      <c r="BZU2" s="273"/>
      <c r="BZV2" s="273"/>
      <c r="BZW2" s="273"/>
      <c r="BZX2" s="273"/>
      <c r="BZY2" s="273"/>
      <c r="BZZ2" s="273"/>
      <c r="CAA2" s="273"/>
      <c r="CAB2" s="273"/>
      <c r="CAC2" s="273"/>
      <c r="CAD2" s="273"/>
      <c r="CAE2" s="273"/>
      <c r="CAF2" s="273"/>
      <c r="CAG2" s="273"/>
      <c r="CAH2" s="273"/>
      <c r="CAI2" s="273"/>
      <c r="CAJ2" s="273"/>
      <c r="CAK2" s="273"/>
      <c r="CAL2" s="273"/>
      <c r="CAM2" s="273"/>
      <c r="CAN2" s="273"/>
      <c r="CAO2" s="273"/>
      <c r="CAP2" s="273"/>
      <c r="CAQ2" s="273"/>
      <c r="CAR2" s="273"/>
      <c r="CAS2" s="273"/>
      <c r="CAT2" s="273"/>
      <c r="CAU2" s="273"/>
      <c r="CAV2" s="273"/>
      <c r="CAW2" s="273"/>
      <c r="CAX2" s="273"/>
      <c r="CAY2" s="273"/>
      <c r="CAZ2" s="273"/>
      <c r="CBA2" s="273"/>
      <c r="CBB2" s="273"/>
      <c r="CBC2" s="273"/>
      <c r="CBD2" s="273"/>
      <c r="CBE2" s="273"/>
      <c r="CBF2" s="273"/>
      <c r="CBG2" s="273"/>
      <c r="CBH2" s="273"/>
      <c r="CBI2" s="273"/>
      <c r="CBJ2" s="273"/>
      <c r="CBK2" s="273"/>
      <c r="CBL2" s="273"/>
      <c r="CBM2" s="273"/>
      <c r="CBN2" s="273"/>
      <c r="CBO2" s="273"/>
      <c r="CBP2" s="273"/>
      <c r="CBQ2" s="273"/>
      <c r="CBR2" s="273"/>
      <c r="CBS2" s="273"/>
      <c r="CBT2" s="273"/>
      <c r="CBU2" s="273"/>
      <c r="CBV2" s="273"/>
      <c r="CBW2" s="273"/>
      <c r="CBX2" s="273"/>
      <c r="CBY2" s="273"/>
      <c r="CBZ2" s="273"/>
      <c r="CCA2" s="273"/>
      <c r="CCB2" s="273"/>
      <c r="CCC2" s="273"/>
      <c r="CCD2" s="273"/>
      <c r="CCE2" s="273"/>
      <c r="CCF2" s="273"/>
      <c r="CCG2" s="273"/>
      <c r="CCH2" s="273"/>
      <c r="CCI2" s="273"/>
      <c r="CCJ2" s="273"/>
      <c r="CCK2" s="273"/>
      <c r="CCL2" s="273"/>
      <c r="CCM2" s="273"/>
      <c r="CCN2" s="273"/>
      <c r="CCO2" s="273"/>
      <c r="CCP2" s="273"/>
      <c r="CCQ2" s="273"/>
      <c r="CCR2" s="273"/>
      <c r="CCS2" s="273"/>
      <c r="CCT2" s="273"/>
      <c r="CCU2" s="273"/>
      <c r="CCV2" s="273"/>
      <c r="CCW2" s="273"/>
      <c r="CCX2" s="273"/>
      <c r="CCY2" s="273"/>
      <c r="CCZ2" s="273"/>
      <c r="CDA2" s="273"/>
      <c r="CDB2" s="273"/>
      <c r="CDC2" s="273"/>
      <c r="CDD2" s="273"/>
      <c r="CDE2" s="273"/>
      <c r="CDF2" s="273"/>
      <c r="CDG2" s="273"/>
      <c r="CDH2" s="273"/>
      <c r="CDI2" s="273"/>
      <c r="CDJ2" s="273"/>
      <c r="CDK2" s="273"/>
      <c r="CDL2" s="273"/>
      <c r="CDM2" s="273"/>
      <c r="CDN2" s="273"/>
      <c r="CDO2" s="273"/>
      <c r="CDP2" s="273"/>
      <c r="CDQ2" s="273"/>
      <c r="CDR2" s="273"/>
      <c r="CDS2" s="273"/>
      <c r="CDT2" s="273"/>
      <c r="CDU2" s="273"/>
      <c r="CDV2" s="273"/>
      <c r="CDW2" s="273"/>
      <c r="CDX2" s="273"/>
      <c r="CDY2" s="273"/>
      <c r="CDZ2" s="273"/>
      <c r="CEA2" s="273"/>
      <c r="CEB2" s="273"/>
      <c r="CEC2" s="273"/>
      <c r="CED2" s="273"/>
      <c r="CEE2" s="273"/>
      <c r="CEF2" s="273"/>
      <c r="CEG2" s="273"/>
      <c r="CEH2" s="273"/>
      <c r="CEI2" s="273"/>
      <c r="CEJ2" s="273"/>
      <c r="CEK2" s="273"/>
      <c r="CEL2" s="273"/>
      <c r="CEM2" s="273"/>
      <c r="CEN2" s="273"/>
      <c r="CEO2" s="273"/>
      <c r="CEP2" s="273"/>
      <c r="CEQ2" s="273"/>
      <c r="CER2" s="273"/>
      <c r="CES2" s="273"/>
      <c r="CET2" s="273"/>
      <c r="CEU2" s="273"/>
      <c r="CEV2" s="273"/>
      <c r="CEW2" s="273"/>
      <c r="CEX2" s="273"/>
      <c r="CEY2" s="273"/>
      <c r="CEZ2" s="273"/>
      <c r="CFA2" s="273"/>
      <c r="CFB2" s="273"/>
      <c r="CFC2" s="273"/>
      <c r="CFD2" s="273"/>
      <c r="CFE2" s="273"/>
      <c r="CFF2" s="273"/>
      <c r="CFG2" s="273"/>
      <c r="CFH2" s="273"/>
      <c r="CFI2" s="273"/>
      <c r="CFJ2" s="273"/>
      <c r="CFK2" s="273"/>
      <c r="CFL2" s="273"/>
      <c r="CFM2" s="273"/>
      <c r="CFN2" s="273"/>
      <c r="CFO2" s="273"/>
      <c r="CFP2" s="273"/>
      <c r="CFQ2" s="273"/>
      <c r="CFR2" s="273"/>
      <c r="CFS2" s="273"/>
      <c r="CFT2" s="273"/>
      <c r="CFU2" s="273"/>
      <c r="CFV2" s="273"/>
      <c r="CFW2" s="273"/>
      <c r="CFX2" s="273"/>
      <c r="CFY2" s="273"/>
      <c r="CFZ2" s="273"/>
      <c r="CGA2" s="273"/>
      <c r="CGB2" s="273"/>
      <c r="CGC2" s="273"/>
      <c r="CGD2" s="273"/>
      <c r="CGE2" s="273"/>
      <c r="CGF2" s="273"/>
      <c r="CGG2" s="273"/>
      <c r="CGH2" s="273"/>
      <c r="CGI2" s="273"/>
      <c r="CGJ2" s="273"/>
      <c r="CGK2" s="273"/>
      <c r="CGL2" s="273"/>
      <c r="CGM2" s="273"/>
      <c r="CGN2" s="273"/>
      <c r="CGO2" s="273"/>
      <c r="CGP2" s="273"/>
      <c r="CGQ2" s="273"/>
      <c r="CGR2" s="273"/>
      <c r="CGS2" s="273"/>
      <c r="CGT2" s="273"/>
      <c r="CGU2" s="273"/>
      <c r="CGV2" s="273"/>
      <c r="CGW2" s="273"/>
      <c r="CGX2" s="273"/>
      <c r="CGY2" s="273"/>
      <c r="CGZ2" s="273"/>
      <c r="CHA2" s="273"/>
      <c r="CHB2" s="273"/>
      <c r="CHC2" s="273"/>
      <c r="CHD2" s="273"/>
      <c r="CHE2" s="273"/>
      <c r="CHF2" s="273"/>
      <c r="CHG2" s="273"/>
      <c r="CHH2" s="273"/>
      <c r="CHI2" s="273"/>
      <c r="CHJ2" s="273"/>
      <c r="CHK2" s="273"/>
      <c r="CHL2" s="273"/>
      <c r="CHM2" s="273"/>
      <c r="CHN2" s="273"/>
      <c r="CHO2" s="273"/>
      <c r="CHP2" s="273"/>
      <c r="CHQ2" s="273"/>
      <c r="CHR2" s="273"/>
      <c r="CHS2" s="273"/>
      <c r="CHT2" s="273"/>
      <c r="CHU2" s="273"/>
      <c r="CHV2" s="273"/>
      <c r="CHW2" s="273"/>
      <c r="CHX2" s="273"/>
      <c r="CHY2" s="273"/>
      <c r="CHZ2" s="273"/>
      <c r="CIA2" s="273"/>
      <c r="CIB2" s="273"/>
      <c r="CIC2" s="273"/>
      <c r="CID2" s="273"/>
      <c r="CIE2" s="273"/>
      <c r="CIF2" s="273"/>
      <c r="CIG2" s="273"/>
      <c r="CIH2" s="273"/>
      <c r="CII2" s="273"/>
      <c r="CIJ2" s="273"/>
      <c r="CIK2" s="273"/>
      <c r="CIL2" s="273"/>
      <c r="CIM2" s="273"/>
      <c r="CIN2" s="273"/>
      <c r="CIO2" s="273"/>
      <c r="CIP2" s="273"/>
      <c r="CIQ2" s="273"/>
      <c r="CIR2" s="273"/>
      <c r="CIS2" s="273"/>
      <c r="CIT2" s="273"/>
      <c r="CIU2" s="273"/>
      <c r="CIV2" s="273"/>
      <c r="CIW2" s="273"/>
      <c r="CIX2" s="273"/>
      <c r="CIY2" s="273"/>
      <c r="CIZ2" s="273"/>
      <c r="CJA2" s="273"/>
      <c r="CJB2" s="273"/>
      <c r="CJC2" s="273"/>
      <c r="CJD2" s="273"/>
      <c r="CJE2" s="273"/>
      <c r="CJF2" s="273"/>
      <c r="CJG2" s="273"/>
      <c r="CJH2" s="273"/>
      <c r="CJI2" s="273"/>
      <c r="CJJ2" s="273"/>
      <c r="CJK2" s="273"/>
      <c r="CJL2" s="273"/>
      <c r="CJM2" s="273"/>
      <c r="CJN2" s="273"/>
      <c r="CJO2" s="273"/>
      <c r="CJP2" s="273"/>
      <c r="CJQ2" s="273"/>
      <c r="CJR2" s="273"/>
      <c r="CJS2" s="273"/>
      <c r="CJT2" s="273"/>
      <c r="CJU2" s="273"/>
      <c r="CJV2" s="273"/>
      <c r="CJW2" s="273"/>
      <c r="CJX2" s="273"/>
      <c r="CJY2" s="273"/>
      <c r="CJZ2" s="273"/>
      <c r="CKA2" s="273"/>
      <c r="CKB2" s="273"/>
      <c r="CKC2" s="273"/>
      <c r="CKD2" s="273"/>
      <c r="CKE2" s="273"/>
      <c r="CKF2" s="273"/>
      <c r="CKG2" s="273"/>
      <c r="CKH2" s="273"/>
      <c r="CKI2" s="273"/>
      <c r="CKJ2" s="273"/>
      <c r="CKK2" s="273"/>
      <c r="CKL2" s="273"/>
      <c r="CKM2" s="273"/>
      <c r="CKN2" s="273"/>
      <c r="CKO2" s="273"/>
      <c r="CKP2" s="273"/>
      <c r="CKQ2" s="273"/>
      <c r="CKR2" s="273"/>
      <c r="CKS2" s="273"/>
      <c r="CKT2" s="273"/>
      <c r="CKU2" s="273"/>
      <c r="CKV2" s="273"/>
      <c r="CKW2" s="273"/>
      <c r="CKX2" s="273"/>
      <c r="CKY2" s="273"/>
      <c r="CKZ2" s="273"/>
      <c r="CLA2" s="273"/>
      <c r="CLB2" s="273"/>
      <c r="CLC2" s="273"/>
      <c r="CLD2" s="273"/>
      <c r="CLE2" s="273"/>
      <c r="CLF2" s="273"/>
      <c r="CLG2" s="273"/>
      <c r="CLH2" s="273"/>
      <c r="CLI2" s="273"/>
      <c r="CLJ2" s="273"/>
      <c r="CLK2" s="273"/>
      <c r="CLL2" s="273"/>
      <c r="CLM2" s="273"/>
      <c r="CLN2" s="273"/>
      <c r="CLO2" s="273"/>
      <c r="CLP2" s="273"/>
      <c r="CLQ2" s="273"/>
      <c r="CLR2" s="273"/>
      <c r="CLS2" s="273"/>
      <c r="CLT2" s="273"/>
      <c r="CLU2" s="273"/>
      <c r="CLV2" s="273"/>
      <c r="CLW2" s="273"/>
      <c r="CLX2" s="273"/>
      <c r="CLY2" s="273"/>
      <c r="CLZ2" s="273"/>
      <c r="CMA2" s="273"/>
      <c r="CMB2" s="273"/>
      <c r="CMC2" s="273"/>
      <c r="CMD2" s="273"/>
      <c r="CME2" s="273"/>
      <c r="CMF2" s="273"/>
      <c r="CMG2" s="273"/>
      <c r="CMH2" s="273"/>
      <c r="CMI2" s="273"/>
      <c r="CMJ2" s="273"/>
      <c r="CMK2" s="273"/>
      <c r="CML2" s="273"/>
      <c r="CMM2" s="273"/>
      <c r="CMN2" s="273"/>
      <c r="CMO2" s="273"/>
      <c r="CMP2" s="273"/>
      <c r="CMQ2" s="273"/>
      <c r="CMR2" s="273"/>
      <c r="CMS2" s="273"/>
      <c r="CMT2" s="273"/>
      <c r="CMU2" s="273"/>
      <c r="CMV2" s="273"/>
      <c r="CMW2" s="273"/>
      <c r="CMX2" s="273"/>
      <c r="CMY2" s="273"/>
      <c r="CMZ2" s="273"/>
      <c r="CNA2" s="273"/>
      <c r="CNB2" s="273"/>
      <c r="CNC2" s="273"/>
      <c r="CND2" s="273"/>
      <c r="CNE2" s="273"/>
      <c r="CNF2" s="273"/>
      <c r="CNG2" s="273"/>
      <c r="CNH2" s="273"/>
      <c r="CNI2" s="273"/>
      <c r="CNJ2" s="273"/>
      <c r="CNK2" s="273"/>
      <c r="CNL2" s="273"/>
      <c r="CNM2" s="273"/>
      <c r="CNN2" s="273"/>
      <c r="CNO2" s="273"/>
      <c r="CNP2" s="273"/>
      <c r="CNQ2" s="273"/>
      <c r="CNR2" s="273"/>
      <c r="CNS2" s="273"/>
      <c r="CNT2" s="273"/>
      <c r="CNU2" s="273"/>
      <c r="CNV2" s="273"/>
      <c r="CNW2" s="273"/>
      <c r="CNX2" s="273"/>
      <c r="CNY2" s="273"/>
      <c r="CNZ2" s="273"/>
      <c r="COA2" s="273"/>
      <c r="COB2" s="273"/>
      <c r="COC2" s="273"/>
      <c r="COD2" s="273"/>
      <c r="COE2" s="273"/>
      <c r="COF2" s="273"/>
      <c r="COG2" s="273"/>
      <c r="COH2" s="273"/>
      <c r="COI2" s="273"/>
      <c r="COJ2" s="273"/>
      <c r="COK2" s="273"/>
      <c r="COL2" s="273"/>
      <c r="COM2" s="273"/>
      <c r="CON2" s="273"/>
      <c r="COO2" s="273"/>
      <c r="COP2" s="273"/>
      <c r="COQ2" s="273"/>
      <c r="COR2" s="273"/>
      <c r="COS2" s="273"/>
      <c r="COT2" s="273"/>
      <c r="COU2" s="273"/>
      <c r="COV2" s="273"/>
      <c r="COW2" s="273"/>
      <c r="COX2" s="273"/>
      <c r="COY2" s="273"/>
      <c r="COZ2" s="273"/>
      <c r="CPA2" s="273"/>
      <c r="CPB2" s="273"/>
      <c r="CPC2" s="273"/>
      <c r="CPD2" s="273"/>
      <c r="CPE2" s="273"/>
      <c r="CPF2" s="273"/>
      <c r="CPG2" s="273"/>
      <c r="CPH2" s="273"/>
      <c r="CPI2" s="273"/>
      <c r="CPJ2" s="273"/>
      <c r="CPK2" s="273"/>
      <c r="CPL2" s="273"/>
      <c r="CPM2" s="273"/>
      <c r="CPN2" s="273"/>
      <c r="CPO2" s="273"/>
      <c r="CPP2" s="273"/>
      <c r="CPQ2" s="273"/>
      <c r="CPR2" s="273"/>
      <c r="CPS2" s="273"/>
      <c r="CPT2" s="273"/>
      <c r="CPU2" s="273"/>
      <c r="CPV2" s="273"/>
      <c r="CPW2" s="273"/>
      <c r="CPX2" s="273"/>
      <c r="CPY2" s="273"/>
      <c r="CPZ2" s="273"/>
      <c r="CQA2" s="273"/>
      <c r="CQB2" s="273"/>
      <c r="CQC2" s="273"/>
      <c r="CQD2" s="273"/>
      <c r="CQE2" s="273"/>
      <c r="CQF2" s="273"/>
      <c r="CQG2" s="273"/>
      <c r="CQH2" s="273"/>
      <c r="CQI2" s="273"/>
      <c r="CQJ2" s="273"/>
      <c r="CQK2" s="273"/>
      <c r="CQL2" s="273"/>
      <c r="CQM2" s="273"/>
      <c r="CQN2" s="273"/>
      <c r="CQO2" s="273"/>
      <c r="CQP2" s="273"/>
      <c r="CQQ2" s="273"/>
      <c r="CQR2" s="273"/>
      <c r="CQS2" s="273"/>
      <c r="CQT2" s="273"/>
      <c r="CQU2" s="273"/>
      <c r="CQV2" s="273"/>
      <c r="CQW2" s="273"/>
      <c r="CQX2" s="273"/>
      <c r="CQY2" s="273"/>
      <c r="CQZ2" s="273"/>
      <c r="CRA2" s="273"/>
      <c r="CRB2" s="273"/>
      <c r="CRC2" s="273"/>
      <c r="CRD2" s="273"/>
      <c r="CRE2" s="273"/>
      <c r="CRF2" s="273"/>
      <c r="CRG2" s="273"/>
      <c r="CRH2" s="273"/>
      <c r="CRI2" s="273"/>
      <c r="CRJ2" s="273"/>
      <c r="CRK2" s="273"/>
      <c r="CRL2" s="273"/>
      <c r="CRM2" s="273"/>
      <c r="CRN2" s="273"/>
      <c r="CRO2" s="273"/>
      <c r="CRP2" s="273"/>
      <c r="CRQ2" s="273"/>
      <c r="CRR2" s="273"/>
      <c r="CRS2" s="273"/>
      <c r="CRT2" s="273"/>
      <c r="CRU2" s="273"/>
      <c r="CRV2" s="273"/>
      <c r="CRW2" s="273"/>
      <c r="CRX2" s="273"/>
      <c r="CRY2" s="273"/>
      <c r="CRZ2" s="273"/>
      <c r="CSA2" s="273"/>
      <c r="CSB2" s="273"/>
      <c r="CSC2" s="273"/>
      <c r="CSD2" s="273"/>
      <c r="CSE2" s="273"/>
      <c r="CSF2" s="273"/>
      <c r="CSG2" s="273"/>
      <c r="CSH2" s="273"/>
      <c r="CSI2" s="273"/>
      <c r="CSJ2" s="273"/>
      <c r="CSK2" s="273"/>
      <c r="CSL2" s="273"/>
      <c r="CSM2" s="273"/>
      <c r="CSN2" s="273"/>
      <c r="CSO2" s="273"/>
      <c r="CSP2" s="273"/>
      <c r="CSQ2" s="273"/>
      <c r="CSR2" s="273"/>
      <c r="CSS2" s="273"/>
      <c r="CST2" s="273"/>
      <c r="CSU2" s="273"/>
      <c r="CSV2" s="273"/>
      <c r="CSW2" s="273"/>
      <c r="CSX2" s="273"/>
      <c r="CSY2" s="273"/>
      <c r="CSZ2" s="273"/>
      <c r="CTA2" s="273"/>
      <c r="CTB2" s="273"/>
      <c r="CTC2" s="273"/>
      <c r="CTD2" s="273"/>
      <c r="CTE2" s="273"/>
      <c r="CTF2" s="273"/>
      <c r="CTG2" s="273"/>
      <c r="CTH2" s="273"/>
      <c r="CTI2" s="273"/>
      <c r="CTJ2" s="273"/>
      <c r="CTK2" s="273"/>
      <c r="CTL2" s="273"/>
      <c r="CTM2" s="273"/>
      <c r="CTN2" s="273"/>
      <c r="CTO2" s="273"/>
      <c r="CTP2" s="273"/>
      <c r="CTQ2" s="273"/>
      <c r="CTR2" s="273"/>
      <c r="CTS2" s="273"/>
      <c r="CTT2" s="273"/>
      <c r="CTU2" s="273"/>
      <c r="CTV2" s="273"/>
      <c r="CTW2" s="273"/>
      <c r="CTX2" s="273"/>
      <c r="CTY2" s="273"/>
      <c r="CTZ2" s="273"/>
      <c r="CUA2" s="273"/>
      <c r="CUB2" s="273"/>
      <c r="CUC2" s="273"/>
      <c r="CUD2" s="273"/>
      <c r="CUE2" s="273"/>
      <c r="CUF2" s="273"/>
      <c r="CUG2" s="273"/>
      <c r="CUH2" s="273"/>
      <c r="CUI2" s="273"/>
      <c r="CUJ2" s="273"/>
      <c r="CUK2" s="273"/>
      <c r="CUL2" s="273"/>
      <c r="CUM2" s="273"/>
      <c r="CUN2" s="273"/>
      <c r="CUO2" s="273"/>
      <c r="CUP2" s="273"/>
      <c r="CUQ2" s="273"/>
      <c r="CUR2" s="273"/>
      <c r="CUS2" s="273"/>
      <c r="CUT2" s="273"/>
      <c r="CUU2" s="273"/>
      <c r="CUV2" s="273"/>
      <c r="CUW2" s="273"/>
      <c r="CUX2" s="273"/>
      <c r="CUY2" s="273"/>
      <c r="CUZ2" s="273"/>
      <c r="CVA2" s="273"/>
      <c r="CVB2" s="273"/>
      <c r="CVC2" s="273"/>
      <c r="CVD2" s="273"/>
      <c r="CVE2" s="273"/>
      <c r="CVF2" s="273"/>
      <c r="CVG2" s="273"/>
      <c r="CVH2" s="273"/>
      <c r="CVI2" s="273"/>
      <c r="CVJ2" s="273"/>
      <c r="CVK2" s="273"/>
      <c r="CVL2" s="273"/>
      <c r="CVM2" s="273"/>
      <c r="CVN2" s="273"/>
      <c r="CVO2" s="273"/>
      <c r="CVP2" s="273"/>
      <c r="CVQ2" s="273"/>
      <c r="CVR2" s="273"/>
      <c r="CVS2" s="273"/>
      <c r="CVT2" s="273"/>
      <c r="CVU2" s="273"/>
      <c r="CVV2" s="273"/>
      <c r="CVW2" s="273"/>
      <c r="CVX2" s="273"/>
      <c r="CVY2" s="273"/>
      <c r="CVZ2" s="273"/>
      <c r="CWA2" s="273"/>
      <c r="CWB2" s="273"/>
      <c r="CWC2" s="273"/>
      <c r="CWD2" s="273"/>
      <c r="CWE2" s="273"/>
      <c r="CWF2" s="273"/>
      <c r="CWG2" s="273"/>
      <c r="CWH2" s="273"/>
      <c r="CWI2" s="273"/>
      <c r="CWJ2" s="273"/>
      <c r="CWK2" s="273"/>
      <c r="CWL2" s="273"/>
      <c r="CWM2" s="273"/>
      <c r="CWN2" s="273"/>
      <c r="CWO2" s="273"/>
      <c r="CWP2" s="273"/>
      <c r="CWQ2" s="273"/>
      <c r="CWR2" s="273"/>
      <c r="CWS2" s="273"/>
      <c r="CWT2" s="273"/>
      <c r="CWU2" s="273"/>
      <c r="CWV2" s="273"/>
      <c r="CWW2" s="273"/>
      <c r="CWX2" s="273"/>
      <c r="CWY2" s="273"/>
      <c r="CWZ2" s="273"/>
      <c r="CXA2" s="273"/>
      <c r="CXB2" s="273"/>
      <c r="CXC2" s="273"/>
      <c r="CXD2" s="273"/>
      <c r="CXE2" s="273"/>
      <c r="CXF2" s="273"/>
      <c r="CXG2" s="273"/>
      <c r="CXH2" s="273"/>
      <c r="CXI2" s="273"/>
      <c r="CXJ2" s="273"/>
      <c r="CXK2" s="273"/>
      <c r="CXL2" s="273"/>
      <c r="CXM2" s="273"/>
      <c r="CXN2" s="273"/>
      <c r="CXO2" s="273"/>
      <c r="CXP2" s="273"/>
      <c r="CXQ2" s="273"/>
      <c r="CXR2" s="273"/>
      <c r="CXS2" s="273"/>
      <c r="CXT2" s="273"/>
      <c r="CXU2" s="273"/>
      <c r="CXV2" s="273"/>
      <c r="CXW2" s="273"/>
      <c r="CXX2" s="273"/>
      <c r="CXY2" s="273"/>
      <c r="CXZ2" s="273"/>
      <c r="CYA2" s="273"/>
      <c r="CYB2" s="273"/>
      <c r="CYC2" s="273"/>
      <c r="CYD2" s="273"/>
      <c r="CYE2" s="273"/>
      <c r="CYF2" s="273"/>
      <c r="CYG2" s="273"/>
      <c r="CYH2" s="273"/>
      <c r="CYI2" s="273"/>
      <c r="CYJ2" s="273"/>
      <c r="CYK2" s="273"/>
      <c r="CYL2" s="273"/>
      <c r="CYM2" s="273"/>
      <c r="CYN2" s="273"/>
      <c r="CYO2" s="273"/>
      <c r="CYP2" s="273"/>
      <c r="CYQ2" s="273"/>
      <c r="CYR2" s="273"/>
      <c r="CYS2" s="273"/>
      <c r="CYT2" s="273"/>
      <c r="CYU2" s="273"/>
      <c r="CYV2" s="273"/>
      <c r="CYW2" s="273"/>
      <c r="CYX2" s="273"/>
      <c r="CYY2" s="273"/>
      <c r="CYZ2" s="273"/>
      <c r="CZA2" s="273"/>
      <c r="CZB2" s="273"/>
      <c r="CZC2" s="273"/>
      <c r="CZD2" s="273"/>
      <c r="CZE2" s="273"/>
      <c r="CZF2" s="273"/>
      <c r="CZG2" s="273"/>
      <c r="CZH2" s="273"/>
      <c r="CZI2" s="273"/>
      <c r="CZJ2" s="273"/>
      <c r="CZK2" s="273"/>
      <c r="CZL2" s="273"/>
      <c r="CZM2" s="273"/>
      <c r="CZN2" s="273"/>
      <c r="CZO2" s="273"/>
      <c r="CZP2" s="273"/>
      <c r="CZQ2" s="273"/>
      <c r="CZR2" s="273"/>
      <c r="CZS2" s="273"/>
      <c r="CZT2" s="273"/>
      <c r="CZU2" s="273"/>
      <c r="CZV2" s="273"/>
      <c r="CZW2" s="273"/>
      <c r="CZX2" s="273"/>
      <c r="CZY2" s="273"/>
      <c r="CZZ2" s="273"/>
      <c r="DAA2" s="273"/>
      <c r="DAB2" s="273"/>
      <c r="DAC2" s="273"/>
      <c r="DAD2" s="273"/>
      <c r="DAE2" s="273"/>
      <c r="DAF2" s="273"/>
      <c r="DAG2" s="273"/>
      <c r="DAH2" s="273"/>
      <c r="DAI2" s="273"/>
      <c r="DAJ2" s="273"/>
      <c r="DAK2" s="273"/>
      <c r="DAL2" s="273"/>
      <c r="DAM2" s="273"/>
      <c r="DAN2" s="273"/>
      <c r="DAO2" s="273"/>
      <c r="DAP2" s="273"/>
      <c r="DAQ2" s="273"/>
      <c r="DAR2" s="273"/>
      <c r="DAS2" s="273"/>
      <c r="DAT2" s="273"/>
      <c r="DAU2" s="273"/>
      <c r="DAV2" s="273"/>
      <c r="DAW2" s="273"/>
      <c r="DAX2" s="273"/>
      <c r="DAY2" s="273"/>
      <c r="DAZ2" s="273"/>
      <c r="DBA2" s="273"/>
      <c r="DBB2" s="273"/>
      <c r="DBC2" s="273"/>
      <c r="DBD2" s="273"/>
      <c r="DBE2" s="273"/>
      <c r="DBF2" s="273"/>
      <c r="DBG2" s="273"/>
      <c r="DBH2" s="273"/>
      <c r="DBI2" s="273"/>
      <c r="DBJ2" s="273"/>
      <c r="DBK2" s="273"/>
      <c r="DBL2" s="273"/>
      <c r="DBM2" s="273"/>
      <c r="DBN2" s="273"/>
      <c r="DBO2" s="273"/>
      <c r="DBP2" s="273"/>
      <c r="DBQ2" s="273"/>
      <c r="DBR2" s="273"/>
      <c r="DBS2" s="273"/>
      <c r="DBT2" s="273"/>
      <c r="DBU2" s="273"/>
      <c r="DBV2" s="273"/>
      <c r="DBW2" s="273"/>
      <c r="DBX2" s="273"/>
      <c r="DBY2" s="273"/>
      <c r="DBZ2" s="273"/>
      <c r="DCA2" s="273"/>
      <c r="DCB2" s="273"/>
      <c r="DCC2" s="273"/>
      <c r="DCD2" s="273"/>
      <c r="DCE2" s="273"/>
      <c r="DCF2" s="273"/>
      <c r="DCG2" s="273"/>
      <c r="DCH2" s="273"/>
      <c r="DCI2" s="273"/>
      <c r="DCJ2" s="273"/>
      <c r="DCK2" s="273"/>
      <c r="DCL2" s="273"/>
      <c r="DCM2" s="273"/>
      <c r="DCN2" s="273"/>
      <c r="DCO2" s="273"/>
      <c r="DCP2" s="273"/>
      <c r="DCQ2" s="273"/>
      <c r="DCR2" s="273"/>
      <c r="DCS2" s="273"/>
      <c r="DCT2" s="273"/>
      <c r="DCU2" s="273"/>
      <c r="DCV2" s="273"/>
      <c r="DCW2" s="273"/>
      <c r="DCX2" s="273"/>
      <c r="DCY2" s="273"/>
      <c r="DCZ2" s="273"/>
      <c r="DDA2" s="273"/>
      <c r="DDB2" s="273"/>
      <c r="DDC2" s="273"/>
      <c r="DDD2" s="273"/>
      <c r="DDE2" s="273"/>
      <c r="DDF2" s="273"/>
      <c r="DDG2" s="273"/>
      <c r="DDH2" s="273"/>
      <c r="DDI2" s="273"/>
      <c r="DDJ2" s="273"/>
      <c r="DDK2" s="273"/>
      <c r="DDL2" s="273"/>
      <c r="DDM2" s="273"/>
      <c r="DDN2" s="273"/>
      <c r="DDO2" s="273"/>
      <c r="DDP2" s="273"/>
      <c r="DDQ2" s="273"/>
      <c r="DDR2" s="273"/>
      <c r="DDS2" s="273"/>
      <c r="DDT2" s="273"/>
      <c r="DDU2" s="273"/>
      <c r="DDV2" s="273"/>
      <c r="DDW2" s="273"/>
      <c r="DDX2" s="273"/>
      <c r="DDY2" s="273"/>
      <c r="DDZ2" s="273"/>
      <c r="DEA2" s="273"/>
      <c r="DEB2" s="273"/>
      <c r="DEC2" s="273"/>
      <c r="DED2" s="273"/>
      <c r="DEE2" s="273"/>
      <c r="DEF2" s="273"/>
      <c r="DEG2" s="273"/>
      <c r="DEH2" s="273"/>
      <c r="DEI2" s="273"/>
      <c r="DEJ2" s="273"/>
      <c r="DEK2" s="273"/>
      <c r="DEL2" s="273"/>
      <c r="DEM2" s="273"/>
      <c r="DEN2" s="273"/>
      <c r="DEO2" s="273"/>
      <c r="DEP2" s="273"/>
      <c r="DEQ2" s="273"/>
      <c r="DER2" s="273"/>
      <c r="DES2" s="273"/>
      <c r="DET2" s="273"/>
      <c r="DEU2" s="273"/>
      <c r="DEV2" s="273"/>
      <c r="DEW2" s="273"/>
      <c r="DEX2" s="273"/>
      <c r="DEY2" s="273"/>
      <c r="DEZ2" s="273"/>
      <c r="DFA2" s="273"/>
      <c r="DFB2" s="273"/>
      <c r="DFC2" s="273"/>
      <c r="DFD2" s="273"/>
      <c r="DFE2" s="273"/>
      <c r="DFF2" s="273"/>
      <c r="DFG2" s="273"/>
      <c r="DFH2" s="273"/>
      <c r="DFI2" s="273"/>
      <c r="DFJ2" s="273"/>
      <c r="DFK2" s="273"/>
      <c r="DFL2" s="273"/>
      <c r="DFM2" s="273"/>
      <c r="DFN2" s="273"/>
      <c r="DFO2" s="273"/>
      <c r="DFP2" s="273"/>
      <c r="DFQ2" s="273"/>
      <c r="DFR2" s="273"/>
      <c r="DFS2" s="273"/>
      <c r="DFT2" s="273"/>
      <c r="DFU2" s="273"/>
      <c r="DFV2" s="273"/>
      <c r="DFW2" s="273"/>
      <c r="DFX2" s="273"/>
      <c r="DFY2" s="273"/>
      <c r="DFZ2" s="273"/>
      <c r="DGA2" s="273"/>
      <c r="DGB2" s="273"/>
      <c r="DGC2" s="273"/>
      <c r="DGD2" s="273"/>
      <c r="DGE2" s="273"/>
      <c r="DGF2" s="273"/>
      <c r="DGG2" s="273"/>
      <c r="DGH2" s="273"/>
      <c r="DGI2" s="273"/>
      <c r="DGJ2" s="273"/>
      <c r="DGK2" s="273"/>
      <c r="DGL2" s="273"/>
      <c r="DGM2" s="273"/>
      <c r="DGN2" s="273"/>
      <c r="DGO2" s="273"/>
      <c r="DGP2" s="273"/>
      <c r="DGQ2" s="273"/>
      <c r="DGR2" s="273"/>
      <c r="DGS2" s="273"/>
      <c r="DGT2" s="273"/>
      <c r="DGU2" s="273"/>
      <c r="DGV2" s="273"/>
      <c r="DGW2" s="273"/>
      <c r="DGX2" s="273"/>
      <c r="DGY2" s="273"/>
      <c r="DGZ2" s="273"/>
      <c r="DHA2" s="273"/>
      <c r="DHB2" s="273"/>
      <c r="DHC2" s="273"/>
      <c r="DHD2" s="273"/>
      <c r="DHE2" s="273"/>
      <c r="DHF2" s="273"/>
      <c r="DHG2" s="273"/>
      <c r="DHH2" s="273"/>
      <c r="DHI2" s="273"/>
      <c r="DHJ2" s="273"/>
      <c r="DHK2" s="273"/>
      <c r="DHL2" s="273"/>
      <c r="DHM2" s="273"/>
      <c r="DHN2" s="273"/>
      <c r="DHO2" s="273"/>
      <c r="DHP2" s="273"/>
      <c r="DHQ2" s="273"/>
      <c r="DHR2" s="273"/>
      <c r="DHS2" s="273"/>
      <c r="DHT2" s="273"/>
      <c r="DHU2" s="273"/>
      <c r="DHV2" s="273"/>
      <c r="DHW2" s="273"/>
      <c r="DHX2" s="273"/>
      <c r="DHY2" s="273"/>
      <c r="DHZ2" s="273"/>
      <c r="DIA2" s="273"/>
      <c r="DIB2" s="273"/>
      <c r="DIC2" s="273"/>
      <c r="DID2" s="273"/>
      <c r="DIE2" s="273"/>
      <c r="DIF2" s="273"/>
      <c r="DIG2" s="273"/>
      <c r="DIH2" s="273"/>
      <c r="DII2" s="273"/>
      <c r="DIJ2" s="273"/>
      <c r="DIK2" s="273"/>
      <c r="DIL2" s="273"/>
      <c r="DIM2" s="273"/>
      <c r="DIN2" s="273"/>
      <c r="DIO2" s="273"/>
      <c r="DIP2" s="273"/>
      <c r="DIQ2" s="273"/>
      <c r="DIR2" s="273"/>
      <c r="DIS2" s="273"/>
      <c r="DIT2" s="273"/>
      <c r="DIU2" s="273"/>
      <c r="DIV2" s="273"/>
      <c r="DIW2" s="273"/>
      <c r="DIX2" s="273"/>
      <c r="DIY2" s="273"/>
      <c r="DIZ2" s="273"/>
      <c r="DJA2" s="273"/>
      <c r="DJB2" s="273"/>
      <c r="DJC2" s="273"/>
      <c r="DJD2" s="273"/>
      <c r="DJE2" s="273"/>
      <c r="DJF2" s="273"/>
      <c r="DJG2" s="273"/>
      <c r="DJH2" s="273"/>
      <c r="DJI2" s="273"/>
      <c r="DJJ2" s="273"/>
      <c r="DJK2" s="273"/>
      <c r="DJL2" s="273"/>
      <c r="DJM2" s="273"/>
      <c r="DJN2" s="273"/>
      <c r="DJO2" s="273"/>
      <c r="DJP2" s="273"/>
      <c r="DJQ2" s="273"/>
      <c r="DJR2" s="273"/>
      <c r="DJS2" s="273"/>
      <c r="DJT2" s="273"/>
      <c r="DJU2" s="273"/>
      <c r="DJV2" s="273"/>
      <c r="DJW2" s="273"/>
      <c r="DJX2" s="273"/>
      <c r="DJY2" s="273"/>
      <c r="DJZ2" s="273"/>
      <c r="DKA2" s="273"/>
      <c r="DKB2" s="273"/>
      <c r="DKC2" s="273"/>
      <c r="DKD2" s="273"/>
      <c r="DKE2" s="273"/>
      <c r="DKF2" s="273"/>
      <c r="DKG2" s="273"/>
      <c r="DKH2" s="273"/>
      <c r="DKI2" s="273"/>
      <c r="DKJ2" s="273"/>
      <c r="DKK2" s="273"/>
      <c r="DKL2" s="273"/>
      <c r="DKM2" s="273"/>
      <c r="DKN2" s="273"/>
      <c r="DKO2" s="273"/>
      <c r="DKP2" s="273"/>
      <c r="DKQ2" s="273"/>
      <c r="DKR2" s="273"/>
      <c r="DKS2" s="273"/>
      <c r="DKT2" s="273"/>
      <c r="DKU2" s="273"/>
      <c r="DKV2" s="273"/>
      <c r="DKW2" s="273"/>
      <c r="DKX2" s="273"/>
      <c r="DKY2" s="273"/>
      <c r="DKZ2" s="273"/>
      <c r="DLA2" s="273"/>
      <c r="DLB2" s="273"/>
      <c r="DLC2" s="273"/>
      <c r="DLD2" s="273"/>
      <c r="DLE2" s="273"/>
      <c r="DLF2" s="273"/>
      <c r="DLG2" s="273"/>
      <c r="DLH2" s="273"/>
      <c r="DLI2" s="273"/>
      <c r="DLJ2" s="273"/>
      <c r="DLK2" s="273"/>
      <c r="DLL2" s="273"/>
      <c r="DLM2" s="273"/>
      <c r="DLN2" s="273"/>
      <c r="DLO2" s="273"/>
      <c r="DLP2" s="273"/>
      <c r="DLQ2" s="273"/>
      <c r="DLR2" s="273"/>
      <c r="DLS2" s="273"/>
      <c r="DLT2" s="273"/>
      <c r="DLU2" s="273"/>
      <c r="DLV2" s="273"/>
      <c r="DLW2" s="273"/>
      <c r="DLX2" s="273"/>
      <c r="DLY2" s="273"/>
      <c r="DLZ2" s="273"/>
      <c r="DMA2" s="273"/>
      <c r="DMB2" s="273"/>
      <c r="DMC2" s="273"/>
      <c r="DMD2" s="273"/>
      <c r="DME2" s="273"/>
      <c r="DMF2" s="273"/>
      <c r="DMG2" s="273"/>
      <c r="DMH2" s="273"/>
      <c r="DMI2" s="273"/>
      <c r="DMJ2" s="273"/>
      <c r="DMK2" s="273"/>
      <c r="DML2" s="273"/>
      <c r="DMM2" s="273"/>
      <c r="DMN2" s="273"/>
      <c r="DMO2" s="273"/>
      <c r="DMP2" s="273"/>
      <c r="DMQ2" s="273"/>
      <c r="DMR2" s="273"/>
      <c r="DMS2" s="273"/>
      <c r="DMT2" s="273"/>
      <c r="DMU2" s="273"/>
      <c r="DMV2" s="273"/>
      <c r="DMW2" s="273"/>
      <c r="DMX2" s="273"/>
      <c r="DMY2" s="273"/>
      <c r="DMZ2" s="273"/>
      <c r="DNA2" s="273"/>
      <c r="DNB2" s="273"/>
      <c r="DNC2" s="273"/>
      <c r="DND2" s="273"/>
      <c r="DNE2" s="273"/>
      <c r="DNF2" s="273"/>
      <c r="DNG2" s="273"/>
      <c r="DNH2" s="273"/>
      <c r="DNI2" s="273"/>
      <c r="DNJ2" s="273"/>
      <c r="DNK2" s="273"/>
      <c r="DNL2" s="273"/>
      <c r="DNM2" s="273"/>
      <c r="DNN2" s="273"/>
      <c r="DNO2" s="273"/>
      <c r="DNP2" s="273"/>
      <c r="DNQ2" s="273"/>
      <c r="DNR2" s="273"/>
      <c r="DNS2" s="273"/>
      <c r="DNT2" s="273"/>
      <c r="DNU2" s="273"/>
      <c r="DNV2" s="273"/>
      <c r="DNW2" s="273"/>
      <c r="DNX2" s="273"/>
      <c r="DNY2" s="273"/>
      <c r="DNZ2" s="273"/>
      <c r="DOA2" s="273"/>
      <c r="DOB2" s="273"/>
      <c r="DOC2" s="273"/>
      <c r="DOD2" s="273"/>
      <c r="DOE2" s="273"/>
      <c r="DOF2" s="273"/>
      <c r="DOG2" s="273"/>
      <c r="DOH2" s="273"/>
      <c r="DOI2" s="273"/>
      <c r="DOJ2" s="273"/>
      <c r="DOK2" s="273"/>
      <c r="DOL2" s="273"/>
      <c r="DOM2" s="273"/>
      <c r="DON2" s="273"/>
      <c r="DOO2" s="273"/>
      <c r="DOP2" s="273"/>
      <c r="DOQ2" s="273"/>
      <c r="DOR2" s="273"/>
      <c r="DOS2" s="273"/>
      <c r="DOT2" s="273"/>
      <c r="DOU2" s="273"/>
      <c r="DOV2" s="273"/>
      <c r="DOW2" s="273"/>
      <c r="DOX2" s="273"/>
      <c r="DOY2" s="273"/>
      <c r="DOZ2" s="273"/>
      <c r="DPA2" s="273"/>
      <c r="DPB2" s="273"/>
      <c r="DPC2" s="273"/>
      <c r="DPD2" s="273"/>
      <c r="DPE2" s="273"/>
      <c r="DPF2" s="273"/>
      <c r="DPG2" s="273"/>
      <c r="DPH2" s="273"/>
      <c r="DPI2" s="273"/>
      <c r="DPJ2" s="273"/>
      <c r="DPK2" s="273"/>
      <c r="DPL2" s="273"/>
      <c r="DPM2" s="273"/>
      <c r="DPN2" s="273"/>
      <c r="DPO2" s="273"/>
      <c r="DPP2" s="273"/>
      <c r="DPQ2" s="273"/>
      <c r="DPR2" s="273"/>
      <c r="DPS2" s="273"/>
      <c r="DPT2" s="273"/>
      <c r="DPU2" s="273"/>
      <c r="DPV2" s="273"/>
      <c r="DPW2" s="273"/>
      <c r="DPX2" s="273"/>
      <c r="DPY2" s="273"/>
      <c r="DPZ2" s="273"/>
      <c r="DQA2" s="273"/>
      <c r="DQB2" s="273"/>
      <c r="DQC2" s="273"/>
      <c r="DQD2" s="273"/>
      <c r="DQE2" s="273"/>
      <c r="DQF2" s="273"/>
      <c r="DQG2" s="273"/>
      <c r="DQH2" s="273"/>
      <c r="DQI2" s="273"/>
      <c r="DQJ2" s="273"/>
      <c r="DQK2" s="273"/>
      <c r="DQL2" s="273"/>
      <c r="DQM2" s="273"/>
      <c r="DQN2" s="273"/>
      <c r="DQO2" s="273"/>
      <c r="DQP2" s="273"/>
      <c r="DQQ2" s="273"/>
      <c r="DQR2" s="273"/>
      <c r="DQS2" s="273"/>
      <c r="DQT2" s="273"/>
      <c r="DQU2" s="273"/>
      <c r="DQV2" s="273"/>
      <c r="DQW2" s="273"/>
      <c r="DQX2" s="273"/>
      <c r="DQY2" s="273"/>
      <c r="DQZ2" s="273"/>
      <c r="DRA2" s="273"/>
      <c r="DRB2" s="273"/>
      <c r="DRC2" s="273"/>
      <c r="DRD2" s="273"/>
      <c r="DRE2" s="273"/>
      <c r="DRF2" s="273"/>
      <c r="DRG2" s="273"/>
      <c r="DRH2" s="273"/>
      <c r="DRI2" s="273"/>
      <c r="DRJ2" s="273"/>
      <c r="DRK2" s="273"/>
      <c r="DRL2" s="273"/>
      <c r="DRM2" s="273"/>
      <c r="DRN2" s="273"/>
      <c r="DRO2" s="273"/>
      <c r="DRP2" s="273"/>
      <c r="DRQ2" s="273"/>
      <c r="DRR2" s="273"/>
      <c r="DRS2" s="273"/>
      <c r="DRT2" s="273"/>
      <c r="DRU2" s="273"/>
      <c r="DRV2" s="273"/>
      <c r="DRW2" s="273"/>
      <c r="DRX2" s="273"/>
      <c r="DRY2" s="273"/>
      <c r="DRZ2" s="273"/>
      <c r="DSA2" s="273"/>
      <c r="DSB2" s="273"/>
      <c r="DSC2" s="273"/>
      <c r="DSD2" s="273"/>
      <c r="DSE2" s="273"/>
      <c r="DSF2" s="273"/>
      <c r="DSG2" s="273"/>
      <c r="DSH2" s="273"/>
      <c r="DSI2" s="273"/>
      <c r="DSJ2" s="273"/>
      <c r="DSK2" s="273"/>
      <c r="DSL2" s="273"/>
      <c r="DSM2" s="273"/>
      <c r="DSN2" s="273"/>
      <c r="DSO2" s="273"/>
      <c r="DSP2" s="273"/>
      <c r="DSQ2" s="273"/>
      <c r="DSR2" s="273"/>
      <c r="DSS2" s="273"/>
      <c r="DST2" s="273"/>
      <c r="DSU2" s="273"/>
      <c r="DSV2" s="273"/>
      <c r="DSW2" s="273"/>
      <c r="DSX2" s="273"/>
      <c r="DSY2" s="273"/>
      <c r="DSZ2" s="273"/>
      <c r="DTA2" s="273"/>
      <c r="DTB2" s="273"/>
      <c r="DTC2" s="273"/>
      <c r="DTD2" s="273"/>
      <c r="DTE2" s="273"/>
      <c r="DTF2" s="273"/>
      <c r="DTG2" s="273"/>
      <c r="DTH2" s="273"/>
      <c r="DTI2" s="273"/>
      <c r="DTJ2" s="273"/>
      <c r="DTK2" s="273"/>
      <c r="DTL2" s="273"/>
      <c r="DTM2" s="273"/>
      <c r="DTN2" s="273"/>
      <c r="DTO2" s="273"/>
      <c r="DTP2" s="273"/>
      <c r="DTQ2" s="273"/>
      <c r="DTR2" s="273"/>
      <c r="DTS2" s="273"/>
      <c r="DTT2" s="273"/>
      <c r="DTU2" s="273"/>
      <c r="DTV2" s="273"/>
      <c r="DTW2" s="273"/>
      <c r="DTX2" s="273"/>
      <c r="DTY2" s="273"/>
      <c r="DTZ2" s="273"/>
      <c r="DUA2" s="273"/>
      <c r="DUB2" s="273"/>
      <c r="DUC2" s="273"/>
      <c r="DUD2" s="273"/>
      <c r="DUE2" s="273"/>
      <c r="DUF2" s="273"/>
      <c r="DUG2" s="273"/>
      <c r="DUH2" s="273"/>
      <c r="DUI2" s="273"/>
      <c r="DUJ2" s="273"/>
      <c r="DUK2" s="273"/>
      <c r="DUL2" s="273"/>
      <c r="DUM2" s="273"/>
      <c r="DUN2" s="273"/>
      <c r="DUO2" s="273"/>
      <c r="DUP2" s="273"/>
      <c r="DUQ2" s="273"/>
      <c r="DUR2" s="273"/>
      <c r="DUS2" s="273"/>
      <c r="DUT2" s="273"/>
      <c r="DUU2" s="273"/>
      <c r="DUV2" s="273"/>
      <c r="DUW2" s="273"/>
      <c r="DUX2" s="273"/>
      <c r="DUY2" s="273"/>
      <c r="DUZ2" s="273"/>
      <c r="DVA2" s="273"/>
      <c r="DVB2" s="273"/>
      <c r="DVC2" s="273"/>
      <c r="DVD2" s="273"/>
      <c r="DVE2" s="273"/>
      <c r="DVF2" s="273"/>
      <c r="DVG2" s="273"/>
      <c r="DVH2" s="273"/>
      <c r="DVI2" s="273"/>
      <c r="DVJ2" s="273"/>
      <c r="DVK2" s="273"/>
      <c r="DVL2" s="273"/>
      <c r="DVM2" s="273"/>
      <c r="DVN2" s="273"/>
      <c r="DVO2" s="273"/>
      <c r="DVP2" s="273"/>
      <c r="DVQ2" s="273"/>
      <c r="DVR2" s="273"/>
      <c r="DVS2" s="273"/>
      <c r="DVT2" s="273"/>
      <c r="DVU2" s="273"/>
      <c r="DVV2" s="273"/>
      <c r="DVW2" s="273"/>
      <c r="DVX2" s="273"/>
      <c r="DVY2" s="273"/>
      <c r="DVZ2" s="273"/>
      <c r="DWA2" s="273"/>
      <c r="DWB2" s="273"/>
      <c r="DWC2" s="273"/>
      <c r="DWD2" s="273"/>
      <c r="DWE2" s="273"/>
      <c r="DWF2" s="273"/>
      <c r="DWG2" s="273"/>
      <c r="DWH2" s="273"/>
      <c r="DWI2" s="273"/>
      <c r="DWJ2" s="273"/>
      <c r="DWK2" s="273"/>
      <c r="DWL2" s="273"/>
      <c r="DWM2" s="273"/>
      <c r="DWN2" s="273"/>
      <c r="DWO2" s="273"/>
      <c r="DWP2" s="273"/>
      <c r="DWQ2" s="273"/>
      <c r="DWR2" s="273"/>
      <c r="DWS2" s="273"/>
      <c r="DWT2" s="273"/>
      <c r="DWU2" s="273"/>
      <c r="DWV2" s="273"/>
      <c r="DWW2" s="273"/>
      <c r="DWX2" s="273"/>
      <c r="DWY2" s="273"/>
      <c r="DWZ2" s="273"/>
      <c r="DXA2" s="273"/>
      <c r="DXB2" s="273"/>
      <c r="DXC2" s="273"/>
      <c r="DXD2" s="273"/>
      <c r="DXE2" s="273"/>
      <c r="DXF2" s="273"/>
      <c r="DXG2" s="273"/>
      <c r="DXH2" s="273"/>
      <c r="DXI2" s="273"/>
      <c r="DXJ2" s="273"/>
      <c r="DXK2" s="273"/>
      <c r="DXL2" s="273"/>
      <c r="DXM2" s="273"/>
      <c r="DXN2" s="273"/>
      <c r="DXO2" s="273"/>
      <c r="DXP2" s="273"/>
      <c r="DXQ2" s="273"/>
      <c r="DXR2" s="273"/>
      <c r="DXS2" s="273"/>
      <c r="DXT2" s="273"/>
      <c r="DXU2" s="273"/>
      <c r="DXV2" s="273"/>
      <c r="DXW2" s="273"/>
      <c r="DXX2" s="273"/>
      <c r="DXY2" s="273"/>
      <c r="DXZ2" s="273"/>
      <c r="DYA2" s="273"/>
      <c r="DYB2" s="273"/>
      <c r="DYC2" s="273"/>
      <c r="DYD2" s="273"/>
      <c r="DYE2" s="273"/>
      <c r="DYF2" s="273"/>
      <c r="DYG2" s="273"/>
      <c r="DYH2" s="273"/>
      <c r="DYI2" s="273"/>
      <c r="DYJ2" s="273"/>
      <c r="DYK2" s="273"/>
      <c r="DYL2" s="273"/>
      <c r="DYM2" s="273"/>
      <c r="DYN2" s="273"/>
      <c r="DYO2" s="273"/>
      <c r="DYP2" s="273"/>
      <c r="DYQ2" s="273"/>
      <c r="DYR2" s="273"/>
      <c r="DYS2" s="273"/>
      <c r="DYT2" s="273"/>
      <c r="DYU2" s="273"/>
      <c r="DYV2" s="273"/>
      <c r="DYW2" s="273"/>
      <c r="DYX2" s="273"/>
      <c r="DYY2" s="273"/>
      <c r="DYZ2" s="273"/>
      <c r="DZA2" s="273"/>
      <c r="DZB2" s="273"/>
      <c r="DZC2" s="273"/>
      <c r="DZD2" s="273"/>
      <c r="DZE2" s="273"/>
      <c r="DZF2" s="273"/>
      <c r="DZG2" s="273"/>
      <c r="DZH2" s="273"/>
      <c r="DZI2" s="273"/>
      <c r="DZJ2" s="273"/>
      <c r="DZK2" s="273"/>
      <c r="DZL2" s="273"/>
      <c r="DZM2" s="273"/>
      <c r="DZN2" s="273"/>
      <c r="DZO2" s="273"/>
      <c r="DZP2" s="273"/>
      <c r="DZQ2" s="273"/>
      <c r="DZR2" s="273"/>
      <c r="DZS2" s="273"/>
      <c r="DZT2" s="273"/>
      <c r="DZU2" s="273"/>
      <c r="DZV2" s="273"/>
      <c r="DZW2" s="273"/>
      <c r="DZX2" s="273"/>
      <c r="DZY2" s="273"/>
      <c r="DZZ2" s="273"/>
      <c r="EAA2" s="273"/>
      <c r="EAB2" s="273"/>
      <c r="EAC2" s="273"/>
      <c r="EAD2" s="273"/>
      <c r="EAE2" s="273"/>
      <c r="EAF2" s="273"/>
      <c r="EAG2" s="273"/>
      <c r="EAH2" s="273"/>
      <c r="EAI2" s="273"/>
      <c r="EAJ2" s="273"/>
      <c r="EAK2" s="273"/>
      <c r="EAL2" s="273"/>
      <c r="EAM2" s="273"/>
      <c r="EAN2" s="273"/>
      <c r="EAO2" s="273"/>
      <c r="EAP2" s="273"/>
      <c r="EAQ2" s="273"/>
      <c r="EAR2" s="273"/>
      <c r="EAS2" s="273"/>
      <c r="EAT2" s="273"/>
      <c r="EAU2" s="273"/>
      <c r="EAV2" s="273"/>
      <c r="EAW2" s="273"/>
      <c r="EAX2" s="273"/>
      <c r="EAY2" s="273"/>
      <c r="EAZ2" s="273"/>
      <c r="EBA2" s="273"/>
      <c r="EBB2" s="273"/>
      <c r="EBC2" s="273"/>
      <c r="EBD2" s="273"/>
      <c r="EBE2" s="273"/>
      <c r="EBF2" s="273"/>
      <c r="EBG2" s="273"/>
      <c r="EBH2" s="273"/>
      <c r="EBI2" s="273"/>
      <c r="EBJ2" s="273"/>
      <c r="EBK2" s="273"/>
      <c r="EBL2" s="273"/>
      <c r="EBM2" s="273"/>
      <c r="EBN2" s="273"/>
      <c r="EBO2" s="273"/>
      <c r="EBP2" s="273"/>
      <c r="EBQ2" s="273"/>
      <c r="EBR2" s="273"/>
      <c r="EBS2" s="273"/>
      <c r="EBT2" s="273"/>
      <c r="EBU2" s="273"/>
      <c r="EBV2" s="273"/>
      <c r="EBW2" s="273"/>
      <c r="EBX2" s="273"/>
      <c r="EBY2" s="273"/>
      <c r="EBZ2" s="273"/>
      <c r="ECA2" s="273"/>
      <c r="ECB2" s="273"/>
      <c r="ECC2" s="273"/>
      <c r="ECD2" s="273"/>
      <c r="ECE2" s="273"/>
      <c r="ECF2" s="273"/>
      <c r="ECG2" s="273"/>
      <c r="ECH2" s="273"/>
      <c r="ECI2" s="273"/>
      <c r="ECJ2" s="273"/>
      <c r="ECK2" s="273"/>
      <c r="ECL2" s="273"/>
      <c r="ECM2" s="273"/>
      <c r="ECN2" s="273"/>
      <c r="ECO2" s="273"/>
      <c r="ECP2" s="273"/>
      <c r="ECQ2" s="273"/>
      <c r="ECR2" s="273"/>
      <c r="ECS2" s="273"/>
      <c r="ECT2" s="273"/>
      <c r="ECU2" s="273"/>
      <c r="ECV2" s="273"/>
      <c r="ECW2" s="273"/>
      <c r="ECX2" s="273"/>
      <c r="ECY2" s="273"/>
      <c r="ECZ2" s="273"/>
      <c r="EDA2" s="273"/>
      <c r="EDB2" s="273"/>
      <c r="EDC2" s="273"/>
      <c r="EDD2" s="273"/>
      <c r="EDE2" s="273"/>
      <c r="EDF2" s="273"/>
      <c r="EDG2" s="273"/>
      <c r="EDH2" s="273"/>
      <c r="EDI2" s="273"/>
      <c r="EDJ2" s="273"/>
      <c r="EDK2" s="273"/>
      <c r="EDL2" s="273"/>
      <c r="EDM2" s="273"/>
      <c r="EDN2" s="273"/>
      <c r="EDO2" s="273"/>
      <c r="EDP2" s="273"/>
      <c r="EDQ2" s="273"/>
      <c r="EDR2" s="273"/>
      <c r="EDS2" s="273"/>
      <c r="EDT2" s="273"/>
      <c r="EDU2" s="273"/>
      <c r="EDV2" s="273"/>
      <c r="EDW2" s="273"/>
      <c r="EDX2" s="273"/>
      <c r="EDY2" s="273"/>
      <c r="EDZ2" s="273"/>
      <c r="EEA2" s="273"/>
      <c r="EEB2" s="273"/>
      <c r="EEC2" s="273"/>
      <c r="EED2" s="273"/>
      <c r="EEE2" s="273"/>
      <c r="EEF2" s="273"/>
      <c r="EEG2" s="273"/>
      <c r="EEH2" s="273"/>
      <c r="EEI2" s="273"/>
      <c r="EEJ2" s="273"/>
      <c r="EEK2" s="273"/>
      <c r="EEL2" s="273"/>
      <c r="EEM2" s="273"/>
      <c r="EEN2" s="273"/>
      <c r="EEO2" s="273"/>
      <c r="EEP2" s="273"/>
      <c r="EEQ2" s="273"/>
      <c r="EER2" s="273"/>
      <c r="EES2" s="273"/>
      <c r="EET2" s="273"/>
      <c r="EEU2" s="273"/>
      <c r="EEV2" s="273"/>
      <c r="EEW2" s="273"/>
      <c r="EEX2" s="273"/>
      <c r="EEY2" s="273"/>
      <c r="EEZ2" s="273"/>
      <c r="EFA2" s="273"/>
      <c r="EFB2" s="273"/>
      <c r="EFC2" s="273"/>
      <c r="EFD2" s="273"/>
      <c r="EFE2" s="273"/>
      <c r="EFF2" s="273"/>
      <c r="EFG2" s="273"/>
      <c r="EFH2" s="273"/>
      <c r="EFI2" s="273"/>
      <c r="EFJ2" s="273"/>
      <c r="EFK2" s="273"/>
      <c r="EFL2" s="273"/>
      <c r="EFM2" s="273"/>
      <c r="EFN2" s="273"/>
      <c r="EFO2" s="273"/>
      <c r="EFP2" s="273"/>
      <c r="EFQ2" s="273"/>
      <c r="EFR2" s="273"/>
      <c r="EFS2" s="273"/>
      <c r="EFT2" s="273"/>
      <c r="EFU2" s="273"/>
      <c r="EFV2" s="273"/>
      <c r="EFW2" s="273"/>
      <c r="EFX2" s="273"/>
      <c r="EFY2" s="273"/>
      <c r="EFZ2" s="273"/>
      <c r="EGA2" s="273"/>
      <c r="EGB2" s="273"/>
      <c r="EGC2" s="273"/>
      <c r="EGD2" s="273"/>
      <c r="EGE2" s="273"/>
      <c r="EGF2" s="273"/>
      <c r="EGG2" s="273"/>
      <c r="EGH2" s="273"/>
      <c r="EGI2" s="273"/>
      <c r="EGJ2" s="273"/>
      <c r="EGK2" s="273"/>
      <c r="EGL2" s="273"/>
      <c r="EGM2" s="273"/>
      <c r="EGN2" s="273"/>
      <c r="EGO2" s="273"/>
      <c r="EGP2" s="273"/>
      <c r="EGQ2" s="273"/>
      <c r="EGR2" s="273"/>
      <c r="EGS2" s="273"/>
      <c r="EGT2" s="273"/>
      <c r="EGU2" s="273"/>
      <c r="EGV2" s="273"/>
      <c r="EGW2" s="273"/>
      <c r="EGX2" s="273"/>
      <c r="EGY2" s="273"/>
      <c r="EGZ2" s="273"/>
      <c r="EHA2" s="273"/>
      <c r="EHB2" s="273"/>
      <c r="EHC2" s="273"/>
      <c r="EHD2" s="273"/>
      <c r="EHE2" s="273"/>
      <c r="EHF2" s="273"/>
      <c r="EHG2" s="273"/>
      <c r="EHH2" s="273"/>
      <c r="EHI2" s="273"/>
      <c r="EHJ2" s="273"/>
      <c r="EHK2" s="273"/>
      <c r="EHL2" s="273"/>
      <c r="EHM2" s="273"/>
      <c r="EHN2" s="273"/>
      <c r="EHO2" s="273"/>
      <c r="EHP2" s="273"/>
      <c r="EHQ2" s="273"/>
      <c r="EHR2" s="273"/>
      <c r="EHS2" s="273"/>
      <c r="EHT2" s="273"/>
      <c r="EHU2" s="273"/>
      <c r="EHV2" s="273"/>
      <c r="EHW2" s="273"/>
      <c r="EHX2" s="273"/>
      <c r="EHY2" s="273"/>
      <c r="EHZ2" s="273"/>
      <c r="EIA2" s="273"/>
      <c r="EIB2" s="273"/>
      <c r="EIC2" s="273"/>
      <c r="EID2" s="273"/>
      <c r="EIE2" s="273"/>
      <c r="EIF2" s="273"/>
      <c r="EIG2" s="273"/>
      <c r="EIH2" s="273"/>
      <c r="EII2" s="273"/>
      <c r="EIJ2" s="273"/>
      <c r="EIK2" s="273"/>
      <c r="EIL2" s="273"/>
      <c r="EIM2" s="273"/>
      <c r="EIN2" s="273"/>
      <c r="EIO2" s="273"/>
      <c r="EIP2" s="273"/>
      <c r="EIQ2" s="273"/>
      <c r="EIR2" s="273"/>
      <c r="EIS2" s="273"/>
      <c r="EIT2" s="273"/>
      <c r="EIU2" s="273"/>
      <c r="EIV2" s="273"/>
      <c r="EIW2" s="273"/>
      <c r="EIX2" s="273"/>
      <c r="EIY2" s="273"/>
      <c r="EIZ2" s="273"/>
      <c r="EJA2" s="273"/>
      <c r="EJB2" s="273"/>
      <c r="EJC2" s="273"/>
      <c r="EJD2" s="273"/>
      <c r="EJE2" s="273"/>
      <c r="EJF2" s="273"/>
      <c r="EJG2" s="273"/>
      <c r="EJH2" s="273"/>
      <c r="EJI2" s="273"/>
      <c r="EJJ2" s="273"/>
      <c r="EJK2" s="273"/>
      <c r="EJL2" s="273"/>
      <c r="EJM2" s="273"/>
      <c r="EJN2" s="273"/>
      <c r="EJO2" s="273"/>
      <c r="EJP2" s="273"/>
      <c r="EJQ2" s="273"/>
      <c r="EJR2" s="273"/>
      <c r="EJS2" s="273"/>
      <c r="EJT2" s="273"/>
      <c r="EJU2" s="273"/>
      <c r="EJV2" s="273"/>
      <c r="EJW2" s="273"/>
      <c r="EJX2" s="273"/>
      <c r="EJY2" s="273"/>
      <c r="EJZ2" s="273"/>
      <c r="EKA2" s="273"/>
      <c r="EKB2" s="273"/>
      <c r="EKC2" s="273"/>
      <c r="EKD2" s="273"/>
      <c r="EKE2" s="273"/>
      <c r="EKF2" s="273"/>
      <c r="EKG2" s="273"/>
      <c r="EKH2" s="273"/>
      <c r="EKI2" s="273"/>
      <c r="EKJ2" s="273"/>
      <c r="EKK2" s="273"/>
      <c r="EKL2" s="273"/>
      <c r="EKM2" s="273"/>
      <c r="EKN2" s="273"/>
      <c r="EKO2" s="273"/>
      <c r="EKP2" s="273"/>
      <c r="EKQ2" s="273"/>
      <c r="EKR2" s="273"/>
      <c r="EKS2" s="273"/>
      <c r="EKT2" s="273"/>
      <c r="EKU2" s="273"/>
      <c r="EKV2" s="273"/>
      <c r="EKW2" s="273"/>
      <c r="EKX2" s="273"/>
      <c r="EKY2" s="273"/>
      <c r="EKZ2" s="273"/>
      <c r="ELA2" s="273"/>
      <c r="ELB2" s="273"/>
      <c r="ELC2" s="273"/>
      <c r="ELD2" s="273"/>
      <c r="ELE2" s="273"/>
      <c r="ELF2" s="273"/>
      <c r="ELG2" s="273"/>
      <c r="ELH2" s="273"/>
      <c r="ELI2" s="273"/>
      <c r="ELJ2" s="273"/>
      <c r="ELK2" s="273"/>
      <c r="ELL2" s="273"/>
      <c r="ELM2" s="273"/>
      <c r="ELN2" s="273"/>
      <c r="ELO2" s="273"/>
      <c r="ELP2" s="273"/>
      <c r="ELQ2" s="273"/>
      <c r="ELR2" s="273"/>
      <c r="ELS2" s="273"/>
      <c r="ELT2" s="273"/>
      <c r="ELU2" s="273"/>
      <c r="ELV2" s="273"/>
      <c r="ELW2" s="273"/>
      <c r="ELX2" s="273"/>
      <c r="ELY2" s="273"/>
      <c r="ELZ2" s="273"/>
      <c r="EMA2" s="273"/>
      <c r="EMB2" s="273"/>
      <c r="EMC2" s="273"/>
      <c r="EMD2" s="273"/>
      <c r="EME2" s="273"/>
      <c r="EMF2" s="273"/>
      <c r="EMG2" s="273"/>
      <c r="EMH2" s="273"/>
      <c r="EMI2" s="273"/>
      <c r="EMJ2" s="273"/>
      <c r="EMK2" s="273"/>
      <c r="EML2" s="273"/>
      <c r="EMM2" s="273"/>
      <c r="EMN2" s="273"/>
      <c r="EMO2" s="273"/>
      <c r="EMP2" s="273"/>
      <c r="EMQ2" s="273"/>
      <c r="EMR2" s="273"/>
      <c r="EMS2" s="273"/>
      <c r="EMT2" s="273"/>
      <c r="EMU2" s="273"/>
      <c r="EMV2" s="273"/>
      <c r="EMW2" s="273"/>
      <c r="EMX2" s="273"/>
      <c r="EMY2" s="273"/>
      <c r="EMZ2" s="273"/>
      <c r="ENA2" s="273"/>
      <c r="ENB2" s="273"/>
      <c r="ENC2" s="273"/>
      <c r="END2" s="273"/>
      <c r="ENE2" s="273"/>
      <c r="ENF2" s="273"/>
      <c r="ENG2" s="273"/>
      <c r="ENH2" s="273"/>
      <c r="ENI2" s="273"/>
      <c r="ENJ2" s="273"/>
      <c r="ENK2" s="273"/>
      <c r="ENL2" s="273"/>
      <c r="ENM2" s="273"/>
      <c r="ENN2" s="273"/>
      <c r="ENO2" s="273"/>
      <c r="ENP2" s="273"/>
      <c r="ENQ2" s="273"/>
      <c r="ENR2" s="273"/>
      <c r="ENS2" s="273"/>
      <c r="ENT2" s="273"/>
      <c r="ENU2" s="273"/>
      <c r="ENV2" s="273"/>
      <c r="ENW2" s="273"/>
      <c r="ENX2" s="273"/>
      <c r="ENY2" s="273"/>
      <c r="ENZ2" s="273"/>
      <c r="EOA2" s="273"/>
      <c r="EOB2" s="273"/>
      <c r="EOC2" s="273"/>
      <c r="EOD2" s="273"/>
      <c r="EOE2" s="273"/>
      <c r="EOF2" s="273"/>
      <c r="EOG2" s="273"/>
      <c r="EOH2" s="273"/>
      <c r="EOI2" s="273"/>
      <c r="EOJ2" s="273"/>
      <c r="EOK2" s="273"/>
      <c r="EOL2" s="273"/>
      <c r="EOM2" s="273"/>
      <c r="EON2" s="273"/>
      <c r="EOO2" s="273"/>
      <c r="EOP2" s="273"/>
      <c r="EOQ2" s="273"/>
      <c r="EOR2" s="273"/>
      <c r="EOS2" s="273"/>
      <c r="EOT2" s="273"/>
      <c r="EOU2" s="273"/>
      <c r="EOV2" s="273"/>
      <c r="EOW2" s="273"/>
      <c r="EOX2" s="273"/>
      <c r="EOY2" s="273"/>
      <c r="EOZ2" s="273"/>
      <c r="EPA2" s="273"/>
      <c r="EPB2" s="273"/>
      <c r="EPC2" s="273"/>
      <c r="EPD2" s="273"/>
      <c r="EPE2" s="273"/>
      <c r="EPF2" s="273"/>
      <c r="EPG2" s="273"/>
      <c r="EPH2" s="273"/>
      <c r="EPI2" s="273"/>
      <c r="EPJ2" s="273"/>
      <c r="EPK2" s="273"/>
      <c r="EPL2" s="273"/>
      <c r="EPM2" s="273"/>
      <c r="EPN2" s="273"/>
      <c r="EPO2" s="273"/>
      <c r="EPP2" s="273"/>
      <c r="EPQ2" s="273"/>
      <c r="EPR2" s="273"/>
      <c r="EPS2" s="273"/>
      <c r="EPT2" s="273"/>
      <c r="EPU2" s="273"/>
      <c r="EPV2" s="273"/>
      <c r="EPW2" s="273"/>
      <c r="EPX2" s="273"/>
      <c r="EPY2" s="273"/>
      <c r="EPZ2" s="273"/>
      <c r="EQA2" s="273"/>
      <c r="EQB2" s="273"/>
      <c r="EQC2" s="273"/>
      <c r="EQD2" s="273"/>
      <c r="EQE2" s="273"/>
      <c r="EQF2" s="273"/>
      <c r="EQG2" s="273"/>
      <c r="EQH2" s="273"/>
      <c r="EQI2" s="273"/>
      <c r="EQJ2" s="273"/>
      <c r="EQK2" s="273"/>
      <c r="EQL2" s="273"/>
      <c r="EQM2" s="273"/>
      <c r="EQN2" s="273"/>
      <c r="EQO2" s="273"/>
      <c r="EQP2" s="273"/>
      <c r="EQQ2" s="273"/>
      <c r="EQR2" s="273"/>
      <c r="EQS2" s="273"/>
      <c r="EQT2" s="273"/>
      <c r="EQU2" s="273"/>
      <c r="EQV2" s="273"/>
      <c r="EQW2" s="273"/>
      <c r="EQX2" s="273"/>
      <c r="EQY2" s="273"/>
      <c r="EQZ2" s="273"/>
      <c r="ERA2" s="273"/>
      <c r="ERB2" s="273"/>
      <c r="ERC2" s="273"/>
      <c r="ERD2" s="273"/>
      <c r="ERE2" s="273"/>
      <c r="ERF2" s="273"/>
      <c r="ERG2" s="273"/>
      <c r="ERH2" s="273"/>
      <c r="ERI2" s="273"/>
      <c r="ERJ2" s="273"/>
      <c r="ERK2" s="273"/>
      <c r="ERL2" s="273"/>
      <c r="ERM2" s="273"/>
      <c r="ERN2" s="273"/>
      <c r="ERO2" s="273"/>
      <c r="ERP2" s="273"/>
      <c r="ERQ2" s="273"/>
      <c r="ERR2" s="273"/>
      <c r="ERS2" s="273"/>
      <c r="ERT2" s="273"/>
      <c r="ERU2" s="273"/>
      <c r="ERV2" s="273"/>
      <c r="ERW2" s="273"/>
      <c r="ERX2" s="273"/>
      <c r="ERY2" s="273"/>
      <c r="ERZ2" s="273"/>
      <c r="ESA2" s="273"/>
      <c r="ESB2" s="273"/>
      <c r="ESC2" s="273"/>
      <c r="ESD2" s="273"/>
      <c r="ESE2" s="273"/>
      <c r="ESF2" s="273"/>
      <c r="ESG2" s="273"/>
      <c r="ESH2" s="273"/>
      <c r="ESI2" s="273"/>
      <c r="ESJ2" s="273"/>
      <c r="ESK2" s="273"/>
      <c r="ESL2" s="273"/>
      <c r="ESM2" s="273"/>
      <c r="ESN2" s="273"/>
      <c r="ESO2" s="273"/>
      <c r="ESP2" s="273"/>
      <c r="ESQ2" s="273"/>
      <c r="ESR2" s="273"/>
      <c r="ESS2" s="273"/>
      <c r="EST2" s="273"/>
      <c r="ESU2" s="273"/>
      <c r="ESV2" s="273"/>
      <c r="ESW2" s="273"/>
      <c r="ESX2" s="273"/>
      <c r="ESY2" s="273"/>
      <c r="ESZ2" s="273"/>
      <c r="ETA2" s="273"/>
      <c r="ETB2" s="273"/>
      <c r="ETC2" s="273"/>
      <c r="ETD2" s="273"/>
      <c r="ETE2" s="273"/>
      <c r="ETF2" s="273"/>
      <c r="ETG2" s="273"/>
      <c r="ETH2" s="273"/>
      <c r="ETI2" s="273"/>
      <c r="ETJ2" s="273"/>
      <c r="ETK2" s="273"/>
      <c r="ETL2" s="273"/>
      <c r="ETM2" s="273"/>
      <c r="ETN2" s="273"/>
      <c r="ETO2" s="273"/>
      <c r="ETP2" s="273"/>
      <c r="ETQ2" s="273"/>
      <c r="ETR2" s="273"/>
      <c r="ETS2" s="273"/>
      <c r="ETT2" s="273"/>
      <c r="ETU2" s="273"/>
      <c r="ETV2" s="273"/>
      <c r="ETW2" s="273"/>
      <c r="ETX2" s="273"/>
      <c r="ETY2" s="273"/>
      <c r="ETZ2" s="273"/>
      <c r="EUA2" s="273"/>
      <c r="EUB2" s="273"/>
      <c r="EUC2" s="273"/>
      <c r="EUD2" s="273"/>
      <c r="EUE2" s="273"/>
      <c r="EUF2" s="273"/>
      <c r="EUG2" s="273"/>
      <c r="EUH2" s="273"/>
      <c r="EUI2" s="273"/>
      <c r="EUJ2" s="273"/>
      <c r="EUK2" s="273"/>
      <c r="EUL2" s="273"/>
      <c r="EUM2" s="273"/>
      <c r="EUN2" s="273"/>
      <c r="EUO2" s="273"/>
      <c r="EUP2" s="273"/>
      <c r="EUQ2" s="273"/>
      <c r="EUR2" s="273"/>
      <c r="EUS2" s="273"/>
      <c r="EUT2" s="273"/>
      <c r="EUU2" s="273"/>
      <c r="EUV2" s="273"/>
      <c r="EUW2" s="273"/>
      <c r="EUX2" s="273"/>
      <c r="EUY2" s="273"/>
      <c r="EUZ2" s="273"/>
      <c r="EVA2" s="273"/>
      <c r="EVB2" s="273"/>
      <c r="EVC2" s="273"/>
      <c r="EVD2" s="273"/>
      <c r="EVE2" s="273"/>
      <c r="EVF2" s="273"/>
      <c r="EVG2" s="273"/>
      <c r="EVH2" s="273"/>
      <c r="EVI2" s="273"/>
      <c r="EVJ2" s="273"/>
      <c r="EVK2" s="273"/>
      <c r="EVL2" s="273"/>
      <c r="EVM2" s="273"/>
      <c r="EVN2" s="273"/>
      <c r="EVO2" s="273"/>
      <c r="EVP2" s="273"/>
      <c r="EVQ2" s="273"/>
      <c r="EVR2" s="273"/>
      <c r="EVS2" s="273"/>
      <c r="EVT2" s="273"/>
      <c r="EVU2" s="273"/>
      <c r="EVV2" s="273"/>
      <c r="EVW2" s="273"/>
      <c r="EVX2" s="273"/>
      <c r="EVY2" s="273"/>
      <c r="EVZ2" s="273"/>
      <c r="EWA2" s="273"/>
      <c r="EWB2" s="273"/>
      <c r="EWC2" s="273"/>
      <c r="EWD2" s="273"/>
      <c r="EWE2" s="273"/>
      <c r="EWF2" s="273"/>
      <c r="EWG2" s="273"/>
      <c r="EWH2" s="273"/>
      <c r="EWI2" s="273"/>
      <c r="EWJ2" s="273"/>
      <c r="EWK2" s="273"/>
      <c r="EWL2" s="273"/>
      <c r="EWM2" s="273"/>
      <c r="EWN2" s="273"/>
      <c r="EWO2" s="273"/>
      <c r="EWP2" s="273"/>
      <c r="EWQ2" s="273"/>
      <c r="EWR2" s="273"/>
      <c r="EWS2" s="273"/>
      <c r="EWT2" s="273"/>
      <c r="EWU2" s="273"/>
      <c r="EWV2" s="273"/>
      <c r="EWW2" s="273"/>
      <c r="EWX2" s="273"/>
      <c r="EWY2" s="273"/>
      <c r="EWZ2" s="273"/>
      <c r="EXA2" s="273"/>
      <c r="EXB2" s="273"/>
      <c r="EXC2" s="273"/>
      <c r="EXD2" s="273"/>
      <c r="EXE2" s="273"/>
      <c r="EXF2" s="273"/>
      <c r="EXG2" s="273"/>
      <c r="EXH2" s="273"/>
      <c r="EXI2" s="273"/>
      <c r="EXJ2" s="273"/>
      <c r="EXK2" s="273"/>
      <c r="EXL2" s="273"/>
      <c r="EXM2" s="273"/>
      <c r="EXN2" s="273"/>
      <c r="EXO2" s="273"/>
      <c r="EXP2" s="273"/>
      <c r="EXQ2" s="273"/>
      <c r="EXR2" s="273"/>
      <c r="EXS2" s="273"/>
      <c r="EXT2" s="273"/>
      <c r="EXU2" s="273"/>
      <c r="EXV2" s="273"/>
      <c r="EXW2" s="273"/>
      <c r="EXX2" s="273"/>
      <c r="EXY2" s="273"/>
      <c r="EXZ2" s="273"/>
      <c r="EYA2" s="273"/>
      <c r="EYB2" s="273"/>
      <c r="EYC2" s="273"/>
      <c r="EYD2" s="273"/>
      <c r="EYE2" s="273"/>
      <c r="EYF2" s="273"/>
      <c r="EYG2" s="273"/>
      <c r="EYH2" s="273"/>
      <c r="EYI2" s="273"/>
      <c r="EYJ2" s="273"/>
      <c r="EYK2" s="273"/>
      <c r="EYL2" s="273"/>
      <c r="EYM2" s="273"/>
      <c r="EYN2" s="273"/>
      <c r="EYO2" s="273"/>
      <c r="EYP2" s="273"/>
      <c r="EYQ2" s="273"/>
      <c r="EYR2" s="273"/>
      <c r="EYS2" s="273"/>
      <c r="EYT2" s="273"/>
      <c r="EYU2" s="273"/>
      <c r="EYV2" s="273"/>
      <c r="EYW2" s="273"/>
      <c r="EYX2" s="273"/>
      <c r="EYY2" s="273"/>
      <c r="EYZ2" s="273"/>
      <c r="EZA2" s="273"/>
      <c r="EZB2" s="273"/>
      <c r="EZC2" s="273"/>
      <c r="EZD2" s="273"/>
      <c r="EZE2" s="273"/>
      <c r="EZF2" s="273"/>
      <c r="EZG2" s="273"/>
      <c r="EZH2" s="273"/>
      <c r="EZI2" s="273"/>
      <c r="EZJ2" s="273"/>
      <c r="EZK2" s="273"/>
      <c r="EZL2" s="273"/>
      <c r="EZM2" s="273"/>
      <c r="EZN2" s="273"/>
      <c r="EZO2" s="273"/>
      <c r="EZP2" s="273"/>
      <c r="EZQ2" s="273"/>
      <c r="EZR2" s="273"/>
      <c r="EZS2" s="273"/>
      <c r="EZT2" s="273"/>
      <c r="EZU2" s="273"/>
      <c r="EZV2" s="273"/>
      <c r="EZW2" s="273"/>
      <c r="EZX2" s="273"/>
      <c r="EZY2" s="273"/>
      <c r="EZZ2" s="273"/>
      <c r="FAA2" s="273"/>
      <c r="FAB2" s="273"/>
      <c r="FAC2" s="273"/>
      <c r="FAD2" s="273"/>
      <c r="FAE2" s="273"/>
      <c r="FAF2" s="273"/>
      <c r="FAG2" s="273"/>
      <c r="FAH2" s="273"/>
      <c r="FAI2" s="273"/>
      <c r="FAJ2" s="273"/>
      <c r="FAK2" s="273"/>
      <c r="FAL2" s="273"/>
      <c r="FAM2" s="273"/>
      <c r="FAN2" s="273"/>
      <c r="FAO2" s="273"/>
      <c r="FAP2" s="273"/>
      <c r="FAQ2" s="273"/>
      <c r="FAR2" s="273"/>
      <c r="FAS2" s="273"/>
      <c r="FAT2" s="273"/>
      <c r="FAU2" s="273"/>
      <c r="FAV2" s="273"/>
      <c r="FAW2" s="273"/>
      <c r="FAX2" s="273"/>
      <c r="FAY2" s="273"/>
      <c r="FAZ2" s="273"/>
      <c r="FBA2" s="273"/>
      <c r="FBB2" s="273"/>
      <c r="FBC2" s="273"/>
      <c r="FBD2" s="273"/>
      <c r="FBE2" s="273"/>
      <c r="FBF2" s="273"/>
      <c r="FBG2" s="273"/>
      <c r="FBH2" s="273"/>
      <c r="FBI2" s="273"/>
      <c r="FBJ2" s="273"/>
      <c r="FBK2" s="273"/>
      <c r="FBL2" s="273"/>
      <c r="FBM2" s="273"/>
      <c r="FBN2" s="273"/>
      <c r="FBO2" s="273"/>
      <c r="FBP2" s="273"/>
      <c r="FBQ2" s="273"/>
      <c r="FBR2" s="273"/>
      <c r="FBS2" s="273"/>
      <c r="FBT2" s="273"/>
      <c r="FBU2" s="273"/>
      <c r="FBV2" s="273"/>
      <c r="FBW2" s="273"/>
      <c r="FBX2" s="273"/>
      <c r="FBY2" s="273"/>
      <c r="FBZ2" s="273"/>
      <c r="FCA2" s="273"/>
      <c r="FCB2" s="273"/>
      <c r="FCC2" s="273"/>
      <c r="FCD2" s="273"/>
      <c r="FCE2" s="273"/>
      <c r="FCF2" s="273"/>
      <c r="FCG2" s="273"/>
      <c r="FCH2" s="273"/>
      <c r="FCI2" s="273"/>
      <c r="FCJ2" s="273"/>
      <c r="FCK2" s="273"/>
      <c r="FCL2" s="273"/>
      <c r="FCM2" s="273"/>
      <c r="FCN2" s="273"/>
      <c r="FCO2" s="273"/>
      <c r="FCP2" s="273"/>
      <c r="FCQ2" s="273"/>
      <c r="FCR2" s="273"/>
      <c r="FCS2" s="273"/>
      <c r="FCT2" s="273"/>
      <c r="FCU2" s="273"/>
      <c r="FCV2" s="273"/>
      <c r="FCW2" s="273"/>
      <c r="FCX2" s="273"/>
      <c r="FCY2" s="273"/>
      <c r="FCZ2" s="273"/>
      <c r="FDA2" s="273"/>
      <c r="FDB2" s="273"/>
      <c r="FDC2" s="273"/>
      <c r="FDD2" s="273"/>
      <c r="FDE2" s="273"/>
      <c r="FDF2" s="273"/>
      <c r="FDG2" s="273"/>
      <c r="FDH2" s="273"/>
      <c r="FDI2" s="273"/>
      <c r="FDJ2" s="273"/>
      <c r="FDK2" s="273"/>
      <c r="FDL2" s="273"/>
      <c r="FDM2" s="273"/>
      <c r="FDN2" s="273"/>
      <c r="FDO2" s="273"/>
      <c r="FDP2" s="273"/>
      <c r="FDQ2" s="273"/>
      <c r="FDR2" s="273"/>
      <c r="FDS2" s="273"/>
      <c r="FDT2" s="273"/>
      <c r="FDU2" s="273"/>
      <c r="FDV2" s="273"/>
      <c r="FDW2" s="273"/>
      <c r="FDX2" s="273"/>
      <c r="FDY2" s="273"/>
      <c r="FDZ2" s="273"/>
      <c r="FEA2" s="273"/>
      <c r="FEB2" s="273"/>
      <c r="FEC2" s="273"/>
      <c r="FED2" s="273"/>
      <c r="FEE2" s="273"/>
      <c r="FEF2" s="273"/>
      <c r="FEG2" s="273"/>
      <c r="FEH2" s="273"/>
      <c r="FEI2" s="273"/>
      <c r="FEJ2" s="273"/>
      <c r="FEK2" s="273"/>
      <c r="FEL2" s="273"/>
      <c r="FEM2" s="273"/>
      <c r="FEN2" s="273"/>
      <c r="FEO2" s="273"/>
      <c r="FEP2" s="273"/>
      <c r="FEQ2" s="273"/>
      <c r="FER2" s="273"/>
      <c r="FES2" s="273"/>
      <c r="FET2" s="273"/>
      <c r="FEU2" s="273"/>
      <c r="FEV2" s="273"/>
      <c r="FEW2" s="273"/>
      <c r="FEX2" s="273"/>
      <c r="FEY2" s="273"/>
      <c r="FEZ2" s="273"/>
      <c r="FFA2" s="273"/>
      <c r="FFB2" s="273"/>
      <c r="FFC2" s="273"/>
      <c r="FFD2" s="273"/>
      <c r="FFE2" s="273"/>
      <c r="FFF2" s="273"/>
      <c r="FFG2" s="273"/>
      <c r="FFH2" s="273"/>
      <c r="FFI2" s="273"/>
      <c r="FFJ2" s="273"/>
      <c r="FFK2" s="273"/>
      <c r="FFL2" s="273"/>
      <c r="FFM2" s="273"/>
      <c r="FFN2" s="273"/>
      <c r="FFO2" s="273"/>
      <c r="FFP2" s="273"/>
      <c r="FFQ2" s="273"/>
      <c r="FFR2" s="273"/>
      <c r="FFS2" s="273"/>
      <c r="FFT2" s="273"/>
      <c r="FFU2" s="273"/>
      <c r="FFV2" s="273"/>
      <c r="FFW2" s="273"/>
      <c r="FFX2" s="273"/>
      <c r="FFY2" s="273"/>
      <c r="FFZ2" s="273"/>
      <c r="FGA2" s="273"/>
      <c r="FGB2" s="273"/>
      <c r="FGC2" s="273"/>
      <c r="FGD2" s="273"/>
      <c r="FGE2" s="273"/>
      <c r="FGF2" s="273"/>
      <c r="FGG2" s="273"/>
      <c r="FGH2" s="273"/>
      <c r="FGI2" s="273"/>
      <c r="FGJ2" s="273"/>
      <c r="FGK2" s="273"/>
      <c r="FGL2" s="273"/>
      <c r="FGM2" s="273"/>
      <c r="FGN2" s="273"/>
      <c r="FGO2" s="273"/>
      <c r="FGP2" s="273"/>
      <c r="FGQ2" s="273"/>
      <c r="FGR2" s="273"/>
      <c r="FGS2" s="273"/>
      <c r="FGT2" s="273"/>
      <c r="FGU2" s="273"/>
      <c r="FGV2" s="273"/>
      <c r="FGW2" s="273"/>
      <c r="FGX2" s="273"/>
      <c r="FGY2" s="273"/>
      <c r="FGZ2" s="273"/>
      <c r="FHA2" s="273"/>
      <c r="FHB2" s="273"/>
      <c r="FHC2" s="273"/>
      <c r="FHD2" s="273"/>
      <c r="FHE2" s="273"/>
      <c r="FHF2" s="273"/>
      <c r="FHG2" s="273"/>
      <c r="FHH2" s="273"/>
      <c r="FHI2" s="273"/>
      <c r="FHJ2" s="273"/>
      <c r="FHK2" s="273"/>
      <c r="FHL2" s="273"/>
      <c r="FHM2" s="273"/>
      <c r="FHN2" s="273"/>
      <c r="FHO2" s="273"/>
      <c r="FHP2" s="273"/>
      <c r="FHQ2" s="273"/>
      <c r="FHR2" s="273"/>
      <c r="FHS2" s="273"/>
      <c r="FHT2" s="273"/>
      <c r="FHU2" s="273"/>
      <c r="FHV2" s="273"/>
      <c r="FHW2" s="273"/>
      <c r="FHX2" s="273"/>
      <c r="FHY2" s="273"/>
      <c r="FHZ2" s="273"/>
      <c r="FIA2" s="273"/>
      <c r="FIB2" s="273"/>
      <c r="FIC2" s="273"/>
      <c r="FID2" s="273"/>
      <c r="FIE2" s="273"/>
      <c r="FIF2" s="273"/>
      <c r="FIG2" s="273"/>
      <c r="FIH2" s="273"/>
      <c r="FII2" s="273"/>
      <c r="FIJ2" s="273"/>
      <c r="FIK2" s="273"/>
      <c r="FIL2" s="273"/>
      <c r="FIM2" s="273"/>
      <c r="FIN2" s="273"/>
      <c r="FIO2" s="273"/>
      <c r="FIP2" s="273"/>
      <c r="FIQ2" s="273"/>
      <c r="FIR2" s="273"/>
      <c r="FIS2" s="273"/>
      <c r="FIT2" s="273"/>
      <c r="FIU2" s="273"/>
      <c r="FIV2" s="273"/>
      <c r="FIW2" s="273"/>
      <c r="FIX2" s="273"/>
      <c r="FIY2" s="273"/>
      <c r="FIZ2" s="273"/>
      <c r="FJA2" s="273"/>
      <c r="FJB2" s="273"/>
      <c r="FJC2" s="273"/>
      <c r="FJD2" s="273"/>
      <c r="FJE2" s="273"/>
      <c r="FJF2" s="273"/>
      <c r="FJG2" s="273"/>
      <c r="FJH2" s="273"/>
      <c r="FJI2" s="273"/>
      <c r="FJJ2" s="273"/>
      <c r="FJK2" s="273"/>
      <c r="FJL2" s="273"/>
      <c r="FJM2" s="273"/>
      <c r="FJN2" s="273"/>
      <c r="FJO2" s="273"/>
      <c r="FJP2" s="273"/>
      <c r="FJQ2" s="273"/>
      <c r="FJR2" s="273"/>
      <c r="FJS2" s="273"/>
      <c r="FJT2" s="273"/>
      <c r="FJU2" s="273"/>
      <c r="FJV2" s="273"/>
      <c r="FJW2" s="273"/>
      <c r="FJX2" s="273"/>
      <c r="FJY2" s="273"/>
      <c r="FJZ2" s="273"/>
      <c r="FKA2" s="273"/>
      <c r="FKB2" s="273"/>
      <c r="FKC2" s="273"/>
      <c r="FKD2" s="273"/>
      <c r="FKE2" s="273"/>
      <c r="FKF2" s="273"/>
      <c r="FKG2" s="273"/>
      <c r="FKH2" s="273"/>
      <c r="FKI2" s="273"/>
      <c r="FKJ2" s="273"/>
      <c r="FKK2" s="273"/>
      <c r="FKL2" s="273"/>
      <c r="FKM2" s="273"/>
      <c r="FKN2" s="273"/>
      <c r="FKO2" s="273"/>
      <c r="FKP2" s="273"/>
      <c r="FKQ2" s="273"/>
      <c r="FKR2" s="273"/>
      <c r="FKS2" s="273"/>
      <c r="FKT2" s="273"/>
      <c r="FKU2" s="273"/>
      <c r="FKV2" s="273"/>
      <c r="FKW2" s="273"/>
      <c r="FKX2" s="273"/>
      <c r="FKY2" s="273"/>
      <c r="FKZ2" s="273"/>
      <c r="FLA2" s="273"/>
      <c r="FLB2" s="273"/>
      <c r="FLC2" s="273"/>
      <c r="FLD2" s="273"/>
      <c r="FLE2" s="273"/>
      <c r="FLF2" s="273"/>
      <c r="FLG2" s="273"/>
      <c r="FLH2" s="273"/>
      <c r="FLI2" s="273"/>
      <c r="FLJ2" s="273"/>
      <c r="FLK2" s="273"/>
      <c r="FLL2" s="273"/>
      <c r="FLM2" s="273"/>
      <c r="FLN2" s="273"/>
      <c r="FLO2" s="273"/>
      <c r="FLP2" s="273"/>
      <c r="FLQ2" s="273"/>
      <c r="FLR2" s="273"/>
      <c r="FLS2" s="273"/>
      <c r="FLT2" s="273"/>
      <c r="FLU2" s="273"/>
      <c r="FLV2" s="273"/>
      <c r="FLW2" s="273"/>
      <c r="FLX2" s="273"/>
      <c r="FLY2" s="273"/>
      <c r="FLZ2" s="273"/>
      <c r="FMA2" s="273"/>
      <c r="FMB2" s="273"/>
      <c r="FMC2" s="273"/>
      <c r="FMD2" s="273"/>
      <c r="FME2" s="273"/>
      <c r="FMF2" s="273"/>
      <c r="FMG2" s="273"/>
      <c r="FMH2" s="273"/>
      <c r="FMI2" s="273"/>
      <c r="FMJ2" s="273"/>
      <c r="FMK2" s="273"/>
      <c r="FML2" s="273"/>
      <c r="FMM2" s="273"/>
      <c r="FMN2" s="273"/>
      <c r="FMO2" s="273"/>
      <c r="FMP2" s="273"/>
      <c r="FMQ2" s="273"/>
      <c r="FMR2" s="273"/>
      <c r="FMS2" s="273"/>
      <c r="FMT2" s="273"/>
      <c r="FMU2" s="273"/>
      <c r="FMV2" s="273"/>
      <c r="FMW2" s="273"/>
      <c r="FMX2" s="273"/>
      <c r="FMY2" s="273"/>
      <c r="FMZ2" s="273"/>
      <c r="FNA2" s="273"/>
      <c r="FNB2" s="273"/>
      <c r="FNC2" s="273"/>
      <c r="FND2" s="273"/>
      <c r="FNE2" s="273"/>
      <c r="FNF2" s="273"/>
      <c r="FNG2" s="273"/>
      <c r="FNH2" s="273"/>
      <c r="FNI2" s="273"/>
      <c r="FNJ2" s="273"/>
      <c r="FNK2" s="273"/>
      <c r="FNL2" s="273"/>
      <c r="FNM2" s="273"/>
      <c r="FNN2" s="273"/>
      <c r="FNO2" s="273"/>
      <c r="FNP2" s="273"/>
      <c r="FNQ2" s="273"/>
      <c r="FNR2" s="273"/>
      <c r="FNS2" s="273"/>
      <c r="FNT2" s="273"/>
      <c r="FNU2" s="273"/>
      <c r="FNV2" s="273"/>
      <c r="FNW2" s="273"/>
      <c r="FNX2" s="273"/>
      <c r="FNY2" s="273"/>
      <c r="FNZ2" s="273"/>
      <c r="FOA2" s="273"/>
      <c r="FOB2" s="273"/>
      <c r="FOC2" s="273"/>
      <c r="FOD2" s="273"/>
      <c r="FOE2" s="273"/>
      <c r="FOF2" s="273"/>
      <c r="FOG2" s="273"/>
      <c r="FOH2" s="273"/>
      <c r="FOI2" s="273"/>
      <c r="FOJ2" s="273"/>
      <c r="FOK2" s="273"/>
      <c r="FOL2" s="273"/>
      <c r="FOM2" s="273"/>
      <c r="FON2" s="273"/>
      <c r="FOO2" s="273"/>
      <c r="FOP2" s="273"/>
      <c r="FOQ2" s="273"/>
      <c r="FOR2" s="273"/>
      <c r="FOS2" s="273"/>
      <c r="FOT2" s="273"/>
      <c r="FOU2" s="273"/>
      <c r="FOV2" s="273"/>
      <c r="FOW2" s="273"/>
      <c r="FOX2" s="273"/>
      <c r="FOY2" s="273"/>
      <c r="FOZ2" s="273"/>
      <c r="FPA2" s="273"/>
      <c r="FPB2" s="273"/>
      <c r="FPC2" s="273"/>
      <c r="FPD2" s="273"/>
      <c r="FPE2" s="273"/>
      <c r="FPF2" s="273"/>
      <c r="FPG2" s="273"/>
      <c r="FPH2" s="273"/>
      <c r="FPI2" s="273"/>
      <c r="FPJ2" s="273"/>
      <c r="FPK2" s="273"/>
      <c r="FPL2" s="273"/>
      <c r="FPM2" s="273"/>
      <c r="FPN2" s="273"/>
      <c r="FPO2" s="273"/>
      <c r="FPP2" s="273"/>
      <c r="FPQ2" s="273"/>
      <c r="FPR2" s="273"/>
      <c r="FPS2" s="273"/>
      <c r="FPT2" s="273"/>
      <c r="FPU2" s="273"/>
      <c r="FPV2" s="273"/>
      <c r="FPW2" s="273"/>
      <c r="FPX2" s="273"/>
      <c r="FPY2" s="273"/>
      <c r="FPZ2" s="273"/>
      <c r="FQA2" s="273"/>
      <c r="FQB2" s="273"/>
      <c r="FQC2" s="273"/>
      <c r="FQD2" s="273"/>
      <c r="FQE2" s="273"/>
      <c r="FQF2" s="273"/>
      <c r="FQG2" s="273"/>
      <c r="FQH2" s="273"/>
      <c r="FQI2" s="273"/>
      <c r="FQJ2" s="273"/>
      <c r="FQK2" s="273"/>
      <c r="FQL2" s="273"/>
      <c r="FQM2" s="273"/>
      <c r="FQN2" s="273"/>
      <c r="FQO2" s="273"/>
      <c r="FQP2" s="273"/>
      <c r="FQQ2" s="273"/>
      <c r="FQR2" s="273"/>
      <c r="FQS2" s="273"/>
      <c r="FQT2" s="273"/>
      <c r="FQU2" s="273"/>
      <c r="FQV2" s="273"/>
      <c r="FQW2" s="273"/>
      <c r="FQX2" s="273"/>
      <c r="FQY2" s="273"/>
      <c r="FQZ2" s="273"/>
      <c r="FRA2" s="273"/>
      <c r="FRB2" s="273"/>
      <c r="FRC2" s="273"/>
      <c r="FRD2" s="273"/>
      <c r="FRE2" s="273"/>
      <c r="FRF2" s="273"/>
      <c r="FRG2" s="273"/>
      <c r="FRH2" s="273"/>
      <c r="FRI2" s="273"/>
      <c r="FRJ2" s="273"/>
      <c r="FRK2" s="273"/>
      <c r="FRL2" s="273"/>
      <c r="FRM2" s="273"/>
      <c r="FRN2" s="273"/>
      <c r="FRO2" s="273"/>
      <c r="FRP2" s="273"/>
      <c r="FRQ2" s="273"/>
      <c r="FRR2" s="273"/>
      <c r="FRS2" s="273"/>
      <c r="FRT2" s="273"/>
      <c r="FRU2" s="273"/>
      <c r="FRV2" s="273"/>
      <c r="FRW2" s="273"/>
      <c r="FRX2" s="273"/>
      <c r="FRY2" s="273"/>
      <c r="FRZ2" s="273"/>
      <c r="FSA2" s="273"/>
      <c r="FSB2" s="273"/>
      <c r="FSC2" s="273"/>
      <c r="FSD2" s="273"/>
      <c r="FSE2" s="273"/>
      <c r="FSF2" s="273"/>
      <c r="FSG2" s="273"/>
      <c r="FSH2" s="273"/>
      <c r="FSI2" s="273"/>
      <c r="FSJ2" s="273"/>
      <c r="FSK2" s="273"/>
      <c r="FSL2" s="273"/>
      <c r="FSM2" s="273"/>
      <c r="FSN2" s="273"/>
      <c r="FSO2" s="273"/>
      <c r="FSP2" s="273"/>
      <c r="FSQ2" s="273"/>
      <c r="FSR2" s="273"/>
      <c r="FSS2" s="273"/>
      <c r="FST2" s="273"/>
      <c r="FSU2" s="273"/>
      <c r="FSV2" s="273"/>
      <c r="FSW2" s="273"/>
      <c r="FSX2" s="273"/>
      <c r="FSY2" s="273"/>
      <c r="FSZ2" s="273"/>
      <c r="FTA2" s="273"/>
      <c r="FTB2" s="273"/>
      <c r="FTC2" s="273"/>
      <c r="FTD2" s="273"/>
      <c r="FTE2" s="273"/>
      <c r="FTF2" s="273"/>
      <c r="FTG2" s="273"/>
      <c r="FTH2" s="273"/>
      <c r="FTI2" s="273"/>
      <c r="FTJ2" s="273"/>
      <c r="FTK2" s="273"/>
      <c r="FTL2" s="273"/>
      <c r="FTM2" s="273"/>
      <c r="FTN2" s="273"/>
      <c r="FTO2" s="273"/>
      <c r="FTP2" s="273"/>
      <c r="FTQ2" s="273"/>
      <c r="FTR2" s="273"/>
      <c r="FTS2" s="273"/>
      <c r="FTT2" s="273"/>
      <c r="FTU2" s="273"/>
      <c r="FTV2" s="273"/>
      <c r="FTW2" s="273"/>
      <c r="FTX2" s="273"/>
      <c r="FTY2" s="273"/>
      <c r="FTZ2" s="273"/>
      <c r="FUA2" s="273"/>
      <c r="FUB2" s="273"/>
      <c r="FUC2" s="273"/>
      <c r="FUD2" s="273"/>
      <c r="FUE2" s="273"/>
      <c r="FUF2" s="273"/>
      <c r="FUG2" s="273"/>
      <c r="FUH2" s="273"/>
      <c r="FUI2" s="273"/>
      <c r="FUJ2" s="273"/>
      <c r="FUK2" s="273"/>
      <c r="FUL2" s="273"/>
      <c r="FUM2" s="273"/>
      <c r="FUN2" s="273"/>
      <c r="FUO2" s="273"/>
      <c r="FUP2" s="273"/>
      <c r="FUQ2" s="273"/>
      <c r="FUR2" s="273"/>
      <c r="FUS2" s="273"/>
      <c r="FUT2" s="273"/>
      <c r="FUU2" s="273"/>
      <c r="FUV2" s="273"/>
      <c r="FUW2" s="273"/>
      <c r="FUX2" s="273"/>
      <c r="FUY2" s="273"/>
      <c r="FUZ2" s="273"/>
      <c r="FVA2" s="273"/>
      <c r="FVB2" s="273"/>
      <c r="FVC2" s="273"/>
      <c r="FVD2" s="273"/>
      <c r="FVE2" s="273"/>
      <c r="FVF2" s="273"/>
      <c r="FVG2" s="273"/>
      <c r="FVH2" s="273"/>
      <c r="FVI2" s="273"/>
      <c r="FVJ2" s="273"/>
      <c r="FVK2" s="273"/>
      <c r="FVL2" s="273"/>
      <c r="FVM2" s="273"/>
      <c r="FVN2" s="273"/>
      <c r="FVO2" s="273"/>
      <c r="FVP2" s="273"/>
      <c r="FVQ2" s="273"/>
      <c r="FVR2" s="273"/>
      <c r="FVS2" s="273"/>
      <c r="FVT2" s="273"/>
      <c r="FVU2" s="273"/>
      <c r="FVV2" s="273"/>
      <c r="FVW2" s="273"/>
      <c r="FVX2" s="273"/>
      <c r="FVY2" s="273"/>
      <c r="FVZ2" s="273"/>
      <c r="FWA2" s="273"/>
      <c r="FWB2" s="273"/>
      <c r="FWC2" s="273"/>
      <c r="FWD2" s="273"/>
      <c r="FWE2" s="273"/>
      <c r="FWF2" s="273"/>
      <c r="FWG2" s="273"/>
      <c r="FWH2" s="273"/>
      <c r="FWI2" s="273"/>
      <c r="FWJ2" s="273"/>
      <c r="FWK2" s="273"/>
      <c r="FWL2" s="273"/>
      <c r="FWM2" s="273"/>
      <c r="FWN2" s="273"/>
      <c r="FWO2" s="273"/>
      <c r="FWP2" s="273"/>
      <c r="FWQ2" s="273"/>
      <c r="FWR2" s="273"/>
      <c r="FWS2" s="273"/>
      <c r="FWT2" s="273"/>
      <c r="FWU2" s="273"/>
      <c r="FWV2" s="273"/>
      <c r="FWW2" s="273"/>
      <c r="FWX2" s="273"/>
      <c r="FWY2" s="273"/>
      <c r="FWZ2" s="273"/>
      <c r="FXA2" s="273"/>
      <c r="FXB2" s="273"/>
      <c r="FXC2" s="273"/>
      <c r="FXD2" s="273"/>
      <c r="FXE2" s="273"/>
      <c r="FXF2" s="273"/>
      <c r="FXG2" s="273"/>
      <c r="FXH2" s="273"/>
      <c r="FXI2" s="273"/>
      <c r="FXJ2" s="273"/>
      <c r="FXK2" s="273"/>
      <c r="FXL2" s="273"/>
      <c r="FXM2" s="273"/>
      <c r="FXN2" s="273"/>
      <c r="FXO2" s="273"/>
      <c r="FXP2" s="273"/>
      <c r="FXQ2" s="273"/>
      <c r="FXR2" s="273"/>
      <c r="FXS2" s="273"/>
      <c r="FXT2" s="273"/>
      <c r="FXU2" s="273"/>
      <c r="FXV2" s="273"/>
      <c r="FXW2" s="273"/>
      <c r="FXX2" s="273"/>
      <c r="FXY2" s="273"/>
      <c r="FXZ2" s="273"/>
      <c r="FYA2" s="273"/>
      <c r="FYB2" s="273"/>
      <c r="FYC2" s="273"/>
      <c r="FYD2" s="273"/>
      <c r="FYE2" s="273"/>
      <c r="FYF2" s="273"/>
      <c r="FYG2" s="273"/>
      <c r="FYH2" s="273"/>
      <c r="FYI2" s="273"/>
      <c r="FYJ2" s="273"/>
      <c r="FYK2" s="273"/>
      <c r="FYL2" s="273"/>
      <c r="FYM2" s="273"/>
      <c r="FYN2" s="273"/>
      <c r="FYO2" s="273"/>
      <c r="FYP2" s="273"/>
      <c r="FYQ2" s="273"/>
      <c r="FYR2" s="273"/>
      <c r="FYS2" s="273"/>
      <c r="FYT2" s="273"/>
      <c r="FYU2" s="273"/>
      <c r="FYV2" s="273"/>
      <c r="FYW2" s="273"/>
      <c r="FYX2" s="273"/>
      <c r="FYY2" s="273"/>
      <c r="FYZ2" s="273"/>
      <c r="FZA2" s="273"/>
      <c r="FZB2" s="273"/>
      <c r="FZC2" s="273"/>
      <c r="FZD2" s="273"/>
      <c r="FZE2" s="273"/>
      <c r="FZF2" s="273"/>
      <c r="FZG2" s="273"/>
      <c r="FZH2" s="273"/>
      <c r="FZI2" s="273"/>
      <c r="FZJ2" s="273"/>
      <c r="FZK2" s="273"/>
      <c r="FZL2" s="273"/>
      <c r="FZM2" s="273"/>
      <c r="FZN2" s="273"/>
      <c r="FZO2" s="273"/>
      <c r="FZP2" s="273"/>
      <c r="FZQ2" s="273"/>
      <c r="FZR2" s="273"/>
      <c r="FZS2" s="273"/>
      <c r="FZT2" s="273"/>
      <c r="FZU2" s="273"/>
      <c r="FZV2" s="273"/>
      <c r="FZW2" s="273"/>
      <c r="FZX2" s="273"/>
      <c r="FZY2" s="273"/>
      <c r="FZZ2" s="273"/>
      <c r="GAA2" s="273"/>
      <c r="GAB2" s="273"/>
      <c r="GAC2" s="273"/>
      <c r="GAD2" s="273"/>
      <c r="GAE2" s="273"/>
      <c r="GAF2" s="273"/>
      <c r="GAG2" s="273"/>
      <c r="GAH2" s="273"/>
      <c r="GAI2" s="273"/>
      <c r="GAJ2" s="273"/>
      <c r="GAK2" s="273"/>
      <c r="GAL2" s="273"/>
      <c r="GAM2" s="273"/>
      <c r="GAN2" s="273"/>
      <c r="GAO2" s="273"/>
      <c r="GAP2" s="273"/>
      <c r="GAQ2" s="273"/>
      <c r="GAR2" s="273"/>
      <c r="GAS2" s="273"/>
      <c r="GAT2" s="273"/>
      <c r="GAU2" s="273"/>
      <c r="GAV2" s="273"/>
      <c r="GAW2" s="273"/>
      <c r="GAX2" s="273"/>
      <c r="GAY2" s="273"/>
      <c r="GAZ2" s="273"/>
      <c r="GBA2" s="273"/>
      <c r="GBB2" s="273"/>
      <c r="GBC2" s="273"/>
      <c r="GBD2" s="273"/>
      <c r="GBE2" s="273"/>
      <c r="GBF2" s="273"/>
      <c r="GBG2" s="273"/>
      <c r="GBH2" s="273"/>
      <c r="GBI2" s="273"/>
      <c r="GBJ2" s="273"/>
      <c r="GBK2" s="273"/>
      <c r="GBL2" s="273"/>
      <c r="GBM2" s="273"/>
      <c r="GBN2" s="273"/>
      <c r="GBO2" s="273"/>
      <c r="GBP2" s="273"/>
      <c r="GBQ2" s="273"/>
      <c r="GBR2" s="273"/>
      <c r="GBS2" s="273"/>
      <c r="GBT2" s="273"/>
      <c r="GBU2" s="273"/>
      <c r="GBV2" s="273"/>
      <c r="GBW2" s="273"/>
      <c r="GBX2" s="273"/>
      <c r="GBY2" s="273"/>
      <c r="GBZ2" s="273"/>
      <c r="GCA2" s="273"/>
      <c r="GCB2" s="273"/>
      <c r="GCC2" s="273"/>
      <c r="GCD2" s="273"/>
      <c r="GCE2" s="273"/>
      <c r="GCF2" s="273"/>
      <c r="GCG2" s="273"/>
      <c r="GCH2" s="273"/>
      <c r="GCI2" s="273"/>
      <c r="GCJ2" s="273"/>
      <c r="GCK2" s="273"/>
      <c r="GCL2" s="273"/>
      <c r="GCM2" s="273"/>
      <c r="GCN2" s="273"/>
      <c r="GCO2" s="273"/>
      <c r="GCP2" s="273"/>
      <c r="GCQ2" s="273"/>
      <c r="GCR2" s="273"/>
      <c r="GCS2" s="273"/>
      <c r="GCT2" s="273"/>
      <c r="GCU2" s="273"/>
      <c r="GCV2" s="273"/>
      <c r="GCW2" s="273"/>
      <c r="GCX2" s="273"/>
      <c r="GCY2" s="273"/>
      <c r="GCZ2" s="273"/>
      <c r="GDA2" s="273"/>
      <c r="GDB2" s="273"/>
      <c r="GDC2" s="273"/>
      <c r="GDD2" s="273"/>
      <c r="GDE2" s="273"/>
      <c r="GDF2" s="273"/>
      <c r="GDG2" s="273"/>
      <c r="GDH2" s="273"/>
      <c r="GDI2" s="273"/>
      <c r="GDJ2" s="273"/>
      <c r="GDK2" s="273"/>
      <c r="GDL2" s="273"/>
      <c r="GDM2" s="273"/>
      <c r="GDN2" s="273"/>
      <c r="GDO2" s="273"/>
      <c r="GDP2" s="273"/>
      <c r="GDQ2" s="273"/>
      <c r="GDR2" s="273"/>
      <c r="GDS2" s="273"/>
      <c r="GDT2" s="273"/>
      <c r="GDU2" s="273"/>
      <c r="GDV2" s="273"/>
      <c r="GDW2" s="273"/>
      <c r="GDX2" s="273"/>
      <c r="GDY2" s="273"/>
      <c r="GDZ2" s="273"/>
      <c r="GEA2" s="273"/>
      <c r="GEB2" s="273"/>
      <c r="GEC2" s="273"/>
      <c r="GED2" s="273"/>
      <c r="GEE2" s="273"/>
      <c r="GEF2" s="273"/>
      <c r="GEG2" s="273"/>
      <c r="GEH2" s="273"/>
      <c r="GEI2" s="273"/>
      <c r="GEJ2" s="273"/>
      <c r="GEK2" s="273"/>
      <c r="GEL2" s="273"/>
      <c r="GEM2" s="273"/>
      <c r="GEN2" s="273"/>
      <c r="GEO2" s="273"/>
      <c r="GEP2" s="273"/>
      <c r="GEQ2" s="273"/>
      <c r="GER2" s="273"/>
      <c r="GES2" s="273"/>
      <c r="GET2" s="273"/>
      <c r="GEU2" s="273"/>
      <c r="GEV2" s="273"/>
      <c r="GEW2" s="273"/>
      <c r="GEX2" s="273"/>
      <c r="GEY2" s="273"/>
      <c r="GEZ2" s="273"/>
      <c r="GFA2" s="273"/>
      <c r="GFB2" s="273"/>
      <c r="GFC2" s="273"/>
      <c r="GFD2" s="273"/>
      <c r="GFE2" s="273"/>
      <c r="GFF2" s="273"/>
      <c r="GFG2" s="273"/>
      <c r="GFH2" s="273"/>
      <c r="GFI2" s="273"/>
      <c r="GFJ2" s="273"/>
      <c r="GFK2" s="273"/>
      <c r="GFL2" s="273"/>
      <c r="GFM2" s="273"/>
      <c r="GFN2" s="273"/>
      <c r="GFO2" s="273"/>
      <c r="GFP2" s="273"/>
      <c r="GFQ2" s="273"/>
      <c r="GFR2" s="273"/>
      <c r="GFS2" s="273"/>
      <c r="GFT2" s="273"/>
      <c r="GFU2" s="273"/>
      <c r="GFV2" s="273"/>
      <c r="GFW2" s="273"/>
      <c r="GFX2" s="273"/>
      <c r="GFY2" s="273"/>
      <c r="GFZ2" s="273"/>
      <c r="GGA2" s="273"/>
      <c r="GGB2" s="273"/>
      <c r="GGC2" s="273"/>
      <c r="GGD2" s="273"/>
      <c r="GGE2" s="273"/>
      <c r="GGF2" s="273"/>
      <c r="GGG2" s="273"/>
      <c r="GGH2" s="273"/>
      <c r="GGI2" s="273"/>
      <c r="GGJ2" s="273"/>
      <c r="GGK2" s="273"/>
      <c r="GGL2" s="273"/>
      <c r="GGM2" s="273"/>
      <c r="GGN2" s="273"/>
      <c r="GGO2" s="273"/>
      <c r="GGP2" s="273"/>
      <c r="GGQ2" s="273"/>
      <c r="GGR2" s="273"/>
      <c r="GGS2" s="273"/>
      <c r="GGT2" s="273"/>
      <c r="GGU2" s="273"/>
      <c r="GGV2" s="273"/>
      <c r="GGW2" s="273"/>
      <c r="GGX2" s="273"/>
      <c r="GGY2" s="273"/>
      <c r="GGZ2" s="273"/>
      <c r="GHA2" s="273"/>
      <c r="GHB2" s="273"/>
      <c r="GHC2" s="273"/>
      <c r="GHD2" s="273"/>
      <c r="GHE2" s="273"/>
      <c r="GHF2" s="273"/>
      <c r="GHG2" s="273"/>
      <c r="GHH2" s="273"/>
      <c r="GHI2" s="273"/>
      <c r="GHJ2" s="273"/>
      <c r="GHK2" s="273"/>
      <c r="GHL2" s="273"/>
      <c r="GHM2" s="273"/>
      <c r="GHN2" s="273"/>
      <c r="GHO2" s="273"/>
      <c r="GHP2" s="273"/>
      <c r="GHQ2" s="273"/>
      <c r="GHR2" s="273"/>
      <c r="GHS2" s="273"/>
      <c r="GHT2" s="273"/>
      <c r="GHU2" s="273"/>
      <c r="GHV2" s="273"/>
      <c r="GHW2" s="273"/>
      <c r="GHX2" s="273"/>
      <c r="GHY2" s="273"/>
      <c r="GHZ2" s="273"/>
      <c r="GIA2" s="273"/>
      <c r="GIB2" s="273"/>
      <c r="GIC2" s="273"/>
      <c r="GID2" s="273"/>
      <c r="GIE2" s="273"/>
      <c r="GIF2" s="273"/>
      <c r="GIG2" s="273"/>
      <c r="GIH2" s="273"/>
      <c r="GII2" s="273"/>
      <c r="GIJ2" s="273"/>
      <c r="GIK2" s="273"/>
      <c r="GIL2" s="273"/>
      <c r="GIM2" s="273"/>
      <c r="GIN2" s="273"/>
      <c r="GIO2" s="273"/>
      <c r="GIP2" s="273"/>
      <c r="GIQ2" s="273"/>
      <c r="GIR2" s="273"/>
      <c r="GIS2" s="273"/>
      <c r="GIT2" s="273"/>
      <c r="GIU2" s="273"/>
      <c r="GIV2" s="273"/>
      <c r="GIW2" s="273"/>
      <c r="GIX2" s="273"/>
      <c r="GIY2" s="273"/>
      <c r="GIZ2" s="273"/>
      <c r="GJA2" s="273"/>
      <c r="GJB2" s="273"/>
      <c r="GJC2" s="273"/>
      <c r="GJD2" s="273"/>
      <c r="GJE2" s="273"/>
      <c r="GJF2" s="273"/>
      <c r="GJG2" s="273"/>
      <c r="GJH2" s="273"/>
      <c r="GJI2" s="273"/>
      <c r="GJJ2" s="273"/>
      <c r="GJK2" s="273"/>
      <c r="GJL2" s="273"/>
      <c r="GJM2" s="273"/>
      <c r="GJN2" s="273"/>
      <c r="GJO2" s="273"/>
      <c r="GJP2" s="273"/>
      <c r="GJQ2" s="273"/>
      <c r="GJR2" s="273"/>
      <c r="GJS2" s="273"/>
      <c r="GJT2" s="273"/>
      <c r="GJU2" s="273"/>
      <c r="GJV2" s="273"/>
      <c r="GJW2" s="273"/>
      <c r="GJX2" s="273"/>
      <c r="GJY2" s="273"/>
      <c r="GJZ2" s="273"/>
      <c r="GKA2" s="273"/>
      <c r="GKB2" s="273"/>
      <c r="GKC2" s="273"/>
      <c r="GKD2" s="273"/>
      <c r="GKE2" s="273"/>
      <c r="GKF2" s="273"/>
      <c r="GKG2" s="273"/>
      <c r="GKH2" s="273"/>
      <c r="GKI2" s="273"/>
      <c r="GKJ2" s="273"/>
      <c r="GKK2" s="273"/>
      <c r="GKL2" s="273"/>
      <c r="GKM2" s="273"/>
      <c r="GKN2" s="273"/>
      <c r="GKO2" s="273"/>
      <c r="GKP2" s="273"/>
      <c r="GKQ2" s="273"/>
      <c r="GKR2" s="273"/>
      <c r="GKS2" s="273"/>
      <c r="GKT2" s="273"/>
      <c r="GKU2" s="273"/>
      <c r="GKV2" s="273"/>
      <c r="GKW2" s="273"/>
      <c r="GKX2" s="273"/>
      <c r="GKY2" s="273"/>
      <c r="GKZ2" s="273"/>
      <c r="GLA2" s="273"/>
      <c r="GLB2" s="273"/>
      <c r="GLC2" s="273"/>
      <c r="GLD2" s="273"/>
      <c r="GLE2" s="273"/>
      <c r="GLF2" s="273"/>
      <c r="GLG2" s="273"/>
      <c r="GLH2" s="273"/>
      <c r="GLI2" s="273"/>
      <c r="GLJ2" s="273"/>
      <c r="GLK2" s="273"/>
      <c r="GLL2" s="273"/>
      <c r="GLM2" s="273"/>
      <c r="GLN2" s="273"/>
      <c r="GLO2" s="273"/>
      <c r="GLP2" s="273"/>
      <c r="GLQ2" s="273"/>
      <c r="GLR2" s="273"/>
      <c r="GLS2" s="273"/>
      <c r="GLT2" s="273"/>
      <c r="GLU2" s="273"/>
      <c r="GLV2" s="273"/>
      <c r="GLW2" s="273"/>
      <c r="GLX2" s="273"/>
      <c r="GLY2" s="273"/>
      <c r="GLZ2" s="273"/>
      <c r="GMA2" s="273"/>
      <c r="GMB2" s="273"/>
      <c r="GMC2" s="273"/>
      <c r="GMD2" s="273"/>
      <c r="GME2" s="273"/>
      <c r="GMF2" s="273"/>
      <c r="GMG2" s="273"/>
      <c r="GMH2" s="273"/>
      <c r="GMI2" s="273"/>
      <c r="GMJ2" s="273"/>
      <c r="GMK2" s="273"/>
      <c r="GML2" s="273"/>
      <c r="GMM2" s="273"/>
      <c r="GMN2" s="273"/>
      <c r="GMO2" s="273"/>
      <c r="GMP2" s="273"/>
      <c r="GMQ2" s="273"/>
      <c r="GMR2" s="273"/>
      <c r="GMS2" s="273"/>
      <c r="GMT2" s="273"/>
      <c r="GMU2" s="273"/>
      <c r="GMV2" s="273"/>
      <c r="GMW2" s="273"/>
      <c r="GMX2" s="273"/>
      <c r="GMY2" s="273"/>
      <c r="GMZ2" s="273"/>
      <c r="GNA2" s="273"/>
      <c r="GNB2" s="273"/>
      <c r="GNC2" s="273"/>
      <c r="GND2" s="273"/>
      <c r="GNE2" s="273"/>
      <c r="GNF2" s="273"/>
      <c r="GNG2" s="273"/>
      <c r="GNH2" s="273"/>
      <c r="GNI2" s="273"/>
      <c r="GNJ2" s="273"/>
      <c r="GNK2" s="273"/>
      <c r="GNL2" s="273"/>
      <c r="GNM2" s="273"/>
      <c r="GNN2" s="273"/>
      <c r="GNO2" s="273"/>
      <c r="GNP2" s="273"/>
      <c r="GNQ2" s="273"/>
      <c r="GNR2" s="273"/>
      <c r="GNS2" s="273"/>
      <c r="GNT2" s="273"/>
      <c r="GNU2" s="273"/>
      <c r="GNV2" s="273"/>
      <c r="GNW2" s="273"/>
      <c r="GNX2" s="273"/>
      <c r="GNY2" s="273"/>
      <c r="GNZ2" s="273"/>
      <c r="GOA2" s="273"/>
      <c r="GOB2" s="273"/>
      <c r="GOC2" s="273"/>
      <c r="GOD2" s="273"/>
      <c r="GOE2" s="273"/>
      <c r="GOF2" s="273"/>
      <c r="GOG2" s="273"/>
      <c r="GOH2" s="273"/>
      <c r="GOI2" s="273"/>
      <c r="GOJ2" s="273"/>
      <c r="GOK2" s="273"/>
      <c r="GOL2" s="273"/>
      <c r="GOM2" s="273"/>
      <c r="GON2" s="273"/>
      <c r="GOO2" s="273"/>
      <c r="GOP2" s="273"/>
      <c r="GOQ2" s="273"/>
      <c r="GOR2" s="273"/>
      <c r="GOS2" s="273"/>
      <c r="GOT2" s="273"/>
      <c r="GOU2" s="273"/>
      <c r="GOV2" s="273"/>
      <c r="GOW2" s="273"/>
      <c r="GOX2" s="273"/>
      <c r="GOY2" s="273"/>
      <c r="GOZ2" s="273"/>
      <c r="GPA2" s="273"/>
      <c r="GPB2" s="273"/>
      <c r="GPC2" s="273"/>
      <c r="GPD2" s="273"/>
      <c r="GPE2" s="273"/>
      <c r="GPF2" s="273"/>
      <c r="GPG2" s="273"/>
      <c r="GPH2" s="273"/>
      <c r="GPI2" s="273"/>
      <c r="GPJ2" s="273"/>
      <c r="GPK2" s="273"/>
      <c r="GPL2" s="273"/>
      <c r="GPM2" s="273"/>
      <c r="GPN2" s="273"/>
      <c r="GPO2" s="273"/>
      <c r="GPP2" s="273"/>
      <c r="GPQ2" s="273"/>
      <c r="GPR2" s="273"/>
      <c r="GPS2" s="273"/>
      <c r="GPT2" s="273"/>
      <c r="GPU2" s="273"/>
      <c r="GPV2" s="273"/>
      <c r="GPW2" s="273"/>
      <c r="GPX2" s="273"/>
      <c r="GPY2" s="273"/>
      <c r="GPZ2" s="273"/>
      <c r="GQA2" s="273"/>
      <c r="GQB2" s="273"/>
      <c r="GQC2" s="273"/>
      <c r="GQD2" s="273"/>
      <c r="GQE2" s="273"/>
      <c r="GQF2" s="273"/>
      <c r="GQG2" s="273"/>
      <c r="GQH2" s="273"/>
      <c r="GQI2" s="273"/>
      <c r="GQJ2" s="273"/>
      <c r="GQK2" s="273"/>
      <c r="GQL2" s="273"/>
      <c r="GQM2" s="273"/>
      <c r="GQN2" s="273"/>
      <c r="GQO2" s="273"/>
      <c r="GQP2" s="273"/>
      <c r="GQQ2" s="273"/>
      <c r="GQR2" s="273"/>
      <c r="GQS2" s="273"/>
      <c r="GQT2" s="273"/>
      <c r="GQU2" s="273"/>
      <c r="GQV2" s="273"/>
      <c r="GQW2" s="273"/>
      <c r="GQX2" s="273"/>
      <c r="GQY2" s="273"/>
      <c r="GQZ2" s="273"/>
      <c r="GRA2" s="273"/>
      <c r="GRB2" s="273"/>
      <c r="GRC2" s="273"/>
      <c r="GRD2" s="273"/>
      <c r="GRE2" s="273"/>
      <c r="GRF2" s="273"/>
      <c r="GRG2" s="273"/>
      <c r="GRH2" s="273"/>
      <c r="GRI2" s="273"/>
      <c r="GRJ2" s="273"/>
      <c r="GRK2" s="273"/>
      <c r="GRL2" s="273"/>
      <c r="GRM2" s="273"/>
      <c r="GRN2" s="273"/>
      <c r="GRO2" s="273"/>
      <c r="GRP2" s="273"/>
      <c r="GRQ2" s="273"/>
      <c r="GRR2" s="273"/>
      <c r="GRS2" s="273"/>
      <c r="GRT2" s="273"/>
      <c r="GRU2" s="273"/>
      <c r="GRV2" s="273"/>
      <c r="GRW2" s="273"/>
      <c r="GRX2" s="273"/>
      <c r="GRY2" s="273"/>
      <c r="GRZ2" s="273"/>
      <c r="GSA2" s="273"/>
      <c r="GSB2" s="273"/>
      <c r="GSC2" s="273"/>
      <c r="GSD2" s="273"/>
      <c r="GSE2" s="273"/>
      <c r="GSF2" s="273"/>
      <c r="GSG2" s="273"/>
      <c r="GSH2" s="273"/>
      <c r="GSI2" s="273"/>
      <c r="GSJ2" s="273"/>
      <c r="GSK2" s="273"/>
      <c r="GSL2" s="273"/>
      <c r="GSM2" s="273"/>
      <c r="GSN2" s="273"/>
      <c r="GSO2" s="273"/>
      <c r="GSP2" s="273"/>
      <c r="GSQ2" s="273"/>
      <c r="GSR2" s="273"/>
      <c r="GSS2" s="273"/>
      <c r="GST2" s="273"/>
      <c r="GSU2" s="273"/>
      <c r="GSV2" s="273"/>
      <c r="GSW2" s="273"/>
      <c r="GSX2" s="273"/>
      <c r="GSY2" s="273"/>
      <c r="GSZ2" s="273"/>
      <c r="GTA2" s="273"/>
      <c r="GTB2" s="273"/>
      <c r="GTC2" s="273"/>
      <c r="GTD2" s="273"/>
      <c r="GTE2" s="273"/>
      <c r="GTF2" s="273"/>
      <c r="GTG2" s="273"/>
      <c r="GTH2" s="273"/>
      <c r="GTI2" s="273"/>
      <c r="GTJ2" s="273"/>
      <c r="GTK2" s="273"/>
      <c r="GTL2" s="273"/>
      <c r="GTM2" s="273"/>
      <c r="GTN2" s="273"/>
      <c r="GTO2" s="273"/>
      <c r="GTP2" s="273"/>
      <c r="GTQ2" s="273"/>
      <c r="GTR2" s="273"/>
      <c r="GTS2" s="273"/>
      <c r="GTT2" s="273"/>
      <c r="GTU2" s="273"/>
      <c r="GTV2" s="273"/>
      <c r="GTW2" s="273"/>
      <c r="GTX2" s="273"/>
      <c r="GTY2" s="273"/>
      <c r="GTZ2" s="273"/>
      <c r="GUA2" s="273"/>
      <c r="GUB2" s="273"/>
      <c r="GUC2" s="273"/>
      <c r="GUD2" s="273"/>
      <c r="GUE2" s="273"/>
      <c r="GUF2" s="273"/>
      <c r="GUG2" s="273"/>
      <c r="GUH2" s="273"/>
      <c r="GUI2" s="273"/>
      <c r="GUJ2" s="273"/>
      <c r="GUK2" s="273"/>
      <c r="GUL2" s="273"/>
      <c r="GUM2" s="273"/>
      <c r="GUN2" s="273"/>
      <c r="GUO2" s="273"/>
      <c r="GUP2" s="273"/>
      <c r="GUQ2" s="273"/>
      <c r="GUR2" s="273"/>
      <c r="GUS2" s="273"/>
      <c r="GUT2" s="273"/>
      <c r="GUU2" s="273"/>
      <c r="GUV2" s="273"/>
      <c r="GUW2" s="273"/>
      <c r="GUX2" s="273"/>
      <c r="GUY2" s="273"/>
      <c r="GUZ2" s="273"/>
      <c r="GVA2" s="273"/>
      <c r="GVB2" s="273"/>
      <c r="GVC2" s="273"/>
      <c r="GVD2" s="273"/>
      <c r="GVE2" s="273"/>
      <c r="GVF2" s="273"/>
      <c r="GVG2" s="273"/>
      <c r="GVH2" s="273"/>
      <c r="GVI2" s="273"/>
      <c r="GVJ2" s="273"/>
      <c r="GVK2" s="273"/>
      <c r="GVL2" s="273"/>
      <c r="GVM2" s="273"/>
      <c r="GVN2" s="273"/>
      <c r="GVO2" s="273"/>
      <c r="GVP2" s="273"/>
      <c r="GVQ2" s="273"/>
      <c r="GVR2" s="273"/>
      <c r="GVS2" s="273"/>
      <c r="GVT2" s="273"/>
      <c r="GVU2" s="273"/>
      <c r="GVV2" s="273"/>
      <c r="GVW2" s="273"/>
      <c r="GVX2" s="273"/>
      <c r="GVY2" s="273"/>
      <c r="GVZ2" s="273"/>
      <c r="GWA2" s="273"/>
      <c r="GWB2" s="273"/>
      <c r="GWC2" s="273"/>
      <c r="GWD2" s="273"/>
      <c r="GWE2" s="273"/>
      <c r="GWF2" s="273"/>
      <c r="GWG2" s="273"/>
      <c r="GWH2" s="273"/>
      <c r="GWI2" s="273"/>
      <c r="GWJ2" s="273"/>
      <c r="GWK2" s="273"/>
      <c r="GWL2" s="273"/>
      <c r="GWM2" s="273"/>
      <c r="GWN2" s="273"/>
      <c r="GWO2" s="273"/>
      <c r="GWP2" s="273"/>
      <c r="GWQ2" s="273"/>
      <c r="GWR2" s="273"/>
      <c r="GWS2" s="273"/>
      <c r="GWT2" s="273"/>
      <c r="GWU2" s="273"/>
      <c r="GWV2" s="273"/>
      <c r="GWW2" s="273"/>
      <c r="GWX2" s="273"/>
      <c r="GWY2" s="273"/>
      <c r="GWZ2" s="273"/>
      <c r="GXA2" s="273"/>
      <c r="GXB2" s="273"/>
      <c r="GXC2" s="273"/>
      <c r="GXD2" s="273"/>
      <c r="GXE2" s="273"/>
      <c r="GXF2" s="273"/>
      <c r="GXG2" s="273"/>
      <c r="GXH2" s="273"/>
      <c r="GXI2" s="273"/>
      <c r="GXJ2" s="273"/>
      <c r="GXK2" s="273"/>
      <c r="GXL2" s="273"/>
      <c r="GXM2" s="273"/>
      <c r="GXN2" s="273"/>
      <c r="GXO2" s="273"/>
      <c r="GXP2" s="273"/>
      <c r="GXQ2" s="273"/>
      <c r="GXR2" s="273"/>
      <c r="GXS2" s="273"/>
      <c r="GXT2" s="273"/>
      <c r="GXU2" s="273"/>
      <c r="GXV2" s="273"/>
      <c r="GXW2" s="273"/>
      <c r="GXX2" s="273"/>
      <c r="GXY2" s="273"/>
      <c r="GXZ2" s="273"/>
      <c r="GYA2" s="273"/>
      <c r="GYB2" s="273"/>
      <c r="GYC2" s="273"/>
      <c r="GYD2" s="273"/>
      <c r="GYE2" s="273"/>
      <c r="GYF2" s="273"/>
      <c r="GYG2" s="273"/>
      <c r="GYH2" s="273"/>
      <c r="GYI2" s="273"/>
      <c r="GYJ2" s="273"/>
      <c r="GYK2" s="273"/>
      <c r="GYL2" s="273"/>
      <c r="GYM2" s="273"/>
      <c r="GYN2" s="273"/>
      <c r="GYO2" s="273"/>
      <c r="GYP2" s="273"/>
      <c r="GYQ2" s="273"/>
      <c r="GYR2" s="273"/>
      <c r="GYS2" s="273"/>
      <c r="GYT2" s="273"/>
      <c r="GYU2" s="273"/>
      <c r="GYV2" s="273"/>
      <c r="GYW2" s="273"/>
      <c r="GYX2" s="273"/>
      <c r="GYY2" s="273"/>
      <c r="GYZ2" s="273"/>
      <c r="GZA2" s="273"/>
      <c r="GZB2" s="273"/>
      <c r="GZC2" s="273"/>
      <c r="GZD2" s="273"/>
      <c r="GZE2" s="273"/>
      <c r="GZF2" s="273"/>
      <c r="GZG2" s="273"/>
      <c r="GZH2" s="273"/>
      <c r="GZI2" s="273"/>
      <c r="GZJ2" s="273"/>
      <c r="GZK2" s="273"/>
      <c r="GZL2" s="273"/>
      <c r="GZM2" s="273"/>
      <c r="GZN2" s="273"/>
      <c r="GZO2" s="273"/>
      <c r="GZP2" s="273"/>
      <c r="GZQ2" s="273"/>
      <c r="GZR2" s="273"/>
      <c r="GZS2" s="273"/>
      <c r="GZT2" s="273"/>
      <c r="GZU2" s="273"/>
      <c r="GZV2" s="273"/>
      <c r="GZW2" s="273"/>
      <c r="GZX2" s="273"/>
      <c r="GZY2" s="273"/>
      <c r="GZZ2" s="273"/>
      <c r="HAA2" s="273"/>
      <c r="HAB2" s="273"/>
      <c r="HAC2" s="273"/>
      <c r="HAD2" s="273"/>
      <c r="HAE2" s="273"/>
      <c r="HAF2" s="273"/>
      <c r="HAG2" s="273"/>
      <c r="HAH2" s="273"/>
      <c r="HAI2" s="273"/>
      <c r="HAJ2" s="273"/>
      <c r="HAK2" s="273"/>
      <c r="HAL2" s="273"/>
      <c r="HAM2" s="273"/>
      <c r="HAN2" s="273"/>
      <c r="HAO2" s="273"/>
      <c r="HAP2" s="273"/>
      <c r="HAQ2" s="273"/>
      <c r="HAR2" s="273"/>
      <c r="HAS2" s="273"/>
      <c r="HAT2" s="273"/>
      <c r="HAU2" s="273"/>
      <c r="HAV2" s="273"/>
      <c r="HAW2" s="273"/>
      <c r="HAX2" s="273"/>
      <c r="HAY2" s="273"/>
      <c r="HAZ2" s="273"/>
      <c r="HBA2" s="273"/>
      <c r="HBB2" s="273"/>
      <c r="HBC2" s="273"/>
      <c r="HBD2" s="273"/>
      <c r="HBE2" s="273"/>
      <c r="HBF2" s="273"/>
      <c r="HBG2" s="273"/>
      <c r="HBH2" s="273"/>
      <c r="HBI2" s="273"/>
      <c r="HBJ2" s="273"/>
      <c r="HBK2" s="273"/>
      <c r="HBL2" s="273"/>
      <c r="HBM2" s="273"/>
      <c r="HBN2" s="273"/>
      <c r="HBO2" s="273"/>
      <c r="HBP2" s="273"/>
      <c r="HBQ2" s="273"/>
      <c r="HBR2" s="273"/>
      <c r="HBS2" s="273"/>
      <c r="HBT2" s="273"/>
      <c r="HBU2" s="273"/>
      <c r="HBV2" s="273"/>
      <c r="HBW2" s="273"/>
      <c r="HBX2" s="273"/>
      <c r="HBY2" s="273"/>
      <c r="HBZ2" s="273"/>
      <c r="HCA2" s="273"/>
      <c r="HCB2" s="273"/>
      <c r="HCC2" s="273"/>
      <c r="HCD2" s="273"/>
      <c r="HCE2" s="273"/>
      <c r="HCF2" s="273"/>
      <c r="HCG2" s="273"/>
      <c r="HCH2" s="273"/>
      <c r="HCI2" s="273"/>
      <c r="HCJ2" s="273"/>
      <c r="HCK2" s="273"/>
      <c r="HCL2" s="273"/>
      <c r="HCM2" s="273"/>
      <c r="HCN2" s="273"/>
      <c r="HCO2" s="273"/>
      <c r="HCP2" s="273"/>
      <c r="HCQ2" s="273"/>
      <c r="HCR2" s="273"/>
      <c r="HCS2" s="273"/>
      <c r="HCT2" s="273"/>
      <c r="HCU2" s="273"/>
      <c r="HCV2" s="273"/>
      <c r="HCW2" s="273"/>
      <c r="HCX2" s="273"/>
      <c r="HCY2" s="273"/>
      <c r="HCZ2" s="273"/>
      <c r="HDA2" s="273"/>
      <c r="HDB2" s="273"/>
      <c r="HDC2" s="273"/>
      <c r="HDD2" s="273"/>
      <c r="HDE2" s="273"/>
      <c r="HDF2" s="273"/>
      <c r="HDG2" s="273"/>
      <c r="HDH2" s="273"/>
      <c r="HDI2" s="273"/>
      <c r="HDJ2" s="273"/>
      <c r="HDK2" s="273"/>
      <c r="HDL2" s="273"/>
      <c r="HDM2" s="273"/>
      <c r="HDN2" s="273"/>
      <c r="HDO2" s="273"/>
      <c r="HDP2" s="273"/>
      <c r="HDQ2" s="273"/>
      <c r="HDR2" s="273"/>
      <c r="HDS2" s="273"/>
      <c r="HDT2" s="273"/>
      <c r="HDU2" s="273"/>
      <c r="HDV2" s="273"/>
      <c r="HDW2" s="273"/>
      <c r="HDX2" s="273"/>
      <c r="HDY2" s="273"/>
      <c r="HDZ2" s="273"/>
      <c r="HEA2" s="273"/>
      <c r="HEB2" s="273"/>
      <c r="HEC2" s="273"/>
      <c r="HED2" s="273"/>
      <c r="HEE2" s="273"/>
      <c r="HEF2" s="273"/>
      <c r="HEG2" s="273"/>
      <c r="HEH2" s="273"/>
      <c r="HEI2" s="273"/>
      <c r="HEJ2" s="273"/>
      <c r="HEK2" s="273"/>
      <c r="HEL2" s="273"/>
      <c r="HEM2" s="273"/>
      <c r="HEN2" s="273"/>
      <c r="HEO2" s="273"/>
      <c r="HEP2" s="273"/>
      <c r="HEQ2" s="273"/>
      <c r="HER2" s="273"/>
      <c r="HES2" s="273"/>
      <c r="HET2" s="273"/>
      <c r="HEU2" s="273"/>
      <c r="HEV2" s="273"/>
      <c r="HEW2" s="273"/>
      <c r="HEX2" s="273"/>
      <c r="HEY2" s="273"/>
      <c r="HEZ2" s="273"/>
      <c r="HFA2" s="273"/>
      <c r="HFB2" s="273"/>
      <c r="HFC2" s="273"/>
      <c r="HFD2" s="273"/>
      <c r="HFE2" s="273"/>
      <c r="HFF2" s="273"/>
      <c r="HFG2" s="273"/>
      <c r="HFH2" s="273"/>
      <c r="HFI2" s="273"/>
      <c r="HFJ2" s="273"/>
      <c r="HFK2" s="273"/>
      <c r="HFL2" s="273"/>
      <c r="HFM2" s="273"/>
      <c r="HFN2" s="273"/>
      <c r="HFO2" s="273"/>
      <c r="HFP2" s="273"/>
      <c r="HFQ2" s="273"/>
      <c r="HFR2" s="273"/>
      <c r="HFS2" s="273"/>
      <c r="HFT2" s="273"/>
      <c r="HFU2" s="273"/>
      <c r="HFV2" s="273"/>
      <c r="HFW2" s="273"/>
      <c r="HFX2" s="273"/>
      <c r="HFY2" s="273"/>
      <c r="HFZ2" s="273"/>
      <c r="HGA2" s="273"/>
      <c r="HGB2" s="273"/>
      <c r="HGC2" s="273"/>
      <c r="HGD2" s="273"/>
      <c r="HGE2" s="273"/>
      <c r="HGF2" s="273"/>
      <c r="HGG2" s="273"/>
      <c r="HGH2" s="273"/>
      <c r="HGI2" s="273"/>
      <c r="HGJ2" s="273"/>
      <c r="HGK2" s="273"/>
      <c r="HGL2" s="273"/>
      <c r="HGM2" s="273"/>
      <c r="HGN2" s="273"/>
      <c r="HGO2" s="273"/>
      <c r="HGP2" s="273"/>
      <c r="HGQ2" s="273"/>
      <c r="HGR2" s="273"/>
      <c r="HGS2" s="273"/>
      <c r="HGT2" s="273"/>
      <c r="HGU2" s="273"/>
      <c r="HGV2" s="273"/>
      <c r="HGW2" s="273"/>
      <c r="HGX2" s="273"/>
      <c r="HGY2" s="273"/>
      <c r="HGZ2" s="273"/>
      <c r="HHA2" s="273"/>
      <c r="HHB2" s="273"/>
      <c r="HHC2" s="273"/>
      <c r="HHD2" s="273"/>
      <c r="HHE2" s="273"/>
      <c r="HHF2" s="273"/>
      <c r="HHG2" s="273"/>
      <c r="HHH2" s="273"/>
      <c r="HHI2" s="273"/>
      <c r="HHJ2" s="273"/>
      <c r="HHK2" s="273"/>
      <c r="HHL2" s="273"/>
      <c r="HHM2" s="273"/>
      <c r="HHN2" s="273"/>
      <c r="HHO2" s="273"/>
      <c r="HHP2" s="273"/>
      <c r="HHQ2" s="273"/>
      <c r="HHR2" s="273"/>
      <c r="HHS2" s="273"/>
      <c r="HHT2" s="273"/>
      <c r="HHU2" s="273"/>
      <c r="HHV2" s="273"/>
      <c r="HHW2" s="273"/>
      <c r="HHX2" s="273"/>
      <c r="HHY2" s="273"/>
      <c r="HHZ2" s="273"/>
      <c r="HIA2" s="273"/>
      <c r="HIB2" s="273"/>
      <c r="HIC2" s="273"/>
      <c r="HID2" s="273"/>
      <c r="HIE2" s="273"/>
      <c r="HIF2" s="273"/>
      <c r="HIG2" s="273"/>
      <c r="HIH2" s="273"/>
      <c r="HII2" s="273"/>
      <c r="HIJ2" s="273"/>
      <c r="HIK2" s="273"/>
      <c r="HIL2" s="273"/>
      <c r="HIM2" s="273"/>
      <c r="HIN2" s="273"/>
      <c r="HIO2" s="273"/>
      <c r="HIP2" s="273"/>
      <c r="HIQ2" s="273"/>
      <c r="HIR2" s="273"/>
      <c r="HIS2" s="273"/>
      <c r="HIT2" s="273"/>
      <c r="HIU2" s="273"/>
      <c r="HIV2" s="273"/>
      <c r="HIW2" s="273"/>
      <c r="HIX2" s="273"/>
      <c r="HIY2" s="273"/>
      <c r="HIZ2" s="273"/>
      <c r="HJA2" s="273"/>
      <c r="HJB2" s="273"/>
      <c r="HJC2" s="273"/>
      <c r="HJD2" s="273"/>
      <c r="HJE2" s="273"/>
      <c r="HJF2" s="273"/>
      <c r="HJG2" s="273"/>
      <c r="HJH2" s="273"/>
      <c r="HJI2" s="273"/>
      <c r="HJJ2" s="273"/>
      <c r="HJK2" s="273"/>
      <c r="HJL2" s="273"/>
      <c r="HJM2" s="273"/>
      <c r="HJN2" s="273"/>
      <c r="HJO2" s="273"/>
      <c r="HJP2" s="273"/>
      <c r="HJQ2" s="273"/>
      <c r="HJR2" s="273"/>
      <c r="HJS2" s="273"/>
      <c r="HJT2" s="273"/>
      <c r="HJU2" s="273"/>
      <c r="HJV2" s="273"/>
      <c r="HJW2" s="273"/>
      <c r="HJX2" s="273"/>
      <c r="HJY2" s="273"/>
      <c r="HJZ2" s="273"/>
      <c r="HKA2" s="273"/>
      <c r="HKB2" s="273"/>
      <c r="HKC2" s="273"/>
      <c r="HKD2" s="273"/>
      <c r="HKE2" s="273"/>
      <c r="HKF2" s="273"/>
      <c r="HKG2" s="273"/>
      <c r="HKH2" s="273"/>
      <c r="HKI2" s="273"/>
      <c r="HKJ2" s="273"/>
      <c r="HKK2" s="273"/>
      <c r="HKL2" s="273"/>
      <c r="HKM2" s="273"/>
      <c r="HKN2" s="273"/>
      <c r="HKO2" s="273"/>
      <c r="HKP2" s="273"/>
      <c r="HKQ2" s="273"/>
      <c r="HKR2" s="273"/>
      <c r="HKS2" s="273"/>
      <c r="HKT2" s="273"/>
      <c r="HKU2" s="273"/>
      <c r="HKV2" s="273"/>
      <c r="HKW2" s="273"/>
      <c r="HKX2" s="273"/>
      <c r="HKY2" s="273"/>
      <c r="HKZ2" s="273"/>
      <c r="HLA2" s="273"/>
      <c r="HLB2" s="273"/>
      <c r="HLC2" s="273"/>
      <c r="HLD2" s="273"/>
      <c r="HLE2" s="273"/>
      <c r="HLF2" s="273"/>
      <c r="HLG2" s="273"/>
      <c r="HLH2" s="273"/>
      <c r="HLI2" s="273"/>
      <c r="HLJ2" s="273"/>
      <c r="HLK2" s="273"/>
      <c r="HLL2" s="273"/>
      <c r="HLM2" s="273"/>
      <c r="HLN2" s="273"/>
      <c r="HLO2" s="273"/>
      <c r="HLP2" s="273"/>
      <c r="HLQ2" s="273"/>
      <c r="HLR2" s="273"/>
      <c r="HLS2" s="273"/>
      <c r="HLT2" s="273"/>
      <c r="HLU2" s="273"/>
      <c r="HLV2" s="273"/>
      <c r="HLW2" s="273"/>
      <c r="HLX2" s="273"/>
      <c r="HLY2" s="273"/>
      <c r="HLZ2" s="273"/>
      <c r="HMA2" s="273"/>
      <c r="HMB2" s="273"/>
      <c r="HMC2" s="273"/>
      <c r="HMD2" s="273"/>
      <c r="HME2" s="273"/>
      <c r="HMF2" s="273"/>
      <c r="HMG2" s="273"/>
      <c r="HMH2" s="273"/>
      <c r="HMI2" s="273"/>
      <c r="HMJ2" s="273"/>
      <c r="HMK2" s="273"/>
      <c r="HML2" s="273"/>
      <c r="HMM2" s="273"/>
      <c r="HMN2" s="273"/>
      <c r="HMO2" s="273"/>
      <c r="HMP2" s="273"/>
      <c r="HMQ2" s="273"/>
      <c r="HMR2" s="273"/>
      <c r="HMS2" s="273"/>
      <c r="HMT2" s="273"/>
      <c r="HMU2" s="273"/>
      <c r="HMV2" s="273"/>
      <c r="HMW2" s="273"/>
      <c r="HMX2" s="273"/>
      <c r="HMY2" s="273"/>
      <c r="HMZ2" s="273"/>
      <c r="HNA2" s="273"/>
      <c r="HNB2" s="273"/>
      <c r="HNC2" s="273"/>
      <c r="HND2" s="273"/>
      <c r="HNE2" s="273"/>
      <c r="HNF2" s="273"/>
      <c r="HNG2" s="273"/>
      <c r="HNH2" s="273"/>
      <c r="HNI2" s="273"/>
      <c r="HNJ2" s="273"/>
      <c r="HNK2" s="273"/>
      <c r="HNL2" s="273"/>
      <c r="HNM2" s="273"/>
      <c r="HNN2" s="273"/>
      <c r="HNO2" s="273"/>
      <c r="HNP2" s="273"/>
      <c r="HNQ2" s="273"/>
      <c r="HNR2" s="273"/>
      <c r="HNS2" s="273"/>
      <c r="HNT2" s="273"/>
      <c r="HNU2" s="273"/>
      <c r="HNV2" s="273"/>
      <c r="HNW2" s="273"/>
      <c r="HNX2" s="273"/>
      <c r="HNY2" s="273"/>
      <c r="HNZ2" s="273"/>
      <c r="HOA2" s="273"/>
      <c r="HOB2" s="273"/>
      <c r="HOC2" s="273"/>
      <c r="HOD2" s="273"/>
      <c r="HOE2" s="273"/>
      <c r="HOF2" s="273"/>
      <c r="HOG2" s="273"/>
      <c r="HOH2" s="273"/>
      <c r="HOI2" s="273"/>
      <c r="HOJ2" s="273"/>
      <c r="HOK2" s="273"/>
      <c r="HOL2" s="273"/>
      <c r="HOM2" s="273"/>
      <c r="HON2" s="273"/>
      <c r="HOO2" s="273"/>
      <c r="HOP2" s="273"/>
      <c r="HOQ2" s="273"/>
      <c r="HOR2" s="273"/>
      <c r="HOS2" s="273"/>
      <c r="HOT2" s="273"/>
      <c r="HOU2" s="273"/>
      <c r="HOV2" s="273"/>
      <c r="HOW2" s="273"/>
      <c r="HOX2" s="273"/>
      <c r="HOY2" s="273"/>
      <c r="HOZ2" s="273"/>
      <c r="HPA2" s="273"/>
      <c r="HPB2" s="273"/>
      <c r="HPC2" s="273"/>
      <c r="HPD2" s="273"/>
      <c r="HPE2" s="273"/>
      <c r="HPF2" s="273"/>
      <c r="HPG2" s="273"/>
      <c r="HPH2" s="273"/>
      <c r="HPI2" s="273"/>
      <c r="HPJ2" s="273"/>
      <c r="HPK2" s="273"/>
      <c r="HPL2" s="273"/>
      <c r="HPM2" s="273"/>
      <c r="HPN2" s="273"/>
      <c r="HPO2" s="273"/>
      <c r="HPP2" s="273"/>
      <c r="HPQ2" s="273"/>
      <c r="HPR2" s="273"/>
      <c r="HPS2" s="273"/>
      <c r="HPT2" s="273"/>
      <c r="HPU2" s="273"/>
      <c r="HPV2" s="273"/>
      <c r="HPW2" s="273"/>
      <c r="HPX2" s="273"/>
      <c r="HPY2" s="273"/>
      <c r="HPZ2" s="273"/>
      <c r="HQA2" s="273"/>
      <c r="HQB2" s="273"/>
      <c r="HQC2" s="273"/>
      <c r="HQD2" s="273"/>
      <c r="HQE2" s="273"/>
      <c r="HQF2" s="273"/>
      <c r="HQG2" s="273"/>
      <c r="HQH2" s="273"/>
      <c r="HQI2" s="273"/>
      <c r="HQJ2" s="273"/>
      <c r="HQK2" s="273"/>
      <c r="HQL2" s="273"/>
      <c r="HQM2" s="273"/>
      <c r="HQN2" s="273"/>
      <c r="HQO2" s="273"/>
      <c r="HQP2" s="273"/>
      <c r="HQQ2" s="273"/>
      <c r="HQR2" s="273"/>
      <c r="HQS2" s="273"/>
      <c r="HQT2" s="273"/>
      <c r="HQU2" s="273"/>
      <c r="HQV2" s="273"/>
      <c r="HQW2" s="273"/>
      <c r="HQX2" s="273"/>
      <c r="HQY2" s="273"/>
      <c r="HQZ2" s="273"/>
      <c r="HRA2" s="273"/>
      <c r="HRB2" s="273"/>
      <c r="HRC2" s="273"/>
      <c r="HRD2" s="273"/>
      <c r="HRE2" s="273"/>
      <c r="HRF2" s="273"/>
      <c r="HRG2" s="273"/>
      <c r="HRH2" s="273"/>
      <c r="HRI2" s="273"/>
      <c r="HRJ2" s="273"/>
      <c r="HRK2" s="273"/>
      <c r="HRL2" s="273"/>
      <c r="HRM2" s="273"/>
      <c r="HRN2" s="273"/>
      <c r="HRO2" s="273"/>
      <c r="HRP2" s="273"/>
      <c r="HRQ2" s="273"/>
      <c r="HRR2" s="273"/>
      <c r="HRS2" s="273"/>
      <c r="HRT2" s="273"/>
      <c r="HRU2" s="273"/>
      <c r="HRV2" s="273"/>
      <c r="HRW2" s="273"/>
      <c r="HRX2" s="273"/>
      <c r="HRY2" s="273"/>
      <c r="HRZ2" s="273"/>
      <c r="HSA2" s="273"/>
      <c r="HSB2" s="273"/>
      <c r="HSC2" s="273"/>
      <c r="HSD2" s="273"/>
      <c r="HSE2" s="273"/>
      <c r="HSF2" s="273"/>
      <c r="HSG2" s="273"/>
      <c r="HSH2" s="273"/>
      <c r="HSI2" s="273"/>
      <c r="HSJ2" s="273"/>
      <c r="HSK2" s="273"/>
      <c r="HSL2" s="273"/>
      <c r="HSM2" s="273"/>
      <c r="HSN2" s="273"/>
      <c r="HSO2" s="273"/>
      <c r="HSP2" s="273"/>
      <c r="HSQ2" s="273"/>
      <c r="HSR2" s="273"/>
      <c r="HSS2" s="273"/>
      <c r="HST2" s="273"/>
      <c r="HSU2" s="273"/>
      <c r="HSV2" s="273"/>
      <c r="HSW2" s="273"/>
      <c r="HSX2" s="273"/>
      <c r="HSY2" s="273"/>
      <c r="HSZ2" s="273"/>
      <c r="HTA2" s="273"/>
      <c r="HTB2" s="273"/>
      <c r="HTC2" s="273"/>
      <c r="HTD2" s="273"/>
      <c r="HTE2" s="273"/>
      <c r="HTF2" s="273"/>
      <c r="HTG2" s="273"/>
      <c r="HTH2" s="273"/>
      <c r="HTI2" s="273"/>
      <c r="HTJ2" s="273"/>
      <c r="HTK2" s="273"/>
      <c r="HTL2" s="273"/>
      <c r="HTM2" s="273"/>
      <c r="HTN2" s="273"/>
      <c r="HTO2" s="273"/>
      <c r="HTP2" s="273"/>
      <c r="HTQ2" s="273"/>
      <c r="HTR2" s="273"/>
      <c r="HTS2" s="273"/>
      <c r="HTT2" s="273"/>
      <c r="HTU2" s="273"/>
      <c r="HTV2" s="273"/>
      <c r="HTW2" s="273"/>
      <c r="HTX2" s="273"/>
      <c r="HTY2" s="273"/>
      <c r="HTZ2" s="273"/>
      <c r="HUA2" s="273"/>
      <c r="HUB2" s="273"/>
      <c r="HUC2" s="273"/>
      <c r="HUD2" s="273"/>
      <c r="HUE2" s="273"/>
      <c r="HUF2" s="273"/>
      <c r="HUG2" s="273"/>
      <c r="HUH2" s="273"/>
      <c r="HUI2" s="273"/>
      <c r="HUJ2" s="273"/>
      <c r="HUK2" s="273"/>
      <c r="HUL2" s="273"/>
      <c r="HUM2" s="273"/>
      <c r="HUN2" s="273"/>
      <c r="HUO2" s="273"/>
      <c r="HUP2" s="273"/>
      <c r="HUQ2" s="273"/>
      <c r="HUR2" s="273"/>
      <c r="HUS2" s="273"/>
      <c r="HUT2" s="273"/>
      <c r="HUU2" s="273"/>
      <c r="HUV2" s="273"/>
      <c r="HUW2" s="273"/>
      <c r="HUX2" s="273"/>
      <c r="HUY2" s="273"/>
      <c r="HUZ2" s="273"/>
      <c r="HVA2" s="273"/>
      <c r="HVB2" s="273"/>
      <c r="HVC2" s="273"/>
      <c r="HVD2" s="273"/>
      <c r="HVE2" s="273"/>
      <c r="HVF2" s="273"/>
      <c r="HVG2" s="273"/>
      <c r="HVH2" s="273"/>
      <c r="HVI2" s="273"/>
      <c r="HVJ2" s="273"/>
      <c r="HVK2" s="273"/>
      <c r="HVL2" s="273"/>
      <c r="HVM2" s="273"/>
      <c r="HVN2" s="273"/>
      <c r="HVO2" s="273"/>
      <c r="HVP2" s="273"/>
      <c r="HVQ2" s="273"/>
      <c r="HVR2" s="273"/>
      <c r="HVS2" s="273"/>
      <c r="HVT2" s="273"/>
      <c r="HVU2" s="273"/>
      <c r="HVV2" s="273"/>
      <c r="HVW2" s="273"/>
      <c r="HVX2" s="273"/>
      <c r="HVY2" s="273"/>
      <c r="HVZ2" s="273"/>
      <c r="HWA2" s="273"/>
      <c r="HWB2" s="273"/>
      <c r="HWC2" s="273"/>
      <c r="HWD2" s="273"/>
      <c r="HWE2" s="273"/>
      <c r="HWF2" s="273"/>
      <c r="HWG2" s="273"/>
      <c r="HWH2" s="273"/>
      <c r="HWI2" s="273"/>
      <c r="HWJ2" s="273"/>
      <c r="HWK2" s="273"/>
      <c r="HWL2" s="273"/>
      <c r="HWM2" s="273"/>
      <c r="HWN2" s="273"/>
      <c r="HWO2" s="273"/>
      <c r="HWP2" s="273"/>
      <c r="HWQ2" s="273"/>
      <c r="HWR2" s="273"/>
      <c r="HWS2" s="273"/>
      <c r="HWT2" s="273"/>
      <c r="HWU2" s="273"/>
      <c r="HWV2" s="273"/>
      <c r="HWW2" s="273"/>
      <c r="HWX2" s="273"/>
      <c r="HWY2" s="273"/>
      <c r="HWZ2" s="273"/>
      <c r="HXA2" s="273"/>
      <c r="HXB2" s="273"/>
      <c r="HXC2" s="273"/>
      <c r="HXD2" s="273"/>
      <c r="HXE2" s="273"/>
      <c r="HXF2" s="273"/>
      <c r="HXG2" s="273"/>
      <c r="HXH2" s="273"/>
      <c r="HXI2" s="273"/>
      <c r="HXJ2" s="273"/>
      <c r="HXK2" s="273"/>
      <c r="HXL2" s="273"/>
      <c r="HXM2" s="273"/>
      <c r="HXN2" s="273"/>
      <c r="HXO2" s="273"/>
      <c r="HXP2" s="273"/>
      <c r="HXQ2" s="273"/>
      <c r="HXR2" s="273"/>
      <c r="HXS2" s="273"/>
      <c r="HXT2" s="273"/>
      <c r="HXU2" s="273"/>
      <c r="HXV2" s="273"/>
      <c r="HXW2" s="273"/>
      <c r="HXX2" s="273"/>
      <c r="HXY2" s="273"/>
      <c r="HXZ2" s="273"/>
      <c r="HYA2" s="273"/>
      <c r="HYB2" s="273"/>
      <c r="HYC2" s="273"/>
      <c r="HYD2" s="273"/>
      <c r="HYE2" s="273"/>
      <c r="HYF2" s="273"/>
      <c r="HYG2" s="273"/>
      <c r="HYH2" s="273"/>
      <c r="HYI2" s="273"/>
      <c r="HYJ2" s="273"/>
      <c r="HYK2" s="273"/>
      <c r="HYL2" s="273"/>
      <c r="HYM2" s="273"/>
      <c r="HYN2" s="273"/>
      <c r="HYO2" s="273"/>
      <c r="HYP2" s="273"/>
      <c r="HYQ2" s="273"/>
      <c r="HYR2" s="273"/>
      <c r="HYS2" s="273"/>
      <c r="HYT2" s="273"/>
      <c r="HYU2" s="273"/>
      <c r="HYV2" s="273"/>
      <c r="HYW2" s="273"/>
      <c r="HYX2" s="273"/>
      <c r="HYY2" s="273"/>
      <c r="HYZ2" s="273"/>
      <c r="HZA2" s="273"/>
      <c r="HZB2" s="273"/>
      <c r="HZC2" s="273"/>
      <c r="HZD2" s="273"/>
      <c r="HZE2" s="273"/>
      <c r="HZF2" s="273"/>
      <c r="HZG2" s="273"/>
      <c r="HZH2" s="273"/>
      <c r="HZI2" s="273"/>
      <c r="HZJ2" s="273"/>
      <c r="HZK2" s="273"/>
      <c r="HZL2" s="273"/>
      <c r="HZM2" s="273"/>
      <c r="HZN2" s="273"/>
      <c r="HZO2" s="273"/>
      <c r="HZP2" s="273"/>
      <c r="HZQ2" s="273"/>
      <c r="HZR2" s="273"/>
      <c r="HZS2" s="273"/>
      <c r="HZT2" s="273"/>
      <c r="HZU2" s="273"/>
      <c r="HZV2" s="273"/>
      <c r="HZW2" s="273"/>
      <c r="HZX2" s="273"/>
      <c r="HZY2" s="273"/>
      <c r="HZZ2" s="273"/>
      <c r="IAA2" s="273"/>
      <c r="IAB2" s="273"/>
      <c r="IAC2" s="273"/>
      <c r="IAD2" s="273"/>
      <c r="IAE2" s="273"/>
      <c r="IAF2" s="273"/>
      <c r="IAG2" s="273"/>
      <c r="IAH2" s="273"/>
      <c r="IAI2" s="273"/>
      <c r="IAJ2" s="273"/>
      <c r="IAK2" s="273"/>
      <c r="IAL2" s="273"/>
      <c r="IAM2" s="273"/>
      <c r="IAN2" s="273"/>
      <c r="IAO2" s="273"/>
      <c r="IAP2" s="273"/>
      <c r="IAQ2" s="273"/>
      <c r="IAR2" s="273"/>
      <c r="IAS2" s="273"/>
      <c r="IAT2" s="273"/>
      <c r="IAU2" s="273"/>
      <c r="IAV2" s="273"/>
      <c r="IAW2" s="273"/>
      <c r="IAX2" s="273"/>
      <c r="IAY2" s="273"/>
      <c r="IAZ2" s="273"/>
      <c r="IBA2" s="273"/>
      <c r="IBB2" s="273"/>
      <c r="IBC2" s="273"/>
      <c r="IBD2" s="273"/>
      <c r="IBE2" s="273"/>
      <c r="IBF2" s="273"/>
      <c r="IBG2" s="273"/>
      <c r="IBH2" s="273"/>
      <c r="IBI2" s="273"/>
      <c r="IBJ2" s="273"/>
      <c r="IBK2" s="273"/>
      <c r="IBL2" s="273"/>
      <c r="IBM2" s="273"/>
      <c r="IBN2" s="273"/>
      <c r="IBO2" s="273"/>
      <c r="IBP2" s="273"/>
      <c r="IBQ2" s="273"/>
      <c r="IBR2" s="273"/>
      <c r="IBS2" s="273"/>
      <c r="IBT2" s="273"/>
      <c r="IBU2" s="273"/>
      <c r="IBV2" s="273"/>
      <c r="IBW2" s="273"/>
      <c r="IBX2" s="273"/>
      <c r="IBY2" s="273"/>
      <c r="IBZ2" s="273"/>
      <c r="ICA2" s="273"/>
      <c r="ICB2" s="273"/>
      <c r="ICC2" s="273"/>
      <c r="ICD2" s="273"/>
      <c r="ICE2" s="273"/>
      <c r="ICF2" s="273"/>
      <c r="ICG2" s="273"/>
      <c r="ICH2" s="273"/>
      <c r="ICI2" s="273"/>
      <c r="ICJ2" s="273"/>
      <c r="ICK2" s="273"/>
      <c r="ICL2" s="273"/>
      <c r="ICM2" s="273"/>
      <c r="ICN2" s="273"/>
      <c r="ICO2" s="273"/>
      <c r="ICP2" s="273"/>
      <c r="ICQ2" s="273"/>
      <c r="ICR2" s="273"/>
      <c r="ICS2" s="273"/>
      <c r="ICT2" s="273"/>
      <c r="ICU2" s="273"/>
      <c r="ICV2" s="273"/>
      <c r="ICW2" s="273"/>
      <c r="ICX2" s="273"/>
      <c r="ICY2" s="273"/>
      <c r="ICZ2" s="273"/>
      <c r="IDA2" s="273"/>
      <c r="IDB2" s="273"/>
      <c r="IDC2" s="273"/>
      <c r="IDD2" s="273"/>
      <c r="IDE2" s="273"/>
      <c r="IDF2" s="273"/>
      <c r="IDG2" s="273"/>
      <c r="IDH2" s="273"/>
      <c r="IDI2" s="273"/>
      <c r="IDJ2" s="273"/>
      <c r="IDK2" s="273"/>
      <c r="IDL2" s="273"/>
      <c r="IDM2" s="273"/>
      <c r="IDN2" s="273"/>
      <c r="IDO2" s="273"/>
      <c r="IDP2" s="273"/>
      <c r="IDQ2" s="273"/>
      <c r="IDR2" s="273"/>
      <c r="IDS2" s="273"/>
      <c r="IDT2" s="273"/>
      <c r="IDU2" s="273"/>
      <c r="IDV2" s="273"/>
      <c r="IDW2" s="273"/>
      <c r="IDX2" s="273"/>
      <c r="IDY2" s="273"/>
      <c r="IDZ2" s="273"/>
      <c r="IEA2" s="273"/>
      <c r="IEB2" s="273"/>
      <c r="IEC2" s="273"/>
      <c r="IED2" s="273"/>
      <c r="IEE2" s="273"/>
      <c r="IEF2" s="273"/>
      <c r="IEG2" s="273"/>
      <c r="IEH2" s="273"/>
      <c r="IEI2" s="273"/>
      <c r="IEJ2" s="273"/>
      <c r="IEK2" s="273"/>
      <c r="IEL2" s="273"/>
      <c r="IEM2" s="273"/>
      <c r="IEN2" s="273"/>
      <c r="IEO2" s="273"/>
      <c r="IEP2" s="273"/>
      <c r="IEQ2" s="273"/>
      <c r="IER2" s="273"/>
      <c r="IES2" s="273"/>
      <c r="IET2" s="273"/>
      <c r="IEU2" s="273"/>
      <c r="IEV2" s="273"/>
      <c r="IEW2" s="273"/>
      <c r="IEX2" s="273"/>
      <c r="IEY2" s="273"/>
      <c r="IEZ2" s="273"/>
      <c r="IFA2" s="273"/>
      <c r="IFB2" s="273"/>
      <c r="IFC2" s="273"/>
      <c r="IFD2" s="273"/>
      <c r="IFE2" s="273"/>
      <c r="IFF2" s="273"/>
      <c r="IFG2" s="273"/>
      <c r="IFH2" s="273"/>
      <c r="IFI2" s="273"/>
      <c r="IFJ2" s="273"/>
      <c r="IFK2" s="273"/>
      <c r="IFL2" s="273"/>
      <c r="IFM2" s="273"/>
      <c r="IFN2" s="273"/>
      <c r="IFO2" s="273"/>
      <c r="IFP2" s="273"/>
      <c r="IFQ2" s="273"/>
      <c r="IFR2" s="273"/>
      <c r="IFS2" s="273"/>
      <c r="IFT2" s="273"/>
      <c r="IFU2" s="273"/>
      <c r="IFV2" s="273"/>
      <c r="IFW2" s="273"/>
      <c r="IFX2" s="273"/>
      <c r="IFY2" s="273"/>
      <c r="IFZ2" s="273"/>
      <c r="IGA2" s="273"/>
      <c r="IGB2" s="273"/>
      <c r="IGC2" s="273"/>
      <c r="IGD2" s="273"/>
      <c r="IGE2" s="273"/>
      <c r="IGF2" s="273"/>
      <c r="IGG2" s="273"/>
      <c r="IGH2" s="273"/>
      <c r="IGI2" s="273"/>
      <c r="IGJ2" s="273"/>
      <c r="IGK2" s="273"/>
      <c r="IGL2" s="273"/>
      <c r="IGM2" s="273"/>
      <c r="IGN2" s="273"/>
      <c r="IGO2" s="273"/>
      <c r="IGP2" s="273"/>
      <c r="IGQ2" s="273"/>
      <c r="IGR2" s="273"/>
      <c r="IGS2" s="273"/>
      <c r="IGT2" s="273"/>
      <c r="IGU2" s="273"/>
      <c r="IGV2" s="273"/>
      <c r="IGW2" s="273"/>
      <c r="IGX2" s="273"/>
      <c r="IGY2" s="273"/>
      <c r="IGZ2" s="273"/>
      <c r="IHA2" s="273"/>
      <c r="IHB2" s="273"/>
      <c r="IHC2" s="273"/>
      <c r="IHD2" s="273"/>
      <c r="IHE2" s="273"/>
      <c r="IHF2" s="273"/>
      <c r="IHG2" s="273"/>
      <c r="IHH2" s="273"/>
      <c r="IHI2" s="273"/>
      <c r="IHJ2" s="273"/>
      <c r="IHK2" s="273"/>
      <c r="IHL2" s="273"/>
      <c r="IHM2" s="273"/>
      <c r="IHN2" s="273"/>
      <c r="IHO2" s="273"/>
      <c r="IHP2" s="273"/>
      <c r="IHQ2" s="273"/>
      <c r="IHR2" s="273"/>
      <c r="IHS2" s="273"/>
      <c r="IHT2" s="273"/>
      <c r="IHU2" s="273"/>
      <c r="IHV2" s="273"/>
      <c r="IHW2" s="273"/>
      <c r="IHX2" s="273"/>
      <c r="IHY2" s="273"/>
      <c r="IHZ2" s="273"/>
      <c r="IIA2" s="273"/>
      <c r="IIB2" s="273"/>
      <c r="IIC2" s="273"/>
      <c r="IID2" s="273"/>
      <c r="IIE2" s="273"/>
      <c r="IIF2" s="273"/>
      <c r="IIG2" s="273"/>
      <c r="IIH2" s="273"/>
      <c r="III2" s="273"/>
      <c r="IIJ2" s="273"/>
      <c r="IIK2" s="273"/>
      <c r="IIL2" s="273"/>
      <c r="IIM2" s="273"/>
      <c r="IIN2" s="273"/>
      <c r="IIO2" s="273"/>
      <c r="IIP2" s="273"/>
      <c r="IIQ2" s="273"/>
      <c r="IIR2" s="273"/>
      <c r="IIS2" s="273"/>
      <c r="IIT2" s="273"/>
      <c r="IIU2" s="273"/>
      <c r="IIV2" s="273"/>
      <c r="IIW2" s="273"/>
      <c r="IIX2" s="273"/>
      <c r="IIY2" s="273"/>
      <c r="IIZ2" s="273"/>
      <c r="IJA2" s="273"/>
      <c r="IJB2" s="273"/>
      <c r="IJC2" s="273"/>
      <c r="IJD2" s="273"/>
      <c r="IJE2" s="273"/>
      <c r="IJF2" s="273"/>
      <c r="IJG2" s="273"/>
      <c r="IJH2" s="273"/>
      <c r="IJI2" s="273"/>
      <c r="IJJ2" s="273"/>
      <c r="IJK2" s="273"/>
      <c r="IJL2" s="273"/>
      <c r="IJM2" s="273"/>
      <c r="IJN2" s="273"/>
      <c r="IJO2" s="273"/>
      <c r="IJP2" s="273"/>
      <c r="IJQ2" s="273"/>
      <c r="IJR2" s="273"/>
      <c r="IJS2" s="273"/>
      <c r="IJT2" s="273"/>
      <c r="IJU2" s="273"/>
      <c r="IJV2" s="273"/>
      <c r="IJW2" s="273"/>
      <c r="IJX2" s="273"/>
      <c r="IJY2" s="273"/>
      <c r="IJZ2" s="273"/>
      <c r="IKA2" s="273"/>
      <c r="IKB2" s="273"/>
      <c r="IKC2" s="273"/>
      <c r="IKD2" s="273"/>
      <c r="IKE2" s="273"/>
      <c r="IKF2" s="273"/>
      <c r="IKG2" s="273"/>
      <c r="IKH2" s="273"/>
      <c r="IKI2" s="273"/>
      <c r="IKJ2" s="273"/>
      <c r="IKK2" s="273"/>
      <c r="IKL2" s="273"/>
      <c r="IKM2" s="273"/>
      <c r="IKN2" s="273"/>
      <c r="IKO2" s="273"/>
      <c r="IKP2" s="273"/>
      <c r="IKQ2" s="273"/>
      <c r="IKR2" s="273"/>
      <c r="IKS2" s="273"/>
      <c r="IKT2" s="273"/>
      <c r="IKU2" s="273"/>
      <c r="IKV2" s="273"/>
      <c r="IKW2" s="273"/>
      <c r="IKX2" s="273"/>
      <c r="IKY2" s="273"/>
      <c r="IKZ2" s="273"/>
      <c r="ILA2" s="273"/>
      <c r="ILB2" s="273"/>
      <c r="ILC2" s="273"/>
      <c r="ILD2" s="273"/>
      <c r="ILE2" s="273"/>
      <c r="ILF2" s="273"/>
      <c r="ILG2" s="273"/>
      <c r="ILH2" s="273"/>
      <c r="ILI2" s="273"/>
      <c r="ILJ2" s="273"/>
      <c r="ILK2" s="273"/>
      <c r="ILL2" s="273"/>
      <c r="ILM2" s="273"/>
      <c r="ILN2" s="273"/>
      <c r="ILO2" s="273"/>
      <c r="ILP2" s="273"/>
      <c r="ILQ2" s="273"/>
      <c r="ILR2" s="273"/>
      <c r="ILS2" s="273"/>
      <c r="ILT2" s="273"/>
      <c r="ILU2" s="273"/>
      <c r="ILV2" s="273"/>
      <c r="ILW2" s="273"/>
      <c r="ILX2" s="273"/>
      <c r="ILY2" s="273"/>
      <c r="ILZ2" s="273"/>
      <c r="IMA2" s="273"/>
      <c r="IMB2" s="273"/>
      <c r="IMC2" s="273"/>
      <c r="IMD2" s="273"/>
      <c r="IME2" s="273"/>
      <c r="IMF2" s="273"/>
      <c r="IMG2" s="273"/>
      <c r="IMH2" s="273"/>
      <c r="IMI2" s="273"/>
      <c r="IMJ2" s="273"/>
      <c r="IMK2" s="273"/>
      <c r="IML2" s="273"/>
      <c r="IMM2" s="273"/>
      <c r="IMN2" s="273"/>
      <c r="IMO2" s="273"/>
      <c r="IMP2" s="273"/>
      <c r="IMQ2" s="273"/>
      <c r="IMR2" s="273"/>
      <c r="IMS2" s="273"/>
      <c r="IMT2" s="273"/>
      <c r="IMU2" s="273"/>
      <c r="IMV2" s="273"/>
      <c r="IMW2" s="273"/>
      <c r="IMX2" s="273"/>
      <c r="IMY2" s="273"/>
      <c r="IMZ2" s="273"/>
      <c r="INA2" s="273"/>
      <c r="INB2" s="273"/>
      <c r="INC2" s="273"/>
      <c r="IND2" s="273"/>
      <c r="INE2" s="273"/>
      <c r="INF2" s="273"/>
      <c r="ING2" s="273"/>
      <c r="INH2" s="273"/>
      <c r="INI2" s="273"/>
      <c r="INJ2" s="273"/>
      <c r="INK2" s="273"/>
      <c r="INL2" s="273"/>
      <c r="INM2" s="273"/>
      <c r="INN2" s="273"/>
      <c r="INO2" s="273"/>
      <c r="INP2" s="273"/>
      <c r="INQ2" s="273"/>
      <c r="INR2" s="273"/>
      <c r="INS2" s="273"/>
      <c r="INT2" s="273"/>
      <c r="INU2" s="273"/>
      <c r="INV2" s="273"/>
      <c r="INW2" s="273"/>
      <c r="INX2" s="273"/>
      <c r="INY2" s="273"/>
      <c r="INZ2" s="273"/>
      <c r="IOA2" s="273"/>
      <c r="IOB2" s="273"/>
      <c r="IOC2" s="273"/>
      <c r="IOD2" s="273"/>
      <c r="IOE2" s="273"/>
      <c r="IOF2" s="273"/>
      <c r="IOG2" s="273"/>
      <c r="IOH2" s="273"/>
      <c r="IOI2" s="273"/>
      <c r="IOJ2" s="273"/>
      <c r="IOK2" s="273"/>
      <c r="IOL2" s="273"/>
      <c r="IOM2" s="273"/>
      <c r="ION2" s="273"/>
      <c r="IOO2" s="273"/>
      <c r="IOP2" s="273"/>
      <c r="IOQ2" s="273"/>
      <c r="IOR2" s="273"/>
      <c r="IOS2" s="273"/>
      <c r="IOT2" s="273"/>
      <c r="IOU2" s="273"/>
      <c r="IOV2" s="273"/>
      <c r="IOW2" s="273"/>
      <c r="IOX2" s="273"/>
      <c r="IOY2" s="273"/>
      <c r="IOZ2" s="273"/>
      <c r="IPA2" s="273"/>
      <c r="IPB2" s="273"/>
      <c r="IPC2" s="273"/>
      <c r="IPD2" s="273"/>
      <c r="IPE2" s="273"/>
      <c r="IPF2" s="273"/>
      <c r="IPG2" s="273"/>
      <c r="IPH2" s="273"/>
      <c r="IPI2" s="273"/>
      <c r="IPJ2" s="273"/>
      <c r="IPK2" s="273"/>
      <c r="IPL2" s="273"/>
      <c r="IPM2" s="273"/>
      <c r="IPN2" s="273"/>
      <c r="IPO2" s="273"/>
      <c r="IPP2" s="273"/>
      <c r="IPQ2" s="273"/>
      <c r="IPR2" s="273"/>
      <c r="IPS2" s="273"/>
      <c r="IPT2" s="273"/>
      <c r="IPU2" s="273"/>
      <c r="IPV2" s="273"/>
      <c r="IPW2" s="273"/>
      <c r="IPX2" s="273"/>
      <c r="IPY2" s="273"/>
      <c r="IPZ2" s="273"/>
      <c r="IQA2" s="273"/>
      <c r="IQB2" s="273"/>
      <c r="IQC2" s="273"/>
      <c r="IQD2" s="273"/>
      <c r="IQE2" s="273"/>
      <c r="IQF2" s="273"/>
      <c r="IQG2" s="273"/>
      <c r="IQH2" s="273"/>
      <c r="IQI2" s="273"/>
      <c r="IQJ2" s="273"/>
      <c r="IQK2" s="273"/>
      <c r="IQL2" s="273"/>
      <c r="IQM2" s="273"/>
      <c r="IQN2" s="273"/>
      <c r="IQO2" s="273"/>
      <c r="IQP2" s="273"/>
      <c r="IQQ2" s="273"/>
      <c r="IQR2" s="273"/>
      <c r="IQS2" s="273"/>
      <c r="IQT2" s="273"/>
      <c r="IQU2" s="273"/>
      <c r="IQV2" s="273"/>
      <c r="IQW2" s="273"/>
      <c r="IQX2" s="273"/>
      <c r="IQY2" s="273"/>
      <c r="IQZ2" s="273"/>
      <c r="IRA2" s="273"/>
      <c r="IRB2" s="273"/>
      <c r="IRC2" s="273"/>
      <c r="IRD2" s="273"/>
      <c r="IRE2" s="273"/>
      <c r="IRF2" s="273"/>
      <c r="IRG2" s="273"/>
      <c r="IRH2" s="273"/>
      <c r="IRI2" s="273"/>
      <c r="IRJ2" s="273"/>
      <c r="IRK2" s="273"/>
      <c r="IRL2" s="273"/>
      <c r="IRM2" s="273"/>
      <c r="IRN2" s="273"/>
      <c r="IRO2" s="273"/>
      <c r="IRP2" s="273"/>
      <c r="IRQ2" s="273"/>
      <c r="IRR2" s="273"/>
      <c r="IRS2" s="273"/>
      <c r="IRT2" s="273"/>
      <c r="IRU2" s="273"/>
      <c r="IRV2" s="273"/>
      <c r="IRW2" s="273"/>
      <c r="IRX2" s="273"/>
      <c r="IRY2" s="273"/>
      <c r="IRZ2" s="273"/>
      <c r="ISA2" s="273"/>
      <c r="ISB2" s="273"/>
      <c r="ISC2" s="273"/>
      <c r="ISD2" s="273"/>
      <c r="ISE2" s="273"/>
      <c r="ISF2" s="273"/>
      <c r="ISG2" s="273"/>
      <c r="ISH2" s="273"/>
      <c r="ISI2" s="273"/>
      <c r="ISJ2" s="273"/>
      <c r="ISK2" s="273"/>
      <c r="ISL2" s="273"/>
      <c r="ISM2" s="273"/>
      <c r="ISN2" s="273"/>
      <c r="ISO2" s="273"/>
      <c r="ISP2" s="273"/>
      <c r="ISQ2" s="273"/>
      <c r="ISR2" s="273"/>
      <c r="ISS2" s="273"/>
      <c r="IST2" s="273"/>
      <c r="ISU2" s="273"/>
      <c r="ISV2" s="273"/>
      <c r="ISW2" s="273"/>
      <c r="ISX2" s="273"/>
      <c r="ISY2" s="273"/>
      <c r="ISZ2" s="273"/>
      <c r="ITA2" s="273"/>
      <c r="ITB2" s="273"/>
      <c r="ITC2" s="273"/>
      <c r="ITD2" s="273"/>
      <c r="ITE2" s="273"/>
      <c r="ITF2" s="273"/>
      <c r="ITG2" s="273"/>
      <c r="ITH2" s="273"/>
      <c r="ITI2" s="273"/>
      <c r="ITJ2" s="273"/>
      <c r="ITK2" s="273"/>
      <c r="ITL2" s="273"/>
      <c r="ITM2" s="273"/>
      <c r="ITN2" s="273"/>
      <c r="ITO2" s="273"/>
      <c r="ITP2" s="273"/>
      <c r="ITQ2" s="273"/>
      <c r="ITR2" s="273"/>
      <c r="ITS2" s="273"/>
      <c r="ITT2" s="273"/>
      <c r="ITU2" s="273"/>
      <c r="ITV2" s="273"/>
      <c r="ITW2" s="273"/>
      <c r="ITX2" s="273"/>
      <c r="ITY2" s="273"/>
      <c r="ITZ2" s="273"/>
      <c r="IUA2" s="273"/>
      <c r="IUB2" s="273"/>
      <c r="IUC2" s="273"/>
      <c r="IUD2" s="273"/>
      <c r="IUE2" s="273"/>
      <c r="IUF2" s="273"/>
      <c r="IUG2" s="273"/>
      <c r="IUH2" s="273"/>
      <c r="IUI2" s="273"/>
      <c r="IUJ2" s="273"/>
      <c r="IUK2" s="273"/>
      <c r="IUL2" s="273"/>
      <c r="IUM2" s="273"/>
      <c r="IUN2" s="273"/>
      <c r="IUO2" s="273"/>
      <c r="IUP2" s="273"/>
      <c r="IUQ2" s="273"/>
      <c r="IUR2" s="273"/>
      <c r="IUS2" s="273"/>
      <c r="IUT2" s="273"/>
      <c r="IUU2" s="273"/>
      <c r="IUV2" s="273"/>
      <c r="IUW2" s="273"/>
      <c r="IUX2" s="273"/>
      <c r="IUY2" s="273"/>
      <c r="IUZ2" s="273"/>
      <c r="IVA2" s="273"/>
      <c r="IVB2" s="273"/>
      <c r="IVC2" s="273"/>
      <c r="IVD2" s="273"/>
      <c r="IVE2" s="273"/>
      <c r="IVF2" s="273"/>
      <c r="IVG2" s="273"/>
      <c r="IVH2" s="273"/>
      <c r="IVI2" s="273"/>
      <c r="IVJ2" s="273"/>
      <c r="IVK2" s="273"/>
      <c r="IVL2" s="273"/>
      <c r="IVM2" s="273"/>
      <c r="IVN2" s="273"/>
      <c r="IVO2" s="273"/>
      <c r="IVP2" s="273"/>
      <c r="IVQ2" s="273"/>
      <c r="IVR2" s="273"/>
      <c r="IVS2" s="273"/>
      <c r="IVT2" s="273"/>
      <c r="IVU2" s="273"/>
      <c r="IVV2" s="273"/>
      <c r="IVW2" s="273"/>
      <c r="IVX2" s="273"/>
      <c r="IVY2" s="273"/>
      <c r="IVZ2" s="273"/>
      <c r="IWA2" s="273"/>
      <c r="IWB2" s="273"/>
      <c r="IWC2" s="273"/>
      <c r="IWD2" s="273"/>
      <c r="IWE2" s="273"/>
      <c r="IWF2" s="273"/>
      <c r="IWG2" s="273"/>
      <c r="IWH2" s="273"/>
      <c r="IWI2" s="273"/>
      <c r="IWJ2" s="273"/>
      <c r="IWK2" s="273"/>
      <c r="IWL2" s="273"/>
      <c r="IWM2" s="273"/>
      <c r="IWN2" s="273"/>
      <c r="IWO2" s="273"/>
      <c r="IWP2" s="273"/>
      <c r="IWQ2" s="273"/>
      <c r="IWR2" s="273"/>
      <c r="IWS2" s="273"/>
      <c r="IWT2" s="273"/>
      <c r="IWU2" s="273"/>
      <c r="IWV2" s="273"/>
      <c r="IWW2" s="273"/>
      <c r="IWX2" s="273"/>
      <c r="IWY2" s="273"/>
      <c r="IWZ2" s="273"/>
      <c r="IXA2" s="273"/>
      <c r="IXB2" s="273"/>
      <c r="IXC2" s="273"/>
      <c r="IXD2" s="273"/>
      <c r="IXE2" s="273"/>
      <c r="IXF2" s="273"/>
      <c r="IXG2" s="273"/>
      <c r="IXH2" s="273"/>
      <c r="IXI2" s="273"/>
      <c r="IXJ2" s="273"/>
      <c r="IXK2" s="273"/>
      <c r="IXL2" s="273"/>
      <c r="IXM2" s="273"/>
      <c r="IXN2" s="273"/>
      <c r="IXO2" s="273"/>
      <c r="IXP2" s="273"/>
      <c r="IXQ2" s="273"/>
      <c r="IXR2" s="273"/>
      <c r="IXS2" s="273"/>
      <c r="IXT2" s="273"/>
      <c r="IXU2" s="273"/>
      <c r="IXV2" s="273"/>
      <c r="IXW2" s="273"/>
      <c r="IXX2" s="273"/>
      <c r="IXY2" s="273"/>
      <c r="IXZ2" s="273"/>
      <c r="IYA2" s="273"/>
      <c r="IYB2" s="273"/>
      <c r="IYC2" s="273"/>
      <c r="IYD2" s="273"/>
      <c r="IYE2" s="273"/>
      <c r="IYF2" s="273"/>
      <c r="IYG2" s="273"/>
      <c r="IYH2" s="273"/>
      <c r="IYI2" s="273"/>
      <c r="IYJ2" s="273"/>
      <c r="IYK2" s="273"/>
      <c r="IYL2" s="273"/>
      <c r="IYM2" s="273"/>
      <c r="IYN2" s="273"/>
      <c r="IYO2" s="273"/>
      <c r="IYP2" s="273"/>
      <c r="IYQ2" s="273"/>
      <c r="IYR2" s="273"/>
      <c r="IYS2" s="273"/>
      <c r="IYT2" s="273"/>
      <c r="IYU2" s="273"/>
      <c r="IYV2" s="273"/>
      <c r="IYW2" s="273"/>
      <c r="IYX2" s="273"/>
      <c r="IYY2" s="273"/>
      <c r="IYZ2" s="273"/>
      <c r="IZA2" s="273"/>
      <c r="IZB2" s="273"/>
      <c r="IZC2" s="273"/>
      <c r="IZD2" s="273"/>
      <c r="IZE2" s="273"/>
      <c r="IZF2" s="273"/>
      <c r="IZG2" s="273"/>
      <c r="IZH2" s="273"/>
      <c r="IZI2" s="273"/>
      <c r="IZJ2" s="273"/>
      <c r="IZK2" s="273"/>
      <c r="IZL2" s="273"/>
      <c r="IZM2" s="273"/>
      <c r="IZN2" s="273"/>
      <c r="IZO2" s="273"/>
      <c r="IZP2" s="273"/>
      <c r="IZQ2" s="273"/>
      <c r="IZR2" s="273"/>
      <c r="IZS2" s="273"/>
      <c r="IZT2" s="273"/>
      <c r="IZU2" s="273"/>
      <c r="IZV2" s="273"/>
      <c r="IZW2" s="273"/>
      <c r="IZX2" s="273"/>
      <c r="IZY2" s="273"/>
      <c r="IZZ2" s="273"/>
      <c r="JAA2" s="273"/>
      <c r="JAB2" s="273"/>
      <c r="JAC2" s="273"/>
      <c r="JAD2" s="273"/>
      <c r="JAE2" s="273"/>
      <c r="JAF2" s="273"/>
      <c r="JAG2" s="273"/>
      <c r="JAH2" s="273"/>
      <c r="JAI2" s="273"/>
      <c r="JAJ2" s="273"/>
      <c r="JAK2" s="273"/>
      <c r="JAL2" s="273"/>
      <c r="JAM2" s="273"/>
      <c r="JAN2" s="273"/>
      <c r="JAO2" s="273"/>
      <c r="JAP2" s="273"/>
      <c r="JAQ2" s="273"/>
      <c r="JAR2" s="273"/>
      <c r="JAS2" s="273"/>
      <c r="JAT2" s="273"/>
      <c r="JAU2" s="273"/>
      <c r="JAV2" s="273"/>
      <c r="JAW2" s="273"/>
      <c r="JAX2" s="273"/>
      <c r="JAY2" s="273"/>
      <c r="JAZ2" s="273"/>
      <c r="JBA2" s="273"/>
      <c r="JBB2" s="273"/>
      <c r="JBC2" s="273"/>
      <c r="JBD2" s="273"/>
      <c r="JBE2" s="273"/>
      <c r="JBF2" s="273"/>
      <c r="JBG2" s="273"/>
      <c r="JBH2" s="273"/>
      <c r="JBI2" s="273"/>
      <c r="JBJ2" s="273"/>
      <c r="JBK2" s="273"/>
      <c r="JBL2" s="273"/>
      <c r="JBM2" s="273"/>
      <c r="JBN2" s="273"/>
      <c r="JBO2" s="273"/>
      <c r="JBP2" s="273"/>
      <c r="JBQ2" s="273"/>
      <c r="JBR2" s="273"/>
      <c r="JBS2" s="273"/>
      <c r="JBT2" s="273"/>
      <c r="JBU2" s="273"/>
      <c r="JBV2" s="273"/>
      <c r="JBW2" s="273"/>
      <c r="JBX2" s="273"/>
      <c r="JBY2" s="273"/>
      <c r="JBZ2" s="273"/>
      <c r="JCA2" s="273"/>
      <c r="JCB2" s="273"/>
      <c r="JCC2" s="273"/>
      <c r="JCD2" s="273"/>
      <c r="JCE2" s="273"/>
      <c r="JCF2" s="273"/>
      <c r="JCG2" s="273"/>
      <c r="JCH2" s="273"/>
      <c r="JCI2" s="273"/>
      <c r="JCJ2" s="273"/>
      <c r="JCK2" s="273"/>
      <c r="JCL2" s="273"/>
      <c r="JCM2" s="273"/>
      <c r="JCN2" s="273"/>
      <c r="JCO2" s="273"/>
      <c r="JCP2" s="273"/>
      <c r="JCQ2" s="273"/>
      <c r="JCR2" s="273"/>
      <c r="JCS2" s="273"/>
      <c r="JCT2" s="273"/>
      <c r="JCU2" s="273"/>
      <c r="JCV2" s="273"/>
      <c r="JCW2" s="273"/>
      <c r="JCX2" s="273"/>
      <c r="JCY2" s="273"/>
      <c r="JCZ2" s="273"/>
      <c r="JDA2" s="273"/>
      <c r="JDB2" s="273"/>
      <c r="JDC2" s="273"/>
      <c r="JDD2" s="273"/>
      <c r="JDE2" s="273"/>
      <c r="JDF2" s="273"/>
      <c r="JDG2" s="273"/>
      <c r="JDH2" s="273"/>
      <c r="JDI2" s="273"/>
      <c r="JDJ2" s="273"/>
      <c r="JDK2" s="273"/>
      <c r="JDL2" s="273"/>
      <c r="JDM2" s="273"/>
      <c r="JDN2" s="273"/>
      <c r="JDO2" s="273"/>
      <c r="JDP2" s="273"/>
      <c r="JDQ2" s="273"/>
      <c r="JDR2" s="273"/>
      <c r="JDS2" s="273"/>
      <c r="JDT2" s="273"/>
      <c r="JDU2" s="273"/>
      <c r="JDV2" s="273"/>
      <c r="JDW2" s="273"/>
      <c r="JDX2" s="273"/>
      <c r="JDY2" s="273"/>
      <c r="JDZ2" s="273"/>
      <c r="JEA2" s="273"/>
      <c r="JEB2" s="273"/>
      <c r="JEC2" s="273"/>
      <c r="JED2" s="273"/>
      <c r="JEE2" s="273"/>
      <c r="JEF2" s="273"/>
      <c r="JEG2" s="273"/>
      <c r="JEH2" s="273"/>
      <c r="JEI2" s="273"/>
      <c r="JEJ2" s="273"/>
      <c r="JEK2" s="273"/>
      <c r="JEL2" s="273"/>
      <c r="JEM2" s="273"/>
      <c r="JEN2" s="273"/>
      <c r="JEO2" s="273"/>
      <c r="JEP2" s="273"/>
      <c r="JEQ2" s="273"/>
      <c r="JER2" s="273"/>
      <c r="JES2" s="273"/>
      <c r="JET2" s="273"/>
      <c r="JEU2" s="273"/>
      <c r="JEV2" s="273"/>
      <c r="JEW2" s="273"/>
      <c r="JEX2" s="273"/>
      <c r="JEY2" s="273"/>
      <c r="JEZ2" s="273"/>
      <c r="JFA2" s="273"/>
      <c r="JFB2" s="273"/>
      <c r="JFC2" s="273"/>
      <c r="JFD2" s="273"/>
      <c r="JFE2" s="273"/>
      <c r="JFF2" s="273"/>
      <c r="JFG2" s="273"/>
      <c r="JFH2" s="273"/>
      <c r="JFI2" s="273"/>
      <c r="JFJ2" s="273"/>
      <c r="JFK2" s="273"/>
      <c r="JFL2" s="273"/>
      <c r="JFM2" s="273"/>
      <c r="JFN2" s="273"/>
      <c r="JFO2" s="273"/>
      <c r="JFP2" s="273"/>
      <c r="JFQ2" s="273"/>
      <c r="JFR2" s="273"/>
      <c r="JFS2" s="273"/>
      <c r="JFT2" s="273"/>
      <c r="JFU2" s="273"/>
      <c r="JFV2" s="273"/>
      <c r="JFW2" s="273"/>
      <c r="JFX2" s="273"/>
      <c r="JFY2" s="273"/>
      <c r="JFZ2" s="273"/>
      <c r="JGA2" s="273"/>
      <c r="JGB2" s="273"/>
      <c r="JGC2" s="273"/>
      <c r="JGD2" s="273"/>
      <c r="JGE2" s="273"/>
      <c r="JGF2" s="273"/>
      <c r="JGG2" s="273"/>
      <c r="JGH2" s="273"/>
      <c r="JGI2" s="273"/>
      <c r="JGJ2" s="273"/>
      <c r="JGK2" s="273"/>
      <c r="JGL2" s="273"/>
      <c r="JGM2" s="273"/>
      <c r="JGN2" s="273"/>
      <c r="JGO2" s="273"/>
      <c r="JGP2" s="273"/>
      <c r="JGQ2" s="273"/>
      <c r="JGR2" s="273"/>
      <c r="JGS2" s="273"/>
      <c r="JGT2" s="273"/>
      <c r="JGU2" s="273"/>
      <c r="JGV2" s="273"/>
      <c r="JGW2" s="273"/>
      <c r="JGX2" s="273"/>
      <c r="JGY2" s="273"/>
      <c r="JGZ2" s="273"/>
      <c r="JHA2" s="273"/>
      <c r="JHB2" s="273"/>
      <c r="JHC2" s="273"/>
      <c r="JHD2" s="273"/>
      <c r="JHE2" s="273"/>
      <c r="JHF2" s="273"/>
      <c r="JHG2" s="273"/>
      <c r="JHH2" s="273"/>
      <c r="JHI2" s="273"/>
      <c r="JHJ2" s="273"/>
      <c r="JHK2" s="273"/>
      <c r="JHL2" s="273"/>
      <c r="JHM2" s="273"/>
      <c r="JHN2" s="273"/>
      <c r="JHO2" s="273"/>
      <c r="JHP2" s="273"/>
      <c r="JHQ2" s="273"/>
      <c r="JHR2" s="273"/>
      <c r="JHS2" s="273"/>
      <c r="JHT2" s="273"/>
      <c r="JHU2" s="273"/>
      <c r="JHV2" s="273"/>
      <c r="JHW2" s="273"/>
      <c r="JHX2" s="273"/>
      <c r="JHY2" s="273"/>
      <c r="JHZ2" s="273"/>
      <c r="JIA2" s="273"/>
      <c r="JIB2" s="273"/>
      <c r="JIC2" s="273"/>
      <c r="JID2" s="273"/>
      <c r="JIE2" s="273"/>
      <c r="JIF2" s="273"/>
      <c r="JIG2" s="273"/>
      <c r="JIH2" s="273"/>
      <c r="JII2" s="273"/>
      <c r="JIJ2" s="273"/>
      <c r="JIK2" s="273"/>
      <c r="JIL2" s="273"/>
      <c r="JIM2" s="273"/>
      <c r="JIN2" s="273"/>
      <c r="JIO2" s="273"/>
      <c r="JIP2" s="273"/>
      <c r="JIQ2" s="273"/>
      <c r="JIR2" s="273"/>
      <c r="JIS2" s="273"/>
      <c r="JIT2" s="273"/>
      <c r="JIU2" s="273"/>
      <c r="JIV2" s="273"/>
      <c r="JIW2" s="273"/>
      <c r="JIX2" s="273"/>
      <c r="JIY2" s="273"/>
      <c r="JIZ2" s="273"/>
      <c r="JJA2" s="273"/>
      <c r="JJB2" s="273"/>
      <c r="JJC2" s="273"/>
      <c r="JJD2" s="273"/>
      <c r="JJE2" s="273"/>
      <c r="JJF2" s="273"/>
      <c r="JJG2" s="273"/>
      <c r="JJH2" s="273"/>
      <c r="JJI2" s="273"/>
      <c r="JJJ2" s="273"/>
      <c r="JJK2" s="273"/>
      <c r="JJL2" s="273"/>
      <c r="JJM2" s="273"/>
      <c r="JJN2" s="273"/>
      <c r="JJO2" s="273"/>
      <c r="JJP2" s="273"/>
      <c r="JJQ2" s="273"/>
      <c r="JJR2" s="273"/>
      <c r="JJS2" s="273"/>
      <c r="JJT2" s="273"/>
      <c r="JJU2" s="273"/>
      <c r="JJV2" s="273"/>
      <c r="JJW2" s="273"/>
      <c r="JJX2" s="273"/>
      <c r="JJY2" s="273"/>
      <c r="JJZ2" s="273"/>
      <c r="JKA2" s="273"/>
      <c r="JKB2" s="273"/>
      <c r="JKC2" s="273"/>
      <c r="JKD2" s="273"/>
      <c r="JKE2" s="273"/>
      <c r="JKF2" s="273"/>
      <c r="JKG2" s="273"/>
      <c r="JKH2" s="273"/>
      <c r="JKI2" s="273"/>
      <c r="JKJ2" s="273"/>
      <c r="JKK2" s="273"/>
      <c r="JKL2" s="273"/>
      <c r="JKM2" s="273"/>
      <c r="JKN2" s="273"/>
      <c r="JKO2" s="273"/>
      <c r="JKP2" s="273"/>
      <c r="JKQ2" s="273"/>
      <c r="JKR2" s="273"/>
      <c r="JKS2" s="273"/>
      <c r="JKT2" s="273"/>
      <c r="JKU2" s="273"/>
      <c r="JKV2" s="273"/>
      <c r="JKW2" s="273"/>
      <c r="JKX2" s="273"/>
      <c r="JKY2" s="273"/>
      <c r="JKZ2" s="273"/>
      <c r="JLA2" s="273"/>
      <c r="JLB2" s="273"/>
      <c r="JLC2" s="273"/>
      <c r="JLD2" s="273"/>
      <c r="JLE2" s="273"/>
      <c r="JLF2" s="273"/>
      <c r="JLG2" s="273"/>
      <c r="JLH2" s="273"/>
      <c r="JLI2" s="273"/>
      <c r="JLJ2" s="273"/>
      <c r="JLK2" s="273"/>
      <c r="JLL2" s="273"/>
      <c r="JLM2" s="273"/>
      <c r="JLN2" s="273"/>
      <c r="JLO2" s="273"/>
      <c r="JLP2" s="273"/>
      <c r="JLQ2" s="273"/>
      <c r="JLR2" s="273"/>
      <c r="JLS2" s="273"/>
      <c r="JLT2" s="273"/>
      <c r="JLU2" s="273"/>
      <c r="JLV2" s="273"/>
      <c r="JLW2" s="273"/>
      <c r="JLX2" s="273"/>
      <c r="JLY2" s="273"/>
      <c r="JLZ2" s="273"/>
      <c r="JMA2" s="273"/>
      <c r="JMB2" s="273"/>
      <c r="JMC2" s="273"/>
      <c r="JMD2" s="273"/>
      <c r="JME2" s="273"/>
      <c r="JMF2" s="273"/>
      <c r="JMG2" s="273"/>
      <c r="JMH2" s="273"/>
      <c r="JMI2" s="273"/>
      <c r="JMJ2" s="273"/>
      <c r="JMK2" s="273"/>
      <c r="JML2" s="273"/>
      <c r="JMM2" s="273"/>
      <c r="JMN2" s="273"/>
      <c r="JMO2" s="273"/>
      <c r="JMP2" s="273"/>
      <c r="JMQ2" s="273"/>
      <c r="JMR2" s="273"/>
      <c r="JMS2" s="273"/>
      <c r="JMT2" s="273"/>
      <c r="JMU2" s="273"/>
      <c r="JMV2" s="273"/>
      <c r="JMW2" s="273"/>
      <c r="JMX2" s="273"/>
      <c r="JMY2" s="273"/>
      <c r="JMZ2" s="273"/>
      <c r="JNA2" s="273"/>
      <c r="JNB2" s="273"/>
      <c r="JNC2" s="273"/>
      <c r="JND2" s="273"/>
      <c r="JNE2" s="273"/>
      <c r="JNF2" s="273"/>
      <c r="JNG2" s="273"/>
      <c r="JNH2" s="273"/>
      <c r="JNI2" s="273"/>
      <c r="JNJ2" s="273"/>
      <c r="JNK2" s="273"/>
      <c r="JNL2" s="273"/>
      <c r="JNM2" s="273"/>
      <c r="JNN2" s="273"/>
      <c r="JNO2" s="273"/>
      <c r="JNP2" s="273"/>
      <c r="JNQ2" s="273"/>
      <c r="JNR2" s="273"/>
      <c r="JNS2" s="273"/>
      <c r="JNT2" s="273"/>
      <c r="JNU2" s="273"/>
      <c r="JNV2" s="273"/>
      <c r="JNW2" s="273"/>
      <c r="JNX2" s="273"/>
      <c r="JNY2" s="273"/>
      <c r="JNZ2" s="273"/>
      <c r="JOA2" s="273"/>
      <c r="JOB2" s="273"/>
      <c r="JOC2" s="273"/>
      <c r="JOD2" s="273"/>
      <c r="JOE2" s="273"/>
      <c r="JOF2" s="273"/>
      <c r="JOG2" s="273"/>
      <c r="JOH2" s="273"/>
      <c r="JOI2" s="273"/>
      <c r="JOJ2" s="273"/>
      <c r="JOK2" s="273"/>
      <c r="JOL2" s="273"/>
      <c r="JOM2" s="273"/>
      <c r="JON2" s="273"/>
      <c r="JOO2" s="273"/>
      <c r="JOP2" s="273"/>
      <c r="JOQ2" s="273"/>
      <c r="JOR2" s="273"/>
      <c r="JOS2" s="273"/>
      <c r="JOT2" s="273"/>
      <c r="JOU2" s="273"/>
      <c r="JOV2" s="273"/>
      <c r="JOW2" s="273"/>
      <c r="JOX2" s="273"/>
      <c r="JOY2" s="273"/>
      <c r="JOZ2" s="273"/>
      <c r="JPA2" s="273"/>
      <c r="JPB2" s="273"/>
      <c r="JPC2" s="273"/>
      <c r="JPD2" s="273"/>
      <c r="JPE2" s="273"/>
      <c r="JPF2" s="273"/>
      <c r="JPG2" s="273"/>
      <c r="JPH2" s="273"/>
      <c r="JPI2" s="273"/>
      <c r="JPJ2" s="273"/>
      <c r="JPK2" s="273"/>
      <c r="JPL2" s="273"/>
      <c r="JPM2" s="273"/>
      <c r="JPN2" s="273"/>
      <c r="JPO2" s="273"/>
      <c r="JPP2" s="273"/>
      <c r="JPQ2" s="273"/>
      <c r="JPR2" s="273"/>
      <c r="JPS2" s="273"/>
      <c r="JPT2" s="273"/>
      <c r="JPU2" s="273"/>
      <c r="JPV2" s="273"/>
      <c r="JPW2" s="273"/>
      <c r="JPX2" s="273"/>
      <c r="JPY2" s="273"/>
      <c r="JPZ2" s="273"/>
      <c r="JQA2" s="273"/>
      <c r="JQB2" s="273"/>
      <c r="JQC2" s="273"/>
      <c r="JQD2" s="273"/>
      <c r="JQE2" s="273"/>
      <c r="JQF2" s="273"/>
      <c r="JQG2" s="273"/>
      <c r="JQH2" s="273"/>
      <c r="JQI2" s="273"/>
      <c r="JQJ2" s="273"/>
      <c r="JQK2" s="273"/>
      <c r="JQL2" s="273"/>
      <c r="JQM2" s="273"/>
      <c r="JQN2" s="273"/>
      <c r="JQO2" s="273"/>
      <c r="JQP2" s="273"/>
      <c r="JQQ2" s="273"/>
      <c r="JQR2" s="273"/>
      <c r="JQS2" s="273"/>
      <c r="JQT2" s="273"/>
      <c r="JQU2" s="273"/>
      <c r="JQV2" s="273"/>
      <c r="JQW2" s="273"/>
      <c r="JQX2" s="273"/>
      <c r="JQY2" s="273"/>
      <c r="JQZ2" s="273"/>
      <c r="JRA2" s="273"/>
      <c r="JRB2" s="273"/>
      <c r="JRC2" s="273"/>
      <c r="JRD2" s="273"/>
      <c r="JRE2" s="273"/>
      <c r="JRF2" s="273"/>
      <c r="JRG2" s="273"/>
      <c r="JRH2" s="273"/>
      <c r="JRI2" s="273"/>
      <c r="JRJ2" s="273"/>
      <c r="JRK2" s="273"/>
      <c r="JRL2" s="273"/>
      <c r="JRM2" s="273"/>
      <c r="JRN2" s="273"/>
      <c r="JRO2" s="273"/>
      <c r="JRP2" s="273"/>
      <c r="JRQ2" s="273"/>
      <c r="JRR2" s="273"/>
      <c r="JRS2" s="273"/>
      <c r="JRT2" s="273"/>
      <c r="JRU2" s="273"/>
      <c r="JRV2" s="273"/>
      <c r="JRW2" s="273"/>
      <c r="JRX2" s="273"/>
      <c r="JRY2" s="273"/>
      <c r="JRZ2" s="273"/>
      <c r="JSA2" s="273"/>
      <c r="JSB2" s="273"/>
      <c r="JSC2" s="273"/>
      <c r="JSD2" s="273"/>
      <c r="JSE2" s="273"/>
      <c r="JSF2" s="273"/>
      <c r="JSG2" s="273"/>
      <c r="JSH2" s="273"/>
      <c r="JSI2" s="273"/>
      <c r="JSJ2" s="273"/>
      <c r="JSK2" s="273"/>
      <c r="JSL2" s="273"/>
      <c r="JSM2" s="273"/>
      <c r="JSN2" s="273"/>
      <c r="JSO2" s="273"/>
      <c r="JSP2" s="273"/>
      <c r="JSQ2" s="273"/>
      <c r="JSR2" s="273"/>
      <c r="JSS2" s="273"/>
      <c r="JST2" s="273"/>
      <c r="JSU2" s="273"/>
      <c r="JSV2" s="273"/>
      <c r="JSW2" s="273"/>
      <c r="JSX2" s="273"/>
      <c r="JSY2" s="273"/>
      <c r="JSZ2" s="273"/>
      <c r="JTA2" s="273"/>
      <c r="JTB2" s="273"/>
      <c r="JTC2" s="273"/>
      <c r="JTD2" s="273"/>
      <c r="JTE2" s="273"/>
      <c r="JTF2" s="273"/>
      <c r="JTG2" s="273"/>
      <c r="JTH2" s="273"/>
      <c r="JTI2" s="273"/>
      <c r="JTJ2" s="273"/>
      <c r="JTK2" s="273"/>
      <c r="JTL2" s="273"/>
      <c r="JTM2" s="273"/>
      <c r="JTN2" s="273"/>
      <c r="JTO2" s="273"/>
      <c r="JTP2" s="273"/>
      <c r="JTQ2" s="273"/>
      <c r="JTR2" s="273"/>
      <c r="JTS2" s="273"/>
      <c r="JTT2" s="273"/>
      <c r="JTU2" s="273"/>
      <c r="JTV2" s="273"/>
      <c r="JTW2" s="273"/>
      <c r="JTX2" s="273"/>
      <c r="JTY2" s="273"/>
      <c r="JTZ2" s="273"/>
      <c r="JUA2" s="273"/>
      <c r="JUB2" s="273"/>
      <c r="JUC2" s="273"/>
      <c r="JUD2" s="273"/>
      <c r="JUE2" s="273"/>
      <c r="JUF2" s="273"/>
      <c r="JUG2" s="273"/>
      <c r="JUH2" s="273"/>
      <c r="JUI2" s="273"/>
      <c r="JUJ2" s="273"/>
      <c r="JUK2" s="273"/>
      <c r="JUL2" s="273"/>
      <c r="JUM2" s="273"/>
      <c r="JUN2" s="273"/>
      <c r="JUO2" s="273"/>
      <c r="JUP2" s="273"/>
      <c r="JUQ2" s="273"/>
      <c r="JUR2" s="273"/>
      <c r="JUS2" s="273"/>
      <c r="JUT2" s="273"/>
      <c r="JUU2" s="273"/>
      <c r="JUV2" s="273"/>
      <c r="JUW2" s="273"/>
      <c r="JUX2" s="273"/>
      <c r="JUY2" s="273"/>
      <c r="JUZ2" s="273"/>
      <c r="JVA2" s="273"/>
      <c r="JVB2" s="273"/>
      <c r="JVC2" s="273"/>
      <c r="JVD2" s="273"/>
      <c r="JVE2" s="273"/>
      <c r="JVF2" s="273"/>
      <c r="JVG2" s="273"/>
      <c r="JVH2" s="273"/>
      <c r="JVI2" s="273"/>
      <c r="JVJ2" s="273"/>
      <c r="JVK2" s="273"/>
      <c r="JVL2" s="273"/>
      <c r="JVM2" s="273"/>
      <c r="JVN2" s="273"/>
      <c r="JVO2" s="273"/>
      <c r="JVP2" s="273"/>
      <c r="JVQ2" s="273"/>
      <c r="JVR2" s="273"/>
      <c r="JVS2" s="273"/>
      <c r="JVT2" s="273"/>
      <c r="JVU2" s="273"/>
      <c r="JVV2" s="273"/>
      <c r="JVW2" s="273"/>
      <c r="JVX2" s="273"/>
      <c r="JVY2" s="273"/>
      <c r="JVZ2" s="273"/>
      <c r="JWA2" s="273"/>
      <c r="JWB2" s="273"/>
      <c r="JWC2" s="273"/>
      <c r="JWD2" s="273"/>
      <c r="JWE2" s="273"/>
      <c r="JWF2" s="273"/>
      <c r="JWG2" s="273"/>
      <c r="JWH2" s="273"/>
      <c r="JWI2" s="273"/>
      <c r="JWJ2" s="273"/>
      <c r="JWK2" s="273"/>
      <c r="JWL2" s="273"/>
      <c r="JWM2" s="273"/>
      <c r="JWN2" s="273"/>
      <c r="JWO2" s="273"/>
      <c r="JWP2" s="273"/>
      <c r="JWQ2" s="273"/>
      <c r="JWR2" s="273"/>
      <c r="JWS2" s="273"/>
      <c r="JWT2" s="273"/>
      <c r="JWU2" s="273"/>
      <c r="JWV2" s="273"/>
      <c r="JWW2" s="273"/>
      <c r="JWX2" s="273"/>
      <c r="JWY2" s="273"/>
      <c r="JWZ2" s="273"/>
      <c r="JXA2" s="273"/>
      <c r="JXB2" s="273"/>
      <c r="JXC2" s="273"/>
      <c r="JXD2" s="273"/>
      <c r="JXE2" s="273"/>
      <c r="JXF2" s="273"/>
      <c r="JXG2" s="273"/>
      <c r="JXH2" s="273"/>
      <c r="JXI2" s="273"/>
      <c r="JXJ2" s="273"/>
      <c r="JXK2" s="273"/>
      <c r="JXL2" s="273"/>
      <c r="JXM2" s="273"/>
      <c r="JXN2" s="273"/>
      <c r="JXO2" s="273"/>
      <c r="JXP2" s="273"/>
      <c r="JXQ2" s="273"/>
      <c r="JXR2" s="273"/>
      <c r="JXS2" s="273"/>
      <c r="JXT2" s="273"/>
      <c r="JXU2" s="273"/>
      <c r="JXV2" s="273"/>
      <c r="JXW2" s="273"/>
      <c r="JXX2" s="273"/>
      <c r="JXY2" s="273"/>
      <c r="JXZ2" s="273"/>
      <c r="JYA2" s="273"/>
      <c r="JYB2" s="273"/>
      <c r="JYC2" s="273"/>
      <c r="JYD2" s="273"/>
      <c r="JYE2" s="273"/>
      <c r="JYF2" s="273"/>
      <c r="JYG2" s="273"/>
      <c r="JYH2" s="273"/>
      <c r="JYI2" s="273"/>
      <c r="JYJ2" s="273"/>
      <c r="JYK2" s="273"/>
      <c r="JYL2" s="273"/>
      <c r="JYM2" s="273"/>
      <c r="JYN2" s="273"/>
      <c r="JYO2" s="273"/>
      <c r="JYP2" s="273"/>
      <c r="JYQ2" s="273"/>
      <c r="JYR2" s="273"/>
      <c r="JYS2" s="273"/>
      <c r="JYT2" s="273"/>
      <c r="JYU2" s="273"/>
      <c r="JYV2" s="273"/>
      <c r="JYW2" s="273"/>
      <c r="JYX2" s="273"/>
      <c r="JYY2" s="273"/>
      <c r="JYZ2" s="273"/>
      <c r="JZA2" s="273"/>
      <c r="JZB2" s="273"/>
      <c r="JZC2" s="273"/>
      <c r="JZD2" s="273"/>
      <c r="JZE2" s="273"/>
      <c r="JZF2" s="273"/>
      <c r="JZG2" s="273"/>
      <c r="JZH2" s="273"/>
      <c r="JZI2" s="273"/>
      <c r="JZJ2" s="273"/>
      <c r="JZK2" s="273"/>
      <c r="JZL2" s="273"/>
      <c r="JZM2" s="273"/>
      <c r="JZN2" s="273"/>
      <c r="JZO2" s="273"/>
      <c r="JZP2" s="273"/>
      <c r="JZQ2" s="273"/>
      <c r="JZR2" s="273"/>
      <c r="JZS2" s="273"/>
      <c r="JZT2" s="273"/>
      <c r="JZU2" s="273"/>
      <c r="JZV2" s="273"/>
      <c r="JZW2" s="273"/>
      <c r="JZX2" s="273"/>
      <c r="JZY2" s="273"/>
      <c r="JZZ2" s="273"/>
      <c r="KAA2" s="273"/>
      <c r="KAB2" s="273"/>
      <c r="KAC2" s="273"/>
      <c r="KAD2" s="273"/>
      <c r="KAE2" s="273"/>
      <c r="KAF2" s="273"/>
      <c r="KAG2" s="273"/>
      <c r="KAH2" s="273"/>
      <c r="KAI2" s="273"/>
      <c r="KAJ2" s="273"/>
      <c r="KAK2" s="273"/>
      <c r="KAL2" s="273"/>
      <c r="KAM2" s="273"/>
      <c r="KAN2" s="273"/>
      <c r="KAO2" s="273"/>
      <c r="KAP2" s="273"/>
      <c r="KAQ2" s="273"/>
      <c r="KAR2" s="273"/>
      <c r="KAS2" s="273"/>
      <c r="KAT2" s="273"/>
      <c r="KAU2" s="273"/>
      <c r="KAV2" s="273"/>
      <c r="KAW2" s="273"/>
      <c r="KAX2" s="273"/>
      <c r="KAY2" s="273"/>
      <c r="KAZ2" s="273"/>
      <c r="KBA2" s="273"/>
      <c r="KBB2" s="273"/>
      <c r="KBC2" s="273"/>
      <c r="KBD2" s="273"/>
      <c r="KBE2" s="273"/>
      <c r="KBF2" s="273"/>
      <c r="KBG2" s="273"/>
      <c r="KBH2" s="273"/>
      <c r="KBI2" s="273"/>
      <c r="KBJ2" s="273"/>
      <c r="KBK2" s="273"/>
      <c r="KBL2" s="273"/>
      <c r="KBM2" s="273"/>
      <c r="KBN2" s="273"/>
      <c r="KBO2" s="273"/>
      <c r="KBP2" s="273"/>
      <c r="KBQ2" s="273"/>
      <c r="KBR2" s="273"/>
      <c r="KBS2" s="273"/>
      <c r="KBT2" s="273"/>
      <c r="KBU2" s="273"/>
      <c r="KBV2" s="273"/>
      <c r="KBW2" s="273"/>
      <c r="KBX2" s="273"/>
      <c r="KBY2" s="273"/>
      <c r="KBZ2" s="273"/>
      <c r="KCA2" s="273"/>
      <c r="KCB2" s="273"/>
      <c r="KCC2" s="273"/>
      <c r="KCD2" s="273"/>
      <c r="KCE2" s="273"/>
      <c r="KCF2" s="273"/>
      <c r="KCG2" s="273"/>
      <c r="KCH2" s="273"/>
      <c r="KCI2" s="273"/>
      <c r="KCJ2" s="273"/>
      <c r="KCK2" s="273"/>
      <c r="KCL2" s="273"/>
      <c r="KCM2" s="273"/>
      <c r="KCN2" s="273"/>
      <c r="KCO2" s="273"/>
      <c r="KCP2" s="273"/>
      <c r="KCQ2" s="273"/>
      <c r="KCR2" s="273"/>
      <c r="KCS2" s="273"/>
      <c r="KCT2" s="273"/>
      <c r="KCU2" s="273"/>
      <c r="KCV2" s="273"/>
      <c r="KCW2" s="273"/>
      <c r="KCX2" s="273"/>
      <c r="KCY2" s="273"/>
      <c r="KCZ2" s="273"/>
      <c r="KDA2" s="273"/>
      <c r="KDB2" s="273"/>
      <c r="KDC2" s="273"/>
      <c r="KDD2" s="273"/>
      <c r="KDE2" s="273"/>
      <c r="KDF2" s="273"/>
      <c r="KDG2" s="273"/>
      <c r="KDH2" s="273"/>
      <c r="KDI2" s="273"/>
      <c r="KDJ2" s="273"/>
      <c r="KDK2" s="273"/>
      <c r="KDL2" s="273"/>
      <c r="KDM2" s="273"/>
      <c r="KDN2" s="273"/>
      <c r="KDO2" s="273"/>
      <c r="KDP2" s="273"/>
      <c r="KDQ2" s="273"/>
      <c r="KDR2" s="273"/>
      <c r="KDS2" s="273"/>
      <c r="KDT2" s="273"/>
      <c r="KDU2" s="273"/>
      <c r="KDV2" s="273"/>
      <c r="KDW2" s="273"/>
      <c r="KDX2" s="273"/>
      <c r="KDY2" s="273"/>
      <c r="KDZ2" s="273"/>
      <c r="KEA2" s="273"/>
      <c r="KEB2" s="273"/>
      <c r="KEC2" s="273"/>
      <c r="KED2" s="273"/>
      <c r="KEE2" s="273"/>
      <c r="KEF2" s="273"/>
      <c r="KEG2" s="273"/>
      <c r="KEH2" s="273"/>
      <c r="KEI2" s="273"/>
      <c r="KEJ2" s="273"/>
      <c r="KEK2" s="273"/>
      <c r="KEL2" s="273"/>
      <c r="KEM2" s="273"/>
      <c r="KEN2" s="273"/>
      <c r="KEO2" s="273"/>
      <c r="KEP2" s="273"/>
      <c r="KEQ2" s="273"/>
      <c r="KER2" s="273"/>
      <c r="KES2" s="273"/>
      <c r="KET2" s="273"/>
      <c r="KEU2" s="273"/>
      <c r="KEV2" s="273"/>
      <c r="KEW2" s="273"/>
      <c r="KEX2" s="273"/>
      <c r="KEY2" s="273"/>
      <c r="KEZ2" s="273"/>
      <c r="KFA2" s="273"/>
      <c r="KFB2" s="273"/>
      <c r="KFC2" s="273"/>
      <c r="KFD2" s="273"/>
      <c r="KFE2" s="273"/>
      <c r="KFF2" s="273"/>
      <c r="KFG2" s="273"/>
      <c r="KFH2" s="273"/>
      <c r="KFI2" s="273"/>
      <c r="KFJ2" s="273"/>
      <c r="KFK2" s="273"/>
      <c r="KFL2" s="273"/>
      <c r="KFM2" s="273"/>
      <c r="KFN2" s="273"/>
      <c r="KFO2" s="273"/>
      <c r="KFP2" s="273"/>
      <c r="KFQ2" s="273"/>
      <c r="KFR2" s="273"/>
      <c r="KFS2" s="273"/>
      <c r="KFT2" s="273"/>
      <c r="KFU2" s="273"/>
      <c r="KFV2" s="273"/>
      <c r="KFW2" s="273"/>
      <c r="KFX2" s="273"/>
      <c r="KFY2" s="273"/>
      <c r="KFZ2" s="273"/>
      <c r="KGA2" s="273"/>
      <c r="KGB2" s="273"/>
      <c r="KGC2" s="273"/>
      <c r="KGD2" s="273"/>
      <c r="KGE2" s="273"/>
      <c r="KGF2" s="273"/>
      <c r="KGG2" s="273"/>
      <c r="KGH2" s="273"/>
      <c r="KGI2" s="273"/>
      <c r="KGJ2" s="273"/>
      <c r="KGK2" s="273"/>
      <c r="KGL2" s="273"/>
      <c r="KGM2" s="273"/>
      <c r="KGN2" s="273"/>
      <c r="KGO2" s="273"/>
      <c r="KGP2" s="273"/>
      <c r="KGQ2" s="273"/>
      <c r="KGR2" s="273"/>
      <c r="KGS2" s="273"/>
      <c r="KGT2" s="273"/>
      <c r="KGU2" s="273"/>
      <c r="KGV2" s="273"/>
      <c r="KGW2" s="273"/>
      <c r="KGX2" s="273"/>
      <c r="KGY2" s="273"/>
      <c r="KGZ2" s="273"/>
      <c r="KHA2" s="273"/>
      <c r="KHB2" s="273"/>
      <c r="KHC2" s="273"/>
      <c r="KHD2" s="273"/>
      <c r="KHE2" s="273"/>
      <c r="KHF2" s="273"/>
      <c r="KHG2" s="273"/>
      <c r="KHH2" s="273"/>
      <c r="KHI2" s="273"/>
      <c r="KHJ2" s="273"/>
      <c r="KHK2" s="273"/>
      <c r="KHL2" s="273"/>
      <c r="KHM2" s="273"/>
      <c r="KHN2" s="273"/>
      <c r="KHO2" s="273"/>
      <c r="KHP2" s="273"/>
      <c r="KHQ2" s="273"/>
      <c r="KHR2" s="273"/>
      <c r="KHS2" s="273"/>
      <c r="KHT2" s="273"/>
      <c r="KHU2" s="273"/>
      <c r="KHV2" s="273"/>
      <c r="KHW2" s="273"/>
      <c r="KHX2" s="273"/>
      <c r="KHY2" s="273"/>
      <c r="KHZ2" s="273"/>
      <c r="KIA2" s="273"/>
      <c r="KIB2" s="273"/>
      <c r="KIC2" s="273"/>
      <c r="KID2" s="273"/>
      <c r="KIE2" s="273"/>
      <c r="KIF2" s="273"/>
      <c r="KIG2" s="273"/>
      <c r="KIH2" s="273"/>
      <c r="KII2" s="273"/>
      <c r="KIJ2" s="273"/>
      <c r="KIK2" s="273"/>
      <c r="KIL2" s="273"/>
      <c r="KIM2" s="273"/>
      <c r="KIN2" s="273"/>
      <c r="KIO2" s="273"/>
      <c r="KIP2" s="273"/>
      <c r="KIQ2" s="273"/>
      <c r="KIR2" s="273"/>
      <c r="KIS2" s="273"/>
      <c r="KIT2" s="273"/>
      <c r="KIU2" s="273"/>
      <c r="KIV2" s="273"/>
      <c r="KIW2" s="273"/>
      <c r="KIX2" s="273"/>
      <c r="KIY2" s="273"/>
      <c r="KIZ2" s="273"/>
      <c r="KJA2" s="273"/>
      <c r="KJB2" s="273"/>
      <c r="KJC2" s="273"/>
      <c r="KJD2" s="273"/>
      <c r="KJE2" s="273"/>
      <c r="KJF2" s="273"/>
      <c r="KJG2" s="273"/>
      <c r="KJH2" s="273"/>
      <c r="KJI2" s="273"/>
      <c r="KJJ2" s="273"/>
      <c r="KJK2" s="273"/>
      <c r="KJL2" s="273"/>
      <c r="KJM2" s="273"/>
      <c r="KJN2" s="273"/>
      <c r="KJO2" s="273"/>
      <c r="KJP2" s="273"/>
      <c r="KJQ2" s="273"/>
      <c r="KJR2" s="273"/>
      <c r="KJS2" s="273"/>
      <c r="KJT2" s="273"/>
      <c r="KJU2" s="273"/>
      <c r="KJV2" s="273"/>
      <c r="KJW2" s="273"/>
      <c r="KJX2" s="273"/>
      <c r="KJY2" s="273"/>
      <c r="KJZ2" s="273"/>
      <c r="KKA2" s="273"/>
      <c r="KKB2" s="273"/>
      <c r="KKC2" s="273"/>
      <c r="KKD2" s="273"/>
      <c r="KKE2" s="273"/>
      <c r="KKF2" s="273"/>
      <c r="KKG2" s="273"/>
      <c r="KKH2" s="273"/>
      <c r="KKI2" s="273"/>
      <c r="KKJ2" s="273"/>
      <c r="KKK2" s="273"/>
      <c r="KKL2" s="273"/>
      <c r="KKM2" s="273"/>
      <c r="KKN2" s="273"/>
      <c r="KKO2" s="273"/>
      <c r="KKP2" s="273"/>
      <c r="KKQ2" s="273"/>
      <c r="KKR2" s="273"/>
      <c r="KKS2" s="273"/>
      <c r="KKT2" s="273"/>
      <c r="KKU2" s="273"/>
      <c r="KKV2" s="273"/>
      <c r="KKW2" s="273"/>
      <c r="KKX2" s="273"/>
      <c r="KKY2" s="273"/>
      <c r="KKZ2" s="273"/>
      <c r="KLA2" s="273"/>
      <c r="KLB2" s="273"/>
      <c r="KLC2" s="273"/>
      <c r="KLD2" s="273"/>
      <c r="KLE2" s="273"/>
      <c r="KLF2" s="273"/>
      <c r="KLG2" s="273"/>
      <c r="KLH2" s="273"/>
      <c r="KLI2" s="273"/>
      <c r="KLJ2" s="273"/>
      <c r="KLK2" s="273"/>
      <c r="KLL2" s="273"/>
      <c r="KLM2" s="273"/>
      <c r="KLN2" s="273"/>
      <c r="KLO2" s="273"/>
      <c r="KLP2" s="273"/>
      <c r="KLQ2" s="273"/>
      <c r="KLR2" s="273"/>
      <c r="KLS2" s="273"/>
      <c r="KLT2" s="273"/>
      <c r="KLU2" s="273"/>
      <c r="KLV2" s="273"/>
      <c r="KLW2" s="273"/>
      <c r="KLX2" s="273"/>
      <c r="KLY2" s="273"/>
      <c r="KLZ2" s="273"/>
      <c r="KMA2" s="273"/>
      <c r="KMB2" s="273"/>
      <c r="KMC2" s="273"/>
      <c r="KMD2" s="273"/>
      <c r="KME2" s="273"/>
      <c r="KMF2" s="273"/>
      <c r="KMG2" s="273"/>
      <c r="KMH2" s="273"/>
      <c r="KMI2" s="273"/>
      <c r="KMJ2" s="273"/>
      <c r="KMK2" s="273"/>
      <c r="KML2" s="273"/>
      <c r="KMM2" s="273"/>
      <c r="KMN2" s="273"/>
      <c r="KMO2" s="273"/>
      <c r="KMP2" s="273"/>
      <c r="KMQ2" s="273"/>
      <c r="KMR2" s="273"/>
      <c r="KMS2" s="273"/>
      <c r="KMT2" s="273"/>
      <c r="KMU2" s="273"/>
      <c r="KMV2" s="273"/>
      <c r="KMW2" s="273"/>
      <c r="KMX2" s="273"/>
      <c r="KMY2" s="273"/>
      <c r="KMZ2" s="273"/>
      <c r="KNA2" s="273"/>
      <c r="KNB2" s="273"/>
      <c r="KNC2" s="273"/>
      <c r="KND2" s="273"/>
      <c r="KNE2" s="273"/>
      <c r="KNF2" s="273"/>
      <c r="KNG2" s="273"/>
      <c r="KNH2" s="273"/>
      <c r="KNI2" s="273"/>
      <c r="KNJ2" s="273"/>
      <c r="KNK2" s="273"/>
      <c r="KNL2" s="273"/>
      <c r="KNM2" s="273"/>
      <c r="KNN2" s="273"/>
      <c r="KNO2" s="273"/>
      <c r="KNP2" s="273"/>
      <c r="KNQ2" s="273"/>
      <c r="KNR2" s="273"/>
      <c r="KNS2" s="273"/>
      <c r="KNT2" s="273"/>
      <c r="KNU2" s="273"/>
      <c r="KNV2" s="273"/>
      <c r="KNW2" s="273"/>
      <c r="KNX2" s="273"/>
      <c r="KNY2" s="273"/>
      <c r="KNZ2" s="273"/>
      <c r="KOA2" s="273"/>
      <c r="KOB2" s="273"/>
      <c r="KOC2" s="273"/>
      <c r="KOD2" s="273"/>
      <c r="KOE2" s="273"/>
      <c r="KOF2" s="273"/>
      <c r="KOG2" s="273"/>
      <c r="KOH2" s="273"/>
      <c r="KOI2" s="273"/>
      <c r="KOJ2" s="273"/>
      <c r="KOK2" s="273"/>
      <c r="KOL2" s="273"/>
      <c r="KOM2" s="273"/>
      <c r="KON2" s="273"/>
      <c r="KOO2" s="273"/>
      <c r="KOP2" s="273"/>
      <c r="KOQ2" s="273"/>
      <c r="KOR2" s="273"/>
      <c r="KOS2" s="273"/>
      <c r="KOT2" s="273"/>
      <c r="KOU2" s="273"/>
      <c r="KOV2" s="273"/>
      <c r="KOW2" s="273"/>
      <c r="KOX2" s="273"/>
      <c r="KOY2" s="273"/>
      <c r="KOZ2" s="273"/>
      <c r="KPA2" s="273"/>
      <c r="KPB2" s="273"/>
      <c r="KPC2" s="273"/>
      <c r="KPD2" s="273"/>
      <c r="KPE2" s="273"/>
      <c r="KPF2" s="273"/>
      <c r="KPG2" s="273"/>
      <c r="KPH2" s="273"/>
      <c r="KPI2" s="273"/>
      <c r="KPJ2" s="273"/>
      <c r="KPK2" s="273"/>
      <c r="KPL2" s="273"/>
      <c r="KPM2" s="273"/>
      <c r="KPN2" s="273"/>
      <c r="KPO2" s="273"/>
      <c r="KPP2" s="273"/>
      <c r="KPQ2" s="273"/>
      <c r="KPR2" s="273"/>
      <c r="KPS2" s="273"/>
      <c r="KPT2" s="273"/>
      <c r="KPU2" s="273"/>
      <c r="KPV2" s="273"/>
      <c r="KPW2" s="273"/>
      <c r="KPX2" s="273"/>
      <c r="KPY2" s="273"/>
      <c r="KPZ2" s="273"/>
      <c r="KQA2" s="273"/>
      <c r="KQB2" s="273"/>
      <c r="KQC2" s="273"/>
      <c r="KQD2" s="273"/>
      <c r="KQE2" s="273"/>
      <c r="KQF2" s="273"/>
      <c r="KQG2" s="273"/>
      <c r="KQH2" s="273"/>
      <c r="KQI2" s="273"/>
      <c r="KQJ2" s="273"/>
      <c r="KQK2" s="273"/>
      <c r="KQL2" s="273"/>
      <c r="KQM2" s="273"/>
      <c r="KQN2" s="273"/>
      <c r="KQO2" s="273"/>
      <c r="KQP2" s="273"/>
      <c r="KQQ2" s="273"/>
      <c r="KQR2" s="273"/>
      <c r="KQS2" s="273"/>
      <c r="KQT2" s="273"/>
      <c r="KQU2" s="273"/>
      <c r="KQV2" s="273"/>
      <c r="KQW2" s="273"/>
      <c r="KQX2" s="273"/>
      <c r="KQY2" s="273"/>
      <c r="KQZ2" s="273"/>
      <c r="KRA2" s="273"/>
      <c r="KRB2" s="273"/>
      <c r="KRC2" s="273"/>
      <c r="KRD2" s="273"/>
      <c r="KRE2" s="273"/>
      <c r="KRF2" s="273"/>
      <c r="KRG2" s="273"/>
      <c r="KRH2" s="273"/>
      <c r="KRI2" s="273"/>
      <c r="KRJ2" s="273"/>
      <c r="KRK2" s="273"/>
      <c r="KRL2" s="273"/>
      <c r="KRM2" s="273"/>
      <c r="KRN2" s="273"/>
      <c r="KRO2" s="273"/>
      <c r="KRP2" s="273"/>
      <c r="KRQ2" s="273"/>
      <c r="KRR2" s="273"/>
      <c r="KRS2" s="273"/>
      <c r="KRT2" s="273"/>
      <c r="KRU2" s="273"/>
      <c r="KRV2" s="273"/>
      <c r="KRW2" s="273"/>
      <c r="KRX2" s="273"/>
      <c r="KRY2" s="273"/>
      <c r="KRZ2" s="273"/>
      <c r="KSA2" s="273"/>
      <c r="KSB2" s="273"/>
      <c r="KSC2" s="273"/>
      <c r="KSD2" s="273"/>
      <c r="KSE2" s="273"/>
      <c r="KSF2" s="273"/>
      <c r="KSG2" s="273"/>
      <c r="KSH2" s="273"/>
      <c r="KSI2" s="273"/>
      <c r="KSJ2" s="273"/>
      <c r="KSK2" s="273"/>
      <c r="KSL2" s="273"/>
      <c r="KSM2" s="273"/>
      <c r="KSN2" s="273"/>
      <c r="KSO2" s="273"/>
      <c r="KSP2" s="273"/>
      <c r="KSQ2" s="273"/>
      <c r="KSR2" s="273"/>
      <c r="KSS2" s="273"/>
      <c r="KST2" s="273"/>
      <c r="KSU2" s="273"/>
      <c r="KSV2" s="273"/>
      <c r="KSW2" s="273"/>
      <c r="KSX2" s="273"/>
      <c r="KSY2" s="273"/>
      <c r="KSZ2" s="273"/>
      <c r="KTA2" s="273"/>
      <c r="KTB2" s="273"/>
      <c r="KTC2" s="273"/>
      <c r="KTD2" s="273"/>
      <c r="KTE2" s="273"/>
      <c r="KTF2" s="273"/>
      <c r="KTG2" s="273"/>
      <c r="KTH2" s="273"/>
      <c r="KTI2" s="273"/>
      <c r="KTJ2" s="273"/>
      <c r="KTK2" s="273"/>
      <c r="KTL2" s="273"/>
      <c r="KTM2" s="273"/>
      <c r="KTN2" s="273"/>
      <c r="KTO2" s="273"/>
      <c r="KTP2" s="273"/>
      <c r="KTQ2" s="273"/>
      <c r="KTR2" s="273"/>
      <c r="KTS2" s="273"/>
      <c r="KTT2" s="273"/>
      <c r="KTU2" s="273"/>
      <c r="KTV2" s="273"/>
      <c r="KTW2" s="273"/>
      <c r="KTX2" s="273"/>
      <c r="KTY2" s="273"/>
      <c r="KTZ2" s="273"/>
      <c r="KUA2" s="273"/>
      <c r="KUB2" s="273"/>
      <c r="KUC2" s="273"/>
      <c r="KUD2" s="273"/>
      <c r="KUE2" s="273"/>
      <c r="KUF2" s="273"/>
      <c r="KUG2" s="273"/>
      <c r="KUH2" s="273"/>
      <c r="KUI2" s="273"/>
      <c r="KUJ2" s="273"/>
      <c r="KUK2" s="273"/>
      <c r="KUL2" s="273"/>
      <c r="KUM2" s="273"/>
      <c r="KUN2" s="273"/>
      <c r="KUO2" s="273"/>
      <c r="KUP2" s="273"/>
      <c r="KUQ2" s="273"/>
      <c r="KUR2" s="273"/>
      <c r="KUS2" s="273"/>
      <c r="KUT2" s="273"/>
      <c r="KUU2" s="273"/>
      <c r="KUV2" s="273"/>
      <c r="KUW2" s="273"/>
      <c r="KUX2" s="273"/>
      <c r="KUY2" s="273"/>
      <c r="KUZ2" s="273"/>
      <c r="KVA2" s="273"/>
      <c r="KVB2" s="273"/>
      <c r="KVC2" s="273"/>
      <c r="KVD2" s="273"/>
      <c r="KVE2" s="273"/>
      <c r="KVF2" s="273"/>
      <c r="KVG2" s="273"/>
      <c r="KVH2" s="273"/>
      <c r="KVI2" s="273"/>
      <c r="KVJ2" s="273"/>
      <c r="KVK2" s="273"/>
      <c r="KVL2" s="273"/>
      <c r="KVM2" s="273"/>
      <c r="KVN2" s="273"/>
      <c r="KVO2" s="273"/>
      <c r="KVP2" s="273"/>
      <c r="KVQ2" s="273"/>
      <c r="KVR2" s="273"/>
      <c r="KVS2" s="273"/>
      <c r="KVT2" s="273"/>
      <c r="KVU2" s="273"/>
      <c r="KVV2" s="273"/>
      <c r="KVW2" s="273"/>
      <c r="KVX2" s="273"/>
      <c r="KVY2" s="273"/>
      <c r="KVZ2" s="273"/>
      <c r="KWA2" s="273"/>
      <c r="KWB2" s="273"/>
      <c r="KWC2" s="273"/>
      <c r="KWD2" s="273"/>
      <c r="KWE2" s="273"/>
      <c r="KWF2" s="273"/>
      <c r="KWG2" s="273"/>
      <c r="KWH2" s="273"/>
      <c r="KWI2" s="273"/>
      <c r="KWJ2" s="273"/>
      <c r="KWK2" s="273"/>
      <c r="KWL2" s="273"/>
      <c r="KWM2" s="273"/>
      <c r="KWN2" s="273"/>
      <c r="KWO2" s="273"/>
      <c r="KWP2" s="273"/>
      <c r="KWQ2" s="273"/>
      <c r="KWR2" s="273"/>
      <c r="KWS2" s="273"/>
      <c r="KWT2" s="273"/>
      <c r="KWU2" s="273"/>
      <c r="KWV2" s="273"/>
      <c r="KWW2" s="273"/>
      <c r="KWX2" s="273"/>
      <c r="KWY2" s="273"/>
      <c r="KWZ2" s="273"/>
      <c r="KXA2" s="273"/>
      <c r="KXB2" s="273"/>
      <c r="KXC2" s="273"/>
      <c r="KXD2" s="273"/>
      <c r="KXE2" s="273"/>
      <c r="KXF2" s="273"/>
      <c r="KXG2" s="273"/>
      <c r="KXH2" s="273"/>
      <c r="KXI2" s="273"/>
      <c r="KXJ2" s="273"/>
      <c r="KXK2" s="273"/>
      <c r="KXL2" s="273"/>
      <c r="KXM2" s="273"/>
      <c r="KXN2" s="273"/>
      <c r="KXO2" s="273"/>
      <c r="KXP2" s="273"/>
      <c r="KXQ2" s="273"/>
      <c r="KXR2" s="273"/>
      <c r="KXS2" s="273"/>
      <c r="KXT2" s="273"/>
      <c r="KXU2" s="273"/>
      <c r="KXV2" s="273"/>
      <c r="KXW2" s="273"/>
      <c r="KXX2" s="273"/>
      <c r="KXY2" s="273"/>
      <c r="KXZ2" s="273"/>
      <c r="KYA2" s="273"/>
      <c r="KYB2" s="273"/>
      <c r="KYC2" s="273"/>
      <c r="KYD2" s="273"/>
      <c r="KYE2" s="273"/>
      <c r="KYF2" s="273"/>
      <c r="KYG2" s="273"/>
      <c r="KYH2" s="273"/>
      <c r="KYI2" s="273"/>
      <c r="KYJ2" s="273"/>
      <c r="KYK2" s="273"/>
      <c r="KYL2" s="273"/>
      <c r="KYM2" s="273"/>
      <c r="KYN2" s="273"/>
      <c r="KYO2" s="273"/>
      <c r="KYP2" s="273"/>
      <c r="KYQ2" s="273"/>
      <c r="KYR2" s="273"/>
      <c r="KYS2" s="273"/>
      <c r="KYT2" s="273"/>
      <c r="KYU2" s="273"/>
      <c r="KYV2" s="273"/>
      <c r="KYW2" s="273"/>
      <c r="KYX2" s="273"/>
      <c r="KYY2" s="273"/>
      <c r="KYZ2" s="273"/>
      <c r="KZA2" s="273"/>
      <c r="KZB2" s="273"/>
      <c r="KZC2" s="273"/>
      <c r="KZD2" s="273"/>
      <c r="KZE2" s="273"/>
      <c r="KZF2" s="273"/>
      <c r="KZG2" s="273"/>
      <c r="KZH2" s="273"/>
      <c r="KZI2" s="273"/>
      <c r="KZJ2" s="273"/>
      <c r="KZK2" s="273"/>
      <c r="KZL2" s="273"/>
      <c r="KZM2" s="273"/>
      <c r="KZN2" s="273"/>
      <c r="KZO2" s="273"/>
      <c r="KZP2" s="273"/>
      <c r="KZQ2" s="273"/>
      <c r="KZR2" s="273"/>
      <c r="KZS2" s="273"/>
      <c r="KZT2" s="273"/>
      <c r="KZU2" s="273"/>
      <c r="KZV2" s="273"/>
      <c r="KZW2" s="273"/>
      <c r="KZX2" s="273"/>
      <c r="KZY2" s="273"/>
      <c r="KZZ2" s="273"/>
      <c r="LAA2" s="273"/>
      <c r="LAB2" s="273"/>
      <c r="LAC2" s="273"/>
      <c r="LAD2" s="273"/>
      <c r="LAE2" s="273"/>
      <c r="LAF2" s="273"/>
      <c r="LAG2" s="273"/>
      <c r="LAH2" s="273"/>
      <c r="LAI2" s="273"/>
      <c r="LAJ2" s="273"/>
      <c r="LAK2" s="273"/>
      <c r="LAL2" s="273"/>
      <c r="LAM2" s="273"/>
      <c r="LAN2" s="273"/>
      <c r="LAO2" s="273"/>
      <c r="LAP2" s="273"/>
      <c r="LAQ2" s="273"/>
      <c r="LAR2" s="273"/>
      <c r="LAS2" s="273"/>
      <c r="LAT2" s="273"/>
      <c r="LAU2" s="273"/>
      <c r="LAV2" s="273"/>
      <c r="LAW2" s="273"/>
      <c r="LAX2" s="273"/>
      <c r="LAY2" s="273"/>
      <c r="LAZ2" s="273"/>
      <c r="LBA2" s="273"/>
      <c r="LBB2" s="273"/>
      <c r="LBC2" s="273"/>
      <c r="LBD2" s="273"/>
      <c r="LBE2" s="273"/>
      <c r="LBF2" s="273"/>
      <c r="LBG2" s="273"/>
      <c r="LBH2" s="273"/>
      <c r="LBI2" s="273"/>
      <c r="LBJ2" s="273"/>
      <c r="LBK2" s="273"/>
      <c r="LBL2" s="273"/>
      <c r="LBM2" s="273"/>
      <c r="LBN2" s="273"/>
      <c r="LBO2" s="273"/>
      <c r="LBP2" s="273"/>
      <c r="LBQ2" s="273"/>
      <c r="LBR2" s="273"/>
      <c r="LBS2" s="273"/>
      <c r="LBT2" s="273"/>
      <c r="LBU2" s="273"/>
      <c r="LBV2" s="273"/>
      <c r="LBW2" s="273"/>
      <c r="LBX2" s="273"/>
      <c r="LBY2" s="273"/>
      <c r="LBZ2" s="273"/>
      <c r="LCA2" s="273"/>
      <c r="LCB2" s="273"/>
      <c r="LCC2" s="273"/>
      <c r="LCD2" s="273"/>
      <c r="LCE2" s="273"/>
      <c r="LCF2" s="273"/>
      <c r="LCG2" s="273"/>
      <c r="LCH2" s="273"/>
      <c r="LCI2" s="273"/>
      <c r="LCJ2" s="273"/>
      <c r="LCK2" s="273"/>
      <c r="LCL2" s="273"/>
      <c r="LCM2" s="273"/>
      <c r="LCN2" s="273"/>
      <c r="LCO2" s="273"/>
      <c r="LCP2" s="273"/>
      <c r="LCQ2" s="273"/>
      <c r="LCR2" s="273"/>
      <c r="LCS2" s="273"/>
      <c r="LCT2" s="273"/>
      <c r="LCU2" s="273"/>
      <c r="LCV2" s="273"/>
      <c r="LCW2" s="273"/>
      <c r="LCX2" s="273"/>
      <c r="LCY2" s="273"/>
      <c r="LCZ2" s="273"/>
      <c r="LDA2" s="273"/>
      <c r="LDB2" s="273"/>
      <c r="LDC2" s="273"/>
      <c r="LDD2" s="273"/>
      <c r="LDE2" s="273"/>
      <c r="LDF2" s="273"/>
      <c r="LDG2" s="273"/>
      <c r="LDH2" s="273"/>
      <c r="LDI2" s="273"/>
      <c r="LDJ2" s="273"/>
      <c r="LDK2" s="273"/>
      <c r="LDL2" s="273"/>
      <c r="LDM2" s="273"/>
      <c r="LDN2" s="273"/>
      <c r="LDO2" s="273"/>
      <c r="LDP2" s="273"/>
      <c r="LDQ2" s="273"/>
      <c r="LDR2" s="273"/>
      <c r="LDS2" s="273"/>
      <c r="LDT2" s="273"/>
      <c r="LDU2" s="273"/>
      <c r="LDV2" s="273"/>
      <c r="LDW2" s="273"/>
      <c r="LDX2" s="273"/>
      <c r="LDY2" s="273"/>
      <c r="LDZ2" s="273"/>
      <c r="LEA2" s="273"/>
      <c r="LEB2" s="273"/>
      <c r="LEC2" s="273"/>
      <c r="LED2" s="273"/>
      <c r="LEE2" s="273"/>
      <c r="LEF2" s="273"/>
      <c r="LEG2" s="273"/>
      <c r="LEH2" s="273"/>
      <c r="LEI2" s="273"/>
      <c r="LEJ2" s="273"/>
      <c r="LEK2" s="273"/>
      <c r="LEL2" s="273"/>
      <c r="LEM2" s="273"/>
      <c r="LEN2" s="273"/>
      <c r="LEO2" s="273"/>
      <c r="LEP2" s="273"/>
      <c r="LEQ2" s="273"/>
      <c r="LER2" s="273"/>
      <c r="LES2" s="273"/>
      <c r="LET2" s="273"/>
      <c r="LEU2" s="273"/>
      <c r="LEV2" s="273"/>
      <c r="LEW2" s="273"/>
      <c r="LEX2" s="273"/>
      <c r="LEY2" s="273"/>
      <c r="LEZ2" s="273"/>
      <c r="LFA2" s="273"/>
      <c r="LFB2" s="273"/>
      <c r="LFC2" s="273"/>
      <c r="LFD2" s="273"/>
      <c r="LFE2" s="273"/>
      <c r="LFF2" s="273"/>
      <c r="LFG2" s="273"/>
      <c r="LFH2" s="273"/>
      <c r="LFI2" s="273"/>
      <c r="LFJ2" s="273"/>
      <c r="LFK2" s="273"/>
      <c r="LFL2" s="273"/>
      <c r="LFM2" s="273"/>
      <c r="LFN2" s="273"/>
      <c r="LFO2" s="273"/>
      <c r="LFP2" s="273"/>
      <c r="LFQ2" s="273"/>
      <c r="LFR2" s="273"/>
      <c r="LFS2" s="273"/>
      <c r="LFT2" s="273"/>
      <c r="LFU2" s="273"/>
      <c r="LFV2" s="273"/>
      <c r="LFW2" s="273"/>
      <c r="LFX2" s="273"/>
      <c r="LFY2" s="273"/>
      <c r="LFZ2" s="273"/>
      <c r="LGA2" s="273"/>
      <c r="LGB2" s="273"/>
      <c r="LGC2" s="273"/>
      <c r="LGD2" s="273"/>
      <c r="LGE2" s="273"/>
      <c r="LGF2" s="273"/>
      <c r="LGG2" s="273"/>
      <c r="LGH2" s="273"/>
      <c r="LGI2" s="273"/>
      <c r="LGJ2" s="273"/>
      <c r="LGK2" s="273"/>
      <c r="LGL2" s="273"/>
      <c r="LGM2" s="273"/>
      <c r="LGN2" s="273"/>
      <c r="LGO2" s="273"/>
      <c r="LGP2" s="273"/>
      <c r="LGQ2" s="273"/>
      <c r="LGR2" s="273"/>
      <c r="LGS2" s="273"/>
      <c r="LGT2" s="273"/>
      <c r="LGU2" s="273"/>
      <c r="LGV2" s="273"/>
      <c r="LGW2" s="273"/>
      <c r="LGX2" s="273"/>
      <c r="LGY2" s="273"/>
      <c r="LGZ2" s="273"/>
      <c r="LHA2" s="273"/>
      <c r="LHB2" s="273"/>
      <c r="LHC2" s="273"/>
      <c r="LHD2" s="273"/>
      <c r="LHE2" s="273"/>
      <c r="LHF2" s="273"/>
      <c r="LHG2" s="273"/>
      <c r="LHH2" s="273"/>
      <c r="LHI2" s="273"/>
      <c r="LHJ2" s="273"/>
      <c r="LHK2" s="273"/>
      <c r="LHL2" s="273"/>
      <c r="LHM2" s="273"/>
      <c r="LHN2" s="273"/>
      <c r="LHO2" s="273"/>
      <c r="LHP2" s="273"/>
      <c r="LHQ2" s="273"/>
      <c r="LHR2" s="273"/>
      <c r="LHS2" s="273"/>
      <c r="LHT2" s="273"/>
      <c r="LHU2" s="273"/>
      <c r="LHV2" s="273"/>
      <c r="LHW2" s="273"/>
      <c r="LHX2" s="273"/>
      <c r="LHY2" s="273"/>
      <c r="LHZ2" s="273"/>
      <c r="LIA2" s="273"/>
      <c r="LIB2" s="273"/>
      <c r="LIC2" s="273"/>
      <c r="LID2" s="273"/>
      <c r="LIE2" s="273"/>
      <c r="LIF2" s="273"/>
      <c r="LIG2" s="273"/>
      <c r="LIH2" s="273"/>
      <c r="LII2" s="273"/>
      <c r="LIJ2" s="273"/>
      <c r="LIK2" s="273"/>
      <c r="LIL2" s="273"/>
      <c r="LIM2" s="273"/>
      <c r="LIN2" s="273"/>
      <c r="LIO2" s="273"/>
      <c r="LIP2" s="273"/>
      <c r="LIQ2" s="273"/>
      <c r="LIR2" s="273"/>
      <c r="LIS2" s="273"/>
      <c r="LIT2" s="273"/>
      <c r="LIU2" s="273"/>
      <c r="LIV2" s="273"/>
      <c r="LIW2" s="273"/>
      <c r="LIX2" s="273"/>
      <c r="LIY2" s="273"/>
      <c r="LIZ2" s="273"/>
      <c r="LJA2" s="273"/>
      <c r="LJB2" s="273"/>
      <c r="LJC2" s="273"/>
      <c r="LJD2" s="273"/>
      <c r="LJE2" s="273"/>
      <c r="LJF2" s="273"/>
      <c r="LJG2" s="273"/>
      <c r="LJH2" s="273"/>
      <c r="LJI2" s="273"/>
      <c r="LJJ2" s="273"/>
      <c r="LJK2" s="273"/>
      <c r="LJL2" s="273"/>
      <c r="LJM2" s="273"/>
      <c r="LJN2" s="273"/>
      <c r="LJO2" s="273"/>
      <c r="LJP2" s="273"/>
      <c r="LJQ2" s="273"/>
      <c r="LJR2" s="273"/>
      <c r="LJS2" s="273"/>
      <c r="LJT2" s="273"/>
      <c r="LJU2" s="273"/>
      <c r="LJV2" s="273"/>
      <c r="LJW2" s="273"/>
      <c r="LJX2" s="273"/>
      <c r="LJY2" s="273"/>
      <c r="LJZ2" s="273"/>
      <c r="LKA2" s="273"/>
      <c r="LKB2" s="273"/>
      <c r="LKC2" s="273"/>
      <c r="LKD2" s="273"/>
      <c r="LKE2" s="273"/>
      <c r="LKF2" s="273"/>
      <c r="LKG2" s="273"/>
      <c r="LKH2" s="273"/>
      <c r="LKI2" s="273"/>
      <c r="LKJ2" s="273"/>
      <c r="LKK2" s="273"/>
      <c r="LKL2" s="273"/>
      <c r="LKM2" s="273"/>
      <c r="LKN2" s="273"/>
      <c r="LKO2" s="273"/>
      <c r="LKP2" s="273"/>
      <c r="LKQ2" s="273"/>
      <c r="LKR2" s="273"/>
      <c r="LKS2" s="273"/>
      <c r="LKT2" s="273"/>
      <c r="LKU2" s="273"/>
      <c r="LKV2" s="273"/>
      <c r="LKW2" s="273"/>
      <c r="LKX2" s="273"/>
      <c r="LKY2" s="273"/>
      <c r="LKZ2" s="273"/>
      <c r="LLA2" s="273"/>
      <c r="LLB2" s="273"/>
      <c r="LLC2" s="273"/>
      <c r="LLD2" s="273"/>
      <c r="LLE2" s="273"/>
      <c r="LLF2" s="273"/>
      <c r="LLG2" s="273"/>
      <c r="LLH2" s="273"/>
      <c r="LLI2" s="273"/>
      <c r="LLJ2" s="273"/>
      <c r="LLK2" s="273"/>
      <c r="LLL2" s="273"/>
      <c r="LLM2" s="273"/>
      <c r="LLN2" s="273"/>
      <c r="LLO2" s="273"/>
      <c r="LLP2" s="273"/>
      <c r="LLQ2" s="273"/>
      <c r="LLR2" s="273"/>
      <c r="LLS2" s="273"/>
      <c r="LLT2" s="273"/>
      <c r="LLU2" s="273"/>
      <c r="LLV2" s="273"/>
      <c r="LLW2" s="273"/>
      <c r="LLX2" s="273"/>
      <c r="LLY2" s="273"/>
      <c r="LLZ2" s="273"/>
      <c r="LMA2" s="273"/>
      <c r="LMB2" s="273"/>
      <c r="LMC2" s="273"/>
      <c r="LMD2" s="273"/>
      <c r="LME2" s="273"/>
      <c r="LMF2" s="273"/>
      <c r="LMG2" s="273"/>
      <c r="LMH2" s="273"/>
      <c r="LMI2" s="273"/>
      <c r="LMJ2" s="273"/>
      <c r="LMK2" s="273"/>
      <c r="LML2" s="273"/>
      <c r="LMM2" s="273"/>
      <c r="LMN2" s="273"/>
      <c r="LMO2" s="273"/>
      <c r="LMP2" s="273"/>
      <c r="LMQ2" s="273"/>
      <c r="LMR2" s="273"/>
      <c r="LMS2" s="273"/>
      <c r="LMT2" s="273"/>
      <c r="LMU2" s="273"/>
      <c r="LMV2" s="273"/>
      <c r="LMW2" s="273"/>
      <c r="LMX2" s="273"/>
      <c r="LMY2" s="273"/>
      <c r="LMZ2" s="273"/>
      <c r="LNA2" s="273"/>
      <c r="LNB2" s="273"/>
      <c r="LNC2" s="273"/>
      <c r="LND2" s="273"/>
      <c r="LNE2" s="273"/>
      <c r="LNF2" s="273"/>
      <c r="LNG2" s="273"/>
      <c r="LNH2" s="273"/>
      <c r="LNI2" s="273"/>
      <c r="LNJ2" s="273"/>
      <c r="LNK2" s="273"/>
      <c r="LNL2" s="273"/>
      <c r="LNM2" s="273"/>
      <c r="LNN2" s="273"/>
      <c r="LNO2" s="273"/>
      <c r="LNP2" s="273"/>
      <c r="LNQ2" s="273"/>
      <c r="LNR2" s="273"/>
      <c r="LNS2" s="273"/>
      <c r="LNT2" s="273"/>
      <c r="LNU2" s="273"/>
      <c r="LNV2" s="273"/>
      <c r="LNW2" s="273"/>
      <c r="LNX2" s="273"/>
      <c r="LNY2" s="273"/>
      <c r="LNZ2" s="273"/>
      <c r="LOA2" s="273"/>
      <c r="LOB2" s="273"/>
      <c r="LOC2" s="273"/>
      <c r="LOD2" s="273"/>
      <c r="LOE2" s="273"/>
      <c r="LOF2" s="273"/>
      <c r="LOG2" s="273"/>
      <c r="LOH2" s="273"/>
      <c r="LOI2" s="273"/>
      <c r="LOJ2" s="273"/>
      <c r="LOK2" s="273"/>
      <c r="LOL2" s="273"/>
      <c r="LOM2" s="273"/>
      <c r="LON2" s="273"/>
      <c r="LOO2" s="273"/>
      <c r="LOP2" s="273"/>
      <c r="LOQ2" s="273"/>
      <c r="LOR2" s="273"/>
      <c r="LOS2" s="273"/>
      <c r="LOT2" s="273"/>
      <c r="LOU2" s="273"/>
      <c r="LOV2" s="273"/>
      <c r="LOW2" s="273"/>
      <c r="LOX2" s="273"/>
      <c r="LOY2" s="273"/>
      <c r="LOZ2" s="273"/>
      <c r="LPA2" s="273"/>
      <c r="LPB2" s="273"/>
      <c r="LPC2" s="273"/>
      <c r="LPD2" s="273"/>
      <c r="LPE2" s="273"/>
      <c r="LPF2" s="273"/>
      <c r="LPG2" s="273"/>
      <c r="LPH2" s="273"/>
      <c r="LPI2" s="273"/>
      <c r="LPJ2" s="273"/>
      <c r="LPK2" s="273"/>
      <c r="LPL2" s="273"/>
      <c r="LPM2" s="273"/>
      <c r="LPN2" s="273"/>
      <c r="LPO2" s="273"/>
      <c r="LPP2" s="273"/>
      <c r="LPQ2" s="273"/>
      <c r="LPR2" s="273"/>
      <c r="LPS2" s="273"/>
      <c r="LPT2" s="273"/>
      <c r="LPU2" s="273"/>
      <c r="LPV2" s="273"/>
      <c r="LPW2" s="273"/>
      <c r="LPX2" s="273"/>
      <c r="LPY2" s="273"/>
      <c r="LPZ2" s="273"/>
      <c r="LQA2" s="273"/>
      <c r="LQB2" s="273"/>
      <c r="LQC2" s="273"/>
      <c r="LQD2" s="273"/>
      <c r="LQE2" s="273"/>
      <c r="LQF2" s="273"/>
      <c r="LQG2" s="273"/>
      <c r="LQH2" s="273"/>
      <c r="LQI2" s="273"/>
      <c r="LQJ2" s="273"/>
      <c r="LQK2" s="273"/>
      <c r="LQL2" s="273"/>
      <c r="LQM2" s="273"/>
      <c r="LQN2" s="273"/>
      <c r="LQO2" s="273"/>
      <c r="LQP2" s="273"/>
      <c r="LQQ2" s="273"/>
      <c r="LQR2" s="273"/>
      <c r="LQS2" s="273"/>
      <c r="LQT2" s="273"/>
      <c r="LQU2" s="273"/>
      <c r="LQV2" s="273"/>
      <c r="LQW2" s="273"/>
      <c r="LQX2" s="273"/>
      <c r="LQY2" s="273"/>
      <c r="LQZ2" s="273"/>
      <c r="LRA2" s="273"/>
      <c r="LRB2" s="273"/>
      <c r="LRC2" s="273"/>
      <c r="LRD2" s="273"/>
      <c r="LRE2" s="273"/>
      <c r="LRF2" s="273"/>
      <c r="LRG2" s="273"/>
      <c r="LRH2" s="273"/>
      <c r="LRI2" s="273"/>
      <c r="LRJ2" s="273"/>
      <c r="LRK2" s="273"/>
      <c r="LRL2" s="273"/>
      <c r="LRM2" s="273"/>
      <c r="LRN2" s="273"/>
      <c r="LRO2" s="273"/>
      <c r="LRP2" s="273"/>
      <c r="LRQ2" s="273"/>
      <c r="LRR2" s="273"/>
      <c r="LRS2" s="273"/>
      <c r="LRT2" s="273"/>
      <c r="LRU2" s="273"/>
      <c r="LRV2" s="273"/>
      <c r="LRW2" s="273"/>
      <c r="LRX2" s="273"/>
      <c r="LRY2" s="273"/>
      <c r="LRZ2" s="273"/>
      <c r="LSA2" s="273"/>
      <c r="LSB2" s="273"/>
      <c r="LSC2" s="273"/>
      <c r="LSD2" s="273"/>
      <c r="LSE2" s="273"/>
      <c r="LSF2" s="273"/>
      <c r="LSG2" s="273"/>
      <c r="LSH2" s="273"/>
      <c r="LSI2" s="273"/>
      <c r="LSJ2" s="273"/>
      <c r="LSK2" s="273"/>
      <c r="LSL2" s="273"/>
      <c r="LSM2" s="273"/>
      <c r="LSN2" s="273"/>
      <c r="LSO2" s="273"/>
      <c r="LSP2" s="273"/>
      <c r="LSQ2" s="273"/>
      <c r="LSR2" s="273"/>
      <c r="LSS2" s="273"/>
      <c r="LST2" s="273"/>
      <c r="LSU2" s="273"/>
      <c r="LSV2" s="273"/>
      <c r="LSW2" s="273"/>
      <c r="LSX2" s="273"/>
      <c r="LSY2" s="273"/>
      <c r="LSZ2" s="273"/>
      <c r="LTA2" s="273"/>
      <c r="LTB2" s="273"/>
      <c r="LTC2" s="273"/>
      <c r="LTD2" s="273"/>
      <c r="LTE2" s="273"/>
      <c r="LTF2" s="273"/>
      <c r="LTG2" s="273"/>
      <c r="LTH2" s="273"/>
      <c r="LTI2" s="273"/>
      <c r="LTJ2" s="273"/>
      <c r="LTK2" s="273"/>
      <c r="LTL2" s="273"/>
      <c r="LTM2" s="273"/>
      <c r="LTN2" s="273"/>
      <c r="LTO2" s="273"/>
      <c r="LTP2" s="273"/>
      <c r="LTQ2" s="273"/>
      <c r="LTR2" s="273"/>
      <c r="LTS2" s="273"/>
      <c r="LTT2" s="273"/>
      <c r="LTU2" s="273"/>
      <c r="LTV2" s="273"/>
      <c r="LTW2" s="273"/>
      <c r="LTX2" s="273"/>
      <c r="LTY2" s="273"/>
      <c r="LTZ2" s="273"/>
      <c r="LUA2" s="273"/>
      <c r="LUB2" s="273"/>
      <c r="LUC2" s="273"/>
      <c r="LUD2" s="273"/>
      <c r="LUE2" s="273"/>
      <c r="LUF2" s="273"/>
      <c r="LUG2" s="273"/>
      <c r="LUH2" s="273"/>
      <c r="LUI2" s="273"/>
      <c r="LUJ2" s="273"/>
      <c r="LUK2" s="273"/>
      <c r="LUL2" s="273"/>
      <c r="LUM2" s="273"/>
      <c r="LUN2" s="273"/>
      <c r="LUO2" s="273"/>
      <c r="LUP2" s="273"/>
      <c r="LUQ2" s="273"/>
      <c r="LUR2" s="273"/>
      <c r="LUS2" s="273"/>
      <c r="LUT2" s="273"/>
      <c r="LUU2" s="273"/>
      <c r="LUV2" s="273"/>
      <c r="LUW2" s="273"/>
      <c r="LUX2" s="273"/>
      <c r="LUY2" s="273"/>
      <c r="LUZ2" s="273"/>
      <c r="LVA2" s="273"/>
      <c r="LVB2" s="273"/>
      <c r="LVC2" s="273"/>
      <c r="LVD2" s="273"/>
      <c r="LVE2" s="273"/>
      <c r="LVF2" s="273"/>
      <c r="LVG2" s="273"/>
      <c r="LVH2" s="273"/>
      <c r="LVI2" s="273"/>
      <c r="LVJ2" s="273"/>
      <c r="LVK2" s="273"/>
      <c r="LVL2" s="273"/>
      <c r="LVM2" s="273"/>
      <c r="LVN2" s="273"/>
      <c r="LVO2" s="273"/>
      <c r="LVP2" s="273"/>
      <c r="LVQ2" s="273"/>
      <c r="LVR2" s="273"/>
      <c r="LVS2" s="273"/>
      <c r="LVT2" s="273"/>
      <c r="LVU2" s="273"/>
      <c r="LVV2" s="273"/>
      <c r="LVW2" s="273"/>
      <c r="LVX2" s="273"/>
      <c r="LVY2" s="273"/>
      <c r="LVZ2" s="273"/>
      <c r="LWA2" s="273"/>
      <c r="LWB2" s="273"/>
      <c r="LWC2" s="273"/>
      <c r="LWD2" s="273"/>
      <c r="LWE2" s="273"/>
      <c r="LWF2" s="273"/>
      <c r="LWG2" s="273"/>
      <c r="LWH2" s="273"/>
      <c r="LWI2" s="273"/>
      <c r="LWJ2" s="273"/>
      <c r="LWK2" s="273"/>
      <c r="LWL2" s="273"/>
      <c r="LWM2" s="273"/>
      <c r="LWN2" s="273"/>
      <c r="LWO2" s="273"/>
      <c r="LWP2" s="273"/>
      <c r="LWQ2" s="273"/>
      <c r="LWR2" s="273"/>
      <c r="LWS2" s="273"/>
      <c r="LWT2" s="273"/>
      <c r="LWU2" s="273"/>
      <c r="LWV2" s="273"/>
      <c r="LWW2" s="273"/>
      <c r="LWX2" s="273"/>
      <c r="LWY2" s="273"/>
      <c r="LWZ2" s="273"/>
      <c r="LXA2" s="273"/>
      <c r="LXB2" s="273"/>
      <c r="LXC2" s="273"/>
      <c r="LXD2" s="273"/>
      <c r="LXE2" s="273"/>
      <c r="LXF2" s="273"/>
      <c r="LXG2" s="273"/>
      <c r="LXH2" s="273"/>
      <c r="LXI2" s="273"/>
      <c r="LXJ2" s="273"/>
      <c r="LXK2" s="273"/>
      <c r="LXL2" s="273"/>
      <c r="LXM2" s="273"/>
      <c r="LXN2" s="273"/>
      <c r="LXO2" s="273"/>
      <c r="LXP2" s="273"/>
      <c r="LXQ2" s="273"/>
      <c r="LXR2" s="273"/>
      <c r="LXS2" s="273"/>
      <c r="LXT2" s="273"/>
      <c r="LXU2" s="273"/>
      <c r="LXV2" s="273"/>
      <c r="LXW2" s="273"/>
      <c r="LXX2" s="273"/>
      <c r="LXY2" s="273"/>
      <c r="LXZ2" s="273"/>
      <c r="LYA2" s="273"/>
      <c r="LYB2" s="273"/>
      <c r="LYC2" s="273"/>
      <c r="LYD2" s="273"/>
      <c r="LYE2" s="273"/>
      <c r="LYF2" s="273"/>
      <c r="LYG2" s="273"/>
      <c r="LYH2" s="273"/>
      <c r="LYI2" s="273"/>
      <c r="LYJ2" s="273"/>
      <c r="LYK2" s="273"/>
      <c r="LYL2" s="273"/>
      <c r="LYM2" s="273"/>
      <c r="LYN2" s="273"/>
      <c r="LYO2" s="273"/>
      <c r="LYP2" s="273"/>
      <c r="LYQ2" s="273"/>
      <c r="LYR2" s="273"/>
      <c r="LYS2" s="273"/>
      <c r="LYT2" s="273"/>
      <c r="LYU2" s="273"/>
      <c r="LYV2" s="273"/>
      <c r="LYW2" s="273"/>
      <c r="LYX2" s="273"/>
      <c r="LYY2" s="273"/>
      <c r="LYZ2" s="273"/>
      <c r="LZA2" s="273"/>
      <c r="LZB2" s="273"/>
      <c r="LZC2" s="273"/>
      <c r="LZD2" s="273"/>
      <c r="LZE2" s="273"/>
      <c r="LZF2" s="273"/>
      <c r="LZG2" s="273"/>
      <c r="LZH2" s="273"/>
      <c r="LZI2" s="273"/>
      <c r="LZJ2" s="273"/>
      <c r="LZK2" s="273"/>
      <c r="LZL2" s="273"/>
      <c r="LZM2" s="273"/>
      <c r="LZN2" s="273"/>
      <c r="LZO2" s="273"/>
      <c r="LZP2" s="273"/>
      <c r="LZQ2" s="273"/>
      <c r="LZR2" s="273"/>
      <c r="LZS2" s="273"/>
      <c r="LZT2" s="273"/>
      <c r="LZU2" s="273"/>
      <c r="LZV2" s="273"/>
      <c r="LZW2" s="273"/>
      <c r="LZX2" s="273"/>
      <c r="LZY2" s="273"/>
      <c r="LZZ2" s="273"/>
      <c r="MAA2" s="273"/>
      <c r="MAB2" s="273"/>
      <c r="MAC2" s="273"/>
      <c r="MAD2" s="273"/>
      <c r="MAE2" s="273"/>
      <c r="MAF2" s="273"/>
      <c r="MAG2" s="273"/>
      <c r="MAH2" s="273"/>
      <c r="MAI2" s="273"/>
      <c r="MAJ2" s="273"/>
      <c r="MAK2" s="273"/>
      <c r="MAL2" s="273"/>
      <c r="MAM2" s="273"/>
      <c r="MAN2" s="273"/>
      <c r="MAO2" s="273"/>
      <c r="MAP2" s="273"/>
      <c r="MAQ2" s="273"/>
      <c r="MAR2" s="273"/>
      <c r="MAS2" s="273"/>
      <c r="MAT2" s="273"/>
      <c r="MAU2" s="273"/>
      <c r="MAV2" s="273"/>
      <c r="MAW2" s="273"/>
      <c r="MAX2" s="273"/>
      <c r="MAY2" s="273"/>
      <c r="MAZ2" s="273"/>
      <c r="MBA2" s="273"/>
      <c r="MBB2" s="273"/>
      <c r="MBC2" s="273"/>
      <c r="MBD2" s="273"/>
      <c r="MBE2" s="273"/>
      <c r="MBF2" s="273"/>
      <c r="MBG2" s="273"/>
      <c r="MBH2" s="273"/>
      <c r="MBI2" s="273"/>
      <c r="MBJ2" s="273"/>
      <c r="MBK2" s="273"/>
      <c r="MBL2" s="273"/>
      <c r="MBM2" s="273"/>
      <c r="MBN2" s="273"/>
      <c r="MBO2" s="273"/>
      <c r="MBP2" s="273"/>
      <c r="MBQ2" s="273"/>
      <c r="MBR2" s="273"/>
      <c r="MBS2" s="273"/>
      <c r="MBT2" s="273"/>
      <c r="MBU2" s="273"/>
      <c r="MBV2" s="273"/>
      <c r="MBW2" s="273"/>
      <c r="MBX2" s="273"/>
      <c r="MBY2" s="273"/>
      <c r="MBZ2" s="273"/>
      <c r="MCA2" s="273"/>
      <c r="MCB2" s="273"/>
      <c r="MCC2" s="273"/>
      <c r="MCD2" s="273"/>
      <c r="MCE2" s="273"/>
      <c r="MCF2" s="273"/>
      <c r="MCG2" s="273"/>
      <c r="MCH2" s="273"/>
      <c r="MCI2" s="273"/>
      <c r="MCJ2" s="273"/>
      <c r="MCK2" s="273"/>
      <c r="MCL2" s="273"/>
      <c r="MCM2" s="273"/>
      <c r="MCN2" s="273"/>
      <c r="MCO2" s="273"/>
      <c r="MCP2" s="273"/>
      <c r="MCQ2" s="273"/>
      <c r="MCR2" s="273"/>
      <c r="MCS2" s="273"/>
      <c r="MCT2" s="273"/>
      <c r="MCU2" s="273"/>
      <c r="MCV2" s="273"/>
      <c r="MCW2" s="273"/>
      <c r="MCX2" s="273"/>
      <c r="MCY2" s="273"/>
      <c r="MCZ2" s="273"/>
      <c r="MDA2" s="273"/>
      <c r="MDB2" s="273"/>
      <c r="MDC2" s="273"/>
      <c r="MDD2" s="273"/>
      <c r="MDE2" s="273"/>
      <c r="MDF2" s="273"/>
      <c r="MDG2" s="273"/>
      <c r="MDH2" s="273"/>
      <c r="MDI2" s="273"/>
      <c r="MDJ2" s="273"/>
      <c r="MDK2" s="273"/>
      <c r="MDL2" s="273"/>
      <c r="MDM2" s="273"/>
      <c r="MDN2" s="273"/>
      <c r="MDO2" s="273"/>
      <c r="MDP2" s="273"/>
      <c r="MDQ2" s="273"/>
      <c r="MDR2" s="273"/>
      <c r="MDS2" s="273"/>
      <c r="MDT2" s="273"/>
      <c r="MDU2" s="273"/>
      <c r="MDV2" s="273"/>
      <c r="MDW2" s="273"/>
      <c r="MDX2" s="273"/>
      <c r="MDY2" s="273"/>
      <c r="MDZ2" s="273"/>
      <c r="MEA2" s="273"/>
      <c r="MEB2" s="273"/>
      <c r="MEC2" s="273"/>
      <c r="MED2" s="273"/>
      <c r="MEE2" s="273"/>
      <c r="MEF2" s="273"/>
      <c r="MEG2" s="273"/>
      <c r="MEH2" s="273"/>
      <c r="MEI2" s="273"/>
      <c r="MEJ2" s="273"/>
      <c r="MEK2" s="273"/>
      <c r="MEL2" s="273"/>
      <c r="MEM2" s="273"/>
      <c r="MEN2" s="273"/>
      <c r="MEO2" s="273"/>
      <c r="MEP2" s="273"/>
      <c r="MEQ2" s="273"/>
      <c r="MER2" s="273"/>
      <c r="MES2" s="273"/>
      <c r="MET2" s="273"/>
      <c r="MEU2" s="273"/>
      <c r="MEV2" s="273"/>
      <c r="MEW2" s="273"/>
      <c r="MEX2" s="273"/>
      <c r="MEY2" s="273"/>
      <c r="MEZ2" s="273"/>
      <c r="MFA2" s="273"/>
      <c r="MFB2" s="273"/>
      <c r="MFC2" s="273"/>
      <c r="MFD2" s="273"/>
      <c r="MFE2" s="273"/>
      <c r="MFF2" s="273"/>
      <c r="MFG2" s="273"/>
      <c r="MFH2" s="273"/>
      <c r="MFI2" s="273"/>
      <c r="MFJ2" s="273"/>
      <c r="MFK2" s="273"/>
      <c r="MFL2" s="273"/>
      <c r="MFM2" s="273"/>
      <c r="MFN2" s="273"/>
      <c r="MFO2" s="273"/>
      <c r="MFP2" s="273"/>
      <c r="MFQ2" s="273"/>
      <c r="MFR2" s="273"/>
      <c r="MFS2" s="273"/>
      <c r="MFT2" s="273"/>
      <c r="MFU2" s="273"/>
      <c r="MFV2" s="273"/>
      <c r="MFW2" s="273"/>
      <c r="MFX2" s="273"/>
      <c r="MFY2" s="273"/>
      <c r="MFZ2" s="273"/>
      <c r="MGA2" s="273"/>
      <c r="MGB2" s="273"/>
      <c r="MGC2" s="273"/>
      <c r="MGD2" s="273"/>
      <c r="MGE2" s="273"/>
      <c r="MGF2" s="273"/>
      <c r="MGG2" s="273"/>
      <c r="MGH2" s="273"/>
      <c r="MGI2" s="273"/>
      <c r="MGJ2" s="273"/>
      <c r="MGK2" s="273"/>
      <c r="MGL2" s="273"/>
      <c r="MGM2" s="273"/>
      <c r="MGN2" s="273"/>
      <c r="MGO2" s="273"/>
      <c r="MGP2" s="273"/>
      <c r="MGQ2" s="273"/>
      <c r="MGR2" s="273"/>
      <c r="MGS2" s="273"/>
      <c r="MGT2" s="273"/>
      <c r="MGU2" s="273"/>
      <c r="MGV2" s="273"/>
      <c r="MGW2" s="273"/>
      <c r="MGX2" s="273"/>
      <c r="MGY2" s="273"/>
      <c r="MGZ2" s="273"/>
      <c r="MHA2" s="273"/>
      <c r="MHB2" s="273"/>
      <c r="MHC2" s="273"/>
      <c r="MHD2" s="273"/>
      <c r="MHE2" s="273"/>
      <c r="MHF2" s="273"/>
      <c r="MHG2" s="273"/>
      <c r="MHH2" s="273"/>
      <c r="MHI2" s="273"/>
      <c r="MHJ2" s="273"/>
      <c r="MHK2" s="273"/>
      <c r="MHL2" s="273"/>
      <c r="MHM2" s="273"/>
      <c r="MHN2" s="273"/>
      <c r="MHO2" s="273"/>
      <c r="MHP2" s="273"/>
      <c r="MHQ2" s="273"/>
      <c r="MHR2" s="273"/>
      <c r="MHS2" s="273"/>
      <c r="MHT2" s="273"/>
      <c r="MHU2" s="273"/>
      <c r="MHV2" s="273"/>
      <c r="MHW2" s="273"/>
      <c r="MHX2" s="273"/>
      <c r="MHY2" s="273"/>
      <c r="MHZ2" s="273"/>
      <c r="MIA2" s="273"/>
      <c r="MIB2" s="273"/>
      <c r="MIC2" s="273"/>
      <c r="MID2" s="273"/>
      <c r="MIE2" s="273"/>
      <c r="MIF2" s="273"/>
      <c r="MIG2" s="273"/>
      <c r="MIH2" s="273"/>
      <c r="MII2" s="273"/>
      <c r="MIJ2" s="273"/>
      <c r="MIK2" s="273"/>
      <c r="MIL2" s="273"/>
      <c r="MIM2" s="273"/>
      <c r="MIN2" s="273"/>
      <c r="MIO2" s="273"/>
      <c r="MIP2" s="273"/>
      <c r="MIQ2" s="273"/>
      <c r="MIR2" s="273"/>
      <c r="MIS2" s="273"/>
      <c r="MIT2" s="273"/>
      <c r="MIU2" s="273"/>
      <c r="MIV2" s="273"/>
      <c r="MIW2" s="273"/>
      <c r="MIX2" s="273"/>
      <c r="MIY2" s="273"/>
      <c r="MIZ2" s="273"/>
      <c r="MJA2" s="273"/>
      <c r="MJB2" s="273"/>
      <c r="MJC2" s="273"/>
      <c r="MJD2" s="273"/>
      <c r="MJE2" s="273"/>
      <c r="MJF2" s="273"/>
      <c r="MJG2" s="273"/>
      <c r="MJH2" s="273"/>
      <c r="MJI2" s="273"/>
      <c r="MJJ2" s="273"/>
      <c r="MJK2" s="273"/>
      <c r="MJL2" s="273"/>
      <c r="MJM2" s="273"/>
      <c r="MJN2" s="273"/>
      <c r="MJO2" s="273"/>
      <c r="MJP2" s="273"/>
      <c r="MJQ2" s="273"/>
      <c r="MJR2" s="273"/>
      <c r="MJS2" s="273"/>
      <c r="MJT2" s="273"/>
      <c r="MJU2" s="273"/>
      <c r="MJV2" s="273"/>
      <c r="MJW2" s="273"/>
      <c r="MJX2" s="273"/>
      <c r="MJY2" s="273"/>
      <c r="MJZ2" s="273"/>
      <c r="MKA2" s="273"/>
      <c r="MKB2" s="273"/>
      <c r="MKC2" s="273"/>
      <c r="MKD2" s="273"/>
      <c r="MKE2" s="273"/>
      <c r="MKF2" s="273"/>
      <c r="MKG2" s="273"/>
      <c r="MKH2" s="273"/>
      <c r="MKI2" s="273"/>
      <c r="MKJ2" s="273"/>
      <c r="MKK2" s="273"/>
      <c r="MKL2" s="273"/>
      <c r="MKM2" s="273"/>
      <c r="MKN2" s="273"/>
      <c r="MKO2" s="273"/>
      <c r="MKP2" s="273"/>
      <c r="MKQ2" s="273"/>
      <c r="MKR2" s="273"/>
      <c r="MKS2" s="273"/>
      <c r="MKT2" s="273"/>
      <c r="MKU2" s="273"/>
      <c r="MKV2" s="273"/>
      <c r="MKW2" s="273"/>
      <c r="MKX2" s="273"/>
      <c r="MKY2" s="273"/>
      <c r="MKZ2" s="273"/>
      <c r="MLA2" s="273"/>
      <c r="MLB2" s="273"/>
      <c r="MLC2" s="273"/>
      <c r="MLD2" s="273"/>
      <c r="MLE2" s="273"/>
      <c r="MLF2" s="273"/>
      <c r="MLG2" s="273"/>
      <c r="MLH2" s="273"/>
      <c r="MLI2" s="273"/>
      <c r="MLJ2" s="273"/>
      <c r="MLK2" s="273"/>
      <c r="MLL2" s="273"/>
      <c r="MLM2" s="273"/>
      <c r="MLN2" s="273"/>
      <c r="MLO2" s="273"/>
      <c r="MLP2" s="273"/>
      <c r="MLQ2" s="273"/>
      <c r="MLR2" s="273"/>
      <c r="MLS2" s="273"/>
      <c r="MLT2" s="273"/>
      <c r="MLU2" s="273"/>
      <c r="MLV2" s="273"/>
      <c r="MLW2" s="273"/>
      <c r="MLX2" s="273"/>
      <c r="MLY2" s="273"/>
      <c r="MLZ2" s="273"/>
      <c r="MMA2" s="273"/>
      <c r="MMB2" s="273"/>
      <c r="MMC2" s="273"/>
      <c r="MMD2" s="273"/>
      <c r="MME2" s="273"/>
      <c r="MMF2" s="273"/>
      <c r="MMG2" s="273"/>
      <c r="MMH2" s="273"/>
      <c r="MMI2" s="273"/>
      <c r="MMJ2" s="273"/>
      <c r="MMK2" s="273"/>
      <c r="MML2" s="273"/>
      <c r="MMM2" s="273"/>
      <c r="MMN2" s="273"/>
      <c r="MMO2" s="273"/>
      <c r="MMP2" s="273"/>
      <c r="MMQ2" s="273"/>
      <c r="MMR2" s="273"/>
      <c r="MMS2" s="273"/>
      <c r="MMT2" s="273"/>
      <c r="MMU2" s="273"/>
      <c r="MMV2" s="273"/>
      <c r="MMW2" s="273"/>
      <c r="MMX2" s="273"/>
      <c r="MMY2" s="273"/>
      <c r="MMZ2" s="273"/>
      <c r="MNA2" s="273"/>
      <c r="MNB2" s="273"/>
      <c r="MNC2" s="273"/>
      <c r="MND2" s="273"/>
      <c r="MNE2" s="273"/>
      <c r="MNF2" s="273"/>
      <c r="MNG2" s="273"/>
      <c r="MNH2" s="273"/>
      <c r="MNI2" s="273"/>
      <c r="MNJ2" s="273"/>
      <c r="MNK2" s="273"/>
      <c r="MNL2" s="273"/>
      <c r="MNM2" s="273"/>
      <c r="MNN2" s="273"/>
      <c r="MNO2" s="273"/>
      <c r="MNP2" s="273"/>
      <c r="MNQ2" s="273"/>
      <c r="MNR2" s="273"/>
      <c r="MNS2" s="273"/>
      <c r="MNT2" s="273"/>
      <c r="MNU2" s="273"/>
      <c r="MNV2" s="273"/>
      <c r="MNW2" s="273"/>
      <c r="MNX2" s="273"/>
      <c r="MNY2" s="273"/>
      <c r="MNZ2" s="273"/>
      <c r="MOA2" s="273"/>
      <c r="MOB2" s="273"/>
      <c r="MOC2" s="273"/>
      <c r="MOD2" s="273"/>
      <c r="MOE2" s="273"/>
      <c r="MOF2" s="273"/>
      <c r="MOG2" s="273"/>
      <c r="MOH2" s="273"/>
      <c r="MOI2" s="273"/>
      <c r="MOJ2" s="273"/>
      <c r="MOK2" s="273"/>
      <c r="MOL2" s="273"/>
      <c r="MOM2" s="273"/>
      <c r="MON2" s="273"/>
      <c r="MOO2" s="273"/>
      <c r="MOP2" s="273"/>
      <c r="MOQ2" s="273"/>
      <c r="MOR2" s="273"/>
      <c r="MOS2" s="273"/>
      <c r="MOT2" s="273"/>
      <c r="MOU2" s="273"/>
      <c r="MOV2" s="273"/>
      <c r="MOW2" s="273"/>
      <c r="MOX2" s="273"/>
      <c r="MOY2" s="273"/>
      <c r="MOZ2" s="273"/>
      <c r="MPA2" s="273"/>
      <c r="MPB2" s="273"/>
      <c r="MPC2" s="273"/>
      <c r="MPD2" s="273"/>
      <c r="MPE2" s="273"/>
      <c r="MPF2" s="273"/>
      <c r="MPG2" s="273"/>
      <c r="MPH2" s="273"/>
      <c r="MPI2" s="273"/>
      <c r="MPJ2" s="273"/>
      <c r="MPK2" s="273"/>
      <c r="MPL2" s="273"/>
      <c r="MPM2" s="273"/>
      <c r="MPN2" s="273"/>
      <c r="MPO2" s="273"/>
      <c r="MPP2" s="273"/>
      <c r="MPQ2" s="273"/>
      <c r="MPR2" s="273"/>
      <c r="MPS2" s="273"/>
      <c r="MPT2" s="273"/>
      <c r="MPU2" s="273"/>
      <c r="MPV2" s="273"/>
      <c r="MPW2" s="273"/>
      <c r="MPX2" s="273"/>
      <c r="MPY2" s="273"/>
      <c r="MPZ2" s="273"/>
      <c r="MQA2" s="273"/>
      <c r="MQB2" s="273"/>
      <c r="MQC2" s="273"/>
      <c r="MQD2" s="273"/>
      <c r="MQE2" s="273"/>
      <c r="MQF2" s="273"/>
      <c r="MQG2" s="273"/>
      <c r="MQH2" s="273"/>
      <c r="MQI2" s="273"/>
      <c r="MQJ2" s="273"/>
      <c r="MQK2" s="273"/>
      <c r="MQL2" s="273"/>
      <c r="MQM2" s="273"/>
      <c r="MQN2" s="273"/>
      <c r="MQO2" s="273"/>
      <c r="MQP2" s="273"/>
      <c r="MQQ2" s="273"/>
      <c r="MQR2" s="273"/>
      <c r="MQS2" s="273"/>
      <c r="MQT2" s="273"/>
      <c r="MQU2" s="273"/>
      <c r="MQV2" s="273"/>
      <c r="MQW2" s="273"/>
      <c r="MQX2" s="273"/>
      <c r="MQY2" s="273"/>
      <c r="MQZ2" s="273"/>
      <c r="MRA2" s="273"/>
      <c r="MRB2" s="273"/>
      <c r="MRC2" s="273"/>
      <c r="MRD2" s="273"/>
      <c r="MRE2" s="273"/>
      <c r="MRF2" s="273"/>
      <c r="MRG2" s="273"/>
      <c r="MRH2" s="273"/>
      <c r="MRI2" s="273"/>
      <c r="MRJ2" s="273"/>
      <c r="MRK2" s="273"/>
      <c r="MRL2" s="273"/>
      <c r="MRM2" s="273"/>
      <c r="MRN2" s="273"/>
      <c r="MRO2" s="273"/>
      <c r="MRP2" s="273"/>
      <c r="MRQ2" s="273"/>
      <c r="MRR2" s="273"/>
      <c r="MRS2" s="273"/>
      <c r="MRT2" s="273"/>
      <c r="MRU2" s="273"/>
      <c r="MRV2" s="273"/>
      <c r="MRW2" s="273"/>
      <c r="MRX2" s="273"/>
      <c r="MRY2" s="273"/>
      <c r="MRZ2" s="273"/>
      <c r="MSA2" s="273"/>
      <c r="MSB2" s="273"/>
      <c r="MSC2" s="273"/>
      <c r="MSD2" s="273"/>
      <c r="MSE2" s="273"/>
      <c r="MSF2" s="273"/>
      <c r="MSG2" s="273"/>
      <c r="MSH2" s="273"/>
      <c r="MSI2" s="273"/>
      <c r="MSJ2" s="273"/>
      <c r="MSK2" s="273"/>
      <c r="MSL2" s="273"/>
      <c r="MSM2" s="273"/>
      <c r="MSN2" s="273"/>
      <c r="MSO2" s="273"/>
      <c r="MSP2" s="273"/>
      <c r="MSQ2" s="273"/>
      <c r="MSR2" s="273"/>
      <c r="MSS2" s="273"/>
      <c r="MST2" s="273"/>
      <c r="MSU2" s="273"/>
      <c r="MSV2" s="273"/>
      <c r="MSW2" s="273"/>
      <c r="MSX2" s="273"/>
      <c r="MSY2" s="273"/>
      <c r="MSZ2" s="273"/>
      <c r="MTA2" s="273"/>
      <c r="MTB2" s="273"/>
      <c r="MTC2" s="273"/>
      <c r="MTD2" s="273"/>
      <c r="MTE2" s="273"/>
      <c r="MTF2" s="273"/>
      <c r="MTG2" s="273"/>
      <c r="MTH2" s="273"/>
      <c r="MTI2" s="273"/>
      <c r="MTJ2" s="273"/>
      <c r="MTK2" s="273"/>
      <c r="MTL2" s="273"/>
      <c r="MTM2" s="273"/>
      <c r="MTN2" s="273"/>
      <c r="MTO2" s="273"/>
      <c r="MTP2" s="273"/>
      <c r="MTQ2" s="273"/>
      <c r="MTR2" s="273"/>
      <c r="MTS2" s="273"/>
      <c r="MTT2" s="273"/>
      <c r="MTU2" s="273"/>
      <c r="MTV2" s="273"/>
      <c r="MTW2" s="273"/>
      <c r="MTX2" s="273"/>
      <c r="MTY2" s="273"/>
      <c r="MTZ2" s="273"/>
      <c r="MUA2" s="273"/>
      <c r="MUB2" s="273"/>
      <c r="MUC2" s="273"/>
      <c r="MUD2" s="273"/>
      <c r="MUE2" s="273"/>
      <c r="MUF2" s="273"/>
      <c r="MUG2" s="273"/>
      <c r="MUH2" s="273"/>
      <c r="MUI2" s="273"/>
      <c r="MUJ2" s="273"/>
      <c r="MUK2" s="273"/>
      <c r="MUL2" s="273"/>
      <c r="MUM2" s="273"/>
      <c r="MUN2" s="273"/>
      <c r="MUO2" s="273"/>
      <c r="MUP2" s="273"/>
      <c r="MUQ2" s="273"/>
      <c r="MUR2" s="273"/>
      <c r="MUS2" s="273"/>
      <c r="MUT2" s="273"/>
      <c r="MUU2" s="273"/>
      <c r="MUV2" s="273"/>
      <c r="MUW2" s="273"/>
      <c r="MUX2" s="273"/>
      <c r="MUY2" s="273"/>
      <c r="MUZ2" s="273"/>
      <c r="MVA2" s="273"/>
      <c r="MVB2" s="273"/>
      <c r="MVC2" s="273"/>
      <c r="MVD2" s="273"/>
      <c r="MVE2" s="273"/>
      <c r="MVF2" s="273"/>
      <c r="MVG2" s="273"/>
      <c r="MVH2" s="273"/>
      <c r="MVI2" s="273"/>
      <c r="MVJ2" s="273"/>
      <c r="MVK2" s="273"/>
      <c r="MVL2" s="273"/>
      <c r="MVM2" s="273"/>
      <c r="MVN2" s="273"/>
      <c r="MVO2" s="273"/>
      <c r="MVP2" s="273"/>
      <c r="MVQ2" s="273"/>
      <c r="MVR2" s="273"/>
      <c r="MVS2" s="273"/>
      <c r="MVT2" s="273"/>
      <c r="MVU2" s="273"/>
      <c r="MVV2" s="273"/>
      <c r="MVW2" s="273"/>
      <c r="MVX2" s="273"/>
      <c r="MVY2" s="273"/>
      <c r="MVZ2" s="273"/>
      <c r="MWA2" s="273"/>
      <c r="MWB2" s="273"/>
      <c r="MWC2" s="273"/>
      <c r="MWD2" s="273"/>
      <c r="MWE2" s="273"/>
      <c r="MWF2" s="273"/>
      <c r="MWG2" s="273"/>
      <c r="MWH2" s="273"/>
      <c r="MWI2" s="273"/>
      <c r="MWJ2" s="273"/>
      <c r="MWK2" s="273"/>
      <c r="MWL2" s="273"/>
      <c r="MWM2" s="273"/>
      <c r="MWN2" s="273"/>
      <c r="MWO2" s="273"/>
      <c r="MWP2" s="273"/>
      <c r="MWQ2" s="273"/>
      <c r="MWR2" s="273"/>
      <c r="MWS2" s="273"/>
      <c r="MWT2" s="273"/>
      <c r="MWU2" s="273"/>
      <c r="MWV2" s="273"/>
      <c r="MWW2" s="273"/>
      <c r="MWX2" s="273"/>
      <c r="MWY2" s="273"/>
      <c r="MWZ2" s="273"/>
      <c r="MXA2" s="273"/>
      <c r="MXB2" s="273"/>
      <c r="MXC2" s="273"/>
      <c r="MXD2" s="273"/>
      <c r="MXE2" s="273"/>
      <c r="MXF2" s="273"/>
      <c r="MXG2" s="273"/>
      <c r="MXH2" s="273"/>
      <c r="MXI2" s="273"/>
      <c r="MXJ2" s="273"/>
      <c r="MXK2" s="273"/>
      <c r="MXL2" s="273"/>
      <c r="MXM2" s="273"/>
      <c r="MXN2" s="273"/>
      <c r="MXO2" s="273"/>
      <c r="MXP2" s="273"/>
      <c r="MXQ2" s="273"/>
      <c r="MXR2" s="273"/>
      <c r="MXS2" s="273"/>
      <c r="MXT2" s="273"/>
      <c r="MXU2" s="273"/>
      <c r="MXV2" s="273"/>
      <c r="MXW2" s="273"/>
      <c r="MXX2" s="273"/>
      <c r="MXY2" s="273"/>
      <c r="MXZ2" s="273"/>
      <c r="MYA2" s="273"/>
      <c r="MYB2" s="273"/>
      <c r="MYC2" s="273"/>
      <c r="MYD2" s="273"/>
      <c r="MYE2" s="273"/>
      <c r="MYF2" s="273"/>
      <c r="MYG2" s="273"/>
      <c r="MYH2" s="273"/>
      <c r="MYI2" s="273"/>
      <c r="MYJ2" s="273"/>
      <c r="MYK2" s="273"/>
      <c r="MYL2" s="273"/>
      <c r="MYM2" s="273"/>
      <c r="MYN2" s="273"/>
      <c r="MYO2" s="273"/>
      <c r="MYP2" s="273"/>
      <c r="MYQ2" s="273"/>
      <c r="MYR2" s="273"/>
      <c r="MYS2" s="273"/>
      <c r="MYT2" s="273"/>
      <c r="MYU2" s="273"/>
      <c r="MYV2" s="273"/>
      <c r="MYW2" s="273"/>
      <c r="MYX2" s="273"/>
      <c r="MYY2" s="273"/>
      <c r="MYZ2" s="273"/>
      <c r="MZA2" s="273"/>
      <c r="MZB2" s="273"/>
      <c r="MZC2" s="273"/>
      <c r="MZD2" s="273"/>
      <c r="MZE2" s="273"/>
      <c r="MZF2" s="273"/>
      <c r="MZG2" s="273"/>
      <c r="MZH2" s="273"/>
      <c r="MZI2" s="273"/>
      <c r="MZJ2" s="273"/>
      <c r="MZK2" s="273"/>
      <c r="MZL2" s="273"/>
      <c r="MZM2" s="273"/>
      <c r="MZN2" s="273"/>
      <c r="MZO2" s="273"/>
      <c r="MZP2" s="273"/>
      <c r="MZQ2" s="273"/>
      <c r="MZR2" s="273"/>
      <c r="MZS2" s="273"/>
      <c r="MZT2" s="273"/>
      <c r="MZU2" s="273"/>
      <c r="MZV2" s="273"/>
      <c r="MZW2" s="273"/>
      <c r="MZX2" s="273"/>
      <c r="MZY2" s="273"/>
      <c r="MZZ2" s="273"/>
      <c r="NAA2" s="273"/>
      <c r="NAB2" s="273"/>
      <c r="NAC2" s="273"/>
      <c r="NAD2" s="273"/>
      <c r="NAE2" s="273"/>
      <c r="NAF2" s="273"/>
      <c r="NAG2" s="273"/>
      <c r="NAH2" s="273"/>
      <c r="NAI2" s="273"/>
      <c r="NAJ2" s="273"/>
      <c r="NAK2" s="273"/>
      <c r="NAL2" s="273"/>
      <c r="NAM2" s="273"/>
      <c r="NAN2" s="273"/>
      <c r="NAO2" s="273"/>
      <c r="NAP2" s="273"/>
      <c r="NAQ2" s="273"/>
      <c r="NAR2" s="273"/>
      <c r="NAS2" s="273"/>
      <c r="NAT2" s="273"/>
      <c r="NAU2" s="273"/>
      <c r="NAV2" s="273"/>
      <c r="NAW2" s="273"/>
      <c r="NAX2" s="273"/>
      <c r="NAY2" s="273"/>
      <c r="NAZ2" s="273"/>
      <c r="NBA2" s="273"/>
      <c r="NBB2" s="273"/>
      <c r="NBC2" s="273"/>
      <c r="NBD2" s="273"/>
      <c r="NBE2" s="273"/>
      <c r="NBF2" s="273"/>
      <c r="NBG2" s="273"/>
      <c r="NBH2" s="273"/>
      <c r="NBI2" s="273"/>
      <c r="NBJ2" s="273"/>
      <c r="NBK2" s="273"/>
      <c r="NBL2" s="273"/>
      <c r="NBM2" s="273"/>
      <c r="NBN2" s="273"/>
      <c r="NBO2" s="273"/>
      <c r="NBP2" s="273"/>
      <c r="NBQ2" s="273"/>
      <c r="NBR2" s="273"/>
      <c r="NBS2" s="273"/>
      <c r="NBT2" s="273"/>
      <c r="NBU2" s="273"/>
      <c r="NBV2" s="273"/>
      <c r="NBW2" s="273"/>
      <c r="NBX2" s="273"/>
      <c r="NBY2" s="273"/>
      <c r="NBZ2" s="273"/>
      <c r="NCA2" s="273"/>
      <c r="NCB2" s="273"/>
      <c r="NCC2" s="273"/>
      <c r="NCD2" s="273"/>
      <c r="NCE2" s="273"/>
      <c r="NCF2" s="273"/>
      <c r="NCG2" s="273"/>
      <c r="NCH2" s="273"/>
      <c r="NCI2" s="273"/>
      <c r="NCJ2" s="273"/>
      <c r="NCK2" s="273"/>
      <c r="NCL2" s="273"/>
      <c r="NCM2" s="273"/>
      <c r="NCN2" s="273"/>
      <c r="NCO2" s="273"/>
      <c r="NCP2" s="273"/>
      <c r="NCQ2" s="273"/>
      <c r="NCR2" s="273"/>
      <c r="NCS2" s="273"/>
      <c r="NCT2" s="273"/>
      <c r="NCU2" s="273"/>
      <c r="NCV2" s="273"/>
      <c r="NCW2" s="273"/>
      <c r="NCX2" s="273"/>
      <c r="NCY2" s="273"/>
      <c r="NCZ2" s="273"/>
      <c r="NDA2" s="273"/>
      <c r="NDB2" s="273"/>
      <c r="NDC2" s="273"/>
      <c r="NDD2" s="273"/>
      <c r="NDE2" s="273"/>
      <c r="NDF2" s="273"/>
      <c r="NDG2" s="273"/>
      <c r="NDH2" s="273"/>
      <c r="NDI2" s="273"/>
      <c r="NDJ2" s="273"/>
      <c r="NDK2" s="273"/>
      <c r="NDL2" s="273"/>
      <c r="NDM2" s="273"/>
      <c r="NDN2" s="273"/>
      <c r="NDO2" s="273"/>
      <c r="NDP2" s="273"/>
      <c r="NDQ2" s="273"/>
      <c r="NDR2" s="273"/>
      <c r="NDS2" s="273"/>
      <c r="NDT2" s="273"/>
      <c r="NDU2" s="273"/>
      <c r="NDV2" s="273"/>
      <c r="NDW2" s="273"/>
      <c r="NDX2" s="273"/>
      <c r="NDY2" s="273"/>
      <c r="NDZ2" s="273"/>
      <c r="NEA2" s="273"/>
      <c r="NEB2" s="273"/>
      <c r="NEC2" s="273"/>
      <c r="NED2" s="273"/>
      <c r="NEE2" s="273"/>
      <c r="NEF2" s="273"/>
      <c r="NEG2" s="273"/>
      <c r="NEH2" s="273"/>
      <c r="NEI2" s="273"/>
      <c r="NEJ2" s="273"/>
      <c r="NEK2" s="273"/>
      <c r="NEL2" s="273"/>
      <c r="NEM2" s="273"/>
      <c r="NEN2" s="273"/>
      <c r="NEO2" s="273"/>
      <c r="NEP2" s="273"/>
      <c r="NEQ2" s="273"/>
      <c r="NER2" s="273"/>
      <c r="NES2" s="273"/>
      <c r="NET2" s="273"/>
      <c r="NEU2" s="273"/>
      <c r="NEV2" s="273"/>
      <c r="NEW2" s="273"/>
      <c r="NEX2" s="273"/>
      <c r="NEY2" s="273"/>
      <c r="NEZ2" s="273"/>
      <c r="NFA2" s="273"/>
      <c r="NFB2" s="273"/>
      <c r="NFC2" s="273"/>
      <c r="NFD2" s="273"/>
      <c r="NFE2" s="273"/>
      <c r="NFF2" s="273"/>
      <c r="NFG2" s="273"/>
      <c r="NFH2" s="273"/>
      <c r="NFI2" s="273"/>
      <c r="NFJ2" s="273"/>
      <c r="NFK2" s="273"/>
      <c r="NFL2" s="273"/>
      <c r="NFM2" s="273"/>
      <c r="NFN2" s="273"/>
      <c r="NFO2" s="273"/>
      <c r="NFP2" s="273"/>
      <c r="NFQ2" s="273"/>
      <c r="NFR2" s="273"/>
      <c r="NFS2" s="273"/>
      <c r="NFT2" s="273"/>
      <c r="NFU2" s="273"/>
      <c r="NFV2" s="273"/>
      <c r="NFW2" s="273"/>
      <c r="NFX2" s="273"/>
      <c r="NFY2" s="273"/>
      <c r="NFZ2" s="273"/>
      <c r="NGA2" s="273"/>
      <c r="NGB2" s="273"/>
      <c r="NGC2" s="273"/>
      <c r="NGD2" s="273"/>
      <c r="NGE2" s="273"/>
      <c r="NGF2" s="273"/>
      <c r="NGG2" s="273"/>
      <c r="NGH2" s="273"/>
      <c r="NGI2" s="273"/>
      <c r="NGJ2" s="273"/>
      <c r="NGK2" s="273"/>
      <c r="NGL2" s="273"/>
      <c r="NGM2" s="273"/>
      <c r="NGN2" s="273"/>
      <c r="NGO2" s="273"/>
      <c r="NGP2" s="273"/>
      <c r="NGQ2" s="273"/>
      <c r="NGR2" s="273"/>
      <c r="NGS2" s="273"/>
      <c r="NGT2" s="273"/>
      <c r="NGU2" s="273"/>
      <c r="NGV2" s="273"/>
      <c r="NGW2" s="273"/>
      <c r="NGX2" s="273"/>
      <c r="NGY2" s="273"/>
      <c r="NGZ2" s="273"/>
      <c r="NHA2" s="273"/>
      <c r="NHB2" s="273"/>
      <c r="NHC2" s="273"/>
      <c r="NHD2" s="273"/>
      <c r="NHE2" s="273"/>
      <c r="NHF2" s="273"/>
      <c r="NHG2" s="273"/>
      <c r="NHH2" s="273"/>
      <c r="NHI2" s="273"/>
      <c r="NHJ2" s="273"/>
      <c r="NHK2" s="273"/>
      <c r="NHL2" s="273"/>
      <c r="NHM2" s="273"/>
      <c r="NHN2" s="273"/>
      <c r="NHO2" s="273"/>
      <c r="NHP2" s="273"/>
      <c r="NHQ2" s="273"/>
      <c r="NHR2" s="273"/>
      <c r="NHS2" s="273"/>
      <c r="NHT2" s="273"/>
      <c r="NHU2" s="273"/>
      <c r="NHV2" s="273"/>
      <c r="NHW2" s="273"/>
      <c r="NHX2" s="273"/>
      <c r="NHY2" s="273"/>
      <c r="NHZ2" s="273"/>
      <c r="NIA2" s="273"/>
      <c r="NIB2" s="273"/>
      <c r="NIC2" s="273"/>
      <c r="NID2" s="273"/>
      <c r="NIE2" s="273"/>
      <c r="NIF2" s="273"/>
      <c r="NIG2" s="273"/>
      <c r="NIH2" s="273"/>
      <c r="NII2" s="273"/>
      <c r="NIJ2" s="273"/>
      <c r="NIK2" s="273"/>
      <c r="NIL2" s="273"/>
      <c r="NIM2" s="273"/>
      <c r="NIN2" s="273"/>
      <c r="NIO2" s="273"/>
      <c r="NIP2" s="273"/>
      <c r="NIQ2" s="273"/>
      <c r="NIR2" s="273"/>
      <c r="NIS2" s="273"/>
      <c r="NIT2" s="273"/>
      <c r="NIU2" s="273"/>
      <c r="NIV2" s="273"/>
      <c r="NIW2" s="273"/>
      <c r="NIX2" s="273"/>
      <c r="NIY2" s="273"/>
      <c r="NIZ2" s="273"/>
      <c r="NJA2" s="273"/>
      <c r="NJB2" s="273"/>
      <c r="NJC2" s="273"/>
      <c r="NJD2" s="273"/>
      <c r="NJE2" s="273"/>
      <c r="NJF2" s="273"/>
      <c r="NJG2" s="273"/>
      <c r="NJH2" s="273"/>
      <c r="NJI2" s="273"/>
      <c r="NJJ2" s="273"/>
      <c r="NJK2" s="273"/>
      <c r="NJL2" s="273"/>
      <c r="NJM2" s="273"/>
      <c r="NJN2" s="273"/>
      <c r="NJO2" s="273"/>
      <c r="NJP2" s="273"/>
      <c r="NJQ2" s="273"/>
      <c r="NJR2" s="273"/>
      <c r="NJS2" s="273"/>
      <c r="NJT2" s="273"/>
      <c r="NJU2" s="273"/>
      <c r="NJV2" s="273"/>
      <c r="NJW2" s="273"/>
      <c r="NJX2" s="273"/>
      <c r="NJY2" s="273"/>
      <c r="NJZ2" s="273"/>
      <c r="NKA2" s="273"/>
      <c r="NKB2" s="273"/>
      <c r="NKC2" s="273"/>
      <c r="NKD2" s="273"/>
      <c r="NKE2" s="273"/>
      <c r="NKF2" s="273"/>
      <c r="NKG2" s="273"/>
      <c r="NKH2" s="273"/>
      <c r="NKI2" s="273"/>
      <c r="NKJ2" s="273"/>
      <c r="NKK2" s="273"/>
      <c r="NKL2" s="273"/>
      <c r="NKM2" s="273"/>
      <c r="NKN2" s="273"/>
      <c r="NKO2" s="273"/>
      <c r="NKP2" s="273"/>
      <c r="NKQ2" s="273"/>
      <c r="NKR2" s="273"/>
      <c r="NKS2" s="273"/>
      <c r="NKT2" s="273"/>
      <c r="NKU2" s="273"/>
      <c r="NKV2" s="273"/>
      <c r="NKW2" s="273"/>
      <c r="NKX2" s="273"/>
      <c r="NKY2" s="273"/>
      <c r="NKZ2" s="273"/>
      <c r="NLA2" s="273"/>
      <c r="NLB2" s="273"/>
      <c r="NLC2" s="273"/>
      <c r="NLD2" s="273"/>
      <c r="NLE2" s="273"/>
      <c r="NLF2" s="273"/>
      <c r="NLG2" s="273"/>
      <c r="NLH2" s="273"/>
      <c r="NLI2" s="273"/>
      <c r="NLJ2" s="273"/>
      <c r="NLK2" s="273"/>
      <c r="NLL2" s="273"/>
      <c r="NLM2" s="273"/>
      <c r="NLN2" s="273"/>
      <c r="NLO2" s="273"/>
      <c r="NLP2" s="273"/>
      <c r="NLQ2" s="273"/>
      <c r="NLR2" s="273"/>
      <c r="NLS2" s="273"/>
      <c r="NLT2" s="273"/>
      <c r="NLU2" s="273"/>
      <c r="NLV2" s="273"/>
      <c r="NLW2" s="273"/>
      <c r="NLX2" s="273"/>
      <c r="NLY2" s="273"/>
      <c r="NLZ2" s="273"/>
      <c r="NMA2" s="273"/>
      <c r="NMB2" s="273"/>
      <c r="NMC2" s="273"/>
      <c r="NMD2" s="273"/>
      <c r="NME2" s="273"/>
      <c r="NMF2" s="273"/>
      <c r="NMG2" s="273"/>
      <c r="NMH2" s="273"/>
      <c r="NMI2" s="273"/>
      <c r="NMJ2" s="273"/>
      <c r="NMK2" s="273"/>
      <c r="NML2" s="273"/>
      <c r="NMM2" s="273"/>
      <c r="NMN2" s="273"/>
      <c r="NMO2" s="273"/>
      <c r="NMP2" s="273"/>
      <c r="NMQ2" s="273"/>
      <c r="NMR2" s="273"/>
      <c r="NMS2" s="273"/>
      <c r="NMT2" s="273"/>
      <c r="NMU2" s="273"/>
      <c r="NMV2" s="273"/>
      <c r="NMW2" s="273"/>
      <c r="NMX2" s="273"/>
      <c r="NMY2" s="273"/>
      <c r="NMZ2" s="273"/>
      <c r="NNA2" s="273"/>
      <c r="NNB2" s="273"/>
      <c r="NNC2" s="273"/>
      <c r="NND2" s="273"/>
      <c r="NNE2" s="273"/>
      <c r="NNF2" s="273"/>
      <c r="NNG2" s="273"/>
      <c r="NNH2" s="273"/>
      <c r="NNI2" s="273"/>
      <c r="NNJ2" s="273"/>
      <c r="NNK2" s="273"/>
      <c r="NNL2" s="273"/>
      <c r="NNM2" s="273"/>
      <c r="NNN2" s="273"/>
      <c r="NNO2" s="273"/>
      <c r="NNP2" s="273"/>
      <c r="NNQ2" s="273"/>
      <c r="NNR2" s="273"/>
      <c r="NNS2" s="273"/>
      <c r="NNT2" s="273"/>
      <c r="NNU2" s="273"/>
      <c r="NNV2" s="273"/>
      <c r="NNW2" s="273"/>
      <c r="NNX2" s="273"/>
      <c r="NNY2" s="273"/>
      <c r="NNZ2" s="273"/>
      <c r="NOA2" s="273"/>
      <c r="NOB2" s="273"/>
      <c r="NOC2" s="273"/>
      <c r="NOD2" s="273"/>
      <c r="NOE2" s="273"/>
      <c r="NOF2" s="273"/>
      <c r="NOG2" s="273"/>
      <c r="NOH2" s="273"/>
      <c r="NOI2" s="273"/>
      <c r="NOJ2" s="273"/>
      <c r="NOK2" s="273"/>
      <c r="NOL2" s="273"/>
      <c r="NOM2" s="273"/>
      <c r="NON2" s="273"/>
      <c r="NOO2" s="273"/>
      <c r="NOP2" s="273"/>
      <c r="NOQ2" s="273"/>
      <c r="NOR2" s="273"/>
      <c r="NOS2" s="273"/>
      <c r="NOT2" s="273"/>
      <c r="NOU2" s="273"/>
      <c r="NOV2" s="273"/>
      <c r="NOW2" s="273"/>
      <c r="NOX2" s="273"/>
      <c r="NOY2" s="273"/>
      <c r="NOZ2" s="273"/>
      <c r="NPA2" s="273"/>
      <c r="NPB2" s="273"/>
      <c r="NPC2" s="273"/>
      <c r="NPD2" s="273"/>
      <c r="NPE2" s="273"/>
      <c r="NPF2" s="273"/>
      <c r="NPG2" s="273"/>
      <c r="NPH2" s="273"/>
      <c r="NPI2" s="273"/>
      <c r="NPJ2" s="273"/>
      <c r="NPK2" s="273"/>
      <c r="NPL2" s="273"/>
      <c r="NPM2" s="273"/>
      <c r="NPN2" s="273"/>
      <c r="NPO2" s="273"/>
      <c r="NPP2" s="273"/>
      <c r="NPQ2" s="273"/>
      <c r="NPR2" s="273"/>
      <c r="NPS2" s="273"/>
      <c r="NPT2" s="273"/>
      <c r="NPU2" s="273"/>
      <c r="NPV2" s="273"/>
      <c r="NPW2" s="273"/>
      <c r="NPX2" s="273"/>
      <c r="NPY2" s="273"/>
      <c r="NPZ2" s="273"/>
      <c r="NQA2" s="273"/>
      <c r="NQB2" s="273"/>
      <c r="NQC2" s="273"/>
      <c r="NQD2" s="273"/>
      <c r="NQE2" s="273"/>
      <c r="NQF2" s="273"/>
      <c r="NQG2" s="273"/>
      <c r="NQH2" s="273"/>
      <c r="NQI2" s="273"/>
      <c r="NQJ2" s="273"/>
      <c r="NQK2" s="273"/>
      <c r="NQL2" s="273"/>
      <c r="NQM2" s="273"/>
      <c r="NQN2" s="273"/>
      <c r="NQO2" s="273"/>
      <c r="NQP2" s="273"/>
      <c r="NQQ2" s="273"/>
      <c r="NQR2" s="273"/>
      <c r="NQS2" s="273"/>
      <c r="NQT2" s="273"/>
      <c r="NQU2" s="273"/>
      <c r="NQV2" s="273"/>
      <c r="NQW2" s="273"/>
      <c r="NQX2" s="273"/>
      <c r="NQY2" s="273"/>
      <c r="NQZ2" s="273"/>
      <c r="NRA2" s="273"/>
      <c r="NRB2" s="273"/>
      <c r="NRC2" s="273"/>
      <c r="NRD2" s="273"/>
      <c r="NRE2" s="273"/>
      <c r="NRF2" s="273"/>
      <c r="NRG2" s="273"/>
      <c r="NRH2" s="273"/>
      <c r="NRI2" s="273"/>
      <c r="NRJ2" s="273"/>
      <c r="NRK2" s="273"/>
      <c r="NRL2" s="273"/>
      <c r="NRM2" s="273"/>
      <c r="NRN2" s="273"/>
      <c r="NRO2" s="273"/>
      <c r="NRP2" s="273"/>
      <c r="NRQ2" s="273"/>
      <c r="NRR2" s="273"/>
      <c r="NRS2" s="273"/>
      <c r="NRT2" s="273"/>
      <c r="NRU2" s="273"/>
      <c r="NRV2" s="273"/>
      <c r="NRW2" s="273"/>
      <c r="NRX2" s="273"/>
      <c r="NRY2" s="273"/>
      <c r="NRZ2" s="273"/>
      <c r="NSA2" s="273"/>
      <c r="NSB2" s="273"/>
      <c r="NSC2" s="273"/>
      <c r="NSD2" s="273"/>
      <c r="NSE2" s="273"/>
      <c r="NSF2" s="273"/>
      <c r="NSG2" s="273"/>
      <c r="NSH2" s="273"/>
      <c r="NSI2" s="273"/>
      <c r="NSJ2" s="273"/>
      <c r="NSK2" s="273"/>
      <c r="NSL2" s="273"/>
      <c r="NSM2" s="273"/>
      <c r="NSN2" s="273"/>
      <c r="NSO2" s="273"/>
      <c r="NSP2" s="273"/>
      <c r="NSQ2" s="273"/>
      <c r="NSR2" s="273"/>
      <c r="NSS2" s="273"/>
      <c r="NST2" s="273"/>
      <c r="NSU2" s="273"/>
      <c r="NSV2" s="273"/>
      <c r="NSW2" s="273"/>
      <c r="NSX2" s="273"/>
      <c r="NSY2" s="273"/>
      <c r="NSZ2" s="273"/>
      <c r="NTA2" s="273"/>
      <c r="NTB2" s="273"/>
      <c r="NTC2" s="273"/>
      <c r="NTD2" s="273"/>
      <c r="NTE2" s="273"/>
      <c r="NTF2" s="273"/>
      <c r="NTG2" s="273"/>
      <c r="NTH2" s="273"/>
      <c r="NTI2" s="273"/>
      <c r="NTJ2" s="273"/>
      <c r="NTK2" s="273"/>
      <c r="NTL2" s="273"/>
      <c r="NTM2" s="273"/>
      <c r="NTN2" s="273"/>
      <c r="NTO2" s="273"/>
      <c r="NTP2" s="273"/>
      <c r="NTQ2" s="273"/>
      <c r="NTR2" s="273"/>
      <c r="NTS2" s="273"/>
      <c r="NTT2" s="273"/>
      <c r="NTU2" s="273"/>
      <c r="NTV2" s="273"/>
      <c r="NTW2" s="273"/>
      <c r="NTX2" s="273"/>
      <c r="NTY2" s="273"/>
      <c r="NTZ2" s="273"/>
      <c r="NUA2" s="273"/>
      <c r="NUB2" s="273"/>
      <c r="NUC2" s="273"/>
      <c r="NUD2" s="273"/>
      <c r="NUE2" s="273"/>
      <c r="NUF2" s="273"/>
      <c r="NUG2" s="273"/>
      <c r="NUH2" s="273"/>
      <c r="NUI2" s="273"/>
      <c r="NUJ2" s="273"/>
      <c r="NUK2" s="273"/>
      <c r="NUL2" s="273"/>
      <c r="NUM2" s="273"/>
      <c r="NUN2" s="273"/>
      <c r="NUO2" s="273"/>
      <c r="NUP2" s="273"/>
      <c r="NUQ2" s="273"/>
      <c r="NUR2" s="273"/>
      <c r="NUS2" s="273"/>
      <c r="NUT2" s="273"/>
      <c r="NUU2" s="273"/>
      <c r="NUV2" s="273"/>
      <c r="NUW2" s="273"/>
      <c r="NUX2" s="273"/>
      <c r="NUY2" s="273"/>
      <c r="NUZ2" s="273"/>
      <c r="NVA2" s="273"/>
      <c r="NVB2" s="273"/>
      <c r="NVC2" s="273"/>
      <c r="NVD2" s="273"/>
      <c r="NVE2" s="273"/>
      <c r="NVF2" s="273"/>
      <c r="NVG2" s="273"/>
      <c r="NVH2" s="273"/>
      <c r="NVI2" s="273"/>
      <c r="NVJ2" s="273"/>
      <c r="NVK2" s="273"/>
      <c r="NVL2" s="273"/>
      <c r="NVM2" s="273"/>
      <c r="NVN2" s="273"/>
      <c r="NVO2" s="273"/>
      <c r="NVP2" s="273"/>
      <c r="NVQ2" s="273"/>
      <c r="NVR2" s="273"/>
      <c r="NVS2" s="273"/>
      <c r="NVT2" s="273"/>
      <c r="NVU2" s="273"/>
      <c r="NVV2" s="273"/>
      <c r="NVW2" s="273"/>
      <c r="NVX2" s="273"/>
      <c r="NVY2" s="273"/>
      <c r="NVZ2" s="273"/>
      <c r="NWA2" s="273"/>
      <c r="NWB2" s="273"/>
      <c r="NWC2" s="273"/>
      <c r="NWD2" s="273"/>
      <c r="NWE2" s="273"/>
      <c r="NWF2" s="273"/>
      <c r="NWG2" s="273"/>
      <c r="NWH2" s="273"/>
      <c r="NWI2" s="273"/>
      <c r="NWJ2" s="273"/>
      <c r="NWK2" s="273"/>
      <c r="NWL2" s="273"/>
      <c r="NWM2" s="273"/>
      <c r="NWN2" s="273"/>
      <c r="NWO2" s="273"/>
      <c r="NWP2" s="273"/>
      <c r="NWQ2" s="273"/>
      <c r="NWR2" s="273"/>
      <c r="NWS2" s="273"/>
      <c r="NWT2" s="273"/>
      <c r="NWU2" s="273"/>
      <c r="NWV2" s="273"/>
      <c r="NWW2" s="273"/>
      <c r="NWX2" s="273"/>
      <c r="NWY2" s="273"/>
      <c r="NWZ2" s="273"/>
      <c r="NXA2" s="273"/>
      <c r="NXB2" s="273"/>
      <c r="NXC2" s="273"/>
      <c r="NXD2" s="273"/>
      <c r="NXE2" s="273"/>
      <c r="NXF2" s="273"/>
      <c r="NXG2" s="273"/>
      <c r="NXH2" s="273"/>
      <c r="NXI2" s="273"/>
      <c r="NXJ2" s="273"/>
      <c r="NXK2" s="273"/>
      <c r="NXL2" s="273"/>
      <c r="NXM2" s="273"/>
      <c r="NXN2" s="273"/>
      <c r="NXO2" s="273"/>
      <c r="NXP2" s="273"/>
      <c r="NXQ2" s="273"/>
      <c r="NXR2" s="273"/>
      <c r="NXS2" s="273"/>
      <c r="NXT2" s="273"/>
      <c r="NXU2" s="273"/>
      <c r="NXV2" s="273"/>
      <c r="NXW2" s="273"/>
      <c r="NXX2" s="273"/>
      <c r="NXY2" s="273"/>
      <c r="NXZ2" s="273"/>
      <c r="NYA2" s="273"/>
      <c r="NYB2" s="273"/>
      <c r="NYC2" s="273"/>
      <c r="NYD2" s="273"/>
      <c r="NYE2" s="273"/>
      <c r="NYF2" s="273"/>
      <c r="NYG2" s="273"/>
      <c r="NYH2" s="273"/>
      <c r="NYI2" s="273"/>
      <c r="NYJ2" s="273"/>
      <c r="NYK2" s="273"/>
      <c r="NYL2" s="273"/>
      <c r="NYM2" s="273"/>
      <c r="NYN2" s="273"/>
      <c r="NYO2" s="273"/>
      <c r="NYP2" s="273"/>
      <c r="NYQ2" s="273"/>
      <c r="NYR2" s="273"/>
      <c r="NYS2" s="273"/>
      <c r="NYT2" s="273"/>
      <c r="NYU2" s="273"/>
      <c r="NYV2" s="273"/>
      <c r="NYW2" s="273"/>
      <c r="NYX2" s="273"/>
      <c r="NYY2" s="273"/>
      <c r="NYZ2" s="273"/>
      <c r="NZA2" s="273"/>
      <c r="NZB2" s="273"/>
      <c r="NZC2" s="273"/>
      <c r="NZD2" s="273"/>
      <c r="NZE2" s="273"/>
      <c r="NZF2" s="273"/>
      <c r="NZG2" s="273"/>
      <c r="NZH2" s="273"/>
      <c r="NZI2" s="273"/>
      <c r="NZJ2" s="273"/>
      <c r="NZK2" s="273"/>
      <c r="NZL2" s="273"/>
      <c r="NZM2" s="273"/>
      <c r="NZN2" s="273"/>
      <c r="NZO2" s="273"/>
      <c r="NZP2" s="273"/>
      <c r="NZQ2" s="273"/>
      <c r="NZR2" s="273"/>
      <c r="NZS2" s="273"/>
      <c r="NZT2" s="273"/>
      <c r="NZU2" s="273"/>
      <c r="NZV2" s="273"/>
      <c r="NZW2" s="273"/>
      <c r="NZX2" s="273"/>
      <c r="NZY2" s="273"/>
      <c r="NZZ2" s="273"/>
      <c r="OAA2" s="273"/>
      <c r="OAB2" s="273"/>
      <c r="OAC2" s="273"/>
      <c r="OAD2" s="273"/>
      <c r="OAE2" s="273"/>
      <c r="OAF2" s="273"/>
      <c r="OAG2" s="273"/>
      <c r="OAH2" s="273"/>
      <c r="OAI2" s="273"/>
      <c r="OAJ2" s="273"/>
      <c r="OAK2" s="273"/>
      <c r="OAL2" s="273"/>
      <c r="OAM2" s="273"/>
      <c r="OAN2" s="273"/>
      <c r="OAO2" s="273"/>
      <c r="OAP2" s="273"/>
      <c r="OAQ2" s="273"/>
      <c r="OAR2" s="273"/>
      <c r="OAS2" s="273"/>
      <c r="OAT2" s="273"/>
      <c r="OAU2" s="273"/>
      <c r="OAV2" s="273"/>
      <c r="OAW2" s="273"/>
      <c r="OAX2" s="273"/>
      <c r="OAY2" s="273"/>
      <c r="OAZ2" s="273"/>
      <c r="OBA2" s="273"/>
      <c r="OBB2" s="273"/>
      <c r="OBC2" s="273"/>
      <c r="OBD2" s="273"/>
      <c r="OBE2" s="273"/>
      <c r="OBF2" s="273"/>
      <c r="OBG2" s="273"/>
      <c r="OBH2" s="273"/>
      <c r="OBI2" s="273"/>
      <c r="OBJ2" s="273"/>
      <c r="OBK2" s="273"/>
      <c r="OBL2" s="273"/>
      <c r="OBM2" s="273"/>
      <c r="OBN2" s="273"/>
      <c r="OBO2" s="273"/>
      <c r="OBP2" s="273"/>
      <c r="OBQ2" s="273"/>
      <c r="OBR2" s="273"/>
      <c r="OBS2" s="273"/>
      <c r="OBT2" s="273"/>
      <c r="OBU2" s="273"/>
      <c r="OBV2" s="273"/>
      <c r="OBW2" s="273"/>
      <c r="OBX2" s="273"/>
      <c r="OBY2" s="273"/>
      <c r="OBZ2" s="273"/>
      <c r="OCA2" s="273"/>
      <c r="OCB2" s="273"/>
      <c r="OCC2" s="273"/>
      <c r="OCD2" s="273"/>
      <c r="OCE2" s="273"/>
      <c r="OCF2" s="273"/>
      <c r="OCG2" s="273"/>
      <c r="OCH2" s="273"/>
      <c r="OCI2" s="273"/>
      <c r="OCJ2" s="273"/>
      <c r="OCK2" s="273"/>
      <c r="OCL2" s="273"/>
      <c r="OCM2" s="273"/>
      <c r="OCN2" s="273"/>
      <c r="OCO2" s="273"/>
      <c r="OCP2" s="273"/>
      <c r="OCQ2" s="273"/>
      <c r="OCR2" s="273"/>
      <c r="OCS2" s="273"/>
      <c r="OCT2" s="273"/>
      <c r="OCU2" s="273"/>
      <c r="OCV2" s="273"/>
      <c r="OCW2" s="273"/>
      <c r="OCX2" s="273"/>
      <c r="OCY2" s="273"/>
      <c r="OCZ2" s="273"/>
      <c r="ODA2" s="273"/>
      <c r="ODB2" s="273"/>
      <c r="ODC2" s="273"/>
      <c r="ODD2" s="273"/>
      <c r="ODE2" s="273"/>
      <c r="ODF2" s="273"/>
      <c r="ODG2" s="273"/>
      <c r="ODH2" s="273"/>
      <c r="ODI2" s="273"/>
      <c r="ODJ2" s="273"/>
      <c r="ODK2" s="273"/>
      <c r="ODL2" s="273"/>
      <c r="ODM2" s="273"/>
      <c r="ODN2" s="273"/>
      <c r="ODO2" s="273"/>
      <c r="ODP2" s="273"/>
      <c r="ODQ2" s="273"/>
      <c r="ODR2" s="273"/>
      <c r="ODS2" s="273"/>
      <c r="ODT2" s="273"/>
      <c r="ODU2" s="273"/>
      <c r="ODV2" s="273"/>
      <c r="ODW2" s="273"/>
      <c r="ODX2" s="273"/>
      <c r="ODY2" s="273"/>
      <c r="ODZ2" s="273"/>
      <c r="OEA2" s="273"/>
      <c r="OEB2" s="273"/>
      <c r="OEC2" s="273"/>
      <c r="OED2" s="273"/>
      <c r="OEE2" s="273"/>
      <c r="OEF2" s="273"/>
      <c r="OEG2" s="273"/>
      <c r="OEH2" s="273"/>
      <c r="OEI2" s="273"/>
      <c r="OEJ2" s="273"/>
      <c r="OEK2" s="273"/>
      <c r="OEL2" s="273"/>
      <c r="OEM2" s="273"/>
      <c r="OEN2" s="273"/>
      <c r="OEO2" s="273"/>
      <c r="OEP2" s="273"/>
      <c r="OEQ2" s="273"/>
      <c r="OER2" s="273"/>
      <c r="OES2" s="273"/>
      <c r="OET2" s="273"/>
      <c r="OEU2" s="273"/>
      <c r="OEV2" s="273"/>
      <c r="OEW2" s="273"/>
      <c r="OEX2" s="273"/>
      <c r="OEY2" s="273"/>
      <c r="OEZ2" s="273"/>
      <c r="OFA2" s="273"/>
      <c r="OFB2" s="273"/>
      <c r="OFC2" s="273"/>
      <c r="OFD2" s="273"/>
      <c r="OFE2" s="273"/>
      <c r="OFF2" s="273"/>
      <c r="OFG2" s="273"/>
      <c r="OFH2" s="273"/>
      <c r="OFI2" s="273"/>
      <c r="OFJ2" s="273"/>
      <c r="OFK2" s="273"/>
      <c r="OFL2" s="273"/>
      <c r="OFM2" s="273"/>
      <c r="OFN2" s="273"/>
      <c r="OFO2" s="273"/>
      <c r="OFP2" s="273"/>
      <c r="OFQ2" s="273"/>
      <c r="OFR2" s="273"/>
      <c r="OFS2" s="273"/>
      <c r="OFT2" s="273"/>
      <c r="OFU2" s="273"/>
      <c r="OFV2" s="273"/>
      <c r="OFW2" s="273"/>
      <c r="OFX2" s="273"/>
      <c r="OFY2" s="273"/>
      <c r="OFZ2" s="273"/>
      <c r="OGA2" s="273"/>
      <c r="OGB2" s="273"/>
      <c r="OGC2" s="273"/>
      <c r="OGD2" s="273"/>
      <c r="OGE2" s="273"/>
      <c r="OGF2" s="273"/>
      <c r="OGG2" s="273"/>
      <c r="OGH2" s="273"/>
      <c r="OGI2" s="273"/>
      <c r="OGJ2" s="273"/>
      <c r="OGK2" s="273"/>
      <c r="OGL2" s="273"/>
      <c r="OGM2" s="273"/>
      <c r="OGN2" s="273"/>
      <c r="OGO2" s="273"/>
      <c r="OGP2" s="273"/>
      <c r="OGQ2" s="273"/>
      <c r="OGR2" s="273"/>
      <c r="OGS2" s="273"/>
      <c r="OGT2" s="273"/>
      <c r="OGU2" s="273"/>
      <c r="OGV2" s="273"/>
      <c r="OGW2" s="273"/>
      <c r="OGX2" s="273"/>
      <c r="OGY2" s="273"/>
      <c r="OGZ2" s="273"/>
      <c r="OHA2" s="273"/>
      <c r="OHB2" s="273"/>
      <c r="OHC2" s="273"/>
      <c r="OHD2" s="273"/>
      <c r="OHE2" s="273"/>
      <c r="OHF2" s="273"/>
      <c r="OHG2" s="273"/>
      <c r="OHH2" s="273"/>
      <c r="OHI2" s="273"/>
      <c r="OHJ2" s="273"/>
      <c r="OHK2" s="273"/>
      <c r="OHL2" s="273"/>
      <c r="OHM2" s="273"/>
      <c r="OHN2" s="273"/>
      <c r="OHO2" s="273"/>
      <c r="OHP2" s="273"/>
      <c r="OHQ2" s="273"/>
      <c r="OHR2" s="273"/>
      <c r="OHS2" s="273"/>
      <c r="OHT2" s="273"/>
      <c r="OHU2" s="273"/>
      <c r="OHV2" s="273"/>
      <c r="OHW2" s="273"/>
      <c r="OHX2" s="273"/>
      <c r="OHY2" s="273"/>
      <c r="OHZ2" s="273"/>
      <c r="OIA2" s="273"/>
      <c r="OIB2" s="273"/>
      <c r="OIC2" s="273"/>
      <c r="OID2" s="273"/>
      <c r="OIE2" s="273"/>
      <c r="OIF2" s="273"/>
      <c r="OIG2" s="273"/>
      <c r="OIH2" s="273"/>
      <c r="OII2" s="273"/>
      <c r="OIJ2" s="273"/>
      <c r="OIK2" s="273"/>
      <c r="OIL2" s="273"/>
      <c r="OIM2" s="273"/>
      <c r="OIN2" s="273"/>
      <c r="OIO2" s="273"/>
      <c r="OIP2" s="273"/>
      <c r="OIQ2" s="273"/>
      <c r="OIR2" s="273"/>
      <c r="OIS2" s="273"/>
      <c r="OIT2" s="273"/>
      <c r="OIU2" s="273"/>
      <c r="OIV2" s="273"/>
      <c r="OIW2" s="273"/>
      <c r="OIX2" s="273"/>
      <c r="OIY2" s="273"/>
      <c r="OIZ2" s="273"/>
      <c r="OJA2" s="273"/>
      <c r="OJB2" s="273"/>
      <c r="OJC2" s="273"/>
      <c r="OJD2" s="273"/>
      <c r="OJE2" s="273"/>
      <c r="OJF2" s="273"/>
      <c r="OJG2" s="273"/>
      <c r="OJH2" s="273"/>
      <c r="OJI2" s="273"/>
      <c r="OJJ2" s="273"/>
      <c r="OJK2" s="273"/>
      <c r="OJL2" s="273"/>
      <c r="OJM2" s="273"/>
      <c r="OJN2" s="273"/>
      <c r="OJO2" s="273"/>
      <c r="OJP2" s="273"/>
      <c r="OJQ2" s="273"/>
      <c r="OJR2" s="273"/>
      <c r="OJS2" s="273"/>
      <c r="OJT2" s="273"/>
      <c r="OJU2" s="273"/>
      <c r="OJV2" s="273"/>
      <c r="OJW2" s="273"/>
      <c r="OJX2" s="273"/>
      <c r="OJY2" s="273"/>
      <c r="OJZ2" s="273"/>
      <c r="OKA2" s="273"/>
      <c r="OKB2" s="273"/>
      <c r="OKC2" s="273"/>
      <c r="OKD2" s="273"/>
      <c r="OKE2" s="273"/>
      <c r="OKF2" s="273"/>
      <c r="OKG2" s="273"/>
      <c r="OKH2" s="273"/>
      <c r="OKI2" s="273"/>
      <c r="OKJ2" s="273"/>
      <c r="OKK2" s="273"/>
      <c r="OKL2" s="273"/>
      <c r="OKM2" s="273"/>
      <c r="OKN2" s="273"/>
      <c r="OKO2" s="273"/>
      <c r="OKP2" s="273"/>
      <c r="OKQ2" s="273"/>
      <c r="OKR2" s="273"/>
      <c r="OKS2" s="273"/>
      <c r="OKT2" s="273"/>
      <c r="OKU2" s="273"/>
      <c r="OKV2" s="273"/>
      <c r="OKW2" s="273"/>
      <c r="OKX2" s="273"/>
      <c r="OKY2" s="273"/>
      <c r="OKZ2" s="273"/>
      <c r="OLA2" s="273"/>
      <c r="OLB2" s="273"/>
      <c r="OLC2" s="273"/>
      <c r="OLD2" s="273"/>
      <c r="OLE2" s="273"/>
      <c r="OLF2" s="273"/>
      <c r="OLG2" s="273"/>
      <c r="OLH2" s="273"/>
      <c r="OLI2" s="273"/>
      <c r="OLJ2" s="273"/>
      <c r="OLK2" s="273"/>
      <c r="OLL2" s="273"/>
      <c r="OLM2" s="273"/>
      <c r="OLN2" s="273"/>
      <c r="OLO2" s="273"/>
      <c r="OLP2" s="273"/>
      <c r="OLQ2" s="273"/>
      <c r="OLR2" s="273"/>
      <c r="OLS2" s="273"/>
      <c r="OLT2" s="273"/>
      <c r="OLU2" s="273"/>
      <c r="OLV2" s="273"/>
      <c r="OLW2" s="273"/>
      <c r="OLX2" s="273"/>
      <c r="OLY2" s="273"/>
      <c r="OLZ2" s="273"/>
      <c r="OMA2" s="273"/>
      <c r="OMB2" s="273"/>
      <c r="OMC2" s="273"/>
      <c r="OMD2" s="273"/>
      <c r="OME2" s="273"/>
      <c r="OMF2" s="273"/>
      <c r="OMG2" s="273"/>
      <c r="OMH2" s="273"/>
      <c r="OMI2" s="273"/>
      <c r="OMJ2" s="273"/>
      <c r="OMK2" s="273"/>
      <c r="OML2" s="273"/>
      <c r="OMM2" s="273"/>
      <c r="OMN2" s="273"/>
      <c r="OMO2" s="273"/>
      <c r="OMP2" s="273"/>
      <c r="OMQ2" s="273"/>
      <c r="OMR2" s="273"/>
      <c r="OMS2" s="273"/>
      <c r="OMT2" s="273"/>
      <c r="OMU2" s="273"/>
      <c r="OMV2" s="273"/>
      <c r="OMW2" s="273"/>
      <c r="OMX2" s="273"/>
      <c r="OMY2" s="273"/>
      <c r="OMZ2" s="273"/>
      <c r="ONA2" s="273"/>
      <c r="ONB2" s="273"/>
      <c r="ONC2" s="273"/>
      <c r="OND2" s="273"/>
      <c r="ONE2" s="273"/>
      <c r="ONF2" s="273"/>
      <c r="ONG2" s="273"/>
      <c r="ONH2" s="273"/>
      <c r="ONI2" s="273"/>
      <c r="ONJ2" s="273"/>
      <c r="ONK2" s="273"/>
      <c r="ONL2" s="273"/>
      <c r="ONM2" s="273"/>
      <c r="ONN2" s="273"/>
      <c r="ONO2" s="273"/>
      <c r="ONP2" s="273"/>
      <c r="ONQ2" s="273"/>
      <c r="ONR2" s="273"/>
      <c r="ONS2" s="273"/>
      <c r="ONT2" s="273"/>
      <c r="ONU2" s="273"/>
      <c r="ONV2" s="273"/>
      <c r="ONW2" s="273"/>
      <c r="ONX2" s="273"/>
      <c r="ONY2" s="273"/>
      <c r="ONZ2" s="273"/>
      <c r="OOA2" s="273"/>
      <c r="OOB2" s="273"/>
      <c r="OOC2" s="273"/>
      <c r="OOD2" s="273"/>
      <c r="OOE2" s="273"/>
      <c r="OOF2" s="273"/>
      <c r="OOG2" s="273"/>
      <c r="OOH2" s="273"/>
      <c r="OOI2" s="273"/>
      <c r="OOJ2" s="273"/>
      <c r="OOK2" s="273"/>
      <c r="OOL2" s="273"/>
      <c r="OOM2" s="273"/>
      <c r="OON2" s="273"/>
      <c r="OOO2" s="273"/>
      <c r="OOP2" s="273"/>
      <c r="OOQ2" s="273"/>
      <c r="OOR2" s="273"/>
      <c r="OOS2" s="273"/>
      <c r="OOT2" s="273"/>
      <c r="OOU2" s="273"/>
      <c r="OOV2" s="273"/>
      <c r="OOW2" s="273"/>
      <c r="OOX2" s="273"/>
      <c r="OOY2" s="273"/>
      <c r="OOZ2" s="273"/>
      <c r="OPA2" s="273"/>
      <c r="OPB2" s="273"/>
      <c r="OPC2" s="273"/>
      <c r="OPD2" s="273"/>
      <c r="OPE2" s="273"/>
      <c r="OPF2" s="273"/>
      <c r="OPG2" s="273"/>
      <c r="OPH2" s="273"/>
      <c r="OPI2" s="273"/>
      <c r="OPJ2" s="273"/>
      <c r="OPK2" s="273"/>
      <c r="OPL2" s="273"/>
      <c r="OPM2" s="273"/>
      <c r="OPN2" s="273"/>
      <c r="OPO2" s="273"/>
      <c r="OPP2" s="273"/>
      <c r="OPQ2" s="273"/>
      <c r="OPR2" s="273"/>
      <c r="OPS2" s="273"/>
      <c r="OPT2" s="273"/>
      <c r="OPU2" s="273"/>
      <c r="OPV2" s="273"/>
      <c r="OPW2" s="273"/>
      <c r="OPX2" s="273"/>
      <c r="OPY2" s="273"/>
      <c r="OPZ2" s="273"/>
      <c r="OQA2" s="273"/>
      <c r="OQB2" s="273"/>
      <c r="OQC2" s="273"/>
      <c r="OQD2" s="273"/>
      <c r="OQE2" s="273"/>
      <c r="OQF2" s="273"/>
      <c r="OQG2" s="273"/>
      <c r="OQH2" s="273"/>
      <c r="OQI2" s="273"/>
      <c r="OQJ2" s="273"/>
      <c r="OQK2" s="273"/>
      <c r="OQL2" s="273"/>
      <c r="OQM2" s="273"/>
      <c r="OQN2" s="273"/>
      <c r="OQO2" s="273"/>
      <c r="OQP2" s="273"/>
      <c r="OQQ2" s="273"/>
      <c r="OQR2" s="273"/>
      <c r="OQS2" s="273"/>
      <c r="OQT2" s="273"/>
      <c r="OQU2" s="273"/>
      <c r="OQV2" s="273"/>
      <c r="OQW2" s="273"/>
      <c r="OQX2" s="273"/>
      <c r="OQY2" s="273"/>
      <c r="OQZ2" s="273"/>
      <c r="ORA2" s="273"/>
      <c r="ORB2" s="273"/>
      <c r="ORC2" s="273"/>
      <c r="ORD2" s="273"/>
      <c r="ORE2" s="273"/>
      <c r="ORF2" s="273"/>
      <c r="ORG2" s="273"/>
      <c r="ORH2" s="273"/>
      <c r="ORI2" s="273"/>
      <c r="ORJ2" s="273"/>
      <c r="ORK2" s="273"/>
      <c r="ORL2" s="273"/>
      <c r="ORM2" s="273"/>
      <c r="ORN2" s="273"/>
      <c r="ORO2" s="273"/>
      <c r="ORP2" s="273"/>
      <c r="ORQ2" s="273"/>
      <c r="ORR2" s="273"/>
      <c r="ORS2" s="273"/>
      <c r="ORT2" s="273"/>
      <c r="ORU2" s="273"/>
      <c r="ORV2" s="273"/>
      <c r="ORW2" s="273"/>
      <c r="ORX2" s="273"/>
      <c r="ORY2" s="273"/>
      <c r="ORZ2" s="273"/>
      <c r="OSA2" s="273"/>
      <c r="OSB2" s="273"/>
      <c r="OSC2" s="273"/>
      <c r="OSD2" s="273"/>
      <c r="OSE2" s="273"/>
      <c r="OSF2" s="273"/>
      <c r="OSG2" s="273"/>
      <c r="OSH2" s="273"/>
      <c r="OSI2" s="273"/>
      <c r="OSJ2" s="273"/>
      <c r="OSK2" s="273"/>
      <c r="OSL2" s="273"/>
      <c r="OSM2" s="273"/>
      <c r="OSN2" s="273"/>
      <c r="OSO2" s="273"/>
      <c r="OSP2" s="273"/>
      <c r="OSQ2" s="273"/>
      <c r="OSR2" s="273"/>
      <c r="OSS2" s="273"/>
      <c r="OST2" s="273"/>
      <c r="OSU2" s="273"/>
      <c r="OSV2" s="273"/>
      <c r="OSW2" s="273"/>
      <c r="OSX2" s="273"/>
      <c r="OSY2" s="273"/>
      <c r="OSZ2" s="273"/>
      <c r="OTA2" s="273"/>
      <c r="OTB2" s="273"/>
      <c r="OTC2" s="273"/>
      <c r="OTD2" s="273"/>
      <c r="OTE2" s="273"/>
      <c r="OTF2" s="273"/>
      <c r="OTG2" s="273"/>
      <c r="OTH2" s="273"/>
      <c r="OTI2" s="273"/>
      <c r="OTJ2" s="273"/>
      <c r="OTK2" s="273"/>
      <c r="OTL2" s="273"/>
      <c r="OTM2" s="273"/>
      <c r="OTN2" s="273"/>
      <c r="OTO2" s="273"/>
      <c r="OTP2" s="273"/>
      <c r="OTQ2" s="273"/>
      <c r="OTR2" s="273"/>
      <c r="OTS2" s="273"/>
      <c r="OTT2" s="273"/>
      <c r="OTU2" s="273"/>
      <c r="OTV2" s="273"/>
      <c r="OTW2" s="273"/>
      <c r="OTX2" s="273"/>
      <c r="OTY2" s="273"/>
      <c r="OTZ2" s="273"/>
      <c r="OUA2" s="273"/>
      <c r="OUB2" s="273"/>
      <c r="OUC2" s="273"/>
      <c r="OUD2" s="273"/>
      <c r="OUE2" s="273"/>
      <c r="OUF2" s="273"/>
      <c r="OUG2" s="273"/>
      <c r="OUH2" s="273"/>
      <c r="OUI2" s="273"/>
      <c r="OUJ2" s="273"/>
      <c r="OUK2" s="273"/>
      <c r="OUL2" s="273"/>
      <c r="OUM2" s="273"/>
      <c r="OUN2" s="273"/>
      <c r="OUO2" s="273"/>
      <c r="OUP2" s="273"/>
      <c r="OUQ2" s="273"/>
      <c r="OUR2" s="273"/>
      <c r="OUS2" s="273"/>
      <c r="OUT2" s="273"/>
      <c r="OUU2" s="273"/>
      <c r="OUV2" s="273"/>
      <c r="OUW2" s="273"/>
      <c r="OUX2" s="273"/>
      <c r="OUY2" s="273"/>
      <c r="OUZ2" s="273"/>
      <c r="OVA2" s="273"/>
      <c r="OVB2" s="273"/>
      <c r="OVC2" s="273"/>
      <c r="OVD2" s="273"/>
      <c r="OVE2" s="273"/>
      <c r="OVF2" s="273"/>
      <c r="OVG2" s="273"/>
      <c r="OVH2" s="273"/>
      <c r="OVI2" s="273"/>
      <c r="OVJ2" s="273"/>
      <c r="OVK2" s="273"/>
      <c r="OVL2" s="273"/>
      <c r="OVM2" s="273"/>
      <c r="OVN2" s="273"/>
      <c r="OVO2" s="273"/>
      <c r="OVP2" s="273"/>
      <c r="OVQ2" s="273"/>
      <c r="OVR2" s="273"/>
      <c r="OVS2" s="273"/>
      <c r="OVT2" s="273"/>
      <c r="OVU2" s="273"/>
      <c r="OVV2" s="273"/>
      <c r="OVW2" s="273"/>
      <c r="OVX2" s="273"/>
      <c r="OVY2" s="273"/>
      <c r="OVZ2" s="273"/>
      <c r="OWA2" s="273"/>
      <c r="OWB2" s="273"/>
      <c r="OWC2" s="273"/>
      <c r="OWD2" s="273"/>
      <c r="OWE2" s="273"/>
      <c r="OWF2" s="273"/>
      <c r="OWG2" s="273"/>
      <c r="OWH2" s="273"/>
      <c r="OWI2" s="273"/>
      <c r="OWJ2" s="273"/>
      <c r="OWK2" s="273"/>
      <c r="OWL2" s="273"/>
      <c r="OWM2" s="273"/>
      <c r="OWN2" s="273"/>
      <c r="OWO2" s="273"/>
      <c r="OWP2" s="273"/>
      <c r="OWQ2" s="273"/>
      <c r="OWR2" s="273"/>
      <c r="OWS2" s="273"/>
      <c r="OWT2" s="273"/>
      <c r="OWU2" s="273"/>
      <c r="OWV2" s="273"/>
      <c r="OWW2" s="273"/>
      <c r="OWX2" s="273"/>
      <c r="OWY2" s="273"/>
      <c r="OWZ2" s="273"/>
      <c r="OXA2" s="273"/>
      <c r="OXB2" s="273"/>
      <c r="OXC2" s="273"/>
      <c r="OXD2" s="273"/>
      <c r="OXE2" s="273"/>
      <c r="OXF2" s="273"/>
      <c r="OXG2" s="273"/>
      <c r="OXH2" s="273"/>
      <c r="OXI2" s="273"/>
      <c r="OXJ2" s="273"/>
      <c r="OXK2" s="273"/>
      <c r="OXL2" s="273"/>
      <c r="OXM2" s="273"/>
      <c r="OXN2" s="273"/>
      <c r="OXO2" s="273"/>
      <c r="OXP2" s="273"/>
      <c r="OXQ2" s="273"/>
      <c r="OXR2" s="273"/>
      <c r="OXS2" s="273"/>
      <c r="OXT2" s="273"/>
      <c r="OXU2" s="273"/>
      <c r="OXV2" s="273"/>
      <c r="OXW2" s="273"/>
      <c r="OXX2" s="273"/>
      <c r="OXY2" s="273"/>
      <c r="OXZ2" s="273"/>
      <c r="OYA2" s="273"/>
      <c r="OYB2" s="273"/>
      <c r="OYC2" s="273"/>
      <c r="OYD2" s="273"/>
      <c r="OYE2" s="273"/>
      <c r="OYF2" s="273"/>
      <c r="OYG2" s="273"/>
      <c r="OYH2" s="273"/>
      <c r="OYI2" s="273"/>
      <c r="OYJ2" s="273"/>
      <c r="OYK2" s="273"/>
      <c r="OYL2" s="273"/>
      <c r="OYM2" s="273"/>
      <c r="OYN2" s="273"/>
      <c r="OYO2" s="273"/>
      <c r="OYP2" s="273"/>
      <c r="OYQ2" s="273"/>
      <c r="OYR2" s="273"/>
      <c r="OYS2" s="273"/>
      <c r="OYT2" s="273"/>
      <c r="OYU2" s="273"/>
      <c r="OYV2" s="273"/>
      <c r="OYW2" s="273"/>
      <c r="OYX2" s="273"/>
      <c r="OYY2" s="273"/>
      <c r="OYZ2" s="273"/>
      <c r="OZA2" s="273"/>
      <c r="OZB2" s="273"/>
      <c r="OZC2" s="273"/>
      <c r="OZD2" s="273"/>
      <c r="OZE2" s="273"/>
      <c r="OZF2" s="273"/>
      <c r="OZG2" s="273"/>
      <c r="OZH2" s="273"/>
      <c r="OZI2" s="273"/>
      <c r="OZJ2" s="273"/>
      <c r="OZK2" s="273"/>
      <c r="OZL2" s="273"/>
      <c r="OZM2" s="273"/>
      <c r="OZN2" s="273"/>
      <c r="OZO2" s="273"/>
      <c r="OZP2" s="273"/>
      <c r="OZQ2" s="273"/>
      <c r="OZR2" s="273"/>
      <c r="OZS2" s="273"/>
      <c r="OZT2" s="273"/>
      <c r="OZU2" s="273"/>
      <c r="OZV2" s="273"/>
      <c r="OZW2" s="273"/>
      <c r="OZX2" s="273"/>
      <c r="OZY2" s="273"/>
      <c r="OZZ2" s="273"/>
      <c r="PAA2" s="273"/>
      <c r="PAB2" s="273"/>
      <c r="PAC2" s="273"/>
      <c r="PAD2" s="273"/>
      <c r="PAE2" s="273"/>
      <c r="PAF2" s="273"/>
      <c r="PAG2" s="273"/>
      <c r="PAH2" s="273"/>
      <c r="PAI2" s="273"/>
      <c r="PAJ2" s="273"/>
      <c r="PAK2" s="273"/>
      <c r="PAL2" s="273"/>
      <c r="PAM2" s="273"/>
      <c r="PAN2" s="273"/>
      <c r="PAO2" s="273"/>
      <c r="PAP2" s="273"/>
      <c r="PAQ2" s="273"/>
      <c r="PAR2" s="273"/>
      <c r="PAS2" s="273"/>
      <c r="PAT2" s="273"/>
      <c r="PAU2" s="273"/>
      <c r="PAV2" s="273"/>
      <c r="PAW2" s="273"/>
      <c r="PAX2" s="273"/>
      <c r="PAY2" s="273"/>
      <c r="PAZ2" s="273"/>
      <c r="PBA2" s="273"/>
      <c r="PBB2" s="273"/>
      <c r="PBC2" s="273"/>
      <c r="PBD2" s="273"/>
      <c r="PBE2" s="273"/>
      <c r="PBF2" s="273"/>
      <c r="PBG2" s="273"/>
      <c r="PBH2" s="273"/>
      <c r="PBI2" s="273"/>
      <c r="PBJ2" s="273"/>
      <c r="PBK2" s="273"/>
      <c r="PBL2" s="273"/>
      <c r="PBM2" s="273"/>
      <c r="PBN2" s="273"/>
      <c r="PBO2" s="273"/>
      <c r="PBP2" s="273"/>
      <c r="PBQ2" s="273"/>
      <c r="PBR2" s="273"/>
      <c r="PBS2" s="273"/>
      <c r="PBT2" s="273"/>
      <c r="PBU2" s="273"/>
      <c r="PBV2" s="273"/>
      <c r="PBW2" s="273"/>
      <c r="PBX2" s="273"/>
      <c r="PBY2" s="273"/>
      <c r="PBZ2" s="273"/>
      <c r="PCA2" s="273"/>
      <c r="PCB2" s="273"/>
      <c r="PCC2" s="273"/>
      <c r="PCD2" s="273"/>
      <c r="PCE2" s="273"/>
      <c r="PCF2" s="273"/>
      <c r="PCG2" s="273"/>
      <c r="PCH2" s="273"/>
      <c r="PCI2" s="273"/>
      <c r="PCJ2" s="273"/>
      <c r="PCK2" s="273"/>
      <c r="PCL2" s="273"/>
      <c r="PCM2" s="273"/>
      <c r="PCN2" s="273"/>
      <c r="PCO2" s="273"/>
      <c r="PCP2" s="273"/>
      <c r="PCQ2" s="273"/>
      <c r="PCR2" s="273"/>
      <c r="PCS2" s="273"/>
      <c r="PCT2" s="273"/>
      <c r="PCU2" s="273"/>
      <c r="PCV2" s="273"/>
      <c r="PCW2" s="273"/>
      <c r="PCX2" s="273"/>
      <c r="PCY2" s="273"/>
      <c r="PCZ2" s="273"/>
      <c r="PDA2" s="273"/>
      <c r="PDB2" s="273"/>
      <c r="PDC2" s="273"/>
      <c r="PDD2" s="273"/>
      <c r="PDE2" s="273"/>
      <c r="PDF2" s="273"/>
      <c r="PDG2" s="273"/>
      <c r="PDH2" s="273"/>
      <c r="PDI2" s="273"/>
      <c r="PDJ2" s="273"/>
      <c r="PDK2" s="273"/>
      <c r="PDL2" s="273"/>
      <c r="PDM2" s="273"/>
      <c r="PDN2" s="273"/>
      <c r="PDO2" s="273"/>
      <c r="PDP2" s="273"/>
      <c r="PDQ2" s="273"/>
      <c r="PDR2" s="273"/>
      <c r="PDS2" s="273"/>
      <c r="PDT2" s="273"/>
      <c r="PDU2" s="273"/>
      <c r="PDV2" s="273"/>
      <c r="PDW2" s="273"/>
      <c r="PDX2" s="273"/>
      <c r="PDY2" s="273"/>
      <c r="PDZ2" s="273"/>
      <c r="PEA2" s="273"/>
      <c r="PEB2" s="273"/>
      <c r="PEC2" s="273"/>
      <c r="PED2" s="273"/>
      <c r="PEE2" s="273"/>
      <c r="PEF2" s="273"/>
      <c r="PEG2" s="273"/>
      <c r="PEH2" s="273"/>
      <c r="PEI2" s="273"/>
      <c r="PEJ2" s="273"/>
      <c r="PEK2" s="273"/>
      <c r="PEL2" s="273"/>
      <c r="PEM2" s="273"/>
      <c r="PEN2" s="273"/>
      <c r="PEO2" s="273"/>
      <c r="PEP2" s="273"/>
      <c r="PEQ2" s="273"/>
      <c r="PER2" s="273"/>
      <c r="PES2" s="273"/>
      <c r="PET2" s="273"/>
      <c r="PEU2" s="273"/>
      <c r="PEV2" s="273"/>
      <c r="PEW2" s="273"/>
      <c r="PEX2" s="273"/>
      <c r="PEY2" s="273"/>
      <c r="PEZ2" s="273"/>
      <c r="PFA2" s="273"/>
      <c r="PFB2" s="273"/>
      <c r="PFC2" s="273"/>
      <c r="PFD2" s="273"/>
      <c r="PFE2" s="273"/>
      <c r="PFF2" s="273"/>
      <c r="PFG2" s="273"/>
      <c r="PFH2" s="273"/>
      <c r="PFI2" s="273"/>
      <c r="PFJ2" s="273"/>
      <c r="PFK2" s="273"/>
      <c r="PFL2" s="273"/>
      <c r="PFM2" s="273"/>
      <c r="PFN2" s="273"/>
      <c r="PFO2" s="273"/>
      <c r="PFP2" s="273"/>
      <c r="PFQ2" s="273"/>
      <c r="PFR2" s="273"/>
      <c r="PFS2" s="273"/>
      <c r="PFT2" s="273"/>
      <c r="PFU2" s="273"/>
      <c r="PFV2" s="273"/>
      <c r="PFW2" s="273"/>
      <c r="PFX2" s="273"/>
      <c r="PFY2" s="273"/>
      <c r="PFZ2" s="273"/>
      <c r="PGA2" s="273"/>
      <c r="PGB2" s="273"/>
      <c r="PGC2" s="273"/>
      <c r="PGD2" s="273"/>
      <c r="PGE2" s="273"/>
      <c r="PGF2" s="273"/>
      <c r="PGG2" s="273"/>
      <c r="PGH2" s="273"/>
      <c r="PGI2" s="273"/>
      <c r="PGJ2" s="273"/>
      <c r="PGK2" s="273"/>
      <c r="PGL2" s="273"/>
      <c r="PGM2" s="273"/>
      <c r="PGN2" s="273"/>
      <c r="PGO2" s="273"/>
      <c r="PGP2" s="273"/>
      <c r="PGQ2" s="273"/>
      <c r="PGR2" s="273"/>
      <c r="PGS2" s="273"/>
      <c r="PGT2" s="273"/>
      <c r="PGU2" s="273"/>
      <c r="PGV2" s="273"/>
      <c r="PGW2" s="273"/>
      <c r="PGX2" s="273"/>
      <c r="PGY2" s="273"/>
      <c r="PGZ2" s="273"/>
      <c r="PHA2" s="273"/>
      <c r="PHB2" s="273"/>
      <c r="PHC2" s="273"/>
      <c r="PHD2" s="273"/>
      <c r="PHE2" s="273"/>
      <c r="PHF2" s="273"/>
      <c r="PHG2" s="273"/>
      <c r="PHH2" s="273"/>
      <c r="PHI2" s="273"/>
      <c r="PHJ2" s="273"/>
      <c r="PHK2" s="273"/>
      <c r="PHL2" s="273"/>
      <c r="PHM2" s="273"/>
      <c r="PHN2" s="273"/>
      <c r="PHO2" s="273"/>
      <c r="PHP2" s="273"/>
      <c r="PHQ2" s="273"/>
      <c r="PHR2" s="273"/>
      <c r="PHS2" s="273"/>
      <c r="PHT2" s="273"/>
      <c r="PHU2" s="273"/>
      <c r="PHV2" s="273"/>
      <c r="PHW2" s="273"/>
      <c r="PHX2" s="273"/>
      <c r="PHY2" s="273"/>
      <c r="PHZ2" s="273"/>
      <c r="PIA2" s="273"/>
      <c r="PIB2" s="273"/>
      <c r="PIC2" s="273"/>
      <c r="PID2" s="273"/>
      <c r="PIE2" s="273"/>
      <c r="PIF2" s="273"/>
      <c r="PIG2" s="273"/>
      <c r="PIH2" s="273"/>
      <c r="PII2" s="273"/>
      <c r="PIJ2" s="273"/>
      <c r="PIK2" s="273"/>
      <c r="PIL2" s="273"/>
      <c r="PIM2" s="273"/>
      <c r="PIN2" s="273"/>
      <c r="PIO2" s="273"/>
      <c r="PIP2" s="273"/>
      <c r="PIQ2" s="273"/>
      <c r="PIR2" s="273"/>
      <c r="PIS2" s="273"/>
      <c r="PIT2" s="273"/>
      <c r="PIU2" s="273"/>
      <c r="PIV2" s="273"/>
      <c r="PIW2" s="273"/>
      <c r="PIX2" s="273"/>
      <c r="PIY2" s="273"/>
      <c r="PIZ2" s="273"/>
      <c r="PJA2" s="273"/>
      <c r="PJB2" s="273"/>
      <c r="PJC2" s="273"/>
      <c r="PJD2" s="273"/>
      <c r="PJE2" s="273"/>
      <c r="PJF2" s="273"/>
      <c r="PJG2" s="273"/>
      <c r="PJH2" s="273"/>
      <c r="PJI2" s="273"/>
      <c r="PJJ2" s="273"/>
      <c r="PJK2" s="273"/>
      <c r="PJL2" s="273"/>
      <c r="PJM2" s="273"/>
      <c r="PJN2" s="273"/>
      <c r="PJO2" s="273"/>
      <c r="PJP2" s="273"/>
      <c r="PJQ2" s="273"/>
      <c r="PJR2" s="273"/>
      <c r="PJS2" s="273"/>
      <c r="PJT2" s="273"/>
      <c r="PJU2" s="273"/>
      <c r="PJV2" s="273"/>
      <c r="PJW2" s="273"/>
      <c r="PJX2" s="273"/>
      <c r="PJY2" s="273"/>
      <c r="PJZ2" s="273"/>
      <c r="PKA2" s="273"/>
      <c r="PKB2" s="273"/>
      <c r="PKC2" s="273"/>
      <c r="PKD2" s="273"/>
      <c r="PKE2" s="273"/>
      <c r="PKF2" s="273"/>
      <c r="PKG2" s="273"/>
      <c r="PKH2" s="273"/>
      <c r="PKI2" s="273"/>
      <c r="PKJ2" s="273"/>
      <c r="PKK2" s="273"/>
      <c r="PKL2" s="273"/>
      <c r="PKM2" s="273"/>
      <c r="PKN2" s="273"/>
      <c r="PKO2" s="273"/>
      <c r="PKP2" s="273"/>
      <c r="PKQ2" s="273"/>
      <c r="PKR2" s="273"/>
      <c r="PKS2" s="273"/>
      <c r="PKT2" s="273"/>
      <c r="PKU2" s="273"/>
      <c r="PKV2" s="273"/>
      <c r="PKW2" s="273"/>
      <c r="PKX2" s="273"/>
      <c r="PKY2" s="273"/>
      <c r="PKZ2" s="273"/>
      <c r="PLA2" s="273"/>
      <c r="PLB2" s="273"/>
      <c r="PLC2" s="273"/>
      <c r="PLD2" s="273"/>
      <c r="PLE2" s="273"/>
      <c r="PLF2" s="273"/>
      <c r="PLG2" s="273"/>
      <c r="PLH2" s="273"/>
      <c r="PLI2" s="273"/>
      <c r="PLJ2" s="273"/>
      <c r="PLK2" s="273"/>
      <c r="PLL2" s="273"/>
      <c r="PLM2" s="273"/>
      <c r="PLN2" s="273"/>
      <c r="PLO2" s="273"/>
      <c r="PLP2" s="273"/>
      <c r="PLQ2" s="273"/>
      <c r="PLR2" s="273"/>
      <c r="PLS2" s="273"/>
      <c r="PLT2" s="273"/>
      <c r="PLU2" s="273"/>
      <c r="PLV2" s="273"/>
      <c r="PLW2" s="273"/>
      <c r="PLX2" s="273"/>
      <c r="PLY2" s="273"/>
      <c r="PLZ2" s="273"/>
      <c r="PMA2" s="273"/>
      <c r="PMB2" s="273"/>
      <c r="PMC2" s="273"/>
      <c r="PMD2" s="273"/>
      <c r="PME2" s="273"/>
      <c r="PMF2" s="273"/>
      <c r="PMG2" s="273"/>
      <c r="PMH2" s="273"/>
      <c r="PMI2" s="273"/>
      <c r="PMJ2" s="273"/>
      <c r="PMK2" s="273"/>
      <c r="PML2" s="273"/>
      <c r="PMM2" s="273"/>
      <c r="PMN2" s="273"/>
      <c r="PMO2" s="273"/>
      <c r="PMP2" s="273"/>
      <c r="PMQ2" s="273"/>
      <c r="PMR2" s="273"/>
      <c r="PMS2" s="273"/>
      <c r="PMT2" s="273"/>
      <c r="PMU2" s="273"/>
      <c r="PMV2" s="273"/>
      <c r="PMW2" s="273"/>
      <c r="PMX2" s="273"/>
      <c r="PMY2" s="273"/>
      <c r="PMZ2" s="273"/>
      <c r="PNA2" s="273"/>
      <c r="PNB2" s="273"/>
      <c r="PNC2" s="273"/>
      <c r="PND2" s="273"/>
      <c r="PNE2" s="273"/>
      <c r="PNF2" s="273"/>
      <c r="PNG2" s="273"/>
      <c r="PNH2" s="273"/>
      <c r="PNI2" s="273"/>
      <c r="PNJ2" s="273"/>
      <c r="PNK2" s="273"/>
      <c r="PNL2" s="273"/>
      <c r="PNM2" s="273"/>
      <c r="PNN2" s="273"/>
      <c r="PNO2" s="273"/>
      <c r="PNP2" s="273"/>
      <c r="PNQ2" s="273"/>
      <c r="PNR2" s="273"/>
      <c r="PNS2" s="273"/>
      <c r="PNT2" s="273"/>
      <c r="PNU2" s="273"/>
      <c r="PNV2" s="273"/>
      <c r="PNW2" s="273"/>
      <c r="PNX2" s="273"/>
      <c r="PNY2" s="273"/>
      <c r="PNZ2" s="273"/>
      <c r="POA2" s="273"/>
      <c r="POB2" s="273"/>
      <c r="POC2" s="273"/>
      <c r="POD2" s="273"/>
      <c r="POE2" s="273"/>
      <c r="POF2" s="273"/>
      <c r="POG2" s="273"/>
      <c r="POH2" s="273"/>
      <c r="POI2" s="273"/>
      <c r="POJ2" s="273"/>
      <c r="POK2" s="273"/>
      <c r="POL2" s="273"/>
      <c r="POM2" s="273"/>
      <c r="PON2" s="273"/>
      <c r="POO2" s="273"/>
      <c r="POP2" s="273"/>
      <c r="POQ2" s="273"/>
      <c r="POR2" s="273"/>
      <c r="POS2" s="273"/>
      <c r="POT2" s="273"/>
      <c r="POU2" s="273"/>
      <c r="POV2" s="273"/>
      <c r="POW2" s="273"/>
      <c r="POX2" s="273"/>
      <c r="POY2" s="273"/>
      <c r="POZ2" s="273"/>
      <c r="PPA2" s="273"/>
      <c r="PPB2" s="273"/>
      <c r="PPC2" s="273"/>
      <c r="PPD2" s="273"/>
      <c r="PPE2" s="273"/>
      <c r="PPF2" s="273"/>
      <c r="PPG2" s="273"/>
      <c r="PPH2" s="273"/>
      <c r="PPI2" s="273"/>
      <c r="PPJ2" s="273"/>
      <c r="PPK2" s="273"/>
      <c r="PPL2" s="273"/>
      <c r="PPM2" s="273"/>
      <c r="PPN2" s="273"/>
      <c r="PPO2" s="273"/>
      <c r="PPP2" s="273"/>
      <c r="PPQ2" s="273"/>
      <c r="PPR2" s="273"/>
      <c r="PPS2" s="273"/>
      <c r="PPT2" s="273"/>
      <c r="PPU2" s="273"/>
      <c r="PPV2" s="273"/>
      <c r="PPW2" s="273"/>
      <c r="PPX2" s="273"/>
      <c r="PPY2" s="273"/>
      <c r="PPZ2" s="273"/>
      <c r="PQA2" s="273"/>
      <c r="PQB2" s="273"/>
      <c r="PQC2" s="273"/>
      <c r="PQD2" s="273"/>
      <c r="PQE2" s="273"/>
      <c r="PQF2" s="273"/>
      <c r="PQG2" s="273"/>
      <c r="PQH2" s="273"/>
      <c r="PQI2" s="273"/>
      <c r="PQJ2" s="273"/>
      <c r="PQK2" s="273"/>
      <c r="PQL2" s="273"/>
      <c r="PQM2" s="273"/>
      <c r="PQN2" s="273"/>
      <c r="PQO2" s="273"/>
      <c r="PQP2" s="273"/>
      <c r="PQQ2" s="273"/>
      <c r="PQR2" s="273"/>
      <c r="PQS2" s="273"/>
      <c r="PQT2" s="273"/>
      <c r="PQU2" s="273"/>
      <c r="PQV2" s="273"/>
      <c r="PQW2" s="273"/>
      <c r="PQX2" s="273"/>
      <c r="PQY2" s="273"/>
      <c r="PQZ2" s="273"/>
      <c r="PRA2" s="273"/>
      <c r="PRB2" s="273"/>
      <c r="PRC2" s="273"/>
      <c r="PRD2" s="273"/>
      <c r="PRE2" s="273"/>
      <c r="PRF2" s="273"/>
      <c r="PRG2" s="273"/>
      <c r="PRH2" s="273"/>
      <c r="PRI2" s="273"/>
      <c r="PRJ2" s="273"/>
      <c r="PRK2" s="273"/>
      <c r="PRL2" s="273"/>
      <c r="PRM2" s="273"/>
      <c r="PRN2" s="273"/>
      <c r="PRO2" s="273"/>
      <c r="PRP2" s="273"/>
      <c r="PRQ2" s="273"/>
      <c r="PRR2" s="273"/>
      <c r="PRS2" s="273"/>
      <c r="PRT2" s="273"/>
      <c r="PRU2" s="273"/>
      <c r="PRV2" s="273"/>
      <c r="PRW2" s="273"/>
      <c r="PRX2" s="273"/>
      <c r="PRY2" s="273"/>
      <c r="PRZ2" s="273"/>
      <c r="PSA2" s="273"/>
      <c r="PSB2" s="273"/>
      <c r="PSC2" s="273"/>
      <c r="PSD2" s="273"/>
      <c r="PSE2" s="273"/>
      <c r="PSF2" s="273"/>
      <c r="PSG2" s="273"/>
      <c r="PSH2" s="273"/>
      <c r="PSI2" s="273"/>
      <c r="PSJ2" s="273"/>
      <c r="PSK2" s="273"/>
      <c r="PSL2" s="273"/>
      <c r="PSM2" s="273"/>
      <c r="PSN2" s="273"/>
      <c r="PSO2" s="273"/>
      <c r="PSP2" s="273"/>
      <c r="PSQ2" s="273"/>
      <c r="PSR2" s="273"/>
      <c r="PSS2" s="273"/>
      <c r="PST2" s="273"/>
      <c r="PSU2" s="273"/>
      <c r="PSV2" s="273"/>
      <c r="PSW2" s="273"/>
      <c r="PSX2" s="273"/>
      <c r="PSY2" s="273"/>
      <c r="PSZ2" s="273"/>
      <c r="PTA2" s="273"/>
      <c r="PTB2" s="273"/>
      <c r="PTC2" s="273"/>
      <c r="PTD2" s="273"/>
      <c r="PTE2" s="273"/>
      <c r="PTF2" s="273"/>
      <c r="PTG2" s="273"/>
      <c r="PTH2" s="273"/>
      <c r="PTI2" s="273"/>
      <c r="PTJ2" s="273"/>
      <c r="PTK2" s="273"/>
      <c r="PTL2" s="273"/>
      <c r="PTM2" s="273"/>
      <c r="PTN2" s="273"/>
      <c r="PTO2" s="273"/>
      <c r="PTP2" s="273"/>
      <c r="PTQ2" s="273"/>
      <c r="PTR2" s="273"/>
      <c r="PTS2" s="273"/>
      <c r="PTT2" s="273"/>
      <c r="PTU2" s="273"/>
      <c r="PTV2" s="273"/>
      <c r="PTW2" s="273"/>
      <c r="PTX2" s="273"/>
      <c r="PTY2" s="273"/>
      <c r="PTZ2" s="273"/>
      <c r="PUA2" s="273"/>
      <c r="PUB2" s="273"/>
      <c r="PUC2" s="273"/>
      <c r="PUD2" s="273"/>
      <c r="PUE2" s="273"/>
      <c r="PUF2" s="273"/>
      <c r="PUG2" s="273"/>
      <c r="PUH2" s="273"/>
      <c r="PUI2" s="273"/>
      <c r="PUJ2" s="273"/>
      <c r="PUK2" s="273"/>
      <c r="PUL2" s="273"/>
      <c r="PUM2" s="273"/>
      <c r="PUN2" s="273"/>
      <c r="PUO2" s="273"/>
      <c r="PUP2" s="273"/>
      <c r="PUQ2" s="273"/>
      <c r="PUR2" s="273"/>
      <c r="PUS2" s="273"/>
      <c r="PUT2" s="273"/>
      <c r="PUU2" s="273"/>
      <c r="PUV2" s="273"/>
      <c r="PUW2" s="273"/>
      <c r="PUX2" s="273"/>
      <c r="PUY2" s="273"/>
      <c r="PUZ2" s="273"/>
      <c r="PVA2" s="273"/>
      <c r="PVB2" s="273"/>
      <c r="PVC2" s="273"/>
      <c r="PVD2" s="273"/>
      <c r="PVE2" s="273"/>
      <c r="PVF2" s="273"/>
      <c r="PVG2" s="273"/>
      <c r="PVH2" s="273"/>
      <c r="PVI2" s="273"/>
      <c r="PVJ2" s="273"/>
      <c r="PVK2" s="273"/>
      <c r="PVL2" s="273"/>
      <c r="PVM2" s="273"/>
      <c r="PVN2" s="273"/>
      <c r="PVO2" s="273"/>
      <c r="PVP2" s="273"/>
      <c r="PVQ2" s="273"/>
      <c r="PVR2" s="273"/>
      <c r="PVS2" s="273"/>
      <c r="PVT2" s="273"/>
      <c r="PVU2" s="273"/>
      <c r="PVV2" s="273"/>
      <c r="PVW2" s="273"/>
      <c r="PVX2" s="273"/>
      <c r="PVY2" s="273"/>
      <c r="PVZ2" s="273"/>
      <c r="PWA2" s="273"/>
      <c r="PWB2" s="273"/>
      <c r="PWC2" s="273"/>
      <c r="PWD2" s="273"/>
      <c r="PWE2" s="273"/>
      <c r="PWF2" s="273"/>
      <c r="PWG2" s="273"/>
      <c r="PWH2" s="273"/>
      <c r="PWI2" s="273"/>
      <c r="PWJ2" s="273"/>
      <c r="PWK2" s="273"/>
      <c r="PWL2" s="273"/>
      <c r="PWM2" s="273"/>
      <c r="PWN2" s="273"/>
      <c r="PWO2" s="273"/>
      <c r="PWP2" s="273"/>
      <c r="PWQ2" s="273"/>
      <c r="PWR2" s="273"/>
      <c r="PWS2" s="273"/>
      <c r="PWT2" s="273"/>
      <c r="PWU2" s="273"/>
      <c r="PWV2" s="273"/>
      <c r="PWW2" s="273"/>
      <c r="PWX2" s="273"/>
      <c r="PWY2" s="273"/>
      <c r="PWZ2" s="273"/>
      <c r="PXA2" s="273"/>
      <c r="PXB2" s="273"/>
      <c r="PXC2" s="273"/>
      <c r="PXD2" s="273"/>
      <c r="PXE2" s="273"/>
      <c r="PXF2" s="273"/>
      <c r="PXG2" s="273"/>
      <c r="PXH2" s="273"/>
      <c r="PXI2" s="273"/>
      <c r="PXJ2" s="273"/>
      <c r="PXK2" s="273"/>
      <c r="PXL2" s="273"/>
      <c r="PXM2" s="273"/>
      <c r="PXN2" s="273"/>
      <c r="PXO2" s="273"/>
      <c r="PXP2" s="273"/>
      <c r="PXQ2" s="273"/>
      <c r="PXR2" s="273"/>
      <c r="PXS2" s="273"/>
      <c r="PXT2" s="273"/>
      <c r="PXU2" s="273"/>
      <c r="PXV2" s="273"/>
      <c r="PXW2" s="273"/>
      <c r="PXX2" s="273"/>
      <c r="PXY2" s="273"/>
      <c r="PXZ2" s="273"/>
      <c r="PYA2" s="273"/>
      <c r="PYB2" s="273"/>
      <c r="PYC2" s="273"/>
      <c r="PYD2" s="273"/>
      <c r="PYE2" s="273"/>
      <c r="PYF2" s="273"/>
      <c r="PYG2" s="273"/>
      <c r="PYH2" s="273"/>
      <c r="PYI2" s="273"/>
      <c r="PYJ2" s="273"/>
      <c r="PYK2" s="273"/>
      <c r="PYL2" s="273"/>
      <c r="PYM2" s="273"/>
      <c r="PYN2" s="273"/>
      <c r="PYO2" s="273"/>
      <c r="PYP2" s="273"/>
      <c r="PYQ2" s="273"/>
      <c r="PYR2" s="273"/>
      <c r="PYS2" s="273"/>
      <c r="PYT2" s="273"/>
      <c r="PYU2" s="273"/>
      <c r="PYV2" s="273"/>
      <c r="PYW2" s="273"/>
      <c r="PYX2" s="273"/>
      <c r="PYY2" s="273"/>
      <c r="PYZ2" s="273"/>
      <c r="PZA2" s="273"/>
      <c r="PZB2" s="273"/>
      <c r="PZC2" s="273"/>
      <c r="PZD2" s="273"/>
      <c r="PZE2" s="273"/>
      <c r="PZF2" s="273"/>
      <c r="PZG2" s="273"/>
      <c r="PZH2" s="273"/>
      <c r="PZI2" s="273"/>
      <c r="PZJ2" s="273"/>
      <c r="PZK2" s="273"/>
      <c r="PZL2" s="273"/>
      <c r="PZM2" s="273"/>
      <c r="PZN2" s="273"/>
      <c r="PZO2" s="273"/>
      <c r="PZP2" s="273"/>
      <c r="PZQ2" s="273"/>
      <c r="PZR2" s="273"/>
      <c r="PZS2" s="273"/>
      <c r="PZT2" s="273"/>
      <c r="PZU2" s="273"/>
      <c r="PZV2" s="273"/>
      <c r="PZW2" s="273"/>
      <c r="PZX2" s="273"/>
      <c r="PZY2" s="273"/>
      <c r="PZZ2" s="273"/>
      <c r="QAA2" s="273"/>
      <c r="QAB2" s="273"/>
      <c r="QAC2" s="273"/>
      <c r="QAD2" s="273"/>
      <c r="QAE2" s="273"/>
      <c r="QAF2" s="273"/>
      <c r="QAG2" s="273"/>
      <c r="QAH2" s="273"/>
      <c r="QAI2" s="273"/>
      <c r="QAJ2" s="273"/>
      <c r="QAK2" s="273"/>
      <c r="QAL2" s="273"/>
      <c r="QAM2" s="273"/>
      <c r="QAN2" s="273"/>
      <c r="QAO2" s="273"/>
      <c r="QAP2" s="273"/>
      <c r="QAQ2" s="273"/>
      <c r="QAR2" s="273"/>
      <c r="QAS2" s="273"/>
      <c r="QAT2" s="273"/>
      <c r="QAU2" s="273"/>
      <c r="QAV2" s="273"/>
      <c r="QAW2" s="273"/>
      <c r="QAX2" s="273"/>
      <c r="QAY2" s="273"/>
      <c r="QAZ2" s="273"/>
      <c r="QBA2" s="273"/>
      <c r="QBB2" s="273"/>
      <c r="QBC2" s="273"/>
      <c r="QBD2" s="273"/>
      <c r="QBE2" s="273"/>
      <c r="QBF2" s="273"/>
      <c r="QBG2" s="273"/>
      <c r="QBH2" s="273"/>
      <c r="QBI2" s="273"/>
      <c r="QBJ2" s="273"/>
      <c r="QBK2" s="273"/>
      <c r="QBL2" s="273"/>
      <c r="QBM2" s="273"/>
      <c r="QBN2" s="273"/>
      <c r="QBO2" s="273"/>
      <c r="QBP2" s="273"/>
      <c r="QBQ2" s="273"/>
      <c r="QBR2" s="273"/>
      <c r="QBS2" s="273"/>
      <c r="QBT2" s="273"/>
      <c r="QBU2" s="273"/>
      <c r="QBV2" s="273"/>
      <c r="QBW2" s="273"/>
      <c r="QBX2" s="273"/>
      <c r="QBY2" s="273"/>
      <c r="QBZ2" s="273"/>
      <c r="QCA2" s="273"/>
      <c r="QCB2" s="273"/>
      <c r="QCC2" s="273"/>
      <c r="QCD2" s="273"/>
      <c r="QCE2" s="273"/>
      <c r="QCF2" s="273"/>
      <c r="QCG2" s="273"/>
      <c r="QCH2" s="273"/>
      <c r="QCI2" s="273"/>
      <c r="QCJ2" s="273"/>
      <c r="QCK2" s="273"/>
      <c r="QCL2" s="273"/>
      <c r="QCM2" s="273"/>
      <c r="QCN2" s="273"/>
      <c r="QCO2" s="273"/>
      <c r="QCP2" s="273"/>
      <c r="QCQ2" s="273"/>
      <c r="QCR2" s="273"/>
      <c r="QCS2" s="273"/>
      <c r="QCT2" s="273"/>
      <c r="QCU2" s="273"/>
      <c r="QCV2" s="273"/>
      <c r="QCW2" s="273"/>
      <c r="QCX2" s="273"/>
      <c r="QCY2" s="273"/>
      <c r="QCZ2" s="273"/>
      <c r="QDA2" s="273"/>
      <c r="QDB2" s="273"/>
      <c r="QDC2" s="273"/>
      <c r="QDD2" s="273"/>
      <c r="QDE2" s="273"/>
      <c r="QDF2" s="273"/>
      <c r="QDG2" s="273"/>
      <c r="QDH2" s="273"/>
      <c r="QDI2" s="273"/>
      <c r="QDJ2" s="273"/>
      <c r="QDK2" s="273"/>
      <c r="QDL2" s="273"/>
      <c r="QDM2" s="273"/>
      <c r="QDN2" s="273"/>
      <c r="QDO2" s="273"/>
      <c r="QDP2" s="273"/>
      <c r="QDQ2" s="273"/>
      <c r="QDR2" s="273"/>
      <c r="QDS2" s="273"/>
      <c r="QDT2" s="273"/>
      <c r="QDU2" s="273"/>
      <c r="QDV2" s="273"/>
      <c r="QDW2" s="273"/>
      <c r="QDX2" s="273"/>
      <c r="QDY2" s="273"/>
      <c r="QDZ2" s="273"/>
      <c r="QEA2" s="273"/>
      <c r="QEB2" s="273"/>
      <c r="QEC2" s="273"/>
      <c r="QED2" s="273"/>
      <c r="QEE2" s="273"/>
      <c r="QEF2" s="273"/>
      <c r="QEG2" s="273"/>
      <c r="QEH2" s="273"/>
      <c r="QEI2" s="273"/>
      <c r="QEJ2" s="273"/>
      <c r="QEK2" s="273"/>
      <c r="QEL2" s="273"/>
      <c r="QEM2" s="273"/>
      <c r="QEN2" s="273"/>
      <c r="QEO2" s="273"/>
      <c r="QEP2" s="273"/>
      <c r="QEQ2" s="273"/>
      <c r="QER2" s="273"/>
      <c r="QES2" s="273"/>
      <c r="QET2" s="273"/>
      <c r="QEU2" s="273"/>
      <c r="QEV2" s="273"/>
      <c r="QEW2" s="273"/>
      <c r="QEX2" s="273"/>
      <c r="QEY2" s="273"/>
      <c r="QEZ2" s="273"/>
      <c r="QFA2" s="273"/>
      <c r="QFB2" s="273"/>
      <c r="QFC2" s="273"/>
      <c r="QFD2" s="273"/>
      <c r="QFE2" s="273"/>
      <c r="QFF2" s="273"/>
      <c r="QFG2" s="273"/>
      <c r="QFH2" s="273"/>
      <c r="QFI2" s="273"/>
      <c r="QFJ2" s="273"/>
      <c r="QFK2" s="273"/>
      <c r="QFL2" s="273"/>
      <c r="QFM2" s="273"/>
      <c r="QFN2" s="273"/>
      <c r="QFO2" s="273"/>
      <c r="QFP2" s="273"/>
      <c r="QFQ2" s="273"/>
      <c r="QFR2" s="273"/>
      <c r="QFS2" s="273"/>
      <c r="QFT2" s="273"/>
      <c r="QFU2" s="273"/>
      <c r="QFV2" s="273"/>
      <c r="QFW2" s="273"/>
      <c r="QFX2" s="273"/>
      <c r="QFY2" s="273"/>
      <c r="QFZ2" s="273"/>
      <c r="QGA2" s="273"/>
      <c r="QGB2" s="273"/>
      <c r="QGC2" s="273"/>
      <c r="QGD2" s="273"/>
      <c r="QGE2" s="273"/>
      <c r="QGF2" s="273"/>
      <c r="QGG2" s="273"/>
      <c r="QGH2" s="273"/>
      <c r="QGI2" s="273"/>
      <c r="QGJ2" s="273"/>
      <c r="QGK2" s="273"/>
      <c r="QGL2" s="273"/>
      <c r="QGM2" s="273"/>
      <c r="QGN2" s="273"/>
      <c r="QGO2" s="273"/>
      <c r="QGP2" s="273"/>
      <c r="QGQ2" s="273"/>
      <c r="QGR2" s="273"/>
      <c r="QGS2" s="273"/>
      <c r="QGT2" s="273"/>
      <c r="QGU2" s="273"/>
      <c r="QGV2" s="273"/>
      <c r="QGW2" s="273"/>
      <c r="QGX2" s="273"/>
      <c r="QGY2" s="273"/>
      <c r="QGZ2" s="273"/>
      <c r="QHA2" s="273"/>
      <c r="QHB2" s="273"/>
      <c r="QHC2" s="273"/>
      <c r="QHD2" s="273"/>
      <c r="QHE2" s="273"/>
      <c r="QHF2" s="273"/>
      <c r="QHG2" s="273"/>
      <c r="QHH2" s="273"/>
      <c r="QHI2" s="273"/>
      <c r="QHJ2" s="273"/>
      <c r="QHK2" s="273"/>
      <c r="QHL2" s="273"/>
      <c r="QHM2" s="273"/>
      <c r="QHN2" s="273"/>
      <c r="QHO2" s="273"/>
      <c r="QHP2" s="273"/>
      <c r="QHQ2" s="273"/>
      <c r="QHR2" s="273"/>
      <c r="QHS2" s="273"/>
      <c r="QHT2" s="273"/>
      <c r="QHU2" s="273"/>
      <c r="QHV2" s="273"/>
      <c r="QHW2" s="273"/>
      <c r="QHX2" s="273"/>
      <c r="QHY2" s="273"/>
      <c r="QHZ2" s="273"/>
      <c r="QIA2" s="273"/>
      <c r="QIB2" s="273"/>
      <c r="QIC2" s="273"/>
      <c r="QID2" s="273"/>
      <c r="QIE2" s="273"/>
      <c r="QIF2" s="273"/>
      <c r="QIG2" s="273"/>
      <c r="QIH2" s="273"/>
      <c r="QII2" s="273"/>
      <c r="QIJ2" s="273"/>
      <c r="QIK2" s="273"/>
      <c r="QIL2" s="273"/>
      <c r="QIM2" s="273"/>
      <c r="QIN2" s="273"/>
      <c r="QIO2" s="273"/>
      <c r="QIP2" s="273"/>
      <c r="QIQ2" s="273"/>
      <c r="QIR2" s="273"/>
      <c r="QIS2" s="273"/>
      <c r="QIT2" s="273"/>
      <c r="QIU2" s="273"/>
      <c r="QIV2" s="273"/>
      <c r="QIW2" s="273"/>
      <c r="QIX2" s="273"/>
      <c r="QIY2" s="273"/>
      <c r="QIZ2" s="273"/>
      <c r="QJA2" s="273"/>
      <c r="QJB2" s="273"/>
      <c r="QJC2" s="273"/>
      <c r="QJD2" s="273"/>
      <c r="QJE2" s="273"/>
      <c r="QJF2" s="273"/>
      <c r="QJG2" s="273"/>
      <c r="QJH2" s="273"/>
      <c r="QJI2" s="273"/>
      <c r="QJJ2" s="273"/>
      <c r="QJK2" s="273"/>
      <c r="QJL2" s="273"/>
      <c r="QJM2" s="273"/>
      <c r="QJN2" s="273"/>
      <c r="QJO2" s="273"/>
      <c r="QJP2" s="273"/>
      <c r="QJQ2" s="273"/>
      <c r="QJR2" s="273"/>
      <c r="QJS2" s="273"/>
      <c r="QJT2" s="273"/>
      <c r="QJU2" s="273"/>
      <c r="QJV2" s="273"/>
      <c r="QJW2" s="273"/>
      <c r="QJX2" s="273"/>
      <c r="QJY2" s="273"/>
      <c r="QJZ2" s="273"/>
      <c r="QKA2" s="273"/>
      <c r="QKB2" s="273"/>
      <c r="QKC2" s="273"/>
      <c r="QKD2" s="273"/>
      <c r="QKE2" s="273"/>
      <c r="QKF2" s="273"/>
      <c r="QKG2" s="273"/>
      <c r="QKH2" s="273"/>
      <c r="QKI2" s="273"/>
      <c r="QKJ2" s="273"/>
      <c r="QKK2" s="273"/>
      <c r="QKL2" s="273"/>
      <c r="QKM2" s="273"/>
      <c r="QKN2" s="273"/>
      <c r="QKO2" s="273"/>
      <c r="QKP2" s="273"/>
      <c r="QKQ2" s="273"/>
      <c r="QKR2" s="273"/>
      <c r="QKS2" s="273"/>
      <c r="QKT2" s="273"/>
      <c r="QKU2" s="273"/>
      <c r="QKV2" s="273"/>
      <c r="QKW2" s="273"/>
      <c r="QKX2" s="273"/>
      <c r="QKY2" s="273"/>
      <c r="QKZ2" s="273"/>
      <c r="QLA2" s="273"/>
      <c r="QLB2" s="273"/>
      <c r="QLC2" s="273"/>
      <c r="QLD2" s="273"/>
      <c r="QLE2" s="273"/>
      <c r="QLF2" s="273"/>
      <c r="QLG2" s="273"/>
      <c r="QLH2" s="273"/>
      <c r="QLI2" s="273"/>
      <c r="QLJ2" s="273"/>
      <c r="QLK2" s="273"/>
      <c r="QLL2" s="273"/>
      <c r="QLM2" s="273"/>
      <c r="QLN2" s="273"/>
      <c r="QLO2" s="273"/>
      <c r="QLP2" s="273"/>
      <c r="QLQ2" s="273"/>
      <c r="QLR2" s="273"/>
      <c r="QLS2" s="273"/>
      <c r="QLT2" s="273"/>
      <c r="QLU2" s="273"/>
      <c r="QLV2" s="273"/>
      <c r="QLW2" s="273"/>
      <c r="QLX2" s="273"/>
      <c r="QLY2" s="273"/>
      <c r="QLZ2" s="273"/>
      <c r="QMA2" s="273"/>
      <c r="QMB2" s="273"/>
      <c r="QMC2" s="273"/>
      <c r="QMD2" s="273"/>
      <c r="QME2" s="273"/>
      <c r="QMF2" s="273"/>
      <c r="QMG2" s="273"/>
      <c r="QMH2" s="273"/>
      <c r="QMI2" s="273"/>
      <c r="QMJ2" s="273"/>
      <c r="QMK2" s="273"/>
      <c r="QML2" s="273"/>
      <c r="QMM2" s="273"/>
      <c r="QMN2" s="273"/>
      <c r="QMO2" s="273"/>
      <c r="QMP2" s="273"/>
      <c r="QMQ2" s="273"/>
      <c r="QMR2" s="273"/>
      <c r="QMS2" s="273"/>
      <c r="QMT2" s="273"/>
      <c r="QMU2" s="273"/>
      <c r="QMV2" s="273"/>
      <c r="QMW2" s="273"/>
      <c r="QMX2" s="273"/>
      <c r="QMY2" s="273"/>
      <c r="QMZ2" s="273"/>
      <c r="QNA2" s="273"/>
      <c r="QNB2" s="273"/>
      <c r="QNC2" s="273"/>
      <c r="QND2" s="273"/>
      <c r="QNE2" s="273"/>
      <c r="QNF2" s="273"/>
      <c r="QNG2" s="273"/>
      <c r="QNH2" s="273"/>
      <c r="QNI2" s="273"/>
      <c r="QNJ2" s="273"/>
      <c r="QNK2" s="273"/>
      <c r="QNL2" s="273"/>
      <c r="QNM2" s="273"/>
      <c r="QNN2" s="273"/>
      <c r="QNO2" s="273"/>
      <c r="QNP2" s="273"/>
      <c r="QNQ2" s="273"/>
      <c r="QNR2" s="273"/>
      <c r="QNS2" s="273"/>
      <c r="QNT2" s="273"/>
      <c r="QNU2" s="273"/>
      <c r="QNV2" s="273"/>
      <c r="QNW2" s="273"/>
      <c r="QNX2" s="273"/>
      <c r="QNY2" s="273"/>
      <c r="QNZ2" s="273"/>
      <c r="QOA2" s="273"/>
      <c r="QOB2" s="273"/>
      <c r="QOC2" s="273"/>
      <c r="QOD2" s="273"/>
      <c r="QOE2" s="273"/>
      <c r="QOF2" s="273"/>
      <c r="QOG2" s="273"/>
      <c r="QOH2" s="273"/>
      <c r="QOI2" s="273"/>
      <c r="QOJ2" s="273"/>
      <c r="QOK2" s="273"/>
      <c r="QOL2" s="273"/>
      <c r="QOM2" s="273"/>
      <c r="QON2" s="273"/>
      <c r="QOO2" s="273"/>
      <c r="QOP2" s="273"/>
      <c r="QOQ2" s="273"/>
      <c r="QOR2" s="273"/>
      <c r="QOS2" s="273"/>
      <c r="QOT2" s="273"/>
      <c r="QOU2" s="273"/>
      <c r="QOV2" s="273"/>
      <c r="QOW2" s="273"/>
      <c r="QOX2" s="273"/>
      <c r="QOY2" s="273"/>
      <c r="QOZ2" s="273"/>
      <c r="QPA2" s="273"/>
      <c r="QPB2" s="273"/>
      <c r="QPC2" s="273"/>
      <c r="QPD2" s="273"/>
      <c r="QPE2" s="273"/>
      <c r="QPF2" s="273"/>
      <c r="QPG2" s="273"/>
      <c r="QPH2" s="273"/>
      <c r="QPI2" s="273"/>
      <c r="QPJ2" s="273"/>
      <c r="QPK2" s="273"/>
      <c r="QPL2" s="273"/>
      <c r="QPM2" s="273"/>
      <c r="QPN2" s="273"/>
      <c r="QPO2" s="273"/>
      <c r="QPP2" s="273"/>
      <c r="QPQ2" s="273"/>
      <c r="QPR2" s="273"/>
      <c r="QPS2" s="273"/>
      <c r="QPT2" s="273"/>
      <c r="QPU2" s="273"/>
      <c r="QPV2" s="273"/>
      <c r="QPW2" s="273"/>
      <c r="QPX2" s="273"/>
      <c r="QPY2" s="273"/>
      <c r="QPZ2" s="273"/>
      <c r="QQA2" s="273"/>
      <c r="QQB2" s="273"/>
      <c r="QQC2" s="273"/>
      <c r="QQD2" s="273"/>
      <c r="QQE2" s="273"/>
      <c r="QQF2" s="273"/>
      <c r="QQG2" s="273"/>
      <c r="QQH2" s="273"/>
      <c r="QQI2" s="273"/>
      <c r="QQJ2" s="273"/>
      <c r="QQK2" s="273"/>
      <c r="QQL2" s="273"/>
      <c r="QQM2" s="273"/>
      <c r="QQN2" s="273"/>
      <c r="QQO2" s="273"/>
      <c r="QQP2" s="273"/>
      <c r="QQQ2" s="273"/>
      <c r="QQR2" s="273"/>
      <c r="QQS2" s="273"/>
      <c r="QQT2" s="273"/>
      <c r="QQU2" s="273"/>
      <c r="QQV2" s="273"/>
      <c r="QQW2" s="273"/>
      <c r="QQX2" s="273"/>
      <c r="QQY2" s="273"/>
      <c r="QQZ2" s="273"/>
      <c r="QRA2" s="273"/>
      <c r="QRB2" s="273"/>
      <c r="QRC2" s="273"/>
      <c r="QRD2" s="273"/>
      <c r="QRE2" s="273"/>
      <c r="QRF2" s="273"/>
      <c r="QRG2" s="273"/>
      <c r="QRH2" s="273"/>
      <c r="QRI2" s="273"/>
      <c r="QRJ2" s="273"/>
      <c r="QRK2" s="273"/>
      <c r="QRL2" s="273"/>
      <c r="QRM2" s="273"/>
      <c r="QRN2" s="273"/>
      <c r="QRO2" s="273"/>
      <c r="QRP2" s="273"/>
      <c r="QRQ2" s="273"/>
      <c r="QRR2" s="273"/>
      <c r="QRS2" s="273"/>
      <c r="QRT2" s="273"/>
      <c r="QRU2" s="273"/>
      <c r="QRV2" s="273"/>
      <c r="QRW2" s="273"/>
      <c r="QRX2" s="273"/>
      <c r="QRY2" s="273"/>
      <c r="QRZ2" s="273"/>
      <c r="QSA2" s="273"/>
      <c r="QSB2" s="273"/>
      <c r="QSC2" s="273"/>
      <c r="QSD2" s="273"/>
      <c r="QSE2" s="273"/>
      <c r="QSF2" s="273"/>
      <c r="QSG2" s="273"/>
      <c r="QSH2" s="273"/>
      <c r="QSI2" s="273"/>
      <c r="QSJ2" s="273"/>
      <c r="QSK2" s="273"/>
      <c r="QSL2" s="273"/>
      <c r="QSM2" s="273"/>
      <c r="QSN2" s="273"/>
      <c r="QSO2" s="273"/>
      <c r="QSP2" s="273"/>
      <c r="QSQ2" s="273"/>
      <c r="QSR2" s="273"/>
      <c r="QSS2" s="273"/>
      <c r="QST2" s="273"/>
      <c r="QSU2" s="273"/>
      <c r="QSV2" s="273"/>
      <c r="QSW2" s="273"/>
      <c r="QSX2" s="273"/>
      <c r="QSY2" s="273"/>
      <c r="QSZ2" s="273"/>
      <c r="QTA2" s="273"/>
      <c r="QTB2" s="273"/>
      <c r="QTC2" s="273"/>
      <c r="QTD2" s="273"/>
      <c r="QTE2" s="273"/>
      <c r="QTF2" s="273"/>
      <c r="QTG2" s="273"/>
      <c r="QTH2" s="273"/>
      <c r="QTI2" s="273"/>
      <c r="QTJ2" s="273"/>
      <c r="QTK2" s="273"/>
      <c r="QTL2" s="273"/>
      <c r="QTM2" s="273"/>
      <c r="QTN2" s="273"/>
      <c r="QTO2" s="273"/>
      <c r="QTP2" s="273"/>
      <c r="QTQ2" s="273"/>
      <c r="QTR2" s="273"/>
      <c r="QTS2" s="273"/>
      <c r="QTT2" s="273"/>
      <c r="QTU2" s="273"/>
      <c r="QTV2" s="273"/>
      <c r="QTW2" s="273"/>
      <c r="QTX2" s="273"/>
      <c r="QTY2" s="273"/>
      <c r="QTZ2" s="273"/>
      <c r="QUA2" s="273"/>
      <c r="QUB2" s="273"/>
      <c r="QUC2" s="273"/>
      <c r="QUD2" s="273"/>
      <c r="QUE2" s="273"/>
      <c r="QUF2" s="273"/>
      <c r="QUG2" s="273"/>
      <c r="QUH2" s="273"/>
      <c r="QUI2" s="273"/>
      <c r="QUJ2" s="273"/>
      <c r="QUK2" s="273"/>
      <c r="QUL2" s="273"/>
      <c r="QUM2" s="273"/>
      <c r="QUN2" s="273"/>
      <c r="QUO2" s="273"/>
      <c r="QUP2" s="273"/>
      <c r="QUQ2" s="273"/>
      <c r="QUR2" s="273"/>
      <c r="QUS2" s="273"/>
      <c r="QUT2" s="273"/>
      <c r="QUU2" s="273"/>
      <c r="QUV2" s="273"/>
      <c r="QUW2" s="273"/>
      <c r="QUX2" s="273"/>
      <c r="QUY2" s="273"/>
      <c r="QUZ2" s="273"/>
      <c r="QVA2" s="273"/>
      <c r="QVB2" s="273"/>
      <c r="QVC2" s="273"/>
      <c r="QVD2" s="273"/>
      <c r="QVE2" s="273"/>
      <c r="QVF2" s="273"/>
      <c r="QVG2" s="273"/>
      <c r="QVH2" s="273"/>
      <c r="QVI2" s="273"/>
      <c r="QVJ2" s="273"/>
      <c r="QVK2" s="273"/>
      <c r="QVL2" s="273"/>
      <c r="QVM2" s="273"/>
      <c r="QVN2" s="273"/>
      <c r="QVO2" s="273"/>
      <c r="QVP2" s="273"/>
      <c r="QVQ2" s="273"/>
      <c r="QVR2" s="273"/>
      <c r="QVS2" s="273"/>
      <c r="QVT2" s="273"/>
      <c r="QVU2" s="273"/>
      <c r="QVV2" s="273"/>
      <c r="QVW2" s="273"/>
      <c r="QVX2" s="273"/>
      <c r="QVY2" s="273"/>
      <c r="QVZ2" s="273"/>
      <c r="QWA2" s="273"/>
      <c r="QWB2" s="273"/>
      <c r="QWC2" s="273"/>
      <c r="QWD2" s="273"/>
      <c r="QWE2" s="273"/>
      <c r="QWF2" s="273"/>
      <c r="QWG2" s="273"/>
      <c r="QWH2" s="273"/>
      <c r="QWI2" s="273"/>
      <c r="QWJ2" s="273"/>
      <c r="QWK2" s="273"/>
      <c r="QWL2" s="273"/>
      <c r="QWM2" s="273"/>
      <c r="QWN2" s="273"/>
      <c r="QWO2" s="273"/>
      <c r="QWP2" s="273"/>
      <c r="QWQ2" s="273"/>
      <c r="QWR2" s="273"/>
      <c r="QWS2" s="273"/>
      <c r="QWT2" s="273"/>
      <c r="QWU2" s="273"/>
      <c r="QWV2" s="273"/>
      <c r="QWW2" s="273"/>
      <c r="QWX2" s="273"/>
      <c r="QWY2" s="273"/>
      <c r="QWZ2" s="273"/>
      <c r="QXA2" s="273"/>
      <c r="QXB2" s="273"/>
      <c r="QXC2" s="273"/>
      <c r="QXD2" s="273"/>
      <c r="QXE2" s="273"/>
      <c r="QXF2" s="273"/>
      <c r="QXG2" s="273"/>
      <c r="QXH2" s="273"/>
      <c r="QXI2" s="273"/>
      <c r="QXJ2" s="273"/>
      <c r="QXK2" s="273"/>
      <c r="QXL2" s="273"/>
      <c r="QXM2" s="273"/>
      <c r="QXN2" s="273"/>
      <c r="QXO2" s="273"/>
      <c r="QXP2" s="273"/>
      <c r="QXQ2" s="273"/>
      <c r="QXR2" s="273"/>
      <c r="QXS2" s="273"/>
      <c r="QXT2" s="273"/>
      <c r="QXU2" s="273"/>
      <c r="QXV2" s="273"/>
      <c r="QXW2" s="273"/>
      <c r="QXX2" s="273"/>
      <c r="QXY2" s="273"/>
      <c r="QXZ2" s="273"/>
      <c r="QYA2" s="273"/>
      <c r="QYB2" s="273"/>
      <c r="QYC2" s="273"/>
      <c r="QYD2" s="273"/>
      <c r="QYE2" s="273"/>
      <c r="QYF2" s="273"/>
      <c r="QYG2" s="273"/>
      <c r="QYH2" s="273"/>
      <c r="QYI2" s="273"/>
      <c r="QYJ2" s="273"/>
      <c r="QYK2" s="273"/>
      <c r="QYL2" s="273"/>
      <c r="QYM2" s="273"/>
      <c r="QYN2" s="273"/>
      <c r="QYO2" s="273"/>
      <c r="QYP2" s="273"/>
      <c r="QYQ2" s="273"/>
      <c r="QYR2" s="273"/>
      <c r="QYS2" s="273"/>
      <c r="QYT2" s="273"/>
      <c r="QYU2" s="273"/>
      <c r="QYV2" s="273"/>
      <c r="QYW2" s="273"/>
      <c r="QYX2" s="273"/>
      <c r="QYY2" s="273"/>
      <c r="QYZ2" s="273"/>
      <c r="QZA2" s="273"/>
      <c r="QZB2" s="273"/>
      <c r="QZC2" s="273"/>
      <c r="QZD2" s="273"/>
      <c r="QZE2" s="273"/>
      <c r="QZF2" s="273"/>
      <c r="QZG2" s="273"/>
      <c r="QZH2" s="273"/>
      <c r="QZI2" s="273"/>
      <c r="QZJ2" s="273"/>
      <c r="QZK2" s="273"/>
      <c r="QZL2" s="273"/>
      <c r="QZM2" s="273"/>
      <c r="QZN2" s="273"/>
      <c r="QZO2" s="273"/>
      <c r="QZP2" s="273"/>
      <c r="QZQ2" s="273"/>
      <c r="QZR2" s="273"/>
      <c r="QZS2" s="273"/>
      <c r="QZT2" s="273"/>
      <c r="QZU2" s="273"/>
      <c r="QZV2" s="273"/>
      <c r="QZW2" s="273"/>
      <c r="QZX2" s="273"/>
      <c r="QZY2" s="273"/>
      <c r="QZZ2" s="273"/>
      <c r="RAA2" s="273"/>
      <c r="RAB2" s="273"/>
      <c r="RAC2" s="273"/>
      <c r="RAD2" s="273"/>
      <c r="RAE2" s="273"/>
      <c r="RAF2" s="273"/>
      <c r="RAG2" s="273"/>
      <c r="RAH2" s="273"/>
      <c r="RAI2" s="273"/>
      <c r="RAJ2" s="273"/>
      <c r="RAK2" s="273"/>
      <c r="RAL2" s="273"/>
      <c r="RAM2" s="273"/>
      <c r="RAN2" s="273"/>
      <c r="RAO2" s="273"/>
      <c r="RAP2" s="273"/>
      <c r="RAQ2" s="273"/>
      <c r="RAR2" s="273"/>
      <c r="RAS2" s="273"/>
      <c r="RAT2" s="273"/>
      <c r="RAU2" s="273"/>
      <c r="RAV2" s="273"/>
      <c r="RAW2" s="273"/>
      <c r="RAX2" s="273"/>
      <c r="RAY2" s="273"/>
      <c r="RAZ2" s="273"/>
      <c r="RBA2" s="273"/>
      <c r="RBB2" s="273"/>
      <c r="RBC2" s="273"/>
      <c r="RBD2" s="273"/>
      <c r="RBE2" s="273"/>
      <c r="RBF2" s="273"/>
      <c r="RBG2" s="273"/>
      <c r="RBH2" s="273"/>
      <c r="RBI2" s="273"/>
      <c r="RBJ2" s="273"/>
      <c r="RBK2" s="273"/>
      <c r="RBL2" s="273"/>
      <c r="RBM2" s="273"/>
      <c r="RBN2" s="273"/>
      <c r="RBO2" s="273"/>
      <c r="RBP2" s="273"/>
      <c r="RBQ2" s="273"/>
      <c r="RBR2" s="273"/>
      <c r="RBS2" s="273"/>
      <c r="RBT2" s="273"/>
      <c r="RBU2" s="273"/>
      <c r="RBV2" s="273"/>
      <c r="RBW2" s="273"/>
      <c r="RBX2" s="273"/>
      <c r="RBY2" s="273"/>
      <c r="RBZ2" s="273"/>
      <c r="RCA2" s="273"/>
      <c r="RCB2" s="273"/>
      <c r="RCC2" s="273"/>
      <c r="RCD2" s="273"/>
      <c r="RCE2" s="273"/>
      <c r="RCF2" s="273"/>
      <c r="RCG2" s="273"/>
      <c r="RCH2" s="273"/>
      <c r="RCI2" s="273"/>
      <c r="RCJ2" s="273"/>
      <c r="RCK2" s="273"/>
      <c r="RCL2" s="273"/>
      <c r="RCM2" s="273"/>
      <c r="RCN2" s="273"/>
      <c r="RCO2" s="273"/>
      <c r="RCP2" s="273"/>
      <c r="RCQ2" s="273"/>
      <c r="RCR2" s="273"/>
      <c r="RCS2" s="273"/>
      <c r="RCT2" s="273"/>
      <c r="RCU2" s="273"/>
      <c r="RCV2" s="273"/>
      <c r="RCW2" s="273"/>
      <c r="RCX2" s="273"/>
      <c r="RCY2" s="273"/>
      <c r="RCZ2" s="273"/>
      <c r="RDA2" s="273"/>
      <c r="RDB2" s="273"/>
      <c r="RDC2" s="273"/>
      <c r="RDD2" s="273"/>
      <c r="RDE2" s="273"/>
      <c r="RDF2" s="273"/>
      <c r="RDG2" s="273"/>
      <c r="RDH2" s="273"/>
      <c r="RDI2" s="273"/>
      <c r="RDJ2" s="273"/>
      <c r="RDK2" s="273"/>
      <c r="RDL2" s="273"/>
      <c r="RDM2" s="273"/>
      <c r="RDN2" s="273"/>
      <c r="RDO2" s="273"/>
      <c r="RDP2" s="273"/>
      <c r="RDQ2" s="273"/>
      <c r="RDR2" s="273"/>
      <c r="RDS2" s="273"/>
      <c r="RDT2" s="273"/>
      <c r="RDU2" s="273"/>
      <c r="RDV2" s="273"/>
      <c r="RDW2" s="273"/>
      <c r="RDX2" s="273"/>
      <c r="RDY2" s="273"/>
      <c r="RDZ2" s="273"/>
      <c r="REA2" s="273"/>
      <c r="REB2" s="273"/>
      <c r="REC2" s="273"/>
      <c r="RED2" s="273"/>
      <c r="REE2" s="273"/>
      <c r="REF2" s="273"/>
      <c r="REG2" s="273"/>
      <c r="REH2" s="273"/>
      <c r="REI2" s="273"/>
      <c r="REJ2" s="273"/>
      <c r="REK2" s="273"/>
      <c r="REL2" s="273"/>
      <c r="REM2" s="273"/>
      <c r="REN2" s="273"/>
      <c r="REO2" s="273"/>
      <c r="REP2" s="273"/>
      <c r="REQ2" s="273"/>
      <c r="RER2" s="273"/>
      <c r="RES2" s="273"/>
      <c r="RET2" s="273"/>
      <c r="REU2" s="273"/>
      <c r="REV2" s="273"/>
      <c r="REW2" s="273"/>
      <c r="REX2" s="273"/>
      <c r="REY2" s="273"/>
      <c r="REZ2" s="273"/>
      <c r="RFA2" s="273"/>
      <c r="RFB2" s="273"/>
      <c r="RFC2" s="273"/>
      <c r="RFD2" s="273"/>
      <c r="RFE2" s="273"/>
      <c r="RFF2" s="273"/>
      <c r="RFG2" s="273"/>
      <c r="RFH2" s="273"/>
      <c r="RFI2" s="273"/>
      <c r="RFJ2" s="273"/>
      <c r="RFK2" s="273"/>
      <c r="RFL2" s="273"/>
      <c r="RFM2" s="273"/>
      <c r="RFN2" s="273"/>
      <c r="RFO2" s="273"/>
      <c r="RFP2" s="273"/>
      <c r="RFQ2" s="273"/>
      <c r="RFR2" s="273"/>
      <c r="RFS2" s="273"/>
      <c r="RFT2" s="273"/>
      <c r="RFU2" s="273"/>
      <c r="RFV2" s="273"/>
      <c r="RFW2" s="273"/>
      <c r="RFX2" s="273"/>
      <c r="RFY2" s="273"/>
      <c r="RFZ2" s="273"/>
      <c r="RGA2" s="273"/>
      <c r="RGB2" s="273"/>
      <c r="RGC2" s="273"/>
      <c r="RGD2" s="273"/>
      <c r="RGE2" s="273"/>
      <c r="RGF2" s="273"/>
      <c r="RGG2" s="273"/>
      <c r="RGH2" s="273"/>
      <c r="RGI2" s="273"/>
      <c r="RGJ2" s="273"/>
      <c r="RGK2" s="273"/>
      <c r="RGL2" s="273"/>
      <c r="RGM2" s="273"/>
      <c r="RGN2" s="273"/>
      <c r="RGO2" s="273"/>
      <c r="RGP2" s="273"/>
      <c r="RGQ2" s="273"/>
      <c r="RGR2" s="273"/>
      <c r="RGS2" s="273"/>
      <c r="RGT2" s="273"/>
      <c r="RGU2" s="273"/>
      <c r="RGV2" s="273"/>
      <c r="RGW2" s="273"/>
      <c r="RGX2" s="273"/>
      <c r="RGY2" s="273"/>
      <c r="RGZ2" s="273"/>
      <c r="RHA2" s="273"/>
      <c r="RHB2" s="273"/>
      <c r="RHC2" s="273"/>
      <c r="RHD2" s="273"/>
      <c r="RHE2" s="273"/>
      <c r="RHF2" s="273"/>
      <c r="RHG2" s="273"/>
      <c r="RHH2" s="273"/>
      <c r="RHI2" s="273"/>
      <c r="RHJ2" s="273"/>
      <c r="RHK2" s="273"/>
      <c r="RHL2" s="273"/>
      <c r="RHM2" s="273"/>
      <c r="RHN2" s="273"/>
      <c r="RHO2" s="273"/>
      <c r="RHP2" s="273"/>
      <c r="RHQ2" s="273"/>
      <c r="RHR2" s="273"/>
      <c r="RHS2" s="273"/>
      <c r="RHT2" s="273"/>
      <c r="RHU2" s="273"/>
      <c r="RHV2" s="273"/>
      <c r="RHW2" s="273"/>
      <c r="RHX2" s="273"/>
      <c r="RHY2" s="273"/>
      <c r="RHZ2" s="273"/>
      <c r="RIA2" s="273"/>
      <c r="RIB2" s="273"/>
      <c r="RIC2" s="273"/>
      <c r="RID2" s="273"/>
      <c r="RIE2" s="273"/>
      <c r="RIF2" s="273"/>
      <c r="RIG2" s="273"/>
      <c r="RIH2" s="273"/>
      <c r="RII2" s="273"/>
      <c r="RIJ2" s="273"/>
      <c r="RIK2" s="273"/>
      <c r="RIL2" s="273"/>
      <c r="RIM2" s="273"/>
      <c r="RIN2" s="273"/>
      <c r="RIO2" s="273"/>
      <c r="RIP2" s="273"/>
      <c r="RIQ2" s="273"/>
      <c r="RIR2" s="273"/>
      <c r="RIS2" s="273"/>
      <c r="RIT2" s="273"/>
      <c r="RIU2" s="273"/>
      <c r="RIV2" s="273"/>
      <c r="RIW2" s="273"/>
      <c r="RIX2" s="273"/>
      <c r="RIY2" s="273"/>
      <c r="RIZ2" s="273"/>
      <c r="RJA2" s="273"/>
      <c r="RJB2" s="273"/>
      <c r="RJC2" s="273"/>
      <c r="RJD2" s="273"/>
      <c r="RJE2" s="273"/>
      <c r="RJF2" s="273"/>
      <c r="RJG2" s="273"/>
      <c r="RJH2" s="273"/>
      <c r="RJI2" s="273"/>
      <c r="RJJ2" s="273"/>
      <c r="RJK2" s="273"/>
      <c r="RJL2" s="273"/>
      <c r="RJM2" s="273"/>
      <c r="RJN2" s="273"/>
      <c r="RJO2" s="273"/>
      <c r="RJP2" s="273"/>
      <c r="RJQ2" s="273"/>
      <c r="RJR2" s="273"/>
      <c r="RJS2" s="273"/>
      <c r="RJT2" s="273"/>
      <c r="RJU2" s="273"/>
      <c r="RJV2" s="273"/>
      <c r="RJW2" s="273"/>
      <c r="RJX2" s="273"/>
      <c r="RJY2" s="273"/>
      <c r="RJZ2" s="273"/>
      <c r="RKA2" s="273"/>
      <c r="RKB2" s="273"/>
      <c r="RKC2" s="273"/>
      <c r="RKD2" s="273"/>
      <c r="RKE2" s="273"/>
      <c r="RKF2" s="273"/>
      <c r="RKG2" s="273"/>
      <c r="RKH2" s="273"/>
      <c r="RKI2" s="273"/>
      <c r="RKJ2" s="273"/>
      <c r="RKK2" s="273"/>
      <c r="RKL2" s="273"/>
      <c r="RKM2" s="273"/>
      <c r="RKN2" s="273"/>
      <c r="RKO2" s="273"/>
      <c r="RKP2" s="273"/>
      <c r="RKQ2" s="273"/>
      <c r="RKR2" s="273"/>
      <c r="RKS2" s="273"/>
      <c r="RKT2" s="273"/>
      <c r="RKU2" s="273"/>
      <c r="RKV2" s="273"/>
      <c r="RKW2" s="273"/>
      <c r="RKX2" s="273"/>
      <c r="RKY2" s="273"/>
      <c r="RKZ2" s="273"/>
      <c r="RLA2" s="273"/>
      <c r="RLB2" s="273"/>
      <c r="RLC2" s="273"/>
      <c r="RLD2" s="273"/>
      <c r="RLE2" s="273"/>
      <c r="RLF2" s="273"/>
      <c r="RLG2" s="273"/>
      <c r="RLH2" s="273"/>
      <c r="RLI2" s="273"/>
      <c r="RLJ2" s="273"/>
      <c r="RLK2" s="273"/>
      <c r="RLL2" s="273"/>
      <c r="RLM2" s="273"/>
      <c r="RLN2" s="273"/>
      <c r="RLO2" s="273"/>
      <c r="RLP2" s="273"/>
      <c r="RLQ2" s="273"/>
      <c r="RLR2" s="273"/>
      <c r="RLS2" s="273"/>
      <c r="RLT2" s="273"/>
      <c r="RLU2" s="273"/>
      <c r="RLV2" s="273"/>
      <c r="RLW2" s="273"/>
      <c r="RLX2" s="273"/>
      <c r="RLY2" s="273"/>
      <c r="RLZ2" s="273"/>
      <c r="RMA2" s="273"/>
      <c r="RMB2" s="273"/>
      <c r="RMC2" s="273"/>
      <c r="RMD2" s="273"/>
      <c r="RME2" s="273"/>
      <c r="RMF2" s="273"/>
      <c r="RMG2" s="273"/>
      <c r="RMH2" s="273"/>
      <c r="RMI2" s="273"/>
      <c r="RMJ2" s="273"/>
      <c r="RMK2" s="273"/>
      <c r="RML2" s="273"/>
      <c r="RMM2" s="273"/>
      <c r="RMN2" s="273"/>
      <c r="RMO2" s="273"/>
      <c r="RMP2" s="273"/>
      <c r="RMQ2" s="273"/>
      <c r="RMR2" s="273"/>
      <c r="RMS2" s="273"/>
      <c r="RMT2" s="273"/>
      <c r="RMU2" s="273"/>
      <c r="RMV2" s="273"/>
      <c r="RMW2" s="273"/>
      <c r="RMX2" s="273"/>
      <c r="RMY2" s="273"/>
      <c r="RMZ2" s="273"/>
      <c r="RNA2" s="273"/>
      <c r="RNB2" s="273"/>
      <c r="RNC2" s="273"/>
      <c r="RND2" s="273"/>
      <c r="RNE2" s="273"/>
      <c r="RNF2" s="273"/>
      <c r="RNG2" s="273"/>
      <c r="RNH2" s="273"/>
      <c r="RNI2" s="273"/>
      <c r="RNJ2" s="273"/>
      <c r="RNK2" s="273"/>
      <c r="RNL2" s="273"/>
      <c r="RNM2" s="273"/>
      <c r="RNN2" s="273"/>
      <c r="RNO2" s="273"/>
      <c r="RNP2" s="273"/>
      <c r="RNQ2" s="273"/>
      <c r="RNR2" s="273"/>
      <c r="RNS2" s="273"/>
      <c r="RNT2" s="273"/>
      <c r="RNU2" s="273"/>
      <c r="RNV2" s="273"/>
      <c r="RNW2" s="273"/>
      <c r="RNX2" s="273"/>
      <c r="RNY2" s="273"/>
      <c r="RNZ2" s="273"/>
      <c r="ROA2" s="273"/>
      <c r="ROB2" s="273"/>
      <c r="ROC2" s="273"/>
      <c r="ROD2" s="273"/>
      <c r="ROE2" s="273"/>
      <c r="ROF2" s="273"/>
      <c r="ROG2" s="273"/>
      <c r="ROH2" s="273"/>
      <c r="ROI2" s="273"/>
      <c r="ROJ2" s="273"/>
      <c r="ROK2" s="273"/>
      <c r="ROL2" s="273"/>
      <c r="ROM2" s="273"/>
      <c r="RON2" s="273"/>
      <c r="ROO2" s="273"/>
      <c r="ROP2" s="273"/>
      <c r="ROQ2" s="273"/>
      <c r="ROR2" s="273"/>
      <c r="ROS2" s="273"/>
      <c r="ROT2" s="273"/>
      <c r="ROU2" s="273"/>
      <c r="ROV2" s="273"/>
      <c r="ROW2" s="273"/>
      <c r="ROX2" s="273"/>
      <c r="ROY2" s="273"/>
      <c r="ROZ2" s="273"/>
      <c r="RPA2" s="273"/>
      <c r="RPB2" s="273"/>
      <c r="RPC2" s="273"/>
      <c r="RPD2" s="273"/>
      <c r="RPE2" s="273"/>
      <c r="RPF2" s="273"/>
      <c r="RPG2" s="273"/>
      <c r="RPH2" s="273"/>
      <c r="RPI2" s="273"/>
      <c r="RPJ2" s="273"/>
      <c r="RPK2" s="273"/>
      <c r="RPL2" s="273"/>
      <c r="RPM2" s="273"/>
      <c r="RPN2" s="273"/>
      <c r="RPO2" s="273"/>
      <c r="RPP2" s="273"/>
      <c r="RPQ2" s="273"/>
      <c r="RPR2" s="273"/>
      <c r="RPS2" s="273"/>
      <c r="RPT2" s="273"/>
      <c r="RPU2" s="273"/>
      <c r="RPV2" s="273"/>
      <c r="RPW2" s="273"/>
      <c r="RPX2" s="273"/>
      <c r="RPY2" s="273"/>
      <c r="RPZ2" s="273"/>
      <c r="RQA2" s="273"/>
      <c r="RQB2" s="273"/>
      <c r="RQC2" s="273"/>
      <c r="RQD2" s="273"/>
      <c r="RQE2" s="273"/>
      <c r="RQF2" s="273"/>
      <c r="RQG2" s="273"/>
      <c r="RQH2" s="273"/>
      <c r="RQI2" s="273"/>
      <c r="RQJ2" s="273"/>
      <c r="RQK2" s="273"/>
      <c r="RQL2" s="273"/>
      <c r="RQM2" s="273"/>
      <c r="RQN2" s="273"/>
      <c r="RQO2" s="273"/>
      <c r="RQP2" s="273"/>
      <c r="RQQ2" s="273"/>
      <c r="RQR2" s="273"/>
      <c r="RQS2" s="273"/>
      <c r="RQT2" s="273"/>
      <c r="RQU2" s="273"/>
      <c r="RQV2" s="273"/>
      <c r="RQW2" s="273"/>
      <c r="RQX2" s="273"/>
      <c r="RQY2" s="273"/>
      <c r="RQZ2" s="273"/>
      <c r="RRA2" s="273"/>
      <c r="RRB2" s="273"/>
      <c r="RRC2" s="273"/>
      <c r="RRD2" s="273"/>
      <c r="RRE2" s="273"/>
      <c r="RRF2" s="273"/>
      <c r="RRG2" s="273"/>
      <c r="RRH2" s="273"/>
      <c r="RRI2" s="273"/>
      <c r="RRJ2" s="273"/>
      <c r="RRK2" s="273"/>
      <c r="RRL2" s="273"/>
      <c r="RRM2" s="273"/>
      <c r="RRN2" s="273"/>
      <c r="RRO2" s="273"/>
      <c r="RRP2" s="273"/>
      <c r="RRQ2" s="273"/>
      <c r="RRR2" s="273"/>
      <c r="RRS2" s="273"/>
      <c r="RRT2" s="273"/>
      <c r="RRU2" s="273"/>
      <c r="RRV2" s="273"/>
      <c r="RRW2" s="273"/>
      <c r="RRX2" s="273"/>
      <c r="RRY2" s="273"/>
      <c r="RRZ2" s="273"/>
      <c r="RSA2" s="273"/>
      <c r="RSB2" s="273"/>
      <c r="RSC2" s="273"/>
      <c r="RSD2" s="273"/>
      <c r="RSE2" s="273"/>
      <c r="RSF2" s="273"/>
      <c r="RSG2" s="273"/>
      <c r="RSH2" s="273"/>
      <c r="RSI2" s="273"/>
      <c r="RSJ2" s="273"/>
      <c r="RSK2" s="273"/>
      <c r="RSL2" s="273"/>
      <c r="RSM2" s="273"/>
      <c r="RSN2" s="273"/>
      <c r="RSO2" s="273"/>
      <c r="RSP2" s="273"/>
      <c r="RSQ2" s="273"/>
      <c r="RSR2" s="273"/>
      <c r="RSS2" s="273"/>
      <c r="RST2" s="273"/>
      <c r="RSU2" s="273"/>
      <c r="RSV2" s="273"/>
      <c r="RSW2" s="273"/>
      <c r="RSX2" s="273"/>
      <c r="RSY2" s="273"/>
      <c r="RSZ2" s="273"/>
      <c r="RTA2" s="273"/>
      <c r="RTB2" s="273"/>
      <c r="RTC2" s="273"/>
      <c r="RTD2" s="273"/>
      <c r="RTE2" s="273"/>
      <c r="RTF2" s="273"/>
      <c r="RTG2" s="273"/>
      <c r="RTH2" s="273"/>
      <c r="RTI2" s="273"/>
      <c r="RTJ2" s="273"/>
      <c r="RTK2" s="273"/>
      <c r="RTL2" s="273"/>
      <c r="RTM2" s="273"/>
      <c r="RTN2" s="273"/>
      <c r="RTO2" s="273"/>
      <c r="RTP2" s="273"/>
      <c r="RTQ2" s="273"/>
      <c r="RTR2" s="273"/>
      <c r="RTS2" s="273"/>
      <c r="RTT2" s="273"/>
      <c r="RTU2" s="273"/>
      <c r="RTV2" s="273"/>
      <c r="RTW2" s="273"/>
      <c r="RTX2" s="273"/>
      <c r="RTY2" s="273"/>
      <c r="RTZ2" s="273"/>
      <c r="RUA2" s="273"/>
      <c r="RUB2" s="273"/>
      <c r="RUC2" s="273"/>
      <c r="RUD2" s="273"/>
      <c r="RUE2" s="273"/>
      <c r="RUF2" s="273"/>
      <c r="RUG2" s="273"/>
      <c r="RUH2" s="273"/>
      <c r="RUI2" s="273"/>
      <c r="RUJ2" s="273"/>
      <c r="RUK2" s="273"/>
      <c r="RUL2" s="273"/>
      <c r="RUM2" s="273"/>
      <c r="RUN2" s="273"/>
      <c r="RUO2" s="273"/>
      <c r="RUP2" s="273"/>
      <c r="RUQ2" s="273"/>
      <c r="RUR2" s="273"/>
      <c r="RUS2" s="273"/>
      <c r="RUT2" s="273"/>
      <c r="RUU2" s="273"/>
      <c r="RUV2" s="273"/>
      <c r="RUW2" s="273"/>
      <c r="RUX2" s="273"/>
      <c r="RUY2" s="273"/>
      <c r="RUZ2" s="273"/>
      <c r="RVA2" s="273"/>
      <c r="RVB2" s="273"/>
      <c r="RVC2" s="273"/>
      <c r="RVD2" s="273"/>
      <c r="RVE2" s="273"/>
      <c r="RVF2" s="273"/>
      <c r="RVG2" s="273"/>
      <c r="RVH2" s="273"/>
      <c r="RVI2" s="273"/>
      <c r="RVJ2" s="273"/>
      <c r="RVK2" s="273"/>
      <c r="RVL2" s="273"/>
      <c r="RVM2" s="273"/>
      <c r="RVN2" s="273"/>
      <c r="RVO2" s="273"/>
      <c r="RVP2" s="273"/>
      <c r="RVQ2" s="273"/>
      <c r="RVR2" s="273"/>
      <c r="RVS2" s="273"/>
      <c r="RVT2" s="273"/>
      <c r="RVU2" s="273"/>
      <c r="RVV2" s="273"/>
      <c r="RVW2" s="273"/>
      <c r="RVX2" s="273"/>
      <c r="RVY2" s="273"/>
      <c r="RVZ2" s="273"/>
      <c r="RWA2" s="273"/>
      <c r="RWB2" s="273"/>
      <c r="RWC2" s="273"/>
      <c r="RWD2" s="273"/>
      <c r="RWE2" s="273"/>
      <c r="RWF2" s="273"/>
      <c r="RWG2" s="273"/>
      <c r="RWH2" s="273"/>
      <c r="RWI2" s="273"/>
      <c r="RWJ2" s="273"/>
      <c r="RWK2" s="273"/>
      <c r="RWL2" s="273"/>
      <c r="RWM2" s="273"/>
      <c r="RWN2" s="273"/>
      <c r="RWO2" s="273"/>
      <c r="RWP2" s="273"/>
      <c r="RWQ2" s="273"/>
      <c r="RWR2" s="273"/>
      <c r="RWS2" s="273"/>
      <c r="RWT2" s="273"/>
      <c r="RWU2" s="273"/>
      <c r="RWV2" s="273"/>
      <c r="RWW2" s="273"/>
      <c r="RWX2" s="273"/>
      <c r="RWY2" s="273"/>
      <c r="RWZ2" s="273"/>
      <c r="RXA2" s="273"/>
      <c r="RXB2" s="273"/>
      <c r="RXC2" s="273"/>
      <c r="RXD2" s="273"/>
      <c r="RXE2" s="273"/>
      <c r="RXF2" s="273"/>
      <c r="RXG2" s="273"/>
      <c r="RXH2" s="273"/>
      <c r="RXI2" s="273"/>
      <c r="RXJ2" s="273"/>
      <c r="RXK2" s="273"/>
      <c r="RXL2" s="273"/>
      <c r="RXM2" s="273"/>
      <c r="RXN2" s="273"/>
      <c r="RXO2" s="273"/>
      <c r="RXP2" s="273"/>
      <c r="RXQ2" s="273"/>
      <c r="RXR2" s="273"/>
      <c r="RXS2" s="273"/>
      <c r="RXT2" s="273"/>
      <c r="RXU2" s="273"/>
      <c r="RXV2" s="273"/>
      <c r="RXW2" s="273"/>
      <c r="RXX2" s="273"/>
      <c r="RXY2" s="273"/>
      <c r="RXZ2" s="273"/>
      <c r="RYA2" s="273"/>
      <c r="RYB2" s="273"/>
      <c r="RYC2" s="273"/>
      <c r="RYD2" s="273"/>
      <c r="RYE2" s="273"/>
      <c r="RYF2" s="273"/>
      <c r="RYG2" s="273"/>
      <c r="RYH2" s="273"/>
      <c r="RYI2" s="273"/>
      <c r="RYJ2" s="273"/>
      <c r="RYK2" s="273"/>
      <c r="RYL2" s="273"/>
      <c r="RYM2" s="273"/>
      <c r="RYN2" s="273"/>
      <c r="RYO2" s="273"/>
      <c r="RYP2" s="273"/>
      <c r="RYQ2" s="273"/>
      <c r="RYR2" s="273"/>
      <c r="RYS2" s="273"/>
      <c r="RYT2" s="273"/>
      <c r="RYU2" s="273"/>
      <c r="RYV2" s="273"/>
      <c r="RYW2" s="273"/>
      <c r="RYX2" s="273"/>
      <c r="RYY2" s="273"/>
      <c r="RYZ2" s="273"/>
      <c r="RZA2" s="273"/>
      <c r="RZB2" s="273"/>
      <c r="RZC2" s="273"/>
      <c r="RZD2" s="273"/>
      <c r="RZE2" s="273"/>
      <c r="RZF2" s="273"/>
      <c r="RZG2" s="273"/>
      <c r="RZH2" s="273"/>
      <c r="RZI2" s="273"/>
      <c r="RZJ2" s="273"/>
      <c r="RZK2" s="273"/>
      <c r="RZL2" s="273"/>
      <c r="RZM2" s="273"/>
      <c r="RZN2" s="273"/>
      <c r="RZO2" s="273"/>
      <c r="RZP2" s="273"/>
      <c r="RZQ2" s="273"/>
      <c r="RZR2" s="273"/>
      <c r="RZS2" s="273"/>
      <c r="RZT2" s="273"/>
      <c r="RZU2" s="273"/>
      <c r="RZV2" s="273"/>
      <c r="RZW2" s="273"/>
      <c r="RZX2" s="273"/>
      <c r="RZY2" s="273"/>
      <c r="RZZ2" s="273"/>
      <c r="SAA2" s="273"/>
      <c r="SAB2" s="273"/>
      <c r="SAC2" s="273"/>
      <c r="SAD2" s="273"/>
      <c r="SAE2" s="273"/>
      <c r="SAF2" s="273"/>
      <c r="SAG2" s="273"/>
      <c r="SAH2" s="273"/>
      <c r="SAI2" s="273"/>
      <c r="SAJ2" s="273"/>
      <c r="SAK2" s="273"/>
      <c r="SAL2" s="273"/>
      <c r="SAM2" s="273"/>
      <c r="SAN2" s="273"/>
      <c r="SAO2" s="273"/>
      <c r="SAP2" s="273"/>
      <c r="SAQ2" s="273"/>
      <c r="SAR2" s="273"/>
      <c r="SAS2" s="273"/>
      <c r="SAT2" s="273"/>
      <c r="SAU2" s="273"/>
      <c r="SAV2" s="273"/>
      <c r="SAW2" s="273"/>
      <c r="SAX2" s="273"/>
      <c r="SAY2" s="273"/>
      <c r="SAZ2" s="273"/>
      <c r="SBA2" s="273"/>
      <c r="SBB2" s="273"/>
      <c r="SBC2" s="273"/>
      <c r="SBD2" s="273"/>
      <c r="SBE2" s="273"/>
      <c r="SBF2" s="273"/>
      <c r="SBG2" s="273"/>
      <c r="SBH2" s="273"/>
      <c r="SBI2" s="273"/>
      <c r="SBJ2" s="273"/>
      <c r="SBK2" s="273"/>
      <c r="SBL2" s="273"/>
      <c r="SBM2" s="273"/>
      <c r="SBN2" s="273"/>
      <c r="SBO2" s="273"/>
      <c r="SBP2" s="273"/>
      <c r="SBQ2" s="273"/>
      <c r="SBR2" s="273"/>
      <c r="SBS2" s="273"/>
      <c r="SBT2" s="273"/>
      <c r="SBU2" s="273"/>
      <c r="SBV2" s="273"/>
      <c r="SBW2" s="273"/>
      <c r="SBX2" s="273"/>
      <c r="SBY2" s="273"/>
      <c r="SBZ2" s="273"/>
      <c r="SCA2" s="273"/>
      <c r="SCB2" s="273"/>
      <c r="SCC2" s="273"/>
      <c r="SCD2" s="273"/>
      <c r="SCE2" s="273"/>
      <c r="SCF2" s="273"/>
      <c r="SCG2" s="273"/>
      <c r="SCH2" s="273"/>
      <c r="SCI2" s="273"/>
      <c r="SCJ2" s="273"/>
      <c r="SCK2" s="273"/>
      <c r="SCL2" s="273"/>
      <c r="SCM2" s="273"/>
      <c r="SCN2" s="273"/>
      <c r="SCO2" s="273"/>
      <c r="SCP2" s="273"/>
      <c r="SCQ2" s="273"/>
      <c r="SCR2" s="273"/>
      <c r="SCS2" s="273"/>
      <c r="SCT2" s="273"/>
      <c r="SCU2" s="273"/>
      <c r="SCV2" s="273"/>
      <c r="SCW2" s="273"/>
      <c r="SCX2" s="273"/>
      <c r="SCY2" s="273"/>
      <c r="SCZ2" s="273"/>
      <c r="SDA2" s="273"/>
      <c r="SDB2" s="273"/>
      <c r="SDC2" s="273"/>
      <c r="SDD2" s="273"/>
      <c r="SDE2" s="273"/>
      <c r="SDF2" s="273"/>
      <c r="SDG2" s="273"/>
      <c r="SDH2" s="273"/>
      <c r="SDI2" s="273"/>
      <c r="SDJ2" s="273"/>
      <c r="SDK2" s="273"/>
      <c r="SDL2" s="273"/>
      <c r="SDM2" s="273"/>
      <c r="SDN2" s="273"/>
      <c r="SDO2" s="273"/>
      <c r="SDP2" s="273"/>
      <c r="SDQ2" s="273"/>
      <c r="SDR2" s="273"/>
      <c r="SDS2" s="273"/>
      <c r="SDT2" s="273"/>
      <c r="SDU2" s="273"/>
      <c r="SDV2" s="273"/>
      <c r="SDW2" s="273"/>
      <c r="SDX2" s="273"/>
      <c r="SDY2" s="273"/>
      <c r="SDZ2" s="273"/>
      <c r="SEA2" s="273"/>
      <c r="SEB2" s="273"/>
      <c r="SEC2" s="273"/>
      <c r="SED2" s="273"/>
      <c r="SEE2" s="273"/>
      <c r="SEF2" s="273"/>
      <c r="SEG2" s="273"/>
      <c r="SEH2" s="273"/>
      <c r="SEI2" s="273"/>
      <c r="SEJ2" s="273"/>
      <c r="SEK2" s="273"/>
      <c r="SEL2" s="273"/>
      <c r="SEM2" s="273"/>
      <c r="SEN2" s="273"/>
      <c r="SEO2" s="273"/>
      <c r="SEP2" s="273"/>
      <c r="SEQ2" s="273"/>
      <c r="SER2" s="273"/>
      <c r="SES2" s="273"/>
      <c r="SET2" s="273"/>
      <c r="SEU2" s="273"/>
      <c r="SEV2" s="273"/>
      <c r="SEW2" s="273"/>
      <c r="SEX2" s="273"/>
      <c r="SEY2" s="273"/>
      <c r="SEZ2" s="273"/>
      <c r="SFA2" s="273"/>
      <c r="SFB2" s="273"/>
      <c r="SFC2" s="273"/>
      <c r="SFD2" s="273"/>
      <c r="SFE2" s="273"/>
      <c r="SFF2" s="273"/>
      <c r="SFG2" s="273"/>
      <c r="SFH2" s="273"/>
      <c r="SFI2" s="273"/>
      <c r="SFJ2" s="273"/>
      <c r="SFK2" s="273"/>
      <c r="SFL2" s="273"/>
      <c r="SFM2" s="273"/>
      <c r="SFN2" s="273"/>
      <c r="SFO2" s="273"/>
      <c r="SFP2" s="273"/>
      <c r="SFQ2" s="273"/>
      <c r="SFR2" s="273"/>
      <c r="SFS2" s="273"/>
      <c r="SFT2" s="273"/>
      <c r="SFU2" s="273"/>
      <c r="SFV2" s="273"/>
      <c r="SFW2" s="273"/>
      <c r="SFX2" s="273"/>
      <c r="SFY2" s="273"/>
      <c r="SFZ2" s="273"/>
      <c r="SGA2" s="273"/>
      <c r="SGB2" s="273"/>
      <c r="SGC2" s="273"/>
      <c r="SGD2" s="273"/>
      <c r="SGE2" s="273"/>
      <c r="SGF2" s="273"/>
      <c r="SGG2" s="273"/>
      <c r="SGH2" s="273"/>
      <c r="SGI2" s="273"/>
      <c r="SGJ2" s="273"/>
      <c r="SGK2" s="273"/>
      <c r="SGL2" s="273"/>
      <c r="SGM2" s="273"/>
      <c r="SGN2" s="273"/>
      <c r="SGO2" s="273"/>
      <c r="SGP2" s="273"/>
      <c r="SGQ2" s="273"/>
      <c r="SGR2" s="273"/>
      <c r="SGS2" s="273"/>
      <c r="SGT2" s="273"/>
      <c r="SGU2" s="273"/>
      <c r="SGV2" s="273"/>
      <c r="SGW2" s="273"/>
      <c r="SGX2" s="273"/>
      <c r="SGY2" s="273"/>
      <c r="SGZ2" s="273"/>
      <c r="SHA2" s="273"/>
      <c r="SHB2" s="273"/>
      <c r="SHC2" s="273"/>
      <c r="SHD2" s="273"/>
      <c r="SHE2" s="273"/>
      <c r="SHF2" s="273"/>
      <c r="SHG2" s="273"/>
      <c r="SHH2" s="273"/>
      <c r="SHI2" s="273"/>
      <c r="SHJ2" s="273"/>
      <c r="SHK2" s="273"/>
      <c r="SHL2" s="273"/>
      <c r="SHM2" s="273"/>
      <c r="SHN2" s="273"/>
      <c r="SHO2" s="273"/>
      <c r="SHP2" s="273"/>
      <c r="SHQ2" s="273"/>
      <c r="SHR2" s="273"/>
      <c r="SHS2" s="273"/>
      <c r="SHT2" s="273"/>
      <c r="SHU2" s="273"/>
      <c r="SHV2" s="273"/>
      <c r="SHW2" s="273"/>
      <c r="SHX2" s="273"/>
      <c r="SHY2" s="273"/>
      <c r="SHZ2" s="273"/>
      <c r="SIA2" s="273"/>
      <c r="SIB2" s="273"/>
      <c r="SIC2" s="273"/>
      <c r="SID2" s="273"/>
      <c r="SIE2" s="273"/>
      <c r="SIF2" s="273"/>
      <c r="SIG2" s="273"/>
      <c r="SIH2" s="273"/>
      <c r="SII2" s="273"/>
      <c r="SIJ2" s="273"/>
      <c r="SIK2" s="273"/>
      <c r="SIL2" s="273"/>
      <c r="SIM2" s="273"/>
      <c r="SIN2" s="273"/>
      <c r="SIO2" s="273"/>
      <c r="SIP2" s="273"/>
      <c r="SIQ2" s="273"/>
      <c r="SIR2" s="273"/>
      <c r="SIS2" s="273"/>
      <c r="SIT2" s="273"/>
      <c r="SIU2" s="273"/>
      <c r="SIV2" s="273"/>
      <c r="SIW2" s="273"/>
      <c r="SIX2" s="273"/>
      <c r="SIY2" s="273"/>
      <c r="SIZ2" s="273"/>
      <c r="SJA2" s="273"/>
      <c r="SJB2" s="273"/>
      <c r="SJC2" s="273"/>
      <c r="SJD2" s="273"/>
      <c r="SJE2" s="273"/>
      <c r="SJF2" s="273"/>
      <c r="SJG2" s="273"/>
      <c r="SJH2" s="273"/>
      <c r="SJI2" s="273"/>
      <c r="SJJ2" s="273"/>
      <c r="SJK2" s="273"/>
      <c r="SJL2" s="273"/>
      <c r="SJM2" s="273"/>
      <c r="SJN2" s="273"/>
      <c r="SJO2" s="273"/>
      <c r="SJP2" s="273"/>
      <c r="SJQ2" s="273"/>
      <c r="SJR2" s="273"/>
      <c r="SJS2" s="273"/>
      <c r="SJT2" s="273"/>
      <c r="SJU2" s="273"/>
      <c r="SJV2" s="273"/>
      <c r="SJW2" s="273"/>
      <c r="SJX2" s="273"/>
      <c r="SJY2" s="273"/>
      <c r="SJZ2" s="273"/>
      <c r="SKA2" s="273"/>
      <c r="SKB2" s="273"/>
      <c r="SKC2" s="273"/>
      <c r="SKD2" s="273"/>
      <c r="SKE2" s="273"/>
      <c r="SKF2" s="273"/>
      <c r="SKG2" s="273"/>
      <c r="SKH2" s="273"/>
      <c r="SKI2" s="273"/>
      <c r="SKJ2" s="273"/>
      <c r="SKK2" s="273"/>
      <c r="SKL2" s="273"/>
      <c r="SKM2" s="273"/>
      <c r="SKN2" s="273"/>
      <c r="SKO2" s="273"/>
      <c r="SKP2" s="273"/>
      <c r="SKQ2" s="273"/>
      <c r="SKR2" s="273"/>
      <c r="SKS2" s="273"/>
      <c r="SKT2" s="273"/>
      <c r="SKU2" s="273"/>
      <c r="SKV2" s="273"/>
      <c r="SKW2" s="273"/>
      <c r="SKX2" s="273"/>
      <c r="SKY2" s="273"/>
      <c r="SKZ2" s="273"/>
      <c r="SLA2" s="273"/>
      <c r="SLB2" s="273"/>
      <c r="SLC2" s="273"/>
      <c r="SLD2" s="273"/>
      <c r="SLE2" s="273"/>
      <c r="SLF2" s="273"/>
      <c r="SLG2" s="273"/>
      <c r="SLH2" s="273"/>
      <c r="SLI2" s="273"/>
      <c r="SLJ2" s="273"/>
      <c r="SLK2" s="273"/>
      <c r="SLL2" s="273"/>
      <c r="SLM2" s="273"/>
      <c r="SLN2" s="273"/>
      <c r="SLO2" s="273"/>
      <c r="SLP2" s="273"/>
      <c r="SLQ2" s="273"/>
      <c r="SLR2" s="273"/>
      <c r="SLS2" s="273"/>
      <c r="SLT2" s="273"/>
      <c r="SLU2" s="273"/>
      <c r="SLV2" s="273"/>
      <c r="SLW2" s="273"/>
      <c r="SLX2" s="273"/>
      <c r="SLY2" s="273"/>
      <c r="SLZ2" s="273"/>
      <c r="SMA2" s="273"/>
      <c r="SMB2" s="273"/>
      <c r="SMC2" s="273"/>
      <c r="SMD2" s="273"/>
      <c r="SME2" s="273"/>
      <c r="SMF2" s="273"/>
      <c r="SMG2" s="273"/>
      <c r="SMH2" s="273"/>
      <c r="SMI2" s="273"/>
      <c r="SMJ2" s="273"/>
      <c r="SMK2" s="273"/>
      <c r="SML2" s="273"/>
      <c r="SMM2" s="273"/>
      <c r="SMN2" s="273"/>
      <c r="SMO2" s="273"/>
      <c r="SMP2" s="273"/>
      <c r="SMQ2" s="273"/>
      <c r="SMR2" s="273"/>
      <c r="SMS2" s="273"/>
      <c r="SMT2" s="273"/>
      <c r="SMU2" s="273"/>
      <c r="SMV2" s="273"/>
      <c r="SMW2" s="273"/>
      <c r="SMX2" s="273"/>
      <c r="SMY2" s="273"/>
      <c r="SMZ2" s="273"/>
      <c r="SNA2" s="273"/>
      <c r="SNB2" s="273"/>
      <c r="SNC2" s="273"/>
      <c r="SND2" s="273"/>
      <c r="SNE2" s="273"/>
      <c r="SNF2" s="273"/>
      <c r="SNG2" s="273"/>
      <c r="SNH2" s="273"/>
      <c r="SNI2" s="273"/>
      <c r="SNJ2" s="273"/>
      <c r="SNK2" s="273"/>
      <c r="SNL2" s="273"/>
      <c r="SNM2" s="273"/>
      <c r="SNN2" s="273"/>
      <c r="SNO2" s="273"/>
      <c r="SNP2" s="273"/>
      <c r="SNQ2" s="273"/>
      <c r="SNR2" s="273"/>
      <c r="SNS2" s="273"/>
      <c r="SNT2" s="273"/>
      <c r="SNU2" s="273"/>
      <c r="SNV2" s="273"/>
      <c r="SNW2" s="273"/>
      <c r="SNX2" s="273"/>
      <c r="SNY2" s="273"/>
      <c r="SNZ2" s="273"/>
      <c r="SOA2" s="273"/>
      <c r="SOB2" s="273"/>
      <c r="SOC2" s="273"/>
      <c r="SOD2" s="273"/>
      <c r="SOE2" s="273"/>
      <c r="SOF2" s="273"/>
      <c r="SOG2" s="273"/>
      <c r="SOH2" s="273"/>
      <c r="SOI2" s="273"/>
      <c r="SOJ2" s="273"/>
      <c r="SOK2" s="273"/>
      <c r="SOL2" s="273"/>
      <c r="SOM2" s="273"/>
      <c r="SON2" s="273"/>
      <c r="SOO2" s="273"/>
      <c r="SOP2" s="273"/>
      <c r="SOQ2" s="273"/>
      <c r="SOR2" s="273"/>
      <c r="SOS2" s="273"/>
      <c r="SOT2" s="273"/>
      <c r="SOU2" s="273"/>
      <c r="SOV2" s="273"/>
      <c r="SOW2" s="273"/>
      <c r="SOX2" s="273"/>
      <c r="SOY2" s="273"/>
      <c r="SOZ2" s="273"/>
      <c r="SPA2" s="273"/>
      <c r="SPB2" s="273"/>
      <c r="SPC2" s="273"/>
      <c r="SPD2" s="273"/>
      <c r="SPE2" s="273"/>
      <c r="SPF2" s="273"/>
      <c r="SPG2" s="273"/>
      <c r="SPH2" s="273"/>
      <c r="SPI2" s="273"/>
      <c r="SPJ2" s="273"/>
      <c r="SPK2" s="273"/>
      <c r="SPL2" s="273"/>
      <c r="SPM2" s="273"/>
      <c r="SPN2" s="273"/>
      <c r="SPO2" s="273"/>
      <c r="SPP2" s="273"/>
      <c r="SPQ2" s="273"/>
      <c r="SPR2" s="273"/>
      <c r="SPS2" s="273"/>
      <c r="SPT2" s="273"/>
      <c r="SPU2" s="273"/>
      <c r="SPV2" s="273"/>
      <c r="SPW2" s="273"/>
      <c r="SPX2" s="273"/>
      <c r="SPY2" s="273"/>
      <c r="SPZ2" s="273"/>
      <c r="SQA2" s="273"/>
      <c r="SQB2" s="273"/>
      <c r="SQC2" s="273"/>
      <c r="SQD2" s="273"/>
      <c r="SQE2" s="273"/>
      <c r="SQF2" s="273"/>
      <c r="SQG2" s="273"/>
      <c r="SQH2" s="273"/>
      <c r="SQI2" s="273"/>
      <c r="SQJ2" s="273"/>
      <c r="SQK2" s="273"/>
      <c r="SQL2" s="273"/>
      <c r="SQM2" s="273"/>
      <c r="SQN2" s="273"/>
      <c r="SQO2" s="273"/>
      <c r="SQP2" s="273"/>
      <c r="SQQ2" s="273"/>
      <c r="SQR2" s="273"/>
      <c r="SQS2" s="273"/>
      <c r="SQT2" s="273"/>
      <c r="SQU2" s="273"/>
      <c r="SQV2" s="273"/>
      <c r="SQW2" s="273"/>
      <c r="SQX2" s="273"/>
      <c r="SQY2" s="273"/>
      <c r="SQZ2" s="273"/>
      <c r="SRA2" s="273"/>
      <c r="SRB2" s="273"/>
      <c r="SRC2" s="273"/>
      <c r="SRD2" s="273"/>
      <c r="SRE2" s="273"/>
      <c r="SRF2" s="273"/>
      <c r="SRG2" s="273"/>
      <c r="SRH2" s="273"/>
      <c r="SRI2" s="273"/>
      <c r="SRJ2" s="273"/>
      <c r="SRK2" s="273"/>
      <c r="SRL2" s="273"/>
      <c r="SRM2" s="273"/>
      <c r="SRN2" s="273"/>
      <c r="SRO2" s="273"/>
      <c r="SRP2" s="273"/>
      <c r="SRQ2" s="273"/>
      <c r="SRR2" s="273"/>
      <c r="SRS2" s="273"/>
      <c r="SRT2" s="273"/>
      <c r="SRU2" s="273"/>
      <c r="SRV2" s="273"/>
      <c r="SRW2" s="273"/>
      <c r="SRX2" s="273"/>
      <c r="SRY2" s="273"/>
      <c r="SRZ2" s="273"/>
      <c r="SSA2" s="273"/>
      <c r="SSB2" s="273"/>
      <c r="SSC2" s="273"/>
      <c r="SSD2" s="273"/>
      <c r="SSE2" s="273"/>
      <c r="SSF2" s="273"/>
      <c r="SSG2" s="273"/>
      <c r="SSH2" s="273"/>
      <c r="SSI2" s="273"/>
      <c r="SSJ2" s="273"/>
      <c r="SSK2" s="273"/>
      <c r="SSL2" s="273"/>
      <c r="SSM2" s="273"/>
      <c r="SSN2" s="273"/>
      <c r="SSO2" s="273"/>
      <c r="SSP2" s="273"/>
      <c r="SSQ2" s="273"/>
      <c r="SSR2" s="273"/>
      <c r="SSS2" s="273"/>
      <c r="SST2" s="273"/>
      <c r="SSU2" s="273"/>
      <c r="SSV2" s="273"/>
      <c r="SSW2" s="273"/>
      <c r="SSX2" s="273"/>
      <c r="SSY2" s="273"/>
      <c r="SSZ2" s="273"/>
      <c r="STA2" s="273"/>
      <c r="STB2" s="273"/>
      <c r="STC2" s="273"/>
      <c r="STD2" s="273"/>
      <c r="STE2" s="273"/>
      <c r="STF2" s="273"/>
      <c r="STG2" s="273"/>
      <c r="STH2" s="273"/>
      <c r="STI2" s="273"/>
      <c r="STJ2" s="273"/>
      <c r="STK2" s="273"/>
      <c r="STL2" s="273"/>
      <c r="STM2" s="273"/>
      <c r="STN2" s="273"/>
      <c r="STO2" s="273"/>
      <c r="STP2" s="273"/>
      <c r="STQ2" s="273"/>
      <c r="STR2" s="273"/>
      <c r="STS2" s="273"/>
      <c r="STT2" s="273"/>
      <c r="STU2" s="273"/>
      <c r="STV2" s="273"/>
      <c r="STW2" s="273"/>
      <c r="STX2" s="273"/>
      <c r="STY2" s="273"/>
      <c r="STZ2" s="273"/>
      <c r="SUA2" s="273"/>
      <c r="SUB2" s="273"/>
      <c r="SUC2" s="273"/>
      <c r="SUD2" s="273"/>
      <c r="SUE2" s="273"/>
      <c r="SUF2" s="273"/>
      <c r="SUG2" s="273"/>
      <c r="SUH2" s="273"/>
      <c r="SUI2" s="273"/>
      <c r="SUJ2" s="273"/>
      <c r="SUK2" s="273"/>
      <c r="SUL2" s="273"/>
      <c r="SUM2" s="273"/>
      <c r="SUN2" s="273"/>
      <c r="SUO2" s="273"/>
      <c r="SUP2" s="273"/>
      <c r="SUQ2" s="273"/>
      <c r="SUR2" s="273"/>
      <c r="SUS2" s="273"/>
      <c r="SUT2" s="273"/>
      <c r="SUU2" s="273"/>
      <c r="SUV2" s="273"/>
      <c r="SUW2" s="273"/>
      <c r="SUX2" s="273"/>
      <c r="SUY2" s="273"/>
      <c r="SUZ2" s="273"/>
      <c r="SVA2" s="273"/>
      <c r="SVB2" s="273"/>
      <c r="SVC2" s="273"/>
      <c r="SVD2" s="273"/>
      <c r="SVE2" s="273"/>
      <c r="SVF2" s="273"/>
      <c r="SVG2" s="273"/>
      <c r="SVH2" s="273"/>
      <c r="SVI2" s="273"/>
      <c r="SVJ2" s="273"/>
      <c r="SVK2" s="273"/>
      <c r="SVL2" s="273"/>
      <c r="SVM2" s="273"/>
      <c r="SVN2" s="273"/>
      <c r="SVO2" s="273"/>
      <c r="SVP2" s="273"/>
      <c r="SVQ2" s="273"/>
      <c r="SVR2" s="273"/>
      <c r="SVS2" s="273"/>
      <c r="SVT2" s="273"/>
      <c r="SVU2" s="273"/>
      <c r="SVV2" s="273"/>
      <c r="SVW2" s="273"/>
      <c r="SVX2" s="273"/>
      <c r="SVY2" s="273"/>
      <c r="SVZ2" s="273"/>
      <c r="SWA2" s="273"/>
      <c r="SWB2" s="273"/>
      <c r="SWC2" s="273"/>
      <c r="SWD2" s="273"/>
      <c r="SWE2" s="273"/>
      <c r="SWF2" s="273"/>
      <c r="SWG2" s="273"/>
      <c r="SWH2" s="273"/>
      <c r="SWI2" s="273"/>
      <c r="SWJ2" s="273"/>
      <c r="SWK2" s="273"/>
      <c r="SWL2" s="273"/>
      <c r="SWM2" s="273"/>
      <c r="SWN2" s="273"/>
      <c r="SWO2" s="273"/>
      <c r="SWP2" s="273"/>
      <c r="SWQ2" s="273"/>
      <c r="SWR2" s="273"/>
      <c r="SWS2" s="273"/>
      <c r="SWT2" s="273"/>
      <c r="SWU2" s="273"/>
      <c r="SWV2" s="273"/>
      <c r="SWW2" s="273"/>
      <c r="SWX2" s="273"/>
      <c r="SWY2" s="273"/>
      <c r="SWZ2" s="273"/>
      <c r="SXA2" s="273"/>
      <c r="SXB2" s="273"/>
      <c r="SXC2" s="273"/>
      <c r="SXD2" s="273"/>
      <c r="SXE2" s="273"/>
      <c r="SXF2" s="273"/>
      <c r="SXG2" s="273"/>
      <c r="SXH2" s="273"/>
      <c r="SXI2" s="273"/>
      <c r="SXJ2" s="273"/>
      <c r="SXK2" s="273"/>
      <c r="SXL2" s="273"/>
      <c r="SXM2" s="273"/>
      <c r="SXN2" s="273"/>
      <c r="SXO2" s="273"/>
      <c r="SXP2" s="273"/>
      <c r="SXQ2" s="273"/>
      <c r="SXR2" s="273"/>
      <c r="SXS2" s="273"/>
      <c r="SXT2" s="273"/>
      <c r="SXU2" s="273"/>
      <c r="SXV2" s="273"/>
      <c r="SXW2" s="273"/>
      <c r="SXX2" s="273"/>
      <c r="SXY2" s="273"/>
      <c r="SXZ2" s="273"/>
      <c r="SYA2" s="273"/>
      <c r="SYB2" s="273"/>
      <c r="SYC2" s="273"/>
      <c r="SYD2" s="273"/>
      <c r="SYE2" s="273"/>
      <c r="SYF2" s="273"/>
      <c r="SYG2" s="273"/>
      <c r="SYH2" s="273"/>
      <c r="SYI2" s="273"/>
      <c r="SYJ2" s="273"/>
      <c r="SYK2" s="273"/>
      <c r="SYL2" s="273"/>
      <c r="SYM2" s="273"/>
      <c r="SYN2" s="273"/>
      <c r="SYO2" s="273"/>
      <c r="SYP2" s="273"/>
      <c r="SYQ2" s="273"/>
      <c r="SYR2" s="273"/>
      <c r="SYS2" s="273"/>
      <c r="SYT2" s="273"/>
      <c r="SYU2" s="273"/>
      <c r="SYV2" s="273"/>
      <c r="SYW2" s="273"/>
      <c r="SYX2" s="273"/>
      <c r="SYY2" s="273"/>
      <c r="SYZ2" s="273"/>
      <c r="SZA2" s="273"/>
      <c r="SZB2" s="273"/>
      <c r="SZC2" s="273"/>
      <c r="SZD2" s="273"/>
      <c r="SZE2" s="273"/>
      <c r="SZF2" s="273"/>
      <c r="SZG2" s="273"/>
      <c r="SZH2" s="273"/>
      <c r="SZI2" s="273"/>
      <c r="SZJ2" s="273"/>
      <c r="SZK2" s="273"/>
      <c r="SZL2" s="273"/>
      <c r="SZM2" s="273"/>
      <c r="SZN2" s="273"/>
      <c r="SZO2" s="273"/>
      <c r="SZP2" s="273"/>
      <c r="SZQ2" s="273"/>
      <c r="SZR2" s="273"/>
      <c r="SZS2" s="273"/>
      <c r="SZT2" s="273"/>
      <c r="SZU2" s="273"/>
      <c r="SZV2" s="273"/>
      <c r="SZW2" s="273"/>
      <c r="SZX2" s="273"/>
      <c r="SZY2" s="273"/>
      <c r="SZZ2" s="273"/>
      <c r="TAA2" s="273"/>
      <c r="TAB2" s="273"/>
      <c r="TAC2" s="273"/>
      <c r="TAD2" s="273"/>
      <c r="TAE2" s="273"/>
      <c r="TAF2" s="273"/>
      <c r="TAG2" s="273"/>
      <c r="TAH2" s="273"/>
      <c r="TAI2" s="273"/>
      <c r="TAJ2" s="273"/>
      <c r="TAK2" s="273"/>
      <c r="TAL2" s="273"/>
      <c r="TAM2" s="273"/>
      <c r="TAN2" s="273"/>
      <c r="TAO2" s="273"/>
      <c r="TAP2" s="273"/>
      <c r="TAQ2" s="273"/>
      <c r="TAR2" s="273"/>
      <c r="TAS2" s="273"/>
      <c r="TAT2" s="273"/>
      <c r="TAU2" s="273"/>
      <c r="TAV2" s="273"/>
      <c r="TAW2" s="273"/>
      <c r="TAX2" s="273"/>
      <c r="TAY2" s="273"/>
      <c r="TAZ2" s="273"/>
      <c r="TBA2" s="273"/>
      <c r="TBB2" s="273"/>
      <c r="TBC2" s="273"/>
      <c r="TBD2" s="273"/>
      <c r="TBE2" s="273"/>
      <c r="TBF2" s="273"/>
      <c r="TBG2" s="273"/>
      <c r="TBH2" s="273"/>
      <c r="TBI2" s="273"/>
      <c r="TBJ2" s="273"/>
      <c r="TBK2" s="273"/>
      <c r="TBL2" s="273"/>
      <c r="TBM2" s="273"/>
      <c r="TBN2" s="273"/>
      <c r="TBO2" s="273"/>
      <c r="TBP2" s="273"/>
      <c r="TBQ2" s="273"/>
      <c r="TBR2" s="273"/>
      <c r="TBS2" s="273"/>
      <c r="TBT2" s="273"/>
      <c r="TBU2" s="273"/>
      <c r="TBV2" s="273"/>
      <c r="TBW2" s="273"/>
      <c r="TBX2" s="273"/>
      <c r="TBY2" s="273"/>
      <c r="TBZ2" s="273"/>
      <c r="TCA2" s="273"/>
      <c r="TCB2" s="273"/>
      <c r="TCC2" s="273"/>
      <c r="TCD2" s="273"/>
      <c r="TCE2" s="273"/>
      <c r="TCF2" s="273"/>
      <c r="TCG2" s="273"/>
      <c r="TCH2" s="273"/>
      <c r="TCI2" s="273"/>
      <c r="TCJ2" s="273"/>
      <c r="TCK2" s="273"/>
      <c r="TCL2" s="273"/>
      <c r="TCM2" s="273"/>
      <c r="TCN2" s="273"/>
      <c r="TCO2" s="273"/>
      <c r="TCP2" s="273"/>
      <c r="TCQ2" s="273"/>
      <c r="TCR2" s="273"/>
      <c r="TCS2" s="273"/>
      <c r="TCT2" s="273"/>
      <c r="TCU2" s="273"/>
      <c r="TCV2" s="273"/>
      <c r="TCW2" s="273"/>
      <c r="TCX2" s="273"/>
      <c r="TCY2" s="273"/>
      <c r="TCZ2" s="273"/>
      <c r="TDA2" s="273"/>
      <c r="TDB2" s="273"/>
      <c r="TDC2" s="273"/>
      <c r="TDD2" s="273"/>
      <c r="TDE2" s="273"/>
      <c r="TDF2" s="273"/>
      <c r="TDG2" s="273"/>
      <c r="TDH2" s="273"/>
      <c r="TDI2" s="273"/>
      <c r="TDJ2" s="273"/>
      <c r="TDK2" s="273"/>
      <c r="TDL2" s="273"/>
      <c r="TDM2" s="273"/>
      <c r="TDN2" s="273"/>
      <c r="TDO2" s="273"/>
      <c r="TDP2" s="273"/>
      <c r="TDQ2" s="273"/>
      <c r="TDR2" s="273"/>
      <c r="TDS2" s="273"/>
      <c r="TDT2" s="273"/>
      <c r="TDU2" s="273"/>
      <c r="TDV2" s="273"/>
      <c r="TDW2" s="273"/>
      <c r="TDX2" s="273"/>
      <c r="TDY2" s="273"/>
      <c r="TDZ2" s="273"/>
      <c r="TEA2" s="273"/>
      <c r="TEB2" s="273"/>
      <c r="TEC2" s="273"/>
      <c r="TED2" s="273"/>
      <c r="TEE2" s="273"/>
      <c r="TEF2" s="273"/>
      <c r="TEG2" s="273"/>
      <c r="TEH2" s="273"/>
      <c r="TEI2" s="273"/>
      <c r="TEJ2" s="273"/>
      <c r="TEK2" s="273"/>
      <c r="TEL2" s="273"/>
      <c r="TEM2" s="273"/>
      <c r="TEN2" s="273"/>
      <c r="TEO2" s="273"/>
      <c r="TEP2" s="273"/>
      <c r="TEQ2" s="273"/>
      <c r="TER2" s="273"/>
      <c r="TES2" s="273"/>
      <c r="TET2" s="273"/>
      <c r="TEU2" s="273"/>
      <c r="TEV2" s="273"/>
      <c r="TEW2" s="273"/>
      <c r="TEX2" s="273"/>
      <c r="TEY2" s="273"/>
      <c r="TEZ2" s="273"/>
      <c r="TFA2" s="273"/>
      <c r="TFB2" s="273"/>
      <c r="TFC2" s="273"/>
      <c r="TFD2" s="273"/>
      <c r="TFE2" s="273"/>
      <c r="TFF2" s="273"/>
      <c r="TFG2" s="273"/>
      <c r="TFH2" s="273"/>
      <c r="TFI2" s="273"/>
      <c r="TFJ2" s="273"/>
      <c r="TFK2" s="273"/>
      <c r="TFL2" s="273"/>
      <c r="TFM2" s="273"/>
      <c r="TFN2" s="273"/>
      <c r="TFO2" s="273"/>
      <c r="TFP2" s="273"/>
      <c r="TFQ2" s="273"/>
      <c r="TFR2" s="273"/>
      <c r="TFS2" s="273"/>
      <c r="TFT2" s="273"/>
      <c r="TFU2" s="273"/>
      <c r="TFV2" s="273"/>
      <c r="TFW2" s="273"/>
      <c r="TFX2" s="273"/>
      <c r="TFY2" s="273"/>
      <c r="TFZ2" s="273"/>
      <c r="TGA2" s="273"/>
      <c r="TGB2" s="273"/>
      <c r="TGC2" s="273"/>
      <c r="TGD2" s="273"/>
      <c r="TGE2" s="273"/>
      <c r="TGF2" s="273"/>
      <c r="TGG2" s="273"/>
      <c r="TGH2" s="273"/>
      <c r="TGI2" s="273"/>
      <c r="TGJ2" s="273"/>
      <c r="TGK2" s="273"/>
      <c r="TGL2" s="273"/>
      <c r="TGM2" s="273"/>
      <c r="TGN2" s="273"/>
      <c r="TGO2" s="273"/>
      <c r="TGP2" s="273"/>
      <c r="TGQ2" s="273"/>
      <c r="TGR2" s="273"/>
      <c r="TGS2" s="273"/>
      <c r="TGT2" s="273"/>
      <c r="TGU2" s="273"/>
      <c r="TGV2" s="273"/>
      <c r="TGW2" s="273"/>
      <c r="TGX2" s="273"/>
      <c r="TGY2" s="273"/>
      <c r="TGZ2" s="273"/>
      <c r="THA2" s="273"/>
      <c r="THB2" s="273"/>
      <c r="THC2" s="273"/>
      <c r="THD2" s="273"/>
      <c r="THE2" s="273"/>
      <c r="THF2" s="273"/>
      <c r="THG2" s="273"/>
      <c r="THH2" s="273"/>
      <c r="THI2" s="273"/>
      <c r="THJ2" s="273"/>
      <c r="THK2" s="273"/>
      <c r="THL2" s="273"/>
      <c r="THM2" s="273"/>
      <c r="THN2" s="273"/>
      <c r="THO2" s="273"/>
      <c r="THP2" s="273"/>
      <c r="THQ2" s="273"/>
      <c r="THR2" s="273"/>
      <c r="THS2" s="273"/>
      <c r="THT2" s="273"/>
      <c r="THU2" s="273"/>
      <c r="THV2" s="273"/>
      <c r="THW2" s="273"/>
      <c r="THX2" s="273"/>
      <c r="THY2" s="273"/>
      <c r="THZ2" s="273"/>
      <c r="TIA2" s="273"/>
      <c r="TIB2" s="273"/>
      <c r="TIC2" s="273"/>
      <c r="TID2" s="273"/>
      <c r="TIE2" s="273"/>
      <c r="TIF2" s="273"/>
      <c r="TIG2" s="273"/>
      <c r="TIH2" s="273"/>
      <c r="TII2" s="273"/>
      <c r="TIJ2" s="273"/>
      <c r="TIK2" s="273"/>
      <c r="TIL2" s="273"/>
      <c r="TIM2" s="273"/>
      <c r="TIN2" s="273"/>
      <c r="TIO2" s="273"/>
      <c r="TIP2" s="273"/>
      <c r="TIQ2" s="273"/>
      <c r="TIR2" s="273"/>
      <c r="TIS2" s="273"/>
      <c r="TIT2" s="273"/>
      <c r="TIU2" s="273"/>
      <c r="TIV2" s="273"/>
      <c r="TIW2" s="273"/>
      <c r="TIX2" s="273"/>
      <c r="TIY2" s="273"/>
      <c r="TIZ2" s="273"/>
      <c r="TJA2" s="273"/>
      <c r="TJB2" s="273"/>
      <c r="TJC2" s="273"/>
      <c r="TJD2" s="273"/>
      <c r="TJE2" s="273"/>
      <c r="TJF2" s="273"/>
      <c r="TJG2" s="273"/>
      <c r="TJH2" s="273"/>
      <c r="TJI2" s="273"/>
      <c r="TJJ2" s="273"/>
      <c r="TJK2" s="273"/>
      <c r="TJL2" s="273"/>
      <c r="TJM2" s="273"/>
      <c r="TJN2" s="273"/>
      <c r="TJO2" s="273"/>
      <c r="TJP2" s="273"/>
      <c r="TJQ2" s="273"/>
      <c r="TJR2" s="273"/>
      <c r="TJS2" s="273"/>
      <c r="TJT2" s="273"/>
      <c r="TJU2" s="273"/>
      <c r="TJV2" s="273"/>
      <c r="TJW2" s="273"/>
      <c r="TJX2" s="273"/>
      <c r="TJY2" s="273"/>
      <c r="TJZ2" s="273"/>
      <c r="TKA2" s="273"/>
      <c r="TKB2" s="273"/>
      <c r="TKC2" s="273"/>
      <c r="TKD2" s="273"/>
      <c r="TKE2" s="273"/>
      <c r="TKF2" s="273"/>
      <c r="TKG2" s="273"/>
      <c r="TKH2" s="273"/>
      <c r="TKI2" s="273"/>
      <c r="TKJ2" s="273"/>
      <c r="TKK2" s="273"/>
      <c r="TKL2" s="273"/>
      <c r="TKM2" s="273"/>
      <c r="TKN2" s="273"/>
      <c r="TKO2" s="273"/>
      <c r="TKP2" s="273"/>
      <c r="TKQ2" s="273"/>
      <c r="TKR2" s="273"/>
      <c r="TKS2" s="273"/>
      <c r="TKT2" s="273"/>
      <c r="TKU2" s="273"/>
      <c r="TKV2" s="273"/>
      <c r="TKW2" s="273"/>
      <c r="TKX2" s="273"/>
      <c r="TKY2" s="273"/>
      <c r="TKZ2" s="273"/>
      <c r="TLA2" s="273"/>
      <c r="TLB2" s="273"/>
      <c r="TLC2" s="273"/>
      <c r="TLD2" s="273"/>
      <c r="TLE2" s="273"/>
      <c r="TLF2" s="273"/>
      <c r="TLG2" s="273"/>
      <c r="TLH2" s="273"/>
      <c r="TLI2" s="273"/>
      <c r="TLJ2" s="273"/>
      <c r="TLK2" s="273"/>
      <c r="TLL2" s="273"/>
      <c r="TLM2" s="273"/>
      <c r="TLN2" s="273"/>
      <c r="TLO2" s="273"/>
      <c r="TLP2" s="273"/>
      <c r="TLQ2" s="273"/>
      <c r="TLR2" s="273"/>
      <c r="TLS2" s="273"/>
      <c r="TLT2" s="273"/>
      <c r="TLU2" s="273"/>
      <c r="TLV2" s="273"/>
      <c r="TLW2" s="273"/>
      <c r="TLX2" s="273"/>
      <c r="TLY2" s="273"/>
      <c r="TLZ2" s="273"/>
      <c r="TMA2" s="273"/>
      <c r="TMB2" s="273"/>
      <c r="TMC2" s="273"/>
      <c r="TMD2" s="273"/>
      <c r="TME2" s="273"/>
      <c r="TMF2" s="273"/>
      <c r="TMG2" s="273"/>
      <c r="TMH2" s="273"/>
      <c r="TMI2" s="273"/>
      <c r="TMJ2" s="273"/>
      <c r="TMK2" s="273"/>
      <c r="TML2" s="273"/>
      <c r="TMM2" s="273"/>
      <c r="TMN2" s="273"/>
      <c r="TMO2" s="273"/>
      <c r="TMP2" s="273"/>
      <c r="TMQ2" s="273"/>
      <c r="TMR2" s="273"/>
      <c r="TMS2" s="273"/>
      <c r="TMT2" s="273"/>
      <c r="TMU2" s="273"/>
      <c r="TMV2" s="273"/>
      <c r="TMW2" s="273"/>
      <c r="TMX2" s="273"/>
      <c r="TMY2" s="273"/>
      <c r="TMZ2" s="273"/>
      <c r="TNA2" s="273"/>
      <c r="TNB2" s="273"/>
      <c r="TNC2" s="273"/>
      <c r="TND2" s="273"/>
      <c r="TNE2" s="273"/>
      <c r="TNF2" s="273"/>
      <c r="TNG2" s="273"/>
      <c r="TNH2" s="273"/>
      <c r="TNI2" s="273"/>
      <c r="TNJ2" s="273"/>
      <c r="TNK2" s="273"/>
      <c r="TNL2" s="273"/>
      <c r="TNM2" s="273"/>
      <c r="TNN2" s="273"/>
      <c r="TNO2" s="273"/>
      <c r="TNP2" s="273"/>
      <c r="TNQ2" s="273"/>
      <c r="TNR2" s="273"/>
      <c r="TNS2" s="273"/>
      <c r="TNT2" s="273"/>
      <c r="TNU2" s="273"/>
      <c r="TNV2" s="273"/>
      <c r="TNW2" s="273"/>
      <c r="TNX2" s="273"/>
      <c r="TNY2" s="273"/>
      <c r="TNZ2" s="273"/>
      <c r="TOA2" s="273"/>
      <c r="TOB2" s="273"/>
      <c r="TOC2" s="273"/>
      <c r="TOD2" s="273"/>
      <c r="TOE2" s="273"/>
      <c r="TOF2" s="273"/>
      <c r="TOG2" s="273"/>
      <c r="TOH2" s="273"/>
      <c r="TOI2" s="273"/>
      <c r="TOJ2" s="273"/>
      <c r="TOK2" s="273"/>
      <c r="TOL2" s="273"/>
      <c r="TOM2" s="273"/>
      <c r="TON2" s="273"/>
      <c r="TOO2" s="273"/>
      <c r="TOP2" s="273"/>
      <c r="TOQ2" s="273"/>
      <c r="TOR2" s="273"/>
      <c r="TOS2" s="273"/>
      <c r="TOT2" s="273"/>
      <c r="TOU2" s="273"/>
      <c r="TOV2" s="273"/>
      <c r="TOW2" s="273"/>
      <c r="TOX2" s="273"/>
      <c r="TOY2" s="273"/>
      <c r="TOZ2" s="273"/>
      <c r="TPA2" s="273"/>
      <c r="TPB2" s="273"/>
      <c r="TPC2" s="273"/>
      <c r="TPD2" s="273"/>
      <c r="TPE2" s="273"/>
      <c r="TPF2" s="273"/>
      <c r="TPG2" s="273"/>
      <c r="TPH2" s="273"/>
      <c r="TPI2" s="273"/>
      <c r="TPJ2" s="273"/>
      <c r="TPK2" s="273"/>
      <c r="TPL2" s="273"/>
      <c r="TPM2" s="273"/>
      <c r="TPN2" s="273"/>
      <c r="TPO2" s="273"/>
      <c r="TPP2" s="273"/>
      <c r="TPQ2" s="273"/>
      <c r="TPR2" s="273"/>
      <c r="TPS2" s="273"/>
      <c r="TPT2" s="273"/>
      <c r="TPU2" s="273"/>
      <c r="TPV2" s="273"/>
      <c r="TPW2" s="273"/>
      <c r="TPX2" s="273"/>
      <c r="TPY2" s="273"/>
      <c r="TPZ2" s="273"/>
      <c r="TQA2" s="273"/>
      <c r="TQB2" s="273"/>
      <c r="TQC2" s="273"/>
      <c r="TQD2" s="273"/>
      <c r="TQE2" s="273"/>
      <c r="TQF2" s="273"/>
      <c r="TQG2" s="273"/>
      <c r="TQH2" s="273"/>
      <c r="TQI2" s="273"/>
      <c r="TQJ2" s="273"/>
      <c r="TQK2" s="273"/>
      <c r="TQL2" s="273"/>
      <c r="TQM2" s="273"/>
      <c r="TQN2" s="273"/>
      <c r="TQO2" s="273"/>
      <c r="TQP2" s="273"/>
      <c r="TQQ2" s="273"/>
      <c r="TQR2" s="273"/>
      <c r="TQS2" s="273"/>
      <c r="TQT2" s="273"/>
      <c r="TQU2" s="273"/>
      <c r="TQV2" s="273"/>
      <c r="TQW2" s="273"/>
      <c r="TQX2" s="273"/>
      <c r="TQY2" s="273"/>
      <c r="TQZ2" s="273"/>
      <c r="TRA2" s="273"/>
      <c r="TRB2" s="273"/>
      <c r="TRC2" s="273"/>
      <c r="TRD2" s="273"/>
      <c r="TRE2" s="273"/>
      <c r="TRF2" s="273"/>
      <c r="TRG2" s="273"/>
      <c r="TRH2" s="273"/>
      <c r="TRI2" s="273"/>
      <c r="TRJ2" s="273"/>
      <c r="TRK2" s="273"/>
      <c r="TRL2" s="273"/>
      <c r="TRM2" s="273"/>
      <c r="TRN2" s="273"/>
      <c r="TRO2" s="273"/>
      <c r="TRP2" s="273"/>
      <c r="TRQ2" s="273"/>
      <c r="TRR2" s="273"/>
      <c r="TRS2" s="273"/>
      <c r="TRT2" s="273"/>
      <c r="TRU2" s="273"/>
      <c r="TRV2" s="273"/>
      <c r="TRW2" s="273"/>
      <c r="TRX2" s="273"/>
      <c r="TRY2" s="273"/>
      <c r="TRZ2" s="273"/>
      <c r="TSA2" s="273"/>
      <c r="TSB2" s="273"/>
      <c r="TSC2" s="273"/>
      <c r="TSD2" s="273"/>
      <c r="TSE2" s="273"/>
      <c r="TSF2" s="273"/>
      <c r="TSG2" s="273"/>
      <c r="TSH2" s="273"/>
      <c r="TSI2" s="273"/>
      <c r="TSJ2" s="273"/>
      <c r="TSK2" s="273"/>
      <c r="TSL2" s="273"/>
      <c r="TSM2" s="273"/>
      <c r="TSN2" s="273"/>
      <c r="TSO2" s="273"/>
      <c r="TSP2" s="273"/>
      <c r="TSQ2" s="273"/>
      <c r="TSR2" s="273"/>
      <c r="TSS2" s="273"/>
      <c r="TST2" s="273"/>
      <c r="TSU2" s="273"/>
      <c r="TSV2" s="273"/>
      <c r="TSW2" s="273"/>
      <c r="TSX2" s="273"/>
      <c r="TSY2" s="273"/>
      <c r="TSZ2" s="273"/>
      <c r="TTA2" s="273"/>
      <c r="TTB2" s="273"/>
      <c r="TTC2" s="273"/>
      <c r="TTD2" s="273"/>
      <c r="TTE2" s="273"/>
      <c r="TTF2" s="273"/>
      <c r="TTG2" s="273"/>
      <c r="TTH2" s="273"/>
      <c r="TTI2" s="273"/>
      <c r="TTJ2" s="273"/>
      <c r="TTK2" s="273"/>
      <c r="TTL2" s="273"/>
      <c r="TTM2" s="273"/>
      <c r="TTN2" s="273"/>
      <c r="TTO2" s="273"/>
      <c r="TTP2" s="273"/>
      <c r="TTQ2" s="273"/>
      <c r="TTR2" s="273"/>
      <c r="TTS2" s="273"/>
      <c r="TTT2" s="273"/>
      <c r="TTU2" s="273"/>
      <c r="TTV2" s="273"/>
      <c r="TTW2" s="273"/>
      <c r="TTX2" s="273"/>
      <c r="TTY2" s="273"/>
      <c r="TTZ2" s="273"/>
      <c r="TUA2" s="273"/>
      <c r="TUB2" s="273"/>
      <c r="TUC2" s="273"/>
      <c r="TUD2" s="273"/>
      <c r="TUE2" s="273"/>
      <c r="TUF2" s="273"/>
      <c r="TUG2" s="273"/>
      <c r="TUH2" s="273"/>
      <c r="TUI2" s="273"/>
      <c r="TUJ2" s="273"/>
      <c r="TUK2" s="273"/>
      <c r="TUL2" s="273"/>
      <c r="TUM2" s="273"/>
      <c r="TUN2" s="273"/>
      <c r="TUO2" s="273"/>
      <c r="TUP2" s="273"/>
      <c r="TUQ2" s="273"/>
      <c r="TUR2" s="273"/>
      <c r="TUS2" s="273"/>
      <c r="TUT2" s="273"/>
      <c r="TUU2" s="273"/>
      <c r="TUV2" s="273"/>
      <c r="TUW2" s="273"/>
      <c r="TUX2" s="273"/>
      <c r="TUY2" s="273"/>
      <c r="TUZ2" s="273"/>
      <c r="TVA2" s="273"/>
      <c r="TVB2" s="273"/>
      <c r="TVC2" s="273"/>
      <c r="TVD2" s="273"/>
      <c r="TVE2" s="273"/>
      <c r="TVF2" s="273"/>
      <c r="TVG2" s="273"/>
      <c r="TVH2" s="273"/>
      <c r="TVI2" s="273"/>
      <c r="TVJ2" s="273"/>
      <c r="TVK2" s="273"/>
      <c r="TVL2" s="273"/>
      <c r="TVM2" s="273"/>
      <c r="TVN2" s="273"/>
      <c r="TVO2" s="273"/>
      <c r="TVP2" s="273"/>
      <c r="TVQ2" s="273"/>
      <c r="TVR2" s="273"/>
      <c r="TVS2" s="273"/>
      <c r="TVT2" s="273"/>
      <c r="TVU2" s="273"/>
      <c r="TVV2" s="273"/>
      <c r="TVW2" s="273"/>
      <c r="TVX2" s="273"/>
      <c r="TVY2" s="273"/>
      <c r="TVZ2" s="273"/>
      <c r="TWA2" s="273"/>
      <c r="TWB2" s="273"/>
      <c r="TWC2" s="273"/>
      <c r="TWD2" s="273"/>
      <c r="TWE2" s="273"/>
      <c r="TWF2" s="273"/>
      <c r="TWG2" s="273"/>
      <c r="TWH2" s="273"/>
      <c r="TWI2" s="273"/>
      <c r="TWJ2" s="273"/>
      <c r="TWK2" s="273"/>
      <c r="TWL2" s="273"/>
      <c r="TWM2" s="273"/>
      <c r="TWN2" s="273"/>
      <c r="TWO2" s="273"/>
      <c r="TWP2" s="273"/>
      <c r="TWQ2" s="273"/>
      <c r="TWR2" s="273"/>
      <c r="TWS2" s="273"/>
      <c r="TWT2" s="273"/>
      <c r="TWU2" s="273"/>
      <c r="TWV2" s="273"/>
      <c r="TWW2" s="273"/>
      <c r="TWX2" s="273"/>
      <c r="TWY2" s="273"/>
      <c r="TWZ2" s="273"/>
      <c r="TXA2" s="273"/>
      <c r="TXB2" s="273"/>
      <c r="TXC2" s="273"/>
      <c r="TXD2" s="273"/>
      <c r="TXE2" s="273"/>
      <c r="TXF2" s="273"/>
      <c r="TXG2" s="273"/>
      <c r="TXH2" s="273"/>
      <c r="TXI2" s="273"/>
      <c r="TXJ2" s="273"/>
      <c r="TXK2" s="273"/>
      <c r="TXL2" s="273"/>
      <c r="TXM2" s="273"/>
      <c r="TXN2" s="273"/>
      <c r="TXO2" s="273"/>
      <c r="TXP2" s="273"/>
      <c r="TXQ2" s="273"/>
      <c r="TXR2" s="273"/>
      <c r="TXS2" s="273"/>
      <c r="TXT2" s="273"/>
      <c r="TXU2" s="273"/>
      <c r="TXV2" s="273"/>
      <c r="TXW2" s="273"/>
      <c r="TXX2" s="273"/>
      <c r="TXY2" s="273"/>
      <c r="TXZ2" s="273"/>
      <c r="TYA2" s="273"/>
      <c r="TYB2" s="273"/>
      <c r="TYC2" s="273"/>
      <c r="TYD2" s="273"/>
      <c r="TYE2" s="273"/>
      <c r="TYF2" s="273"/>
      <c r="TYG2" s="273"/>
      <c r="TYH2" s="273"/>
      <c r="TYI2" s="273"/>
      <c r="TYJ2" s="273"/>
      <c r="TYK2" s="273"/>
      <c r="TYL2" s="273"/>
      <c r="TYM2" s="273"/>
      <c r="TYN2" s="273"/>
      <c r="TYO2" s="273"/>
      <c r="TYP2" s="273"/>
      <c r="TYQ2" s="273"/>
      <c r="TYR2" s="273"/>
      <c r="TYS2" s="273"/>
      <c r="TYT2" s="273"/>
      <c r="TYU2" s="273"/>
      <c r="TYV2" s="273"/>
      <c r="TYW2" s="273"/>
      <c r="TYX2" s="273"/>
      <c r="TYY2" s="273"/>
      <c r="TYZ2" s="273"/>
      <c r="TZA2" s="273"/>
      <c r="TZB2" s="273"/>
      <c r="TZC2" s="273"/>
      <c r="TZD2" s="273"/>
      <c r="TZE2" s="273"/>
      <c r="TZF2" s="273"/>
      <c r="TZG2" s="273"/>
      <c r="TZH2" s="273"/>
      <c r="TZI2" s="273"/>
      <c r="TZJ2" s="273"/>
      <c r="TZK2" s="273"/>
      <c r="TZL2" s="273"/>
      <c r="TZM2" s="273"/>
      <c r="TZN2" s="273"/>
      <c r="TZO2" s="273"/>
      <c r="TZP2" s="273"/>
      <c r="TZQ2" s="273"/>
      <c r="TZR2" s="273"/>
      <c r="TZS2" s="273"/>
      <c r="TZT2" s="273"/>
      <c r="TZU2" s="273"/>
      <c r="TZV2" s="273"/>
      <c r="TZW2" s="273"/>
      <c r="TZX2" s="273"/>
      <c r="TZY2" s="273"/>
      <c r="TZZ2" s="273"/>
      <c r="UAA2" s="273"/>
      <c r="UAB2" s="273"/>
      <c r="UAC2" s="273"/>
      <c r="UAD2" s="273"/>
      <c r="UAE2" s="273"/>
      <c r="UAF2" s="273"/>
      <c r="UAG2" s="273"/>
      <c r="UAH2" s="273"/>
      <c r="UAI2" s="273"/>
      <c r="UAJ2" s="273"/>
      <c r="UAK2" s="273"/>
      <c r="UAL2" s="273"/>
      <c r="UAM2" s="273"/>
      <c r="UAN2" s="273"/>
      <c r="UAO2" s="273"/>
      <c r="UAP2" s="273"/>
      <c r="UAQ2" s="273"/>
      <c r="UAR2" s="273"/>
      <c r="UAS2" s="273"/>
      <c r="UAT2" s="273"/>
      <c r="UAU2" s="273"/>
      <c r="UAV2" s="273"/>
      <c r="UAW2" s="273"/>
      <c r="UAX2" s="273"/>
      <c r="UAY2" s="273"/>
      <c r="UAZ2" s="273"/>
      <c r="UBA2" s="273"/>
      <c r="UBB2" s="273"/>
      <c r="UBC2" s="273"/>
      <c r="UBD2" s="273"/>
      <c r="UBE2" s="273"/>
      <c r="UBF2" s="273"/>
      <c r="UBG2" s="273"/>
      <c r="UBH2" s="273"/>
      <c r="UBI2" s="273"/>
      <c r="UBJ2" s="273"/>
      <c r="UBK2" s="273"/>
      <c r="UBL2" s="273"/>
      <c r="UBM2" s="273"/>
      <c r="UBN2" s="273"/>
      <c r="UBO2" s="273"/>
      <c r="UBP2" s="273"/>
      <c r="UBQ2" s="273"/>
      <c r="UBR2" s="273"/>
      <c r="UBS2" s="273"/>
      <c r="UBT2" s="273"/>
      <c r="UBU2" s="273"/>
      <c r="UBV2" s="273"/>
      <c r="UBW2" s="273"/>
      <c r="UBX2" s="273"/>
      <c r="UBY2" s="273"/>
      <c r="UBZ2" s="273"/>
      <c r="UCA2" s="273"/>
      <c r="UCB2" s="273"/>
      <c r="UCC2" s="273"/>
      <c r="UCD2" s="273"/>
      <c r="UCE2" s="273"/>
      <c r="UCF2" s="273"/>
      <c r="UCG2" s="273"/>
      <c r="UCH2" s="273"/>
      <c r="UCI2" s="273"/>
      <c r="UCJ2" s="273"/>
      <c r="UCK2" s="273"/>
      <c r="UCL2" s="273"/>
      <c r="UCM2" s="273"/>
      <c r="UCN2" s="273"/>
      <c r="UCO2" s="273"/>
      <c r="UCP2" s="273"/>
      <c r="UCQ2" s="273"/>
      <c r="UCR2" s="273"/>
      <c r="UCS2" s="273"/>
      <c r="UCT2" s="273"/>
      <c r="UCU2" s="273"/>
      <c r="UCV2" s="273"/>
      <c r="UCW2" s="273"/>
      <c r="UCX2" s="273"/>
      <c r="UCY2" s="273"/>
      <c r="UCZ2" s="273"/>
      <c r="UDA2" s="273"/>
      <c r="UDB2" s="273"/>
      <c r="UDC2" s="273"/>
      <c r="UDD2" s="273"/>
      <c r="UDE2" s="273"/>
      <c r="UDF2" s="273"/>
      <c r="UDG2" s="273"/>
      <c r="UDH2" s="273"/>
      <c r="UDI2" s="273"/>
      <c r="UDJ2" s="273"/>
      <c r="UDK2" s="273"/>
      <c r="UDL2" s="273"/>
      <c r="UDM2" s="273"/>
      <c r="UDN2" s="273"/>
      <c r="UDO2" s="273"/>
      <c r="UDP2" s="273"/>
      <c r="UDQ2" s="273"/>
      <c r="UDR2" s="273"/>
      <c r="UDS2" s="273"/>
      <c r="UDT2" s="273"/>
      <c r="UDU2" s="273"/>
      <c r="UDV2" s="273"/>
      <c r="UDW2" s="273"/>
      <c r="UDX2" s="273"/>
      <c r="UDY2" s="273"/>
      <c r="UDZ2" s="273"/>
      <c r="UEA2" s="273"/>
      <c r="UEB2" s="273"/>
      <c r="UEC2" s="273"/>
      <c r="UED2" s="273"/>
      <c r="UEE2" s="273"/>
      <c r="UEF2" s="273"/>
      <c r="UEG2" s="273"/>
      <c r="UEH2" s="273"/>
      <c r="UEI2" s="273"/>
      <c r="UEJ2" s="273"/>
      <c r="UEK2" s="273"/>
      <c r="UEL2" s="273"/>
      <c r="UEM2" s="273"/>
      <c r="UEN2" s="273"/>
      <c r="UEO2" s="273"/>
      <c r="UEP2" s="273"/>
      <c r="UEQ2" s="273"/>
      <c r="UER2" s="273"/>
      <c r="UES2" s="273"/>
      <c r="UET2" s="273"/>
      <c r="UEU2" s="273"/>
      <c r="UEV2" s="273"/>
      <c r="UEW2" s="273"/>
      <c r="UEX2" s="273"/>
      <c r="UEY2" s="273"/>
      <c r="UEZ2" s="273"/>
      <c r="UFA2" s="273"/>
      <c r="UFB2" s="273"/>
      <c r="UFC2" s="273"/>
      <c r="UFD2" s="273"/>
      <c r="UFE2" s="273"/>
      <c r="UFF2" s="273"/>
      <c r="UFG2" s="273"/>
      <c r="UFH2" s="273"/>
      <c r="UFI2" s="273"/>
      <c r="UFJ2" s="273"/>
      <c r="UFK2" s="273"/>
      <c r="UFL2" s="273"/>
      <c r="UFM2" s="273"/>
      <c r="UFN2" s="273"/>
      <c r="UFO2" s="273"/>
      <c r="UFP2" s="273"/>
      <c r="UFQ2" s="273"/>
      <c r="UFR2" s="273"/>
      <c r="UFS2" s="273"/>
      <c r="UFT2" s="273"/>
      <c r="UFU2" s="273"/>
      <c r="UFV2" s="273"/>
      <c r="UFW2" s="273"/>
      <c r="UFX2" s="273"/>
      <c r="UFY2" s="273"/>
      <c r="UFZ2" s="273"/>
      <c r="UGA2" s="273"/>
      <c r="UGB2" s="273"/>
      <c r="UGC2" s="273"/>
      <c r="UGD2" s="273"/>
      <c r="UGE2" s="273"/>
      <c r="UGF2" s="273"/>
      <c r="UGG2" s="273"/>
      <c r="UGH2" s="273"/>
      <c r="UGI2" s="273"/>
      <c r="UGJ2" s="273"/>
      <c r="UGK2" s="273"/>
      <c r="UGL2" s="273"/>
      <c r="UGM2" s="273"/>
      <c r="UGN2" s="273"/>
      <c r="UGO2" s="273"/>
      <c r="UGP2" s="273"/>
      <c r="UGQ2" s="273"/>
      <c r="UGR2" s="273"/>
      <c r="UGS2" s="273"/>
      <c r="UGT2" s="273"/>
      <c r="UGU2" s="273"/>
      <c r="UGV2" s="273"/>
      <c r="UGW2" s="273"/>
      <c r="UGX2" s="273"/>
      <c r="UGY2" s="273"/>
      <c r="UGZ2" s="273"/>
      <c r="UHA2" s="273"/>
      <c r="UHB2" s="273"/>
      <c r="UHC2" s="273"/>
      <c r="UHD2" s="273"/>
      <c r="UHE2" s="273"/>
      <c r="UHF2" s="273"/>
      <c r="UHG2" s="273"/>
      <c r="UHH2" s="273"/>
      <c r="UHI2" s="273"/>
      <c r="UHJ2" s="273"/>
      <c r="UHK2" s="273"/>
      <c r="UHL2" s="273"/>
      <c r="UHM2" s="273"/>
      <c r="UHN2" s="273"/>
      <c r="UHO2" s="273"/>
      <c r="UHP2" s="273"/>
      <c r="UHQ2" s="273"/>
      <c r="UHR2" s="273"/>
      <c r="UHS2" s="273"/>
      <c r="UHT2" s="273"/>
      <c r="UHU2" s="273"/>
      <c r="UHV2" s="273"/>
      <c r="UHW2" s="273"/>
      <c r="UHX2" s="273"/>
      <c r="UHY2" s="273"/>
      <c r="UHZ2" s="273"/>
      <c r="UIA2" s="273"/>
      <c r="UIB2" s="273"/>
      <c r="UIC2" s="273"/>
      <c r="UID2" s="273"/>
      <c r="UIE2" s="273"/>
      <c r="UIF2" s="273"/>
      <c r="UIG2" s="273"/>
      <c r="UIH2" s="273"/>
      <c r="UII2" s="273"/>
      <c r="UIJ2" s="273"/>
      <c r="UIK2" s="273"/>
      <c r="UIL2" s="273"/>
      <c r="UIM2" s="273"/>
      <c r="UIN2" s="273"/>
      <c r="UIO2" s="273"/>
      <c r="UIP2" s="273"/>
      <c r="UIQ2" s="273"/>
      <c r="UIR2" s="273"/>
      <c r="UIS2" s="273"/>
      <c r="UIT2" s="273"/>
      <c r="UIU2" s="273"/>
      <c r="UIV2" s="273"/>
      <c r="UIW2" s="273"/>
      <c r="UIX2" s="273"/>
      <c r="UIY2" s="273"/>
      <c r="UIZ2" s="273"/>
      <c r="UJA2" s="273"/>
      <c r="UJB2" s="273"/>
      <c r="UJC2" s="273"/>
      <c r="UJD2" s="273"/>
      <c r="UJE2" s="273"/>
      <c r="UJF2" s="273"/>
      <c r="UJG2" s="273"/>
      <c r="UJH2" s="273"/>
      <c r="UJI2" s="273"/>
      <c r="UJJ2" s="273"/>
      <c r="UJK2" s="273"/>
      <c r="UJL2" s="273"/>
      <c r="UJM2" s="273"/>
      <c r="UJN2" s="273"/>
      <c r="UJO2" s="273"/>
      <c r="UJP2" s="273"/>
      <c r="UJQ2" s="273"/>
      <c r="UJR2" s="273"/>
      <c r="UJS2" s="273"/>
      <c r="UJT2" s="273"/>
      <c r="UJU2" s="273"/>
      <c r="UJV2" s="273"/>
      <c r="UJW2" s="273"/>
      <c r="UJX2" s="273"/>
      <c r="UJY2" s="273"/>
      <c r="UJZ2" s="273"/>
      <c r="UKA2" s="273"/>
      <c r="UKB2" s="273"/>
      <c r="UKC2" s="273"/>
      <c r="UKD2" s="273"/>
      <c r="UKE2" s="273"/>
      <c r="UKF2" s="273"/>
      <c r="UKG2" s="273"/>
      <c r="UKH2" s="273"/>
      <c r="UKI2" s="273"/>
      <c r="UKJ2" s="273"/>
      <c r="UKK2" s="273"/>
      <c r="UKL2" s="273"/>
      <c r="UKM2" s="273"/>
      <c r="UKN2" s="273"/>
      <c r="UKO2" s="273"/>
      <c r="UKP2" s="273"/>
      <c r="UKQ2" s="273"/>
      <c r="UKR2" s="273"/>
      <c r="UKS2" s="273"/>
      <c r="UKT2" s="273"/>
      <c r="UKU2" s="273"/>
      <c r="UKV2" s="273"/>
      <c r="UKW2" s="273"/>
      <c r="UKX2" s="273"/>
      <c r="UKY2" s="273"/>
      <c r="UKZ2" s="273"/>
      <c r="ULA2" s="273"/>
      <c r="ULB2" s="273"/>
      <c r="ULC2" s="273"/>
      <c r="ULD2" s="273"/>
      <c r="ULE2" s="273"/>
      <c r="ULF2" s="273"/>
      <c r="ULG2" s="273"/>
      <c r="ULH2" s="273"/>
      <c r="ULI2" s="273"/>
      <c r="ULJ2" s="273"/>
      <c r="ULK2" s="273"/>
      <c r="ULL2" s="273"/>
      <c r="ULM2" s="273"/>
      <c r="ULN2" s="273"/>
      <c r="ULO2" s="273"/>
      <c r="ULP2" s="273"/>
      <c r="ULQ2" s="273"/>
      <c r="ULR2" s="273"/>
      <c r="ULS2" s="273"/>
      <c r="ULT2" s="273"/>
      <c r="ULU2" s="273"/>
      <c r="ULV2" s="273"/>
      <c r="ULW2" s="273"/>
      <c r="ULX2" s="273"/>
      <c r="ULY2" s="273"/>
      <c r="ULZ2" s="273"/>
      <c r="UMA2" s="273"/>
      <c r="UMB2" s="273"/>
      <c r="UMC2" s="273"/>
      <c r="UMD2" s="273"/>
      <c r="UME2" s="273"/>
      <c r="UMF2" s="273"/>
      <c r="UMG2" s="273"/>
      <c r="UMH2" s="273"/>
      <c r="UMI2" s="273"/>
      <c r="UMJ2" s="273"/>
      <c r="UMK2" s="273"/>
      <c r="UML2" s="273"/>
      <c r="UMM2" s="273"/>
      <c r="UMN2" s="273"/>
      <c r="UMO2" s="273"/>
      <c r="UMP2" s="273"/>
      <c r="UMQ2" s="273"/>
      <c r="UMR2" s="273"/>
      <c r="UMS2" s="273"/>
      <c r="UMT2" s="273"/>
      <c r="UMU2" s="273"/>
      <c r="UMV2" s="273"/>
      <c r="UMW2" s="273"/>
      <c r="UMX2" s="273"/>
      <c r="UMY2" s="273"/>
      <c r="UMZ2" s="273"/>
      <c r="UNA2" s="273"/>
      <c r="UNB2" s="273"/>
      <c r="UNC2" s="273"/>
      <c r="UND2" s="273"/>
      <c r="UNE2" s="273"/>
      <c r="UNF2" s="273"/>
      <c r="UNG2" s="273"/>
      <c r="UNH2" s="273"/>
      <c r="UNI2" s="273"/>
      <c r="UNJ2" s="273"/>
      <c r="UNK2" s="273"/>
      <c r="UNL2" s="273"/>
      <c r="UNM2" s="273"/>
      <c r="UNN2" s="273"/>
      <c r="UNO2" s="273"/>
      <c r="UNP2" s="273"/>
      <c r="UNQ2" s="273"/>
      <c r="UNR2" s="273"/>
      <c r="UNS2" s="273"/>
      <c r="UNT2" s="273"/>
      <c r="UNU2" s="273"/>
      <c r="UNV2" s="273"/>
      <c r="UNW2" s="273"/>
      <c r="UNX2" s="273"/>
      <c r="UNY2" s="273"/>
      <c r="UNZ2" s="273"/>
      <c r="UOA2" s="273"/>
      <c r="UOB2" s="273"/>
      <c r="UOC2" s="273"/>
      <c r="UOD2" s="273"/>
      <c r="UOE2" s="273"/>
      <c r="UOF2" s="273"/>
      <c r="UOG2" s="273"/>
      <c r="UOH2" s="273"/>
      <c r="UOI2" s="273"/>
      <c r="UOJ2" s="273"/>
      <c r="UOK2" s="273"/>
      <c r="UOL2" s="273"/>
      <c r="UOM2" s="273"/>
      <c r="UON2" s="273"/>
      <c r="UOO2" s="273"/>
      <c r="UOP2" s="273"/>
      <c r="UOQ2" s="273"/>
      <c r="UOR2" s="273"/>
      <c r="UOS2" s="273"/>
      <c r="UOT2" s="273"/>
      <c r="UOU2" s="273"/>
      <c r="UOV2" s="273"/>
      <c r="UOW2" s="273"/>
      <c r="UOX2" s="273"/>
      <c r="UOY2" s="273"/>
      <c r="UOZ2" s="273"/>
      <c r="UPA2" s="273"/>
      <c r="UPB2" s="273"/>
      <c r="UPC2" s="273"/>
      <c r="UPD2" s="273"/>
      <c r="UPE2" s="273"/>
      <c r="UPF2" s="273"/>
      <c r="UPG2" s="273"/>
      <c r="UPH2" s="273"/>
      <c r="UPI2" s="273"/>
      <c r="UPJ2" s="273"/>
      <c r="UPK2" s="273"/>
      <c r="UPL2" s="273"/>
      <c r="UPM2" s="273"/>
      <c r="UPN2" s="273"/>
      <c r="UPO2" s="273"/>
      <c r="UPP2" s="273"/>
      <c r="UPQ2" s="273"/>
      <c r="UPR2" s="273"/>
      <c r="UPS2" s="273"/>
      <c r="UPT2" s="273"/>
      <c r="UPU2" s="273"/>
      <c r="UPV2" s="273"/>
      <c r="UPW2" s="273"/>
      <c r="UPX2" s="273"/>
      <c r="UPY2" s="273"/>
      <c r="UPZ2" s="273"/>
      <c r="UQA2" s="273"/>
      <c r="UQB2" s="273"/>
      <c r="UQC2" s="273"/>
      <c r="UQD2" s="273"/>
      <c r="UQE2" s="273"/>
      <c r="UQF2" s="273"/>
      <c r="UQG2" s="273"/>
      <c r="UQH2" s="273"/>
      <c r="UQI2" s="273"/>
      <c r="UQJ2" s="273"/>
      <c r="UQK2" s="273"/>
      <c r="UQL2" s="273"/>
      <c r="UQM2" s="273"/>
      <c r="UQN2" s="273"/>
      <c r="UQO2" s="273"/>
      <c r="UQP2" s="273"/>
      <c r="UQQ2" s="273"/>
      <c r="UQR2" s="273"/>
      <c r="UQS2" s="273"/>
      <c r="UQT2" s="273"/>
      <c r="UQU2" s="273"/>
      <c r="UQV2" s="273"/>
      <c r="UQW2" s="273"/>
      <c r="UQX2" s="273"/>
      <c r="UQY2" s="273"/>
      <c r="UQZ2" s="273"/>
      <c r="URA2" s="273"/>
      <c r="URB2" s="273"/>
      <c r="URC2" s="273"/>
      <c r="URD2" s="273"/>
      <c r="URE2" s="273"/>
      <c r="URF2" s="273"/>
      <c r="URG2" s="273"/>
      <c r="URH2" s="273"/>
      <c r="URI2" s="273"/>
      <c r="URJ2" s="273"/>
      <c r="URK2" s="273"/>
      <c r="URL2" s="273"/>
      <c r="URM2" s="273"/>
      <c r="URN2" s="273"/>
      <c r="URO2" s="273"/>
      <c r="URP2" s="273"/>
      <c r="URQ2" s="273"/>
      <c r="URR2" s="273"/>
      <c r="URS2" s="273"/>
      <c r="URT2" s="273"/>
      <c r="URU2" s="273"/>
      <c r="URV2" s="273"/>
      <c r="URW2" s="273"/>
      <c r="URX2" s="273"/>
      <c r="URY2" s="273"/>
      <c r="URZ2" s="273"/>
      <c r="USA2" s="273"/>
      <c r="USB2" s="273"/>
      <c r="USC2" s="273"/>
      <c r="USD2" s="273"/>
      <c r="USE2" s="273"/>
      <c r="USF2" s="273"/>
      <c r="USG2" s="273"/>
      <c r="USH2" s="273"/>
      <c r="USI2" s="273"/>
      <c r="USJ2" s="273"/>
      <c r="USK2" s="273"/>
      <c r="USL2" s="273"/>
      <c r="USM2" s="273"/>
      <c r="USN2" s="273"/>
      <c r="USO2" s="273"/>
      <c r="USP2" s="273"/>
      <c r="USQ2" s="273"/>
      <c r="USR2" s="273"/>
      <c r="USS2" s="273"/>
      <c r="UST2" s="273"/>
      <c r="USU2" s="273"/>
      <c r="USV2" s="273"/>
      <c r="USW2" s="273"/>
      <c r="USX2" s="273"/>
      <c r="USY2" s="273"/>
      <c r="USZ2" s="273"/>
      <c r="UTA2" s="273"/>
      <c r="UTB2" s="273"/>
      <c r="UTC2" s="273"/>
      <c r="UTD2" s="273"/>
      <c r="UTE2" s="273"/>
      <c r="UTF2" s="273"/>
      <c r="UTG2" s="273"/>
      <c r="UTH2" s="273"/>
      <c r="UTI2" s="273"/>
      <c r="UTJ2" s="273"/>
      <c r="UTK2" s="273"/>
      <c r="UTL2" s="273"/>
      <c r="UTM2" s="273"/>
      <c r="UTN2" s="273"/>
      <c r="UTO2" s="273"/>
      <c r="UTP2" s="273"/>
      <c r="UTQ2" s="273"/>
      <c r="UTR2" s="273"/>
      <c r="UTS2" s="273"/>
      <c r="UTT2" s="273"/>
      <c r="UTU2" s="273"/>
      <c r="UTV2" s="273"/>
      <c r="UTW2" s="273"/>
      <c r="UTX2" s="273"/>
      <c r="UTY2" s="273"/>
      <c r="UTZ2" s="273"/>
      <c r="UUA2" s="273"/>
      <c r="UUB2" s="273"/>
      <c r="UUC2" s="273"/>
      <c r="UUD2" s="273"/>
      <c r="UUE2" s="273"/>
      <c r="UUF2" s="273"/>
      <c r="UUG2" s="273"/>
      <c r="UUH2" s="273"/>
      <c r="UUI2" s="273"/>
      <c r="UUJ2" s="273"/>
      <c r="UUK2" s="273"/>
      <c r="UUL2" s="273"/>
      <c r="UUM2" s="273"/>
      <c r="UUN2" s="273"/>
      <c r="UUO2" s="273"/>
      <c r="UUP2" s="273"/>
      <c r="UUQ2" s="273"/>
      <c r="UUR2" s="273"/>
      <c r="UUS2" s="273"/>
      <c r="UUT2" s="273"/>
      <c r="UUU2" s="273"/>
      <c r="UUV2" s="273"/>
      <c r="UUW2" s="273"/>
      <c r="UUX2" s="273"/>
      <c r="UUY2" s="273"/>
      <c r="UUZ2" s="273"/>
      <c r="UVA2" s="273"/>
      <c r="UVB2" s="273"/>
      <c r="UVC2" s="273"/>
      <c r="UVD2" s="273"/>
      <c r="UVE2" s="273"/>
      <c r="UVF2" s="273"/>
      <c r="UVG2" s="273"/>
      <c r="UVH2" s="273"/>
      <c r="UVI2" s="273"/>
      <c r="UVJ2" s="273"/>
      <c r="UVK2" s="273"/>
      <c r="UVL2" s="273"/>
      <c r="UVM2" s="273"/>
      <c r="UVN2" s="273"/>
      <c r="UVO2" s="273"/>
      <c r="UVP2" s="273"/>
      <c r="UVQ2" s="273"/>
      <c r="UVR2" s="273"/>
      <c r="UVS2" s="273"/>
      <c r="UVT2" s="273"/>
      <c r="UVU2" s="273"/>
      <c r="UVV2" s="273"/>
      <c r="UVW2" s="273"/>
      <c r="UVX2" s="273"/>
      <c r="UVY2" s="273"/>
      <c r="UVZ2" s="273"/>
      <c r="UWA2" s="273"/>
      <c r="UWB2" s="273"/>
      <c r="UWC2" s="273"/>
      <c r="UWD2" s="273"/>
      <c r="UWE2" s="273"/>
      <c r="UWF2" s="273"/>
      <c r="UWG2" s="273"/>
      <c r="UWH2" s="273"/>
      <c r="UWI2" s="273"/>
      <c r="UWJ2" s="273"/>
      <c r="UWK2" s="273"/>
      <c r="UWL2" s="273"/>
      <c r="UWM2" s="273"/>
      <c r="UWN2" s="273"/>
      <c r="UWO2" s="273"/>
      <c r="UWP2" s="273"/>
      <c r="UWQ2" s="273"/>
      <c r="UWR2" s="273"/>
      <c r="UWS2" s="273"/>
      <c r="UWT2" s="273"/>
      <c r="UWU2" s="273"/>
      <c r="UWV2" s="273"/>
      <c r="UWW2" s="273"/>
      <c r="UWX2" s="273"/>
      <c r="UWY2" s="273"/>
      <c r="UWZ2" s="273"/>
      <c r="UXA2" s="273"/>
      <c r="UXB2" s="273"/>
      <c r="UXC2" s="273"/>
      <c r="UXD2" s="273"/>
      <c r="UXE2" s="273"/>
      <c r="UXF2" s="273"/>
      <c r="UXG2" s="273"/>
      <c r="UXH2" s="273"/>
      <c r="UXI2" s="273"/>
      <c r="UXJ2" s="273"/>
      <c r="UXK2" s="273"/>
      <c r="UXL2" s="273"/>
      <c r="UXM2" s="273"/>
      <c r="UXN2" s="273"/>
      <c r="UXO2" s="273"/>
      <c r="UXP2" s="273"/>
      <c r="UXQ2" s="273"/>
      <c r="UXR2" s="273"/>
      <c r="UXS2" s="273"/>
      <c r="UXT2" s="273"/>
      <c r="UXU2" s="273"/>
      <c r="UXV2" s="273"/>
      <c r="UXW2" s="273"/>
      <c r="UXX2" s="273"/>
      <c r="UXY2" s="273"/>
      <c r="UXZ2" s="273"/>
      <c r="UYA2" s="273"/>
      <c r="UYB2" s="273"/>
      <c r="UYC2" s="273"/>
      <c r="UYD2" s="273"/>
      <c r="UYE2" s="273"/>
      <c r="UYF2" s="273"/>
      <c r="UYG2" s="273"/>
      <c r="UYH2" s="273"/>
      <c r="UYI2" s="273"/>
      <c r="UYJ2" s="273"/>
      <c r="UYK2" s="273"/>
      <c r="UYL2" s="273"/>
      <c r="UYM2" s="273"/>
      <c r="UYN2" s="273"/>
      <c r="UYO2" s="273"/>
      <c r="UYP2" s="273"/>
      <c r="UYQ2" s="273"/>
      <c r="UYR2" s="273"/>
      <c r="UYS2" s="273"/>
      <c r="UYT2" s="273"/>
      <c r="UYU2" s="273"/>
      <c r="UYV2" s="273"/>
      <c r="UYW2" s="273"/>
      <c r="UYX2" s="273"/>
      <c r="UYY2" s="273"/>
      <c r="UYZ2" s="273"/>
      <c r="UZA2" s="273"/>
      <c r="UZB2" s="273"/>
      <c r="UZC2" s="273"/>
      <c r="UZD2" s="273"/>
      <c r="UZE2" s="273"/>
      <c r="UZF2" s="273"/>
      <c r="UZG2" s="273"/>
      <c r="UZH2" s="273"/>
      <c r="UZI2" s="273"/>
      <c r="UZJ2" s="273"/>
      <c r="UZK2" s="273"/>
      <c r="UZL2" s="273"/>
      <c r="UZM2" s="273"/>
      <c r="UZN2" s="273"/>
      <c r="UZO2" s="273"/>
      <c r="UZP2" s="273"/>
      <c r="UZQ2" s="273"/>
      <c r="UZR2" s="273"/>
      <c r="UZS2" s="273"/>
      <c r="UZT2" s="273"/>
      <c r="UZU2" s="273"/>
      <c r="UZV2" s="273"/>
      <c r="UZW2" s="273"/>
      <c r="UZX2" s="273"/>
      <c r="UZY2" s="273"/>
      <c r="UZZ2" s="273"/>
      <c r="VAA2" s="273"/>
      <c r="VAB2" s="273"/>
      <c r="VAC2" s="273"/>
      <c r="VAD2" s="273"/>
      <c r="VAE2" s="273"/>
      <c r="VAF2" s="273"/>
      <c r="VAG2" s="273"/>
      <c r="VAH2" s="273"/>
      <c r="VAI2" s="273"/>
      <c r="VAJ2" s="273"/>
      <c r="VAK2" s="273"/>
      <c r="VAL2" s="273"/>
      <c r="VAM2" s="273"/>
      <c r="VAN2" s="273"/>
      <c r="VAO2" s="273"/>
      <c r="VAP2" s="273"/>
      <c r="VAQ2" s="273"/>
      <c r="VAR2" s="273"/>
      <c r="VAS2" s="273"/>
      <c r="VAT2" s="273"/>
      <c r="VAU2" s="273"/>
      <c r="VAV2" s="273"/>
      <c r="VAW2" s="273"/>
      <c r="VAX2" s="273"/>
      <c r="VAY2" s="273"/>
      <c r="VAZ2" s="273"/>
      <c r="VBA2" s="273"/>
      <c r="VBB2" s="273"/>
      <c r="VBC2" s="273"/>
      <c r="VBD2" s="273"/>
      <c r="VBE2" s="273"/>
      <c r="VBF2" s="273"/>
      <c r="VBG2" s="273"/>
      <c r="VBH2" s="273"/>
      <c r="VBI2" s="273"/>
      <c r="VBJ2" s="273"/>
      <c r="VBK2" s="273"/>
      <c r="VBL2" s="273"/>
      <c r="VBM2" s="273"/>
      <c r="VBN2" s="273"/>
      <c r="VBO2" s="273"/>
      <c r="VBP2" s="273"/>
      <c r="VBQ2" s="273"/>
      <c r="VBR2" s="273"/>
      <c r="VBS2" s="273"/>
      <c r="VBT2" s="273"/>
      <c r="VBU2" s="273"/>
      <c r="VBV2" s="273"/>
      <c r="VBW2" s="273"/>
      <c r="VBX2" s="273"/>
      <c r="VBY2" s="273"/>
      <c r="VBZ2" s="273"/>
      <c r="VCA2" s="273"/>
      <c r="VCB2" s="273"/>
      <c r="VCC2" s="273"/>
      <c r="VCD2" s="273"/>
      <c r="VCE2" s="273"/>
      <c r="VCF2" s="273"/>
      <c r="VCG2" s="273"/>
      <c r="VCH2" s="273"/>
      <c r="VCI2" s="273"/>
      <c r="VCJ2" s="273"/>
      <c r="VCK2" s="273"/>
      <c r="VCL2" s="273"/>
      <c r="VCM2" s="273"/>
      <c r="VCN2" s="273"/>
      <c r="VCO2" s="273"/>
      <c r="VCP2" s="273"/>
      <c r="VCQ2" s="273"/>
      <c r="VCR2" s="273"/>
      <c r="VCS2" s="273"/>
      <c r="VCT2" s="273"/>
      <c r="VCU2" s="273"/>
      <c r="VCV2" s="273"/>
      <c r="VCW2" s="273"/>
      <c r="VCX2" s="273"/>
      <c r="VCY2" s="273"/>
      <c r="VCZ2" s="273"/>
      <c r="VDA2" s="273"/>
      <c r="VDB2" s="273"/>
      <c r="VDC2" s="273"/>
      <c r="VDD2" s="273"/>
      <c r="VDE2" s="273"/>
      <c r="VDF2" s="273"/>
      <c r="VDG2" s="273"/>
      <c r="VDH2" s="273"/>
      <c r="VDI2" s="273"/>
      <c r="VDJ2" s="273"/>
      <c r="VDK2" s="273"/>
      <c r="VDL2" s="273"/>
      <c r="VDM2" s="273"/>
      <c r="VDN2" s="273"/>
      <c r="VDO2" s="273"/>
      <c r="VDP2" s="273"/>
      <c r="VDQ2" s="273"/>
      <c r="VDR2" s="273"/>
      <c r="VDS2" s="273"/>
      <c r="VDT2" s="273"/>
      <c r="VDU2" s="273"/>
      <c r="VDV2" s="273"/>
      <c r="VDW2" s="273"/>
      <c r="VDX2" s="273"/>
      <c r="VDY2" s="273"/>
      <c r="VDZ2" s="273"/>
      <c r="VEA2" s="273"/>
      <c r="VEB2" s="273"/>
      <c r="VEC2" s="273"/>
      <c r="VED2" s="273"/>
      <c r="VEE2" s="273"/>
      <c r="VEF2" s="273"/>
      <c r="VEG2" s="273"/>
      <c r="VEH2" s="273"/>
      <c r="VEI2" s="273"/>
      <c r="VEJ2" s="273"/>
      <c r="VEK2" s="273"/>
      <c r="VEL2" s="273"/>
      <c r="VEM2" s="273"/>
      <c r="VEN2" s="273"/>
      <c r="VEO2" s="273"/>
      <c r="VEP2" s="273"/>
      <c r="VEQ2" s="273"/>
      <c r="VER2" s="273"/>
      <c r="VES2" s="273"/>
      <c r="VET2" s="273"/>
      <c r="VEU2" s="273"/>
      <c r="VEV2" s="273"/>
      <c r="VEW2" s="273"/>
      <c r="VEX2" s="273"/>
      <c r="VEY2" s="273"/>
      <c r="VEZ2" s="273"/>
      <c r="VFA2" s="273"/>
      <c r="VFB2" s="273"/>
      <c r="VFC2" s="273"/>
      <c r="VFD2" s="273"/>
      <c r="VFE2" s="273"/>
      <c r="VFF2" s="273"/>
      <c r="VFG2" s="273"/>
      <c r="VFH2" s="273"/>
      <c r="VFI2" s="273"/>
      <c r="VFJ2" s="273"/>
      <c r="VFK2" s="273"/>
      <c r="VFL2" s="273"/>
      <c r="VFM2" s="273"/>
      <c r="VFN2" s="273"/>
      <c r="VFO2" s="273"/>
      <c r="VFP2" s="273"/>
      <c r="VFQ2" s="273"/>
      <c r="VFR2" s="273"/>
      <c r="VFS2" s="273"/>
      <c r="VFT2" s="273"/>
      <c r="VFU2" s="273"/>
      <c r="VFV2" s="273"/>
      <c r="VFW2" s="273"/>
      <c r="VFX2" s="273"/>
      <c r="VFY2" s="273"/>
      <c r="VFZ2" s="273"/>
      <c r="VGA2" s="273"/>
      <c r="VGB2" s="273"/>
      <c r="VGC2" s="273"/>
      <c r="VGD2" s="273"/>
      <c r="VGE2" s="273"/>
      <c r="VGF2" s="273"/>
      <c r="VGG2" s="273"/>
      <c r="VGH2" s="273"/>
      <c r="VGI2" s="273"/>
      <c r="VGJ2" s="273"/>
      <c r="VGK2" s="273"/>
      <c r="VGL2" s="273"/>
      <c r="VGM2" s="273"/>
      <c r="VGN2" s="273"/>
      <c r="VGO2" s="273"/>
      <c r="VGP2" s="273"/>
      <c r="VGQ2" s="273"/>
      <c r="VGR2" s="273"/>
      <c r="VGS2" s="273"/>
      <c r="VGT2" s="273"/>
      <c r="VGU2" s="273"/>
      <c r="VGV2" s="273"/>
      <c r="VGW2" s="273"/>
      <c r="VGX2" s="273"/>
      <c r="VGY2" s="273"/>
      <c r="VGZ2" s="273"/>
      <c r="VHA2" s="273"/>
      <c r="VHB2" s="273"/>
      <c r="VHC2" s="273"/>
      <c r="VHD2" s="273"/>
      <c r="VHE2" s="273"/>
      <c r="VHF2" s="273"/>
      <c r="VHG2" s="273"/>
      <c r="VHH2" s="273"/>
      <c r="VHI2" s="273"/>
      <c r="VHJ2" s="273"/>
      <c r="VHK2" s="273"/>
      <c r="VHL2" s="273"/>
      <c r="VHM2" s="273"/>
      <c r="VHN2" s="273"/>
      <c r="VHO2" s="273"/>
      <c r="VHP2" s="273"/>
      <c r="VHQ2" s="273"/>
      <c r="VHR2" s="273"/>
      <c r="VHS2" s="273"/>
      <c r="VHT2" s="273"/>
      <c r="VHU2" s="273"/>
      <c r="VHV2" s="273"/>
      <c r="VHW2" s="273"/>
      <c r="VHX2" s="273"/>
      <c r="VHY2" s="273"/>
      <c r="VHZ2" s="273"/>
      <c r="VIA2" s="273"/>
      <c r="VIB2" s="273"/>
      <c r="VIC2" s="273"/>
      <c r="VID2" s="273"/>
      <c r="VIE2" s="273"/>
      <c r="VIF2" s="273"/>
      <c r="VIG2" s="273"/>
      <c r="VIH2" s="273"/>
      <c r="VII2" s="273"/>
      <c r="VIJ2" s="273"/>
      <c r="VIK2" s="273"/>
      <c r="VIL2" s="273"/>
      <c r="VIM2" s="273"/>
      <c r="VIN2" s="273"/>
      <c r="VIO2" s="273"/>
      <c r="VIP2" s="273"/>
      <c r="VIQ2" s="273"/>
      <c r="VIR2" s="273"/>
      <c r="VIS2" s="273"/>
      <c r="VIT2" s="273"/>
      <c r="VIU2" s="273"/>
      <c r="VIV2" s="273"/>
      <c r="VIW2" s="273"/>
      <c r="VIX2" s="273"/>
      <c r="VIY2" s="273"/>
      <c r="VIZ2" s="273"/>
      <c r="VJA2" s="273"/>
      <c r="VJB2" s="273"/>
      <c r="VJC2" s="273"/>
      <c r="VJD2" s="273"/>
      <c r="VJE2" s="273"/>
      <c r="VJF2" s="273"/>
      <c r="VJG2" s="273"/>
      <c r="VJH2" s="273"/>
      <c r="VJI2" s="273"/>
      <c r="VJJ2" s="273"/>
      <c r="VJK2" s="273"/>
      <c r="VJL2" s="273"/>
      <c r="VJM2" s="273"/>
      <c r="VJN2" s="273"/>
      <c r="VJO2" s="273"/>
      <c r="VJP2" s="273"/>
      <c r="VJQ2" s="273"/>
      <c r="VJR2" s="273"/>
      <c r="VJS2" s="273"/>
      <c r="VJT2" s="273"/>
      <c r="VJU2" s="273"/>
      <c r="VJV2" s="273"/>
      <c r="VJW2" s="273"/>
      <c r="VJX2" s="273"/>
      <c r="VJY2" s="273"/>
      <c r="VJZ2" s="273"/>
      <c r="VKA2" s="273"/>
      <c r="VKB2" s="273"/>
      <c r="VKC2" s="273"/>
      <c r="VKD2" s="273"/>
      <c r="VKE2" s="273"/>
      <c r="VKF2" s="273"/>
      <c r="VKG2" s="273"/>
      <c r="VKH2" s="273"/>
      <c r="VKI2" s="273"/>
      <c r="VKJ2" s="273"/>
      <c r="VKK2" s="273"/>
      <c r="VKL2" s="273"/>
      <c r="VKM2" s="273"/>
      <c r="VKN2" s="273"/>
      <c r="VKO2" s="273"/>
      <c r="VKP2" s="273"/>
      <c r="VKQ2" s="273"/>
      <c r="VKR2" s="273"/>
      <c r="VKS2" s="273"/>
      <c r="VKT2" s="273"/>
      <c r="VKU2" s="273"/>
      <c r="VKV2" s="273"/>
      <c r="VKW2" s="273"/>
      <c r="VKX2" s="273"/>
      <c r="VKY2" s="273"/>
      <c r="VKZ2" s="273"/>
      <c r="VLA2" s="273"/>
      <c r="VLB2" s="273"/>
      <c r="VLC2" s="273"/>
      <c r="VLD2" s="273"/>
      <c r="VLE2" s="273"/>
      <c r="VLF2" s="273"/>
      <c r="VLG2" s="273"/>
      <c r="VLH2" s="273"/>
      <c r="VLI2" s="273"/>
      <c r="VLJ2" s="273"/>
      <c r="VLK2" s="273"/>
      <c r="VLL2" s="273"/>
      <c r="VLM2" s="273"/>
      <c r="VLN2" s="273"/>
      <c r="VLO2" s="273"/>
      <c r="VLP2" s="273"/>
      <c r="VLQ2" s="273"/>
      <c r="VLR2" s="273"/>
      <c r="VLS2" s="273"/>
      <c r="VLT2" s="273"/>
      <c r="VLU2" s="273"/>
      <c r="VLV2" s="273"/>
      <c r="VLW2" s="273"/>
      <c r="VLX2" s="273"/>
      <c r="VLY2" s="273"/>
      <c r="VLZ2" s="273"/>
      <c r="VMA2" s="273"/>
      <c r="VMB2" s="273"/>
      <c r="VMC2" s="273"/>
      <c r="VMD2" s="273"/>
      <c r="VME2" s="273"/>
      <c r="VMF2" s="273"/>
      <c r="VMG2" s="273"/>
      <c r="VMH2" s="273"/>
      <c r="VMI2" s="273"/>
      <c r="VMJ2" s="273"/>
      <c r="VMK2" s="273"/>
      <c r="VML2" s="273"/>
      <c r="VMM2" s="273"/>
      <c r="VMN2" s="273"/>
      <c r="VMO2" s="273"/>
      <c r="VMP2" s="273"/>
      <c r="VMQ2" s="273"/>
      <c r="VMR2" s="273"/>
      <c r="VMS2" s="273"/>
      <c r="VMT2" s="273"/>
      <c r="VMU2" s="273"/>
      <c r="VMV2" s="273"/>
      <c r="VMW2" s="273"/>
      <c r="VMX2" s="273"/>
      <c r="VMY2" s="273"/>
      <c r="VMZ2" s="273"/>
      <c r="VNA2" s="273"/>
      <c r="VNB2" s="273"/>
      <c r="VNC2" s="273"/>
      <c r="VND2" s="273"/>
      <c r="VNE2" s="273"/>
      <c r="VNF2" s="273"/>
      <c r="VNG2" s="273"/>
      <c r="VNH2" s="273"/>
      <c r="VNI2" s="273"/>
      <c r="VNJ2" s="273"/>
      <c r="VNK2" s="273"/>
      <c r="VNL2" s="273"/>
      <c r="VNM2" s="273"/>
      <c r="VNN2" s="273"/>
      <c r="VNO2" s="273"/>
      <c r="VNP2" s="273"/>
      <c r="VNQ2" s="273"/>
      <c r="VNR2" s="273"/>
      <c r="VNS2" s="273"/>
      <c r="VNT2" s="273"/>
      <c r="VNU2" s="273"/>
      <c r="VNV2" s="273"/>
      <c r="VNW2" s="273"/>
      <c r="VNX2" s="273"/>
      <c r="VNY2" s="273"/>
      <c r="VNZ2" s="273"/>
      <c r="VOA2" s="273"/>
      <c r="VOB2" s="273"/>
      <c r="VOC2" s="273"/>
      <c r="VOD2" s="273"/>
      <c r="VOE2" s="273"/>
      <c r="VOF2" s="273"/>
      <c r="VOG2" s="273"/>
      <c r="VOH2" s="273"/>
      <c r="VOI2" s="273"/>
      <c r="VOJ2" s="273"/>
      <c r="VOK2" s="273"/>
      <c r="VOL2" s="273"/>
      <c r="VOM2" s="273"/>
      <c r="VON2" s="273"/>
      <c r="VOO2" s="273"/>
      <c r="VOP2" s="273"/>
      <c r="VOQ2" s="273"/>
      <c r="VOR2" s="273"/>
      <c r="VOS2" s="273"/>
      <c r="VOT2" s="273"/>
      <c r="VOU2" s="273"/>
      <c r="VOV2" s="273"/>
      <c r="VOW2" s="273"/>
      <c r="VOX2" s="273"/>
      <c r="VOY2" s="273"/>
      <c r="VOZ2" s="273"/>
      <c r="VPA2" s="273"/>
      <c r="VPB2" s="273"/>
      <c r="VPC2" s="273"/>
      <c r="VPD2" s="273"/>
      <c r="VPE2" s="273"/>
      <c r="VPF2" s="273"/>
      <c r="VPG2" s="273"/>
      <c r="VPH2" s="273"/>
      <c r="VPI2" s="273"/>
      <c r="VPJ2" s="273"/>
      <c r="VPK2" s="273"/>
      <c r="VPL2" s="273"/>
      <c r="VPM2" s="273"/>
      <c r="VPN2" s="273"/>
      <c r="VPO2" s="273"/>
      <c r="VPP2" s="273"/>
      <c r="VPQ2" s="273"/>
      <c r="VPR2" s="273"/>
      <c r="VPS2" s="273"/>
      <c r="VPT2" s="273"/>
      <c r="VPU2" s="273"/>
      <c r="VPV2" s="273"/>
      <c r="VPW2" s="273"/>
      <c r="VPX2" s="273"/>
      <c r="VPY2" s="273"/>
      <c r="VPZ2" s="273"/>
      <c r="VQA2" s="273"/>
      <c r="VQB2" s="273"/>
      <c r="VQC2" s="273"/>
      <c r="VQD2" s="273"/>
      <c r="VQE2" s="273"/>
      <c r="VQF2" s="273"/>
      <c r="VQG2" s="273"/>
      <c r="VQH2" s="273"/>
      <c r="VQI2" s="273"/>
      <c r="VQJ2" s="273"/>
      <c r="VQK2" s="273"/>
      <c r="VQL2" s="273"/>
      <c r="VQM2" s="273"/>
      <c r="VQN2" s="273"/>
      <c r="VQO2" s="273"/>
      <c r="VQP2" s="273"/>
      <c r="VQQ2" s="273"/>
      <c r="VQR2" s="273"/>
      <c r="VQS2" s="273"/>
      <c r="VQT2" s="273"/>
      <c r="VQU2" s="273"/>
      <c r="VQV2" s="273"/>
      <c r="VQW2" s="273"/>
      <c r="VQX2" s="273"/>
      <c r="VQY2" s="273"/>
      <c r="VQZ2" s="273"/>
      <c r="VRA2" s="273"/>
      <c r="VRB2" s="273"/>
      <c r="VRC2" s="273"/>
      <c r="VRD2" s="273"/>
      <c r="VRE2" s="273"/>
      <c r="VRF2" s="273"/>
      <c r="VRG2" s="273"/>
      <c r="VRH2" s="273"/>
      <c r="VRI2" s="273"/>
      <c r="VRJ2" s="273"/>
      <c r="VRK2" s="273"/>
      <c r="VRL2" s="273"/>
      <c r="VRM2" s="273"/>
      <c r="VRN2" s="273"/>
      <c r="VRO2" s="273"/>
      <c r="VRP2" s="273"/>
      <c r="VRQ2" s="273"/>
      <c r="VRR2" s="273"/>
      <c r="VRS2" s="273"/>
      <c r="VRT2" s="273"/>
      <c r="VRU2" s="273"/>
      <c r="VRV2" s="273"/>
      <c r="VRW2" s="273"/>
      <c r="VRX2" s="273"/>
      <c r="VRY2" s="273"/>
      <c r="VRZ2" s="273"/>
      <c r="VSA2" s="273"/>
      <c r="VSB2" s="273"/>
      <c r="VSC2" s="273"/>
      <c r="VSD2" s="273"/>
      <c r="VSE2" s="273"/>
      <c r="VSF2" s="273"/>
      <c r="VSG2" s="273"/>
      <c r="VSH2" s="273"/>
      <c r="VSI2" s="273"/>
      <c r="VSJ2" s="273"/>
      <c r="VSK2" s="273"/>
      <c r="VSL2" s="273"/>
      <c r="VSM2" s="273"/>
      <c r="VSN2" s="273"/>
      <c r="VSO2" s="273"/>
      <c r="VSP2" s="273"/>
      <c r="VSQ2" s="273"/>
      <c r="VSR2" s="273"/>
      <c r="VSS2" s="273"/>
      <c r="VST2" s="273"/>
      <c r="VSU2" s="273"/>
      <c r="VSV2" s="273"/>
      <c r="VSW2" s="273"/>
      <c r="VSX2" s="273"/>
      <c r="VSY2" s="273"/>
      <c r="VSZ2" s="273"/>
      <c r="VTA2" s="273"/>
      <c r="VTB2" s="273"/>
      <c r="VTC2" s="273"/>
      <c r="VTD2" s="273"/>
      <c r="VTE2" s="273"/>
      <c r="VTF2" s="273"/>
      <c r="VTG2" s="273"/>
      <c r="VTH2" s="273"/>
      <c r="VTI2" s="273"/>
      <c r="VTJ2" s="273"/>
      <c r="VTK2" s="273"/>
      <c r="VTL2" s="273"/>
      <c r="VTM2" s="273"/>
      <c r="VTN2" s="273"/>
      <c r="VTO2" s="273"/>
      <c r="VTP2" s="273"/>
      <c r="VTQ2" s="273"/>
      <c r="VTR2" s="273"/>
      <c r="VTS2" s="273"/>
      <c r="VTT2" s="273"/>
      <c r="VTU2" s="273"/>
      <c r="VTV2" s="273"/>
      <c r="VTW2" s="273"/>
      <c r="VTX2" s="273"/>
      <c r="VTY2" s="273"/>
      <c r="VTZ2" s="273"/>
      <c r="VUA2" s="273"/>
      <c r="VUB2" s="273"/>
      <c r="VUC2" s="273"/>
      <c r="VUD2" s="273"/>
      <c r="VUE2" s="273"/>
      <c r="VUF2" s="273"/>
      <c r="VUG2" s="273"/>
      <c r="VUH2" s="273"/>
      <c r="VUI2" s="273"/>
      <c r="VUJ2" s="273"/>
      <c r="VUK2" s="273"/>
      <c r="VUL2" s="273"/>
      <c r="VUM2" s="273"/>
      <c r="VUN2" s="273"/>
      <c r="VUO2" s="273"/>
      <c r="VUP2" s="273"/>
      <c r="VUQ2" s="273"/>
      <c r="VUR2" s="273"/>
      <c r="VUS2" s="273"/>
      <c r="VUT2" s="273"/>
      <c r="VUU2" s="273"/>
      <c r="VUV2" s="273"/>
      <c r="VUW2" s="273"/>
      <c r="VUX2" s="273"/>
      <c r="VUY2" s="273"/>
      <c r="VUZ2" s="273"/>
      <c r="VVA2" s="273"/>
      <c r="VVB2" s="273"/>
      <c r="VVC2" s="273"/>
      <c r="VVD2" s="273"/>
      <c r="VVE2" s="273"/>
      <c r="VVF2" s="273"/>
      <c r="VVG2" s="273"/>
      <c r="VVH2" s="273"/>
      <c r="VVI2" s="273"/>
      <c r="VVJ2" s="273"/>
      <c r="VVK2" s="273"/>
      <c r="VVL2" s="273"/>
      <c r="VVM2" s="273"/>
      <c r="VVN2" s="273"/>
      <c r="VVO2" s="273"/>
      <c r="VVP2" s="273"/>
      <c r="VVQ2" s="273"/>
      <c r="VVR2" s="273"/>
      <c r="VVS2" s="273"/>
      <c r="VVT2" s="273"/>
      <c r="VVU2" s="273"/>
      <c r="VVV2" s="273"/>
      <c r="VVW2" s="273"/>
      <c r="VVX2" s="273"/>
      <c r="VVY2" s="273"/>
      <c r="VVZ2" s="273"/>
      <c r="VWA2" s="273"/>
      <c r="VWB2" s="273"/>
      <c r="VWC2" s="273"/>
      <c r="VWD2" s="273"/>
      <c r="VWE2" s="273"/>
      <c r="VWF2" s="273"/>
      <c r="VWG2" s="273"/>
      <c r="VWH2" s="273"/>
      <c r="VWI2" s="273"/>
      <c r="VWJ2" s="273"/>
      <c r="VWK2" s="273"/>
      <c r="VWL2" s="273"/>
      <c r="VWM2" s="273"/>
      <c r="VWN2" s="273"/>
      <c r="VWO2" s="273"/>
      <c r="VWP2" s="273"/>
      <c r="VWQ2" s="273"/>
      <c r="VWR2" s="273"/>
      <c r="VWS2" s="273"/>
      <c r="VWT2" s="273"/>
      <c r="VWU2" s="273"/>
      <c r="VWV2" s="273"/>
      <c r="VWW2" s="273"/>
      <c r="VWX2" s="273"/>
      <c r="VWY2" s="273"/>
      <c r="VWZ2" s="273"/>
      <c r="VXA2" s="273"/>
      <c r="VXB2" s="273"/>
      <c r="VXC2" s="273"/>
      <c r="VXD2" s="273"/>
      <c r="VXE2" s="273"/>
      <c r="VXF2" s="273"/>
      <c r="VXG2" s="273"/>
      <c r="VXH2" s="273"/>
      <c r="VXI2" s="273"/>
      <c r="VXJ2" s="273"/>
      <c r="VXK2" s="273"/>
      <c r="VXL2" s="273"/>
      <c r="VXM2" s="273"/>
      <c r="VXN2" s="273"/>
      <c r="VXO2" s="273"/>
      <c r="VXP2" s="273"/>
      <c r="VXQ2" s="273"/>
      <c r="VXR2" s="273"/>
      <c r="VXS2" s="273"/>
      <c r="VXT2" s="273"/>
      <c r="VXU2" s="273"/>
      <c r="VXV2" s="273"/>
      <c r="VXW2" s="273"/>
      <c r="VXX2" s="273"/>
      <c r="VXY2" s="273"/>
      <c r="VXZ2" s="273"/>
      <c r="VYA2" s="273"/>
      <c r="VYB2" s="273"/>
      <c r="VYC2" s="273"/>
      <c r="VYD2" s="273"/>
      <c r="VYE2" s="273"/>
      <c r="VYF2" s="273"/>
      <c r="VYG2" s="273"/>
      <c r="VYH2" s="273"/>
      <c r="VYI2" s="273"/>
      <c r="VYJ2" s="273"/>
      <c r="VYK2" s="273"/>
      <c r="VYL2" s="273"/>
      <c r="VYM2" s="273"/>
      <c r="VYN2" s="273"/>
      <c r="VYO2" s="273"/>
      <c r="VYP2" s="273"/>
      <c r="VYQ2" s="273"/>
      <c r="VYR2" s="273"/>
      <c r="VYS2" s="273"/>
      <c r="VYT2" s="273"/>
      <c r="VYU2" s="273"/>
      <c r="VYV2" s="273"/>
      <c r="VYW2" s="273"/>
      <c r="VYX2" s="273"/>
      <c r="VYY2" s="273"/>
      <c r="VYZ2" s="273"/>
      <c r="VZA2" s="273"/>
      <c r="VZB2" s="273"/>
      <c r="VZC2" s="273"/>
      <c r="VZD2" s="273"/>
      <c r="VZE2" s="273"/>
      <c r="VZF2" s="273"/>
      <c r="VZG2" s="273"/>
      <c r="VZH2" s="273"/>
      <c r="VZI2" s="273"/>
      <c r="VZJ2" s="273"/>
      <c r="VZK2" s="273"/>
      <c r="VZL2" s="273"/>
      <c r="VZM2" s="273"/>
      <c r="VZN2" s="273"/>
      <c r="VZO2" s="273"/>
      <c r="VZP2" s="273"/>
      <c r="VZQ2" s="273"/>
      <c r="VZR2" s="273"/>
      <c r="VZS2" s="273"/>
      <c r="VZT2" s="273"/>
      <c r="VZU2" s="273"/>
      <c r="VZV2" s="273"/>
      <c r="VZW2" s="273"/>
      <c r="VZX2" s="273"/>
      <c r="VZY2" s="273"/>
      <c r="VZZ2" s="273"/>
      <c r="WAA2" s="273"/>
      <c r="WAB2" s="273"/>
      <c r="WAC2" s="273"/>
      <c r="WAD2" s="273"/>
      <c r="WAE2" s="273"/>
      <c r="WAF2" s="273"/>
      <c r="WAG2" s="273"/>
      <c r="WAH2" s="273"/>
      <c r="WAI2" s="273"/>
      <c r="WAJ2" s="273"/>
      <c r="WAK2" s="273"/>
      <c r="WAL2" s="273"/>
      <c r="WAM2" s="273"/>
      <c r="WAN2" s="273"/>
      <c r="WAO2" s="273"/>
      <c r="WAP2" s="273"/>
      <c r="WAQ2" s="273"/>
      <c r="WAR2" s="273"/>
      <c r="WAS2" s="273"/>
      <c r="WAT2" s="273"/>
      <c r="WAU2" s="273"/>
      <c r="WAV2" s="273"/>
      <c r="WAW2" s="273"/>
      <c r="WAX2" s="273"/>
      <c r="WAY2" s="273"/>
      <c r="WAZ2" s="273"/>
      <c r="WBA2" s="273"/>
      <c r="WBB2" s="273"/>
      <c r="WBC2" s="273"/>
      <c r="WBD2" s="273"/>
      <c r="WBE2" s="273"/>
      <c r="WBF2" s="273"/>
      <c r="WBG2" s="273"/>
      <c r="WBH2" s="273"/>
      <c r="WBI2" s="273"/>
      <c r="WBJ2" s="273"/>
      <c r="WBK2" s="273"/>
      <c r="WBL2" s="273"/>
      <c r="WBM2" s="273"/>
      <c r="WBN2" s="273"/>
      <c r="WBO2" s="273"/>
      <c r="WBP2" s="273"/>
      <c r="WBQ2" s="273"/>
      <c r="WBR2" s="273"/>
      <c r="WBS2" s="273"/>
      <c r="WBT2" s="273"/>
      <c r="WBU2" s="273"/>
      <c r="WBV2" s="273"/>
      <c r="WBW2" s="273"/>
      <c r="WBX2" s="273"/>
      <c r="WBY2" s="273"/>
      <c r="WBZ2" s="273"/>
      <c r="WCA2" s="273"/>
      <c r="WCB2" s="273"/>
      <c r="WCC2" s="273"/>
      <c r="WCD2" s="273"/>
      <c r="WCE2" s="273"/>
      <c r="WCF2" s="273"/>
      <c r="WCG2" s="273"/>
      <c r="WCH2" s="273"/>
      <c r="WCI2" s="273"/>
      <c r="WCJ2" s="273"/>
      <c r="WCK2" s="273"/>
      <c r="WCL2" s="273"/>
      <c r="WCM2" s="273"/>
      <c r="WCN2" s="273"/>
      <c r="WCO2" s="273"/>
      <c r="WCP2" s="273"/>
      <c r="WCQ2" s="273"/>
      <c r="WCR2" s="273"/>
      <c r="WCS2" s="273"/>
      <c r="WCT2" s="273"/>
      <c r="WCU2" s="273"/>
      <c r="WCV2" s="273"/>
      <c r="WCW2" s="273"/>
      <c r="WCX2" s="273"/>
      <c r="WCY2" s="273"/>
      <c r="WCZ2" s="273"/>
      <c r="WDA2" s="273"/>
      <c r="WDB2" s="273"/>
      <c r="WDC2" s="273"/>
      <c r="WDD2" s="273"/>
      <c r="WDE2" s="273"/>
      <c r="WDF2" s="273"/>
      <c r="WDG2" s="273"/>
      <c r="WDH2" s="273"/>
      <c r="WDI2" s="273"/>
      <c r="WDJ2" s="273"/>
      <c r="WDK2" s="273"/>
      <c r="WDL2" s="273"/>
      <c r="WDM2" s="273"/>
      <c r="WDN2" s="273"/>
      <c r="WDO2" s="273"/>
      <c r="WDP2" s="273"/>
      <c r="WDQ2" s="273"/>
      <c r="WDR2" s="273"/>
      <c r="WDS2" s="273"/>
      <c r="WDT2" s="273"/>
      <c r="WDU2" s="273"/>
      <c r="WDV2" s="273"/>
      <c r="WDW2" s="273"/>
      <c r="WDX2" s="273"/>
      <c r="WDY2" s="273"/>
      <c r="WDZ2" s="273"/>
      <c r="WEA2" s="273"/>
      <c r="WEB2" s="273"/>
      <c r="WEC2" s="273"/>
      <c r="WED2" s="273"/>
      <c r="WEE2" s="273"/>
      <c r="WEF2" s="273"/>
      <c r="WEG2" s="273"/>
      <c r="WEH2" s="273"/>
      <c r="WEI2" s="273"/>
      <c r="WEJ2" s="273"/>
      <c r="WEK2" s="273"/>
      <c r="WEL2" s="273"/>
      <c r="WEM2" s="273"/>
      <c r="WEN2" s="273"/>
      <c r="WEO2" s="273"/>
      <c r="WEP2" s="273"/>
      <c r="WEQ2" s="273"/>
      <c r="WER2" s="273"/>
      <c r="WES2" s="273"/>
      <c r="WET2" s="273"/>
      <c r="WEU2" s="273"/>
      <c r="WEV2" s="273"/>
      <c r="WEW2" s="273"/>
      <c r="WEX2" s="273"/>
      <c r="WEY2" s="273"/>
      <c r="WEZ2" s="273"/>
      <c r="WFA2" s="273"/>
      <c r="WFB2" s="273"/>
      <c r="WFC2" s="273"/>
      <c r="WFD2" s="273"/>
      <c r="WFE2" s="273"/>
      <c r="WFF2" s="273"/>
      <c r="WFG2" s="273"/>
      <c r="WFH2" s="273"/>
      <c r="WFI2" s="273"/>
      <c r="WFJ2" s="273"/>
      <c r="WFK2" s="273"/>
      <c r="WFL2" s="273"/>
      <c r="WFM2" s="273"/>
      <c r="WFN2" s="273"/>
      <c r="WFO2" s="273"/>
      <c r="WFP2" s="273"/>
      <c r="WFQ2" s="273"/>
      <c r="WFR2" s="273"/>
      <c r="WFS2" s="273"/>
      <c r="WFT2" s="273"/>
      <c r="WFU2" s="273"/>
      <c r="WFV2" s="273"/>
      <c r="WFW2" s="273"/>
      <c r="WFX2" s="273"/>
      <c r="WFY2" s="273"/>
      <c r="WFZ2" s="273"/>
      <c r="WGA2" s="273"/>
      <c r="WGB2" s="273"/>
      <c r="WGC2" s="273"/>
      <c r="WGD2" s="273"/>
      <c r="WGE2" s="273"/>
      <c r="WGF2" s="273"/>
      <c r="WGG2" s="273"/>
      <c r="WGH2" s="273"/>
      <c r="WGI2" s="273"/>
      <c r="WGJ2" s="273"/>
      <c r="WGK2" s="273"/>
      <c r="WGL2" s="273"/>
      <c r="WGM2" s="273"/>
      <c r="WGN2" s="273"/>
      <c r="WGO2" s="273"/>
      <c r="WGP2" s="273"/>
      <c r="WGQ2" s="273"/>
      <c r="WGR2" s="273"/>
      <c r="WGS2" s="273"/>
      <c r="WGT2" s="273"/>
      <c r="WGU2" s="273"/>
      <c r="WGV2" s="273"/>
      <c r="WGW2" s="273"/>
      <c r="WGX2" s="273"/>
      <c r="WGY2" s="273"/>
      <c r="WGZ2" s="273"/>
      <c r="WHA2" s="273"/>
      <c r="WHB2" s="273"/>
      <c r="WHC2" s="273"/>
      <c r="WHD2" s="273"/>
      <c r="WHE2" s="273"/>
      <c r="WHF2" s="273"/>
      <c r="WHG2" s="273"/>
      <c r="WHH2" s="273"/>
      <c r="WHI2" s="273"/>
      <c r="WHJ2" s="273"/>
      <c r="WHK2" s="273"/>
      <c r="WHL2" s="273"/>
      <c r="WHM2" s="273"/>
      <c r="WHN2" s="273"/>
      <c r="WHO2" s="273"/>
      <c r="WHP2" s="273"/>
      <c r="WHQ2" s="273"/>
      <c r="WHR2" s="273"/>
      <c r="WHS2" s="273"/>
      <c r="WHT2" s="273"/>
      <c r="WHU2" s="273"/>
      <c r="WHV2" s="273"/>
      <c r="WHW2" s="273"/>
      <c r="WHX2" s="273"/>
      <c r="WHY2" s="273"/>
      <c r="WHZ2" s="273"/>
      <c r="WIA2" s="273"/>
      <c r="WIB2" s="273"/>
      <c r="WIC2" s="273"/>
      <c r="WID2" s="273"/>
      <c r="WIE2" s="273"/>
      <c r="WIF2" s="273"/>
      <c r="WIG2" s="273"/>
      <c r="WIH2" s="273"/>
      <c r="WII2" s="273"/>
      <c r="WIJ2" s="273"/>
      <c r="WIK2" s="273"/>
      <c r="WIL2" s="273"/>
      <c r="WIM2" s="273"/>
      <c r="WIN2" s="273"/>
      <c r="WIO2" s="273"/>
      <c r="WIP2" s="273"/>
      <c r="WIQ2" s="273"/>
      <c r="WIR2" s="273"/>
      <c r="WIS2" s="273"/>
      <c r="WIT2" s="273"/>
      <c r="WIU2" s="273"/>
      <c r="WIV2" s="273"/>
      <c r="WIW2" s="273"/>
      <c r="WIX2" s="273"/>
      <c r="WIY2" s="273"/>
      <c r="WIZ2" s="273"/>
      <c r="WJA2" s="273"/>
      <c r="WJB2" s="273"/>
      <c r="WJC2" s="273"/>
      <c r="WJD2" s="273"/>
      <c r="WJE2" s="273"/>
      <c r="WJF2" s="273"/>
      <c r="WJG2" s="273"/>
      <c r="WJH2" s="273"/>
      <c r="WJI2" s="273"/>
      <c r="WJJ2" s="273"/>
      <c r="WJK2" s="273"/>
      <c r="WJL2" s="273"/>
      <c r="WJM2" s="273"/>
      <c r="WJN2" s="273"/>
      <c r="WJO2" s="273"/>
      <c r="WJP2" s="273"/>
      <c r="WJQ2" s="273"/>
      <c r="WJR2" s="273"/>
      <c r="WJS2" s="273"/>
      <c r="WJT2" s="273"/>
      <c r="WJU2" s="273"/>
      <c r="WJV2" s="273"/>
      <c r="WJW2" s="273"/>
      <c r="WJX2" s="273"/>
      <c r="WJY2" s="273"/>
      <c r="WJZ2" s="273"/>
      <c r="WKA2" s="273"/>
      <c r="WKB2" s="273"/>
      <c r="WKC2" s="273"/>
      <c r="WKD2" s="273"/>
      <c r="WKE2" s="273"/>
      <c r="WKF2" s="273"/>
      <c r="WKG2" s="273"/>
      <c r="WKH2" s="273"/>
      <c r="WKI2" s="273"/>
      <c r="WKJ2" s="273"/>
      <c r="WKK2" s="273"/>
      <c r="WKL2" s="273"/>
      <c r="WKM2" s="273"/>
      <c r="WKN2" s="273"/>
      <c r="WKO2" s="273"/>
      <c r="WKP2" s="273"/>
      <c r="WKQ2" s="273"/>
      <c r="WKR2" s="273"/>
      <c r="WKS2" s="273"/>
      <c r="WKT2" s="273"/>
      <c r="WKU2" s="273"/>
      <c r="WKV2" s="273"/>
      <c r="WKW2" s="273"/>
      <c r="WKX2" s="273"/>
      <c r="WKY2" s="273"/>
      <c r="WKZ2" s="273"/>
      <c r="WLA2" s="273"/>
      <c r="WLB2" s="273"/>
      <c r="WLC2" s="273"/>
      <c r="WLD2" s="273"/>
      <c r="WLE2" s="273"/>
      <c r="WLF2" s="273"/>
      <c r="WLG2" s="273"/>
      <c r="WLH2" s="273"/>
      <c r="WLI2" s="273"/>
      <c r="WLJ2" s="273"/>
      <c r="WLK2" s="273"/>
      <c r="WLL2" s="273"/>
      <c r="WLM2" s="273"/>
      <c r="WLN2" s="273"/>
      <c r="WLO2" s="273"/>
      <c r="WLP2" s="273"/>
      <c r="WLQ2" s="273"/>
      <c r="WLR2" s="273"/>
      <c r="WLS2" s="273"/>
      <c r="WLT2" s="273"/>
      <c r="WLU2" s="273"/>
      <c r="WLV2" s="273"/>
      <c r="WLW2" s="273"/>
      <c r="WLX2" s="273"/>
      <c r="WLY2" s="273"/>
      <c r="WLZ2" s="273"/>
      <c r="WMA2" s="273"/>
      <c r="WMB2" s="273"/>
      <c r="WMC2" s="273"/>
      <c r="WMD2" s="273"/>
      <c r="WME2" s="273"/>
      <c r="WMF2" s="273"/>
      <c r="WMG2" s="273"/>
      <c r="WMH2" s="273"/>
      <c r="WMI2" s="273"/>
      <c r="WMJ2" s="273"/>
      <c r="WMK2" s="273"/>
      <c r="WML2" s="273"/>
      <c r="WMM2" s="273"/>
      <c r="WMN2" s="273"/>
      <c r="WMO2" s="273"/>
      <c r="WMP2" s="273"/>
      <c r="WMQ2" s="273"/>
      <c r="WMR2" s="273"/>
      <c r="WMS2" s="273"/>
      <c r="WMT2" s="273"/>
      <c r="WMU2" s="273"/>
      <c r="WMV2" s="273"/>
      <c r="WMW2" s="273"/>
      <c r="WMX2" s="273"/>
      <c r="WMY2" s="273"/>
      <c r="WMZ2" s="273"/>
      <c r="WNA2" s="273"/>
      <c r="WNB2" s="273"/>
      <c r="WNC2" s="273"/>
      <c r="WND2" s="273"/>
      <c r="WNE2" s="273"/>
      <c r="WNF2" s="273"/>
      <c r="WNG2" s="273"/>
      <c r="WNH2" s="273"/>
      <c r="WNI2" s="273"/>
      <c r="WNJ2" s="273"/>
      <c r="WNK2" s="273"/>
      <c r="WNL2" s="273"/>
      <c r="WNM2" s="273"/>
      <c r="WNN2" s="273"/>
      <c r="WNO2" s="273"/>
      <c r="WNP2" s="273"/>
      <c r="WNQ2" s="273"/>
      <c r="WNR2" s="273"/>
      <c r="WNS2" s="273"/>
      <c r="WNT2" s="273"/>
      <c r="WNU2" s="273"/>
      <c r="WNV2" s="273"/>
      <c r="WNW2" s="273"/>
      <c r="WNX2" s="273"/>
      <c r="WNY2" s="273"/>
      <c r="WNZ2" s="273"/>
      <c r="WOA2" s="273"/>
      <c r="WOB2" s="273"/>
      <c r="WOC2" s="273"/>
      <c r="WOD2" s="273"/>
      <c r="WOE2" s="273"/>
      <c r="WOF2" s="273"/>
      <c r="WOG2" s="273"/>
      <c r="WOH2" s="273"/>
      <c r="WOI2" s="273"/>
      <c r="WOJ2" s="273"/>
      <c r="WOK2" s="273"/>
      <c r="WOL2" s="273"/>
      <c r="WOM2" s="273"/>
      <c r="WON2" s="273"/>
      <c r="WOO2" s="273"/>
      <c r="WOP2" s="273"/>
      <c r="WOQ2" s="273"/>
      <c r="WOR2" s="273"/>
      <c r="WOS2" s="273"/>
      <c r="WOT2" s="273"/>
      <c r="WOU2" s="273"/>
      <c r="WOV2" s="273"/>
      <c r="WOW2" s="273"/>
      <c r="WOX2" s="273"/>
      <c r="WOY2" s="273"/>
      <c r="WOZ2" s="273"/>
      <c r="WPA2" s="273"/>
      <c r="WPB2" s="273"/>
      <c r="WPC2" s="273"/>
      <c r="WPD2" s="273"/>
      <c r="WPE2" s="273"/>
      <c r="WPF2" s="273"/>
      <c r="WPG2" s="273"/>
      <c r="WPH2" s="273"/>
      <c r="WPI2" s="273"/>
      <c r="WPJ2" s="273"/>
      <c r="WPK2" s="273"/>
      <c r="WPL2" s="273"/>
      <c r="WPM2" s="273"/>
      <c r="WPN2" s="273"/>
      <c r="WPO2" s="273"/>
      <c r="WPP2" s="273"/>
      <c r="WPQ2" s="273"/>
      <c r="WPR2" s="273"/>
      <c r="WPS2" s="273"/>
      <c r="WPT2" s="273"/>
      <c r="WPU2" s="273"/>
      <c r="WPV2" s="273"/>
      <c r="WPW2" s="273"/>
      <c r="WPX2" s="273"/>
      <c r="WPY2" s="273"/>
      <c r="WPZ2" s="273"/>
      <c r="WQA2" s="273"/>
      <c r="WQB2" s="273"/>
      <c r="WQC2" s="273"/>
      <c r="WQD2" s="273"/>
      <c r="WQE2" s="273"/>
      <c r="WQF2" s="273"/>
      <c r="WQG2" s="273"/>
      <c r="WQH2" s="273"/>
      <c r="WQI2" s="273"/>
      <c r="WQJ2" s="273"/>
      <c r="WQK2" s="273"/>
      <c r="WQL2" s="273"/>
      <c r="WQM2" s="273"/>
      <c r="WQN2" s="273"/>
      <c r="WQO2" s="273"/>
      <c r="WQP2" s="273"/>
      <c r="WQQ2" s="273"/>
      <c r="WQR2" s="273"/>
      <c r="WQS2" s="273"/>
      <c r="WQT2" s="273"/>
      <c r="WQU2" s="273"/>
      <c r="WQV2" s="273"/>
      <c r="WQW2" s="273"/>
      <c r="WQX2" s="273"/>
      <c r="WQY2" s="273"/>
      <c r="WQZ2" s="273"/>
      <c r="WRA2" s="273"/>
      <c r="WRB2" s="273"/>
      <c r="WRC2" s="273"/>
      <c r="WRD2" s="273"/>
      <c r="WRE2" s="273"/>
      <c r="WRF2" s="273"/>
      <c r="WRG2" s="273"/>
      <c r="WRH2" s="273"/>
      <c r="WRI2" s="273"/>
      <c r="WRJ2" s="273"/>
      <c r="WRK2" s="273"/>
      <c r="WRL2" s="273"/>
      <c r="WRM2" s="273"/>
      <c r="WRN2" s="273"/>
      <c r="WRO2" s="273"/>
      <c r="WRP2" s="273"/>
      <c r="WRQ2" s="273"/>
      <c r="WRR2" s="273"/>
      <c r="WRS2" s="273"/>
      <c r="WRT2" s="273"/>
      <c r="WRU2" s="273"/>
      <c r="WRV2" s="273"/>
      <c r="WRW2" s="273"/>
      <c r="WRX2" s="273"/>
      <c r="WRY2" s="273"/>
      <c r="WRZ2" s="273"/>
      <c r="WSA2" s="273"/>
      <c r="WSB2" s="273"/>
      <c r="WSC2" s="273"/>
      <c r="WSD2" s="273"/>
      <c r="WSE2" s="273"/>
      <c r="WSF2" s="273"/>
      <c r="WSG2" s="273"/>
      <c r="WSH2" s="273"/>
      <c r="WSI2" s="273"/>
      <c r="WSJ2" s="273"/>
      <c r="WSK2" s="273"/>
      <c r="WSL2" s="273"/>
      <c r="WSM2" s="273"/>
      <c r="WSN2" s="273"/>
      <c r="WSO2" s="273"/>
      <c r="WSP2" s="273"/>
      <c r="WSQ2" s="273"/>
      <c r="WSR2" s="273"/>
      <c r="WSS2" s="273"/>
      <c r="WST2" s="273"/>
      <c r="WSU2" s="273"/>
      <c r="WSV2" s="273"/>
      <c r="WSW2" s="273"/>
      <c r="WSX2" s="273"/>
      <c r="WSY2" s="273"/>
      <c r="WSZ2" s="273"/>
      <c r="WTA2" s="273"/>
      <c r="WTB2" s="273"/>
      <c r="WTC2" s="273"/>
      <c r="WTD2" s="273"/>
      <c r="WTE2" s="273"/>
      <c r="WTF2" s="273"/>
      <c r="WTG2" s="273"/>
      <c r="WTH2" s="273"/>
      <c r="WTI2" s="273"/>
      <c r="WTJ2" s="273"/>
      <c r="WTK2" s="273"/>
      <c r="WTL2" s="273"/>
      <c r="WTM2" s="273"/>
      <c r="WTN2" s="273"/>
      <c r="WTO2" s="273"/>
      <c r="WTP2" s="273"/>
      <c r="WTQ2" s="273"/>
      <c r="WTR2" s="273"/>
      <c r="WTS2" s="273"/>
      <c r="WTT2" s="273"/>
      <c r="WTU2" s="273"/>
      <c r="WTV2" s="273"/>
      <c r="WTW2" s="273"/>
      <c r="WTX2" s="273"/>
      <c r="WTY2" s="273"/>
      <c r="WTZ2" s="273"/>
      <c r="WUA2" s="273"/>
      <c r="WUB2" s="273"/>
      <c r="WUC2" s="273"/>
      <c r="WUD2" s="273"/>
      <c r="WUE2" s="273"/>
      <c r="WUF2" s="273"/>
      <c r="WUG2" s="273"/>
      <c r="WUH2" s="273"/>
      <c r="WUI2" s="273"/>
      <c r="WUJ2" s="273"/>
      <c r="WUK2" s="273"/>
      <c r="WUL2" s="273"/>
      <c r="WUM2" s="273"/>
      <c r="WUN2" s="273"/>
      <c r="WUO2" s="273"/>
      <c r="WUP2" s="273"/>
      <c r="WUQ2" s="273"/>
      <c r="WUR2" s="273"/>
      <c r="WUS2" s="273"/>
      <c r="WUT2" s="273"/>
      <c r="WUU2" s="273"/>
      <c r="WUV2" s="273"/>
      <c r="WUW2" s="273"/>
      <c r="WUX2" s="273"/>
      <c r="WUY2" s="273"/>
      <c r="WUZ2" s="273"/>
      <c r="WVA2" s="273"/>
      <c r="WVB2" s="273"/>
      <c r="WVC2" s="273"/>
      <c r="WVD2" s="273"/>
      <c r="WVE2" s="273"/>
      <c r="WVF2" s="273"/>
      <c r="WVG2" s="273"/>
      <c r="WVH2" s="273"/>
      <c r="WVI2" s="273"/>
      <c r="WVJ2" s="273"/>
      <c r="WVK2" s="273"/>
      <c r="WVL2" s="273"/>
      <c r="WVM2" s="273"/>
      <c r="WVN2" s="273"/>
      <c r="WVO2" s="273"/>
      <c r="WVP2" s="273"/>
      <c r="WVQ2" s="273"/>
      <c r="WVR2" s="273"/>
      <c r="WVS2" s="273"/>
      <c r="WVT2" s="273"/>
      <c r="WVU2" s="273"/>
      <c r="WVV2" s="273"/>
      <c r="WVW2" s="273"/>
      <c r="WVX2" s="273"/>
      <c r="WVY2" s="273"/>
      <c r="WVZ2" s="273"/>
      <c r="WWA2" s="273"/>
      <c r="WWB2" s="273"/>
      <c r="WWC2" s="273"/>
      <c r="WWD2" s="273"/>
      <c r="WWE2" s="273"/>
      <c r="WWF2" s="273"/>
      <c r="WWG2" s="273"/>
      <c r="WWH2" s="273"/>
      <c r="WWI2" s="273"/>
      <c r="WWJ2" s="273"/>
      <c r="WWK2" s="273"/>
      <c r="WWL2" s="273"/>
      <c r="WWM2" s="273"/>
      <c r="WWN2" s="273"/>
      <c r="WWO2" s="273"/>
      <c r="WWP2" s="273"/>
      <c r="WWQ2" s="273"/>
      <c r="WWR2" s="273"/>
      <c r="WWS2" s="273"/>
      <c r="WWT2" s="273"/>
      <c r="WWU2" s="273"/>
      <c r="WWV2" s="273"/>
      <c r="WWW2" s="273"/>
      <c r="WWX2" s="273"/>
      <c r="WWY2" s="273"/>
      <c r="WWZ2" s="273"/>
      <c r="WXA2" s="273"/>
      <c r="WXB2" s="273"/>
      <c r="WXC2" s="273"/>
      <c r="WXD2" s="273"/>
      <c r="WXE2" s="273"/>
      <c r="WXF2" s="273"/>
      <c r="WXG2" s="273"/>
      <c r="WXH2" s="273"/>
      <c r="WXI2" s="273"/>
      <c r="WXJ2" s="273"/>
      <c r="WXK2" s="273"/>
      <c r="WXL2" s="273"/>
      <c r="WXM2" s="273"/>
      <c r="WXN2" s="273"/>
      <c r="WXO2" s="273"/>
      <c r="WXP2" s="273"/>
      <c r="WXQ2" s="273"/>
      <c r="WXR2" s="273"/>
      <c r="WXS2" s="273"/>
      <c r="WXT2" s="273"/>
      <c r="WXU2" s="273"/>
      <c r="WXV2" s="273"/>
      <c r="WXW2" s="273"/>
      <c r="WXX2" s="273"/>
      <c r="WXY2" s="273"/>
      <c r="WXZ2" s="273"/>
      <c r="WYA2" s="273"/>
      <c r="WYB2" s="273"/>
      <c r="WYC2" s="273"/>
      <c r="WYD2" s="273"/>
      <c r="WYE2" s="273"/>
      <c r="WYF2" s="273"/>
      <c r="WYG2" s="273"/>
      <c r="WYH2" s="273"/>
      <c r="WYI2" s="273"/>
      <c r="WYJ2" s="273"/>
      <c r="WYK2" s="273"/>
      <c r="WYL2" s="273"/>
      <c r="WYM2" s="273"/>
      <c r="WYN2" s="273"/>
      <c r="WYO2" s="273"/>
      <c r="WYP2" s="273"/>
      <c r="WYQ2" s="273"/>
      <c r="WYR2" s="273"/>
      <c r="WYS2" s="273"/>
      <c r="WYT2" s="273"/>
      <c r="WYU2" s="273"/>
      <c r="WYV2" s="273"/>
      <c r="WYW2" s="273"/>
      <c r="WYX2" s="273"/>
      <c r="WYY2" s="273"/>
      <c r="WYZ2" s="273"/>
      <c r="WZA2" s="273"/>
      <c r="WZB2" s="273"/>
      <c r="WZC2" s="273"/>
      <c r="WZD2" s="273"/>
      <c r="WZE2" s="273"/>
      <c r="WZF2" s="273"/>
      <c r="WZG2" s="273"/>
      <c r="WZH2" s="273"/>
      <c r="WZI2" s="273"/>
      <c r="WZJ2" s="273"/>
      <c r="WZK2" s="273"/>
      <c r="WZL2" s="273"/>
      <c r="WZM2" s="273"/>
      <c r="WZN2" s="273"/>
      <c r="WZO2" s="273"/>
      <c r="WZP2" s="273"/>
      <c r="WZQ2" s="273"/>
      <c r="WZR2" s="273"/>
      <c r="WZS2" s="273"/>
      <c r="WZT2" s="273"/>
      <c r="WZU2" s="273"/>
      <c r="WZV2" s="273"/>
      <c r="WZW2" s="273"/>
      <c r="WZX2" s="273"/>
      <c r="WZY2" s="273"/>
      <c r="WZZ2" s="273"/>
      <c r="XAA2" s="273"/>
      <c r="XAB2" s="273"/>
      <c r="XAC2" s="273"/>
      <c r="XAD2" s="273"/>
      <c r="XAE2" s="273"/>
      <c r="XAF2" s="273"/>
      <c r="XAG2" s="273"/>
      <c r="XAH2" s="273"/>
      <c r="XAI2" s="273"/>
      <c r="XAJ2" s="273"/>
      <c r="XAK2" s="273"/>
      <c r="XAL2" s="273"/>
      <c r="XAM2" s="273"/>
      <c r="XAN2" s="273"/>
      <c r="XAO2" s="273"/>
      <c r="XAP2" s="273"/>
      <c r="XAQ2" s="273"/>
      <c r="XAR2" s="273"/>
      <c r="XAS2" s="273"/>
      <c r="XAT2" s="273"/>
      <c r="XAU2" s="273"/>
      <c r="XAV2" s="273"/>
      <c r="XAW2" s="273"/>
      <c r="XAX2" s="273"/>
      <c r="XAY2" s="273"/>
      <c r="XAZ2" s="273"/>
      <c r="XBA2" s="273"/>
      <c r="XBB2" s="273"/>
      <c r="XBC2" s="273"/>
      <c r="XBD2" s="273"/>
      <c r="XBE2" s="273"/>
      <c r="XBF2" s="273"/>
      <c r="XBG2" s="273"/>
      <c r="XBH2" s="273"/>
      <c r="XBI2" s="273"/>
      <c r="XBJ2" s="273"/>
      <c r="XBK2" s="273"/>
      <c r="XBL2" s="273"/>
      <c r="XBM2" s="273"/>
      <c r="XBN2" s="273"/>
      <c r="XBO2" s="273"/>
      <c r="XBP2" s="273"/>
      <c r="XBQ2" s="273"/>
      <c r="XBR2" s="273"/>
      <c r="XBS2" s="273"/>
      <c r="XBT2" s="273"/>
      <c r="XBU2" s="273"/>
      <c r="XBV2" s="273"/>
      <c r="XBW2" s="273"/>
      <c r="XBX2" s="273"/>
      <c r="XBY2" s="273"/>
      <c r="XBZ2" s="273"/>
      <c r="XCA2" s="273"/>
      <c r="XCB2" s="273"/>
      <c r="XCC2" s="273"/>
      <c r="XCD2" s="273"/>
      <c r="XCE2" s="273"/>
      <c r="XCF2" s="273"/>
      <c r="XCG2" s="273"/>
      <c r="XCH2" s="273"/>
      <c r="XCI2" s="273"/>
      <c r="XCJ2" s="273"/>
      <c r="XCK2" s="273"/>
      <c r="XCL2" s="273"/>
      <c r="XCM2" s="273"/>
      <c r="XCN2" s="273"/>
      <c r="XCO2" s="273"/>
      <c r="XCP2" s="273"/>
      <c r="XCQ2" s="273"/>
      <c r="XCR2" s="273"/>
      <c r="XCS2" s="273"/>
      <c r="XCT2" s="273"/>
      <c r="XCU2" s="273"/>
      <c r="XCV2" s="273"/>
      <c r="XCW2" s="273"/>
      <c r="XCX2" s="273"/>
      <c r="XCY2" s="273"/>
      <c r="XCZ2" s="273"/>
      <c r="XDA2" s="273"/>
      <c r="XDB2" s="273"/>
      <c r="XDC2" s="273"/>
      <c r="XDD2" s="273"/>
      <c r="XDE2" s="273"/>
      <c r="XDF2" s="273"/>
      <c r="XDG2" s="273"/>
      <c r="XDH2" s="273"/>
      <c r="XDI2" s="273"/>
      <c r="XDJ2" s="273"/>
      <c r="XDK2" s="273"/>
      <c r="XDL2" s="273"/>
      <c r="XDM2" s="273"/>
      <c r="XDN2" s="273"/>
      <c r="XDO2" s="273"/>
      <c r="XDP2" s="273"/>
      <c r="XDQ2" s="273"/>
      <c r="XDR2" s="273"/>
      <c r="XDS2" s="273"/>
      <c r="XDT2" s="273"/>
      <c r="XDU2" s="273"/>
      <c r="XDV2" s="273"/>
      <c r="XDW2" s="273"/>
      <c r="XDX2" s="273"/>
      <c r="XDY2" s="273"/>
      <c r="XDZ2" s="273"/>
      <c r="XEA2" s="273"/>
      <c r="XEB2" s="273"/>
      <c r="XEC2" s="273"/>
      <c r="XED2" s="273"/>
      <c r="XEE2" s="273"/>
      <c r="XEF2" s="273"/>
      <c r="XEG2" s="273"/>
      <c r="XEH2" s="273"/>
      <c r="XEI2" s="273"/>
      <c r="XEJ2" s="273"/>
      <c r="XEK2" s="273"/>
      <c r="XEL2" s="273"/>
      <c r="XEM2" s="273"/>
      <c r="XEN2" s="273"/>
      <c r="XEO2" s="273"/>
      <c r="XEP2" s="273"/>
      <c r="XEQ2" s="273"/>
      <c r="XER2" s="273"/>
      <c r="XES2" s="273"/>
      <c r="XET2" s="273"/>
      <c r="XEU2" s="273"/>
      <c r="XEV2" s="273"/>
      <c r="XEW2" s="273"/>
      <c r="XEX2" s="273"/>
      <c r="XEY2" s="273"/>
      <c r="XEZ2" s="273"/>
      <c r="XFA2" s="273"/>
      <c r="XFB2" s="273"/>
      <c r="XFC2" s="273"/>
      <c r="XFD2" s="273"/>
    </row>
    <row r="3" spans="1:16384" x14ac:dyDescent="0.2">
      <c r="A3" s="164" t="s">
        <v>359</v>
      </c>
      <c r="B3" s="163"/>
      <c r="C3" s="163"/>
      <c r="D3" s="163"/>
      <c r="E3" s="163"/>
      <c r="F3" s="163"/>
      <c r="G3" s="163"/>
      <c r="H3" s="163"/>
      <c r="I3" s="163"/>
      <c r="J3" s="163"/>
      <c r="K3" s="163"/>
      <c r="L3" s="163"/>
      <c r="M3" s="163"/>
      <c r="N3" s="163"/>
      <c r="O3" s="163"/>
    </row>
    <row r="4" spans="1:16384" s="173" customFormat="1" x14ac:dyDescent="0.2">
      <c r="B4" s="163"/>
      <c r="C4" s="163"/>
      <c r="D4" s="163"/>
      <c r="E4" s="163"/>
      <c r="F4" s="163"/>
      <c r="G4" s="163"/>
      <c r="H4" s="163"/>
      <c r="I4" s="163"/>
      <c r="J4" s="163"/>
      <c r="K4" s="163"/>
      <c r="L4" s="163"/>
      <c r="M4" s="163"/>
      <c r="N4" s="163"/>
      <c r="O4" s="163"/>
    </row>
    <row r="5" spans="1:16384" s="173" customFormat="1" x14ac:dyDescent="0.2">
      <c r="A5" s="172" t="s">
        <v>288</v>
      </c>
      <c r="B5" s="163"/>
      <c r="C5" s="163"/>
      <c r="D5" s="163"/>
      <c r="E5" s="163"/>
      <c r="F5" s="163"/>
      <c r="G5" s="163"/>
      <c r="H5" s="163"/>
      <c r="I5" s="163"/>
      <c r="J5" s="163"/>
      <c r="K5" s="163"/>
      <c r="L5" s="163"/>
      <c r="M5" s="163"/>
      <c r="N5" s="163"/>
      <c r="O5" s="163"/>
    </row>
    <row r="6" spans="1:16384" s="173" customFormat="1" x14ac:dyDescent="0.2">
      <c r="B6" s="163"/>
      <c r="C6" s="163"/>
      <c r="D6" s="163"/>
      <c r="E6" s="163"/>
      <c r="F6" s="163"/>
      <c r="G6" s="163"/>
      <c r="H6" s="163"/>
      <c r="I6" s="163"/>
      <c r="J6" s="163"/>
      <c r="K6" s="163"/>
      <c r="L6" s="163"/>
      <c r="M6" s="163"/>
      <c r="N6" s="163"/>
      <c r="O6" s="163"/>
    </row>
    <row r="7" spans="1:16384" x14ac:dyDescent="0.2">
      <c r="B7" s="30" t="s">
        <v>162</v>
      </c>
      <c r="C7" s="30" t="s">
        <v>163</v>
      </c>
      <c r="D7" s="30" t="s">
        <v>164</v>
      </c>
      <c r="E7" s="30" t="s">
        <v>165</v>
      </c>
      <c r="F7" s="30" t="s">
        <v>166</v>
      </c>
      <c r="G7" s="30" t="s">
        <v>167</v>
      </c>
      <c r="H7" s="30" t="s">
        <v>168</v>
      </c>
      <c r="I7" s="30" t="s">
        <v>169</v>
      </c>
      <c r="J7" s="30" t="s">
        <v>170</v>
      </c>
      <c r="K7" s="30" t="s">
        <v>171</v>
      </c>
      <c r="L7" s="30" t="s">
        <v>172</v>
      </c>
      <c r="M7" s="30" t="s">
        <v>173</v>
      </c>
      <c r="N7" s="30" t="s">
        <v>174</v>
      </c>
      <c r="O7" s="30" t="s">
        <v>175</v>
      </c>
      <c r="P7" s="30" t="s">
        <v>176</v>
      </c>
    </row>
    <row r="8" spans="1:16384" x14ac:dyDescent="0.2">
      <c r="A8" s="170">
        <v>44070</v>
      </c>
      <c r="B8" s="7">
        <v>60298</v>
      </c>
      <c r="C8" s="7">
        <v>59215</v>
      </c>
      <c r="D8" s="7">
        <v>57240</v>
      </c>
      <c r="E8" s="7">
        <v>57668</v>
      </c>
      <c r="F8" s="7">
        <v>57211</v>
      </c>
      <c r="G8" s="7">
        <v>55632</v>
      </c>
      <c r="H8" s="7">
        <v>45534</v>
      </c>
      <c r="I8" s="7">
        <v>40026</v>
      </c>
      <c r="J8" s="7">
        <v>36829</v>
      </c>
      <c r="K8" s="7">
        <v>35967</v>
      </c>
      <c r="L8" s="7">
        <v>34971</v>
      </c>
      <c r="M8" s="7">
        <v>34720</v>
      </c>
      <c r="N8" s="7">
        <v>35565</v>
      </c>
      <c r="O8" s="7">
        <v>36771</v>
      </c>
      <c r="P8" s="7">
        <v>36855</v>
      </c>
    </row>
    <row r="9" spans="1:16384" x14ac:dyDescent="0.2">
      <c r="A9" s="168">
        <v>43642</v>
      </c>
      <c r="B9" s="169">
        <v>60298</v>
      </c>
      <c r="C9" s="169">
        <v>59215</v>
      </c>
      <c r="D9" s="169">
        <v>57240</v>
      </c>
      <c r="E9" s="169">
        <v>57670</v>
      </c>
      <c r="F9" s="169">
        <v>57211</v>
      </c>
      <c r="G9" s="169">
        <v>55633</v>
      </c>
      <c r="H9" s="169">
        <v>45537</v>
      </c>
      <c r="I9" s="169">
        <v>40027</v>
      </c>
      <c r="J9" s="169">
        <v>36825</v>
      </c>
      <c r="K9" s="169">
        <v>35964</v>
      </c>
      <c r="L9" s="169">
        <v>34973</v>
      </c>
      <c r="M9" s="169">
        <v>34726</v>
      </c>
      <c r="N9" s="169">
        <v>35573</v>
      </c>
      <c r="O9" s="169">
        <v>36465</v>
      </c>
      <c r="P9" s="169"/>
    </row>
    <row r="10" spans="1:16384" x14ac:dyDescent="0.2">
      <c r="A10" s="168">
        <v>43270</v>
      </c>
      <c r="B10" s="169">
        <v>60542</v>
      </c>
      <c r="C10" s="169">
        <v>59586</v>
      </c>
      <c r="D10" s="169">
        <v>57325</v>
      </c>
      <c r="E10" s="169">
        <v>57672</v>
      </c>
      <c r="F10" s="169">
        <v>57212</v>
      </c>
      <c r="G10" s="169">
        <v>55640</v>
      </c>
      <c r="H10" s="169">
        <v>45537</v>
      </c>
      <c r="I10" s="169">
        <v>40028</v>
      </c>
      <c r="J10" s="169">
        <v>36825</v>
      </c>
      <c r="K10" s="169">
        <v>35964</v>
      </c>
      <c r="L10" s="169">
        <v>34939</v>
      </c>
      <c r="M10" s="169">
        <v>34570</v>
      </c>
      <c r="N10" s="169">
        <v>34972</v>
      </c>
      <c r="O10" s="169"/>
      <c r="P10" s="169"/>
    </row>
    <row r="11" spans="1:16384" x14ac:dyDescent="0.2">
      <c r="A11" s="168">
        <v>42913</v>
      </c>
      <c r="B11" s="169">
        <v>60560</v>
      </c>
      <c r="C11" s="169">
        <v>59590</v>
      </c>
      <c r="D11" s="169">
        <v>57327</v>
      </c>
      <c r="E11" s="169">
        <v>57676</v>
      </c>
      <c r="F11" s="169">
        <v>57213</v>
      </c>
      <c r="G11" s="169">
        <v>55642</v>
      </c>
      <c r="H11" s="169">
        <v>45545</v>
      </c>
      <c r="I11" s="169">
        <v>40036</v>
      </c>
      <c r="J11" s="169">
        <v>36819</v>
      </c>
      <c r="K11" s="169">
        <v>35946</v>
      </c>
      <c r="L11" s="169">
        <v>34926</v>
      </c>
      <c r="M11" s="169">
        <v>34100</v>
      </c>
      <c r="N11" s="169"/>
      <c r="O11" s="169"/>
      <c r="P11" s="169"/>
    </row>
    <row r="12" spans="1:16384" x14ac:dyDescent="0.2">
      <c r="A12" s="168">
        <v>42549</v>
      </c>
      <c r="B12" s="169">
        <v>60568</v>
      </c>
      <c r="C12" s="169">
        <v>59596</v>
      </c>
      <c r="D12" s="169">
        <v>57337</v>
      </c>
      <c r="E12" s="169">
        <v>57682</v>
      </c>
      <c r="F12" s="169">
        <v>57217</v>
      </c>
      <c r="G12" s="169">
        <v>55646</v>
      </c>
      <c r="H12" s="169">
        <v>45551</v>
      </c>
      <c r="I12" s="169">
        <v>40040</v>
      </c>
      <c r="J12" s="169">
        <v>36824</v>
      </c>
      <c r="K12" s="169">
        <v>35949</v>
      </c>
      <c r="L12" s="169">
        <v>34662</v>
      </c>
      <c r="M12" s="169"/>
      <c r="N12" s="169"/>
      <c r="O12" s="169"/>
      <c r="P12" s="169"/>
    </row>
    <row r="13" spans="1:16384" x14ac:dyDescent="0.2">
      <c r="A13" s="168">
        <v>42185</v>
      </c>
      <c r="B13" s="169">
        <v>60662</v>
      </c>
      <c r="C13" s="169">
        <v>59554</v>
      </c>
      <c r="D13" s="169">
        <v>57253</v>
      </c>
      <c r="E13" s="169">
        <v>57682</v>
      </c>
      <c r="F13" s="169">
        <v>57220</v>
      </c>
      <c r="G13" s="169">
        <v>55646</v>
      </c>
      <c r="H13" s="169">
        <v>45552</v>
      </c>
      <c r="I13" s="169">
        <v>40051</v>
      </c>
      <c r="J13" s="169">
        <v>37234</v>
      </c>
      <c r="K13" s="169">
        <v>35764</v>
      </c>
      <c r="L13" s="169"/>
      <c r="M13" s="169"/>
      <c r="N13" s="169"/>
      <c r="O13" s="169"/>
      <c r="P13" s="169"/>
    </row>
    <row r="14" spans="1:16384" x14ac:dyDescent="0.2">
      <c r="A14" s="168">
        <v>41814</v>
      </c>
      <c r="B14" s="174">
        <v>60662</v>
      </c>
      <c r="C14" s="174">
        <v>59555</v>
      </c>
      <c r="D14" s="174">
        <v>57255</v>
      </c>
      <c r="E14" s="174">
        <v>57688</v>
      </c>
      <c r="F14" s="174">
        <v>57228</v>
      </c>
      <c r="G14" s="174">
        <v>55651</v>
      </c>
      <c r="H14" s="174">
        <v>45550</v>
      </c>
      <c r="I14" s="174">
        <v>40050</v>
      </c>
      <c r="J14" s="174">
        <v>36457</v>
      </c>
      <c r="K14" s="174"/>
      <c r="L14" s="174"/>
      <c r="M14" s="174"/>
      <c r="N14" s="174"/>
      <c r="O14" s="174"/>
      <c r="P14" s="174"/>
    </row>
    <row r="15" spans="1:16384" x14ac:dyDescent="0.2">
      <c r="A15" s="168">
        <v>41471</v>
      </c>
      <c r="B15" s="174">
        <v>60684</v>
      </c>
      <c r="C15" s="174">
        <v>59609</v>
      </c>
      <c r="D15" s="174">
        <v>57208</v>
      </c>
      <c r="E15" s="174">
        <v>57676</v>
      </c>
      <c r="F15" s="174">
        <v>57211</v>
      </c>
      <c r="G15" s="174">
        <v>55644</v>
      </c>
      <c r="H15" s="174">
        <v>45547</v>
      </c>
      <c r="I15" s="174">
        <v>39827</v>
      </c>
      <c r="J15" s="174"/>
      <c r="K15" s="174"/>
      <c r="L15" s="174"/>
      <c r="M15" s="174"/>
      <c r="N15" s="174"/>
      <c r="O15" s="174"/>
      <c r="P15" s="174"/>
    </row>
    <row r="16" spans="1:16384" x14ac:dyDescent="0.2">
      <c r="A16" s="168">
        <v>41086</v>
      </c>
      <c r="B16" s="174">
        <v>60698</v>
      </c>
      <c r="C16" s="174">
        <v>59608</v>
      </c>
      <c r="D16" s="174">
        <v>57211</v>
      </c>
      <c r="E16" s="174">
        <v>57681</v>
      </c>
      <c r="F16" s="174">
        <v>57214</v>
      </c>
      <c r="G16" s="174">
        <v>55663</v>
      </c>
      <c r="H16" s="174">
        <v>45322</v>
      </c>
      <c r="I16" s="174"/>
      <c r="J16" s="174"/>
      <c r="K16" s="174"/>
      <c r="L16" s="174"/>
      <c r="M16" s="174"/>
      <c r="N16" s="174"/>
      <c r="O16" s="174"/>
      <c r="P16" s="174"/>
    </row>
    <row r="17" spans="1:16" x14ac:dyDescent="0.2">
      <c r="A17" s="171">
        <v>40785</v>
      </c>
      <c r="B17" s="178">
        <v>60820</v>
      </c>
      <c r="C17" s="178">
        <v>59654</v>
      </c>
      <c r="D17" s="178">
        <v>57239</v>
      </c>
      <c r="E17" s="178">
        <v>57668</v>
      </c>
      <c r="F17" s="178">
        <v>57122</v>
      </c>
      <c r="G17" s="178">
        <v>55227</v>
      </c>
      <c r="H17" s="178"/>
      <c r="I17" s="178"/>
      <c r="J17" s="178"/>
      <c r="K17" s="178"/>
      <c r="L17" s="178"/>
      <c r="M17" s="178"/>
      <c r="N17" s="178"/>
      <c r="O17" s="178"/>
      <c r="P17" s="178"/>
    </row>
    <row r="18" spans="1:16" x14ac:dyDescent="0.2">
      <c r="B18" s="165"/>
      <c r="C18" s="165"/>
      <c r="D18" s="165"/>
      <c r="E18" s="165"/>
      <c r="F18" s="165"/>
      <c r="G18" s="165"/>
      <c r="H18" s="165"/>
      <c r="I18" s="165"/>
      <c r="J18" s="165"/>
      <c r="K18" s="165"/>
      <c r="L18" s="166"/>
      <c r="M18" s="166"/>
      <c r="N18" s="166"/>
      <c r="O18" s="166"/>
    </row>
    <row r="19" spans="1:16" s="173" customFormat="1" x14ac:dyDescent="0.2">
      <c r="A19" s="163" t="s">
        <v>289</v>
      </c>
      <c r="B19" s="166"/>
      <c r="C19" s="166"/>
      <c r="D19" s="166"/>
      <c r="E19" s="166"/>
      <c r="F19" s="166"/>
      <c r="G19" s="166"/>
      <c r="H19" s="166"/>
      <c r="I19" s="166"/>
      <c r="J19" s="166"/>
      <c r="K19" s="166"/>
      <c r="L19" s="166"/>
      <c r="M19" s="166"/>
      <c r="N19" s="166"/>
      <c r="O19" s="166"/>
    </row>
    <row r="20" spans="1:16" x14ac:dyDescent="0.2">
      <c r="A20" s="172"/>
      <c r="B20" s="166"/>
      <c r="C20" s="166"/>
      <c r="D20" s="166"/>
      <c r="E20" s="166"/>
      <c r="F20" s="166"/>
      <c r="G20" s="166"/>
      <c r="H20" s="166"/>
      <c r="I20" s="166"/>
      <c r="J20" s="166"/>
      <c r="K20" s="166"/>
      <c r="L20" s="166"/>
      <c r="M20" s="166"/>
      <c r="N20" s="166"/>
      <c r="O20" s="166"/>
    </row>
    <row r="21" spans="1:16" ht="15" customHeight="1" x14ac:dyDescent="0.2">
      <c r="B21" s="30" t="s">
        <v>162</v>
      </c>
      <c r="C21" s="30" t="s">
        <v>163</v>
      </c>
      <c r="D21" s="30" t="s">
        <v>164</v>
      </c>
      <c r="E21" s="30" t="s">
        <v>165</v>
      </c>
      <c r="F21" s="30" t="s">
        <v>166</v>
      </c>
      <c r="G21" s="30" t="s">
        <v>167</v>
      </c>
      <c r="H21" s="30" t="s">
        <v>168</v>
      </c>
      <c r="I21" s="30" t="s">
        <v>169</v>
      </c>
      <c r="J21" s="30" t="s">
        <v>170</v>
      </c>
      <c r="K21" s="30" t="s">
        <v>171</v>
      </c>
      <c r="L21" s="30" t="s">
        <v>172</v>
      </c>
      <c r="M21" s="30" t="s">
        <v>173</v>
      </c>
      <c r="N21" s="30" t="s">
        <v>174</v>
      </c>
      <c r="O21" s="30" t="s">
        <v>175</v>
      </c>
    </row>
    <row r="22" spans="1:16" x14ac:dyDescent="0.2">
      <c r="A22" s="170">
        <v>43642</v>
      </c>
      <c r="B22" s="7">
        <f>B$8-B9</f>
        <v>0</v>
      </c>
      <c r="C22" s="7">
        <f t="shared" ref="C22:O22" si="0">C$8-C9</f>
        <v>0</v>
      </c>
      <c r="D22" s="7">
        <f t="shared" si="0"/>
        <v>0</v>
      </c>
      <c r="E22" s="7">
        <f t="shared" si="0"/>
        <v>-2</v>
      </c>
      <c r="F22" s="7">
        <f t="shared" si="0"/>
        <v>0</v>
      </c>
      <c r="G22" s="7">
        <f t="shared" si="0"/>
        <v>-1</v>
      </c>
      <c r="H22" s="7">
        <f t="shared" si="0"/>
        <v>-3</v>
      </c>
      <c r="I22" s="7">
        <f t="shared" si="0"/>
        <v>-1</v>
      </c>
      <c r="J22" s="7">
        <f t="shared" si="0"/>
        <v>4</v>
      </c>
      <c r="K22" s="7">
        <f t="shared" si="0"/>
        <v>3</v>
      </c>
      <c r="L22" s="7">
        <f t="shared" si="0"/>
        <v>-2</v>
      </c>
      <c r="M22" s="7">
        <f t="shared" si="0"/>
        <v>-6</v>
      </c>
      <c r="N22" s="7">
        <f t="shared" si="0"/>
        <v>-8</v>
      </c>
      <c r="O22" s="7">
        <f t="shared" si="0"/>
        <v>306</v>
      </c>
    </row>
    <row r="23" spans="1:16" x14ac:dyDescent="0.2">
      <c r="A23" s="168">
        <v>43270</v>
      </c>
      <c r="B23" s="175">
        <f t="shared" ref="B23:N30" si="1">B$8-B10</f>
        <v>-244</v>
      </c>
      <c r="C23" s="175">
        <f t="shared" si="1"/>
        <v>-371</v>
      </c>
      <c r="D23" s="175">
        <f t="shared" si="1"/>
        <v>-85</v>
      </c>
      <c r="E23" s="175">
        <f t="shared" si="1"/>
        <v>-4</v>
      </c>
      <c r="F23" s="175">
        <f t="shared" si="1"/>
        <v>-1</v>
      </c>
      <c r="G23" s="175">
        <f t="shared" si="1"/>
        <v>-8</v>
      </c>
      <c r="H23" s="175">
        <f t="shared" si="1"/>
        <v>-3</v>
      </c>
      <c r="I23" s="175">
        <f t="shared" si="1"/>
        <v>-2</v>
      </c>
      <c r="J23" s="175">
        <f t="shared" si="1"/>
        <v>4</v>
      </c>
      <c r="K23" s="175">
        <f t="shared" si="1"/>
        <v>3</v>
      </c>
      <c r="L23" s="175">
        <f t="shared" si="1"/>
        <v>32</v>
      </c>
      <c r="M23" s="175">
        <f t="shared" si="1"/>
        <v>150</v>
      </c>
      <c r="N23" s="175">
        <f t="shared" si="1"/>
        <v>593</v>
      </c>
      <c r="O23" s="175"/>
    </row>
    <row r="24" spans="1:16" x14ac:dyDescent="0.2">
      <c r="A24" s="168">
        <v>42913</v>
      </c>
      <c r="B24" s="175">
        <f t="shared" si="1"/>
        <v>-262</v>
      </c>
      <c r="C24" s="175">
        <f t="shared" si="1"/>
        <v>-375</v>
      </c>
      <c r="D24" s="175">
        <f t="shared" si="1"/>
        <v>-87</v>
      </c>
      <c r="E24" s="175">
        <f t="shared" si="1"/>
        <v>-8</v>
      </c>
      <c r="F24" s="175">
        <f t="shared" si="1"/>
        <v>-2</v>
      </c>
      <c r="G24" s="175">
        <f t="shared" si="1"/>
        <v>-10</v>
      </c>
      <c r="H24" s="175">
        <f t="shared" si="1"/>
        <v>-11</v>
      </c>
      <c r="I24" s="175">
        <f t="shared" si="1"/>
        <v>-10</v>
      </c>
      <c r="J24" s="175">
        <f t="shared" si="1"/>
        <v>10</v>
      </c>
      <c r="K24" s="175">
        <f t="shared" si="1"/>
        <v>21</v>
      </c>
      <c r="L24" s="175">
        <f t="shared" si="1"/>
        <v>45</v>
      </c>
      <c r="M24" s="175">
        <f t="shared" si="1"/>
        <v>620</v>
      </c>
      <c r="N24" s="175"/>
      <c r="O24" s="175"/>
    </row>
    <row r="25" spans="1:16" x14ac:dyDescent="0.2">
      <c r="A25" s="168">
        <v>42549</v>
      </c>
      <c r="B25" s="175">
        <f t="shared" si="1"/>
        <v>-270</v>
      </c>
      <c r="C25" s="175">
        <f t="shared" si="1"/>
        <v>-381</v>
      </c>
      <c r="D25" s="175">
        <f t="shared" si="1"/>
        <v>-97</v>
      </c>
      <c r="E25" s="175">
        <f t="shared" si="1"/>
        <v>-14</v>
      </c>
      <c r="F25" s="175">
        <f t="shared" si="1"/>
        <v>-6</v>
      </c>
      <c r="G25" s="175">
        <f t="shared" si="1"/>
        <v>-14</v>
      </c>
      <c r="H25" s="175">
        <f t="shared" si="1"/>
        <v>-17</v>
      </c>
      <c r="I25" s="175">
        <f t="shared" si="1"/>
        <v>-14</v>
      </c>
      <c r="J25" s="175">
        <f t="shared" si="1"/>
        <v>5</v>
      </c>
      <c r="K25" s="175">
        <f t="shared" si="1"/>
        <v>18</v>
      </c>
      <c r="L25" s="175">
        <f t="shared" si="1"/>
        <v>309</v>
      </c>
      <c r="M25" s="175"/>
      <c r="N25" s="175"/>
      <c r="O25" s="175"/>
    </row>
    <row r="26" spans="1:16" x14ac:dyDescent="0.2">
      <c r="A26" s="168">
        <v>42185</v>
      </c>
      <c r="B26" s="175">
        <f t="shared" si="1"/>
        <v>-364</v>
      </c>
      <c r="C26" s="175">
        <f t="shared" si="1"/>
        <v>-339</v>
      </c>
      <c r="D26" s="175">
        <f t="shared" si="1"/>
        <v>-13</v>
      </c>
      <c r="E26" s="175">
        <f t="shared" si="1"/>
        <v>-14</v>
      </c>
      <c r="F26" s="175">
        <f t="shared" si="1"/>
        <v>-9</v>
      </c>
      <c r="G26" s="175">
        <f t="shared" si="1"/>
        <v>-14</v>
      </c>
      <c r="H26" s="175">
        <f t="shared" si="1"/>
        <v>-18</v>
      </c>
      <c r="I26" s="175">
        <f t="shared" si="1"/>
        <v>-25</v>
      </c>
      <c r="J26" s="175">
        <f t="shared" si="1"/>
        <v>-405</v>
      </c>
      <c r="K26" s="175">
        <f t="shared" si="1"/>
        <v>203</v>
      </c>
      <c r="L26" s="175"/>
      <c r="M26" s="175"/>
      <c r="N26" s="175"/>
      <c r="O26" s="175"/>
    </row>
    <row r="27" spans="1:16" x14ac:dyDescent="0.2">
      <c r="A27" s="168">
        <v>41814</v>
      </c>
      <c r="B27" s="175">
        <f t="shared" si="1"/>
        <v>-364</v>
      </c>
      <c r="C27" s="175">
        <f t="shared" si="1"/>
        <v>-340</v>
      </c>
      <c r="D27" s="175">
        <f t="shared" si="1"/>
        <v>-15</v>
      </c>
      <c r="E27" s="175">
        <f t="shared" si="1"/>
        <v>-20</v>
      </c>
      <c r="F27" s="175">
        <f t="shared" si="1"/>
        <v>-17</v>
      </c>
      <c r="G27" s="175">
        <f t="shared" si="1"/>
        <v>-19</v>
      </c>
      <c r="H27" s="175">
        <f t="shared" si="1"/>
        <v>-16</v>
      </c>
      <c r="I27" s="175">
        <f t="shared" si="1"/>
        <v>-24</v>
      </c>
      <c r="J27" s="175">
        <f t="shared" si="1"/>
        <v>372</v>
      </c>
      <c r="K27" s="175"/>
      <c r="L27" s="175"/>
      <c r="M27" s="175"/>
      <c r="N27" s="175"/>
      <c r="O27" s="175"/>
    </row>
    <row r="28" spans="1:16" x14ac:dyDescent="0.2">
      <c r="A28" s="168">
        <v>41471</v>
      </c>
      <c r="B28" s="175">
        <f t="shared" si="1"/>
        <v>-386</v>
      </c>
      <c r="C28" s="175">
        <f t="shared" si="1"/>
        <v>-394</v>
      </c>
      <c r="D28" s="175">
        <f t="shared" si="1"/>
        <v>32</v>
      </c>
      <c r="E28" s="175">
        <f t="shared" si="1"/>
        <v>-8</v>
      </c>
      <c r="F28" s="175">
        <f t="shared" si="1"/>
        <v>0</v>
      </c>
      <c r="G28" s="175">
        <f t="shared" si="1"/>
        <v>-12</v>
      </c>
      <c r="H28" s="175">
        <f t="shared" si="1"/>
        <v>-13</v>
      </c>
      <c r="I28" s="175">
        <f t="shared" si="1"/>
        <v>199</v>
      </c>
      <c r="J28" s="175"/>
      <c r="K28" s="175"/>
      <c r="L28" s="175"/>
      <c r="M28" s="175"/>
      <c r="N28" s="175"/>
      <c r="O28" s="175"/>
    </row>
    <row r="29" spans="1:16" x14ac:dyDescent="0.2">
      <c r="A29" s="168">
        <v>41086</v>
      </c>
      <c r="B29" s="175">
        <f t="shared" si="1"/>
        <v>-400</v>
      </c>
      <c r="C29" s="175">
        <f t="shared" si="1"/>
        <v>-393</v>
      </c>
      <c r="D29" s="175">
        <f t="shared" si="1"/>
        <v>29</v>
      </c>
      <c r="E29" s="175">
        <f t="shared" si="1"/>
        <v>-13</v>
      </c>
      <c r="F29" s="175">
        <f t="shared" si="1"/>
        <v>-3</v>
      </c>
      <c r="G29" s="175">
        <f t="shared" si="1"/>
        <v>-31</v>
      </c>
      <c r="H29" s="175">
        <f t="shared" si="1"/>
        <v>212</v>
      </c>
      <c r="I29" s="175"/>
      <c r="J29" s="175"/>
      <c r="K29" s="175"/>
      <c r="L29" s="175"/>
      <c r="M29" s="175"/>
      <c r="N29" s="175"/>
      <c r="O29" s="175"/>
    </row>
    <row r="30" spans="1:16" x14ac:dyDescent="0.2">
      <c r="A30" s="171">
        <v>40785</v>
      </c>
      <c r="B30" s="176">
        <f t="shared" si="1"/>
        <v>-522</v>
      </c>
      <c r="C30" s="176">
        <f t="shared" si="1"/>
        <v>-439</v>
      </c>
      <c r="D30" s="176">
        <f t="shared" si="1"/>
        <v>1</v>
      </c>
      <c r="E30" s="176">
        <f t="shared" si="1"/>
        <v>0</v>
      </c>
      <c r="F30" s="176">
        <f t="shared" si="1"/>
        <v>89</v>
      </c>
      <c r="G30" s="176">
        <f t="shared" si="1"/>
        <v>405</v>
      </c>
      <c r="H30" s="176"/>
      <c r="I30" s="176"/>
      <c r="J30" s="176"/>
      <c r="K30" s="176"/>
      <c r="L30" s="176"/>
      <c r="M30" s="176"/>
      <c r="N30" s="176"/>
      <c r="O30" s="176"/>
    </row>
    <row r="31" spans="1:16" x14ac:dyDescent="0.2">
      <c r="A31" s="177"/>
      <c r="B31" s="179"/>
      <c r="C31" s="179"/>
      <c r="D31" s="179"/>
      <c r="E31" s="179"/>
      <c r="F31" s="179"/>
      <c r="G31" s="179"/>
      <c r="H31" s="179"/>
      <c r="I31" s="179"/>
      <c r="J31" s="179"/>
      <c r="K31" s="179"/>
    </row>
    <row r="32" spans="1:16" x14ac:dyDescent="0.2">
      <c r="A32" s="167" t="s">
        <v>290</v>
      </c>
      <c r="F32" s="180"/>
    </row>
    <row r="33" spans="1:15" x14ac:dyDescent="0.2">
      <c r="A33" s="167"/>
      <c r="F33" s="180"/>
    </row>
    <row r="34" spans="1:15" ht="15" customHeight="1" x14ac:dyDescent="0.2">
      <c r="B34" s="30" t="s">
        <v>162</v>
      </c>
      <c r="C34" s="30" t="s">
        <v>163</v>
      </c>
      <c r="D34" s="30" t="s">
        <v>164</v>
      </c>
      <c r="E34" s="30" t="s">
        <v>165</v>
      </c>
      <c r="F34" s="30" t="s">
        <v>166</v>
      </c>
      <c r="G34" s="30" t="s">
        <v>167</v>
      </c>
      <c r="H34" s="30" t="s">
        <v>168</v>
      </c>
      <c r="I34" s="30" t="s">
        <v>169</v>
      </c>
      <c r="J34" s="30" t="s">
        <v>170</v>
      </c>
      <c r="K34" s="30" t="s">
        <v>171</v>
      </c>
      <c r="L34" s="30" t="s">
        <v>172</v>
      </c>
      <c r="M34" s="30" t="s">
        <v>173</v>
      </c>
      <c r="N34" s="30" t="s">
        <v>174</v>
      </c>
      <c r="O34" s="30" t="s">
        <v>175</v>
      </c>
    </row>
    <row r="35" spans="1:15" x14ac:dyDescent="0.2">
      <c r="A35" s="170">
        <v>43642</v>
      </c>
      <c r="B35" s="181">
        <f>B22/B$8</f>
        <v>0</v>
      </c>
      <c r="C35" s="181">
        <f t="shared" ref="C35:O35" si="2">C22/C$8</f>
        <v>0</v>
      </c>
      <c r="D35" s="181">
        <f t="shared" si="2"/>
        <v>0</v>
      </c>
      <c r="E35" s="181">
        <f t="shared" si="2"/>
        <v>-3.4681279045571198E-5</v>
      </c>
      <c r="F35" s="181">
        <f t="shared" si="2"/>
        <v>0</v>
      </c>
      <c r="G35" s="181">
        <f t="shared" si="2"/>
        <v>-1.7975266033937301E-5</v>
      </c>
      <c r="H35" s="181">
        <f t="shared" si="2"/>
        <v>-6.5884833311371724E-5</v>
      </c>
      <c r="I35" s="181">
        <f t="shared" si="2"/>
        <v>-2.4983760555638835E-5</v>
      </c>
      <c r="J35" s="181">
        <f t="shared" si="2"/>
        <v>1.0861006272231122E-4</v>
      </c>
      <c r="K35" s="181">
        <f t="shared" si="2"/>
        <v>8.3409792309617153E-5</v>
      </c>
      <c r="L35" s="181">
        <f t="shared" si="2"/>
        <v>-5.7190243344485431E-5</v>
      </c>
      <c r="M35" s="181">
        <f t="shared" si="2"/>
        <v>-1.728110599078341E-4</v>
      </c>
      <c r="N35" s="181">
        <f t="shared" si="2"/>
        <v>-2.2494025024602841E-4</v>
      </c>
      <c r="O35" s="181">
        <f t="shared" si="2"/>
        <v>8.321775312066574E-3</v>
      </c>
    </row>
    <row r="36" spans="1:15" x14ac:dyDescent="0.2">
      <c r="A36" s="168">
        <v>43270</v>
      </c>
      <c r="B36" s="181">
        <f t="shared" ref="B36:N43" si="3">B23/B$8</f>
        <v>-4.0465687087465584E-3</v>
      </c>
      <c r="C36" s="181">
        <f t="shared" si="3"/>
        <v>-6.2653043992231695E-3</v>
      </c>
      <c r="D36" s="181">
        <f t="shared" si="3"/>
        <v>-1.4849755415793152E-3</v>
      </c>
      <c r="E36" s="181">
        <f t="shared" si="3"/>
        <v>-6.9362558091142396E-5</v>
      </c>
      <c r="F36" s="181">
        <f t="shared" si="3"/>
        <v>-1.7479156106343187E-5</v>
      </c>
      <c r="G36" s="181">
        <f t="shared" si="3"/>
        <v>-1.4380212827149841E-4</v>
      </c>
      <c r="H36" s="181">
        <f t="shared" si="3"/>
        <v>-6.5884833311371724E-5</v>
      </c>
      <c r="I36" s="181">
        <f t="shared" si="3"/>
        <v>-4.9967521111277669E-5</v>
      </c>
      <c r="J36" s="181">
        <f t="shared" si="3"/>
        <v>1.0861006272231122E-4</v>
      </c>
      <c r="K36" s="181">
        <f t="shared" si="3"/>
        <v>8.3409792309617153E-5</v>
      </c>
      <c r="L36" s="181">
        <f t="shared" si="3"/>
        <v>9.150438935117669E-4</v>
      </c>
      <c r="M36" s="181">
        <f t="shared" si="3"/>
        <v>4.3202764976958529E-3</v>
      </c>
      <c r="N36" s="181">
        <f t="shared" si="3"/>
        <v>1.6673696049486854E-2</v>
      </c>
      <c r="O36" s="181"/>
    </row>
    <row r="37" spans="1:15" x14ac:dyDescent="0.2">
      <c r="A37" s="168">
        <v>42913</v>
      </c>
      <c r="B37" s="181">
        <f t="shared" si="3"/>
        <v>-4.3450860725065509E-3</v>
      </c>
      <c r="C37" s="181">
        <f t="shared" si="3"/>
        <v>-6.3328548509668159E-3</v>
      </c>
      <c r="D37" s="181">
        <f t="shared" si="3"/>
        <v>-1.5199161425576519E-3</v>
      </c>
      <c r="E37" s="181">
        <f t="shared" si="3"/>
        <v>-1.3872511618228479E-4</v>
      </c>
      <c r="F37" s="181">
        <f t="shared" si="3"/>
        <v>-3.4958312212686375E-5</v>
      </c>
      <c r="G37" s="181">
        <f t="shared" si="3"/>
        <v>-1.7975266033937304E-4</v>
      </c>
      <c r="H37" s="181">
        <f t="shared" si="3"/>
        <v>-2.415777221416963E-4</v>
      </c>
      <c r="I37" s="181">
        <f t="shared" si="3"/>
        <v>-2.4983760555638833E-4</v>
      </c>
      <c r="J37" s="181">
        <f t="shared" si="3"/>
        <v>2.7152515680577805E-4</v>
      </c>
      <c r="K37" s="181">
        <f t="shared" si="3"/>
        <v>5.8386854616732E-4</v>
      </c>
      <c r="L37" s="181">
        <f t="shared" si="3"/>
        <v>1.2867804752509221E-3</v>
      </c>
      <c r="M37" s="181">
        <f t="shared" si="3"/>
        <v>1.7857142857142856E-2</v>
      </c>
      <c r="N37" s="181"/>
      <c r="O37" s="181"/>
    </row>
    <row r="38" spans="1:15" x14ac:dyDescent="0.2">
      <c r="A38" s="168">
        <v>42549</v>
      </c>
      <c r="B38" s="181">
        <f t="shared" si="3"/>
        <v>-4.4777604563998805E-3</v>
      </c>
      <c r="C38" s="181">
        <f t="shared" si="3"/>
        <v>-6.434180528582285E-3</v>
      </c>
      <c r="D38" s="181">
        <f t="shared" si="3"/>
        <v>-1.6946191474493362E-3</v>
      </c>
      <c r="E38" s="181">
        <f t="shared" si="3"/>
        <v>-2.427689533189984E-4</v>
      </c>
      <c r="F38" s="181">
        <f t="shared" si="3"/>
        <v>-1.0487493663805912E-4</v>
      </c>
      <c r="G38" s="181">
        <f t="shared" si="3"/>
        <v>-2.5165372447512221E-4</v>
      </c>
      <c r="H38" s="181">
        <f t="shared" si="3"/>
        <v>-3.7334738876443975E-4</v>
      </c>
      <c r="I38" s="181">
        <f t="shared" si="3"/>
        <v>-3.497726477789437E-4</v>
      </c>
      <c r="J38" s="181">
        <f t="shared" si="3"/>
        <v>1.3576257840288903E-4</v>
      </c>
      <c r="K38" s="181">
        <f t="shared" si="3"/>
        <v>5.0045875385770289E-4</v>
      </c>
      <c r="L38" s="181">
        <f t="shared" si="3"/>
        <v>8.8358925967229988E-3</v>
      </c>
      <c r="M38" s="181"/>
      <c r="N38" s="181"/>
      <c r="O38" s="181"/>
    </row>
    <row r="39" spans="1:15" x14ac:dyDescent="0.2">
      <c r="A39" s="168">
        <v>42185</v>
      </c>
      <c r="B39" s="181">
        <f t="shared" si="3"/>
        <v>-6.036684467146506E-3</v>
      </c>
      <c r="C39" s="181">
        <f t="shared" si="3"/>
        <v>-5.7249007852740019E-3</v>
      </c>
      <c r="D39" s="181">
        <f t="shared" si="3"/>
        <v>-2.2711390635918937E-4</v>
      </c>
      <c r="E39" s="181">
        <f t="shared" si="3"/>
        <v>-2.427689533189984E-4</v>
      </c>
      <c r="F39" s="181">
        <f t="shared" si="3"/>
        <v>-1.5731240495708867E-4</v>
      </c>
      <c r="G39" s="181">
        <f t="shared" si="3"/>
        <v>-2.5165372447512221E-4</v>
      </c>
      <c r="H39" s="181">
        <f t="shared" si="3"/>
        <v>-3.9530899986823034E-4</v>
      </c>
      <c r="I39" s="181">
        <f t="shared" si="3"/>
        <v>-6.2459401389097086E-4</v>
      </c>
      <c r="J39" s="181">
        <f t="shared" si="3"/>
        <v>-1.0996768850634012E-2</v>
      </c>
      <c r="K39" s="181">
        <f t="shared" si="3"/>
        <v>5.6440626129507605E-3</v>
      </c>
      <c r="L39" s="181"/>
      <c r="M39" s="181"/>
      <c r="N39" s="181"/>
      <c r="O39" s="181"/>
    </row>
    <row r="40" spans="1:15" x14ac:dyDescent="0.2">
      <c r="A40" s="168">
        <v>41814</v>
      </c>
      <c r="B40" s="181">
        <f t="shared" si="3"/>
        <v>-6.036684467146506E-3</v>
      </c>
      <c r="C40" s="181">
        <f t="shared" si="3"/>
        <v>-5.7417883982099132E-3</v>
      </c>
      <c r="D40" s="181">
        <f t="shared" si="3"/>
        <v>-2.6205450733752622E-4</v>
      </c>
      <c r="E40" s="181">
        <f t="shared" si="3"/>
        <v>-3.4681279045571201E-4</v>
      </c>
      <c r="F40" s="181">
        <f t="shared" si="3"/>
        <v>-2.9714565380783417E-4</v>
      </c>
      <c r="G40" s="181">
        <f t="shared" si="3"/>
        <v>-3.4153005464480874E-4</v>
      </c>
      <c r="H40" s="181">
        <f t="shared" si="3"/>
        <v>-3.5138577766064921E-4</v>
      </c>
      <c r="I40" s="181">
        <f t="shared" si="3"/>
        <v>-5.9961025333533208E-4</v>
      </c>
      <c r="J40" s="181">
        <f t="shared" si="3"/>
        <v>1.0100735833174944E-2</v>
      </c>
      <c r="K40" s="181"/>
      <c r="L40" s="181"/>
      <c r="M40" s="181"/>
      <c r="N40" s="181"/>
      <c r="O40" s="181"/>
    </row>
    <row r="41" spans="1:15" x14ac:dyDescent="0.2">
      <c r="A41" s="168">
        <v>41471</v>
      </c>
      <c r="B41" s="181">
        <f t="shared" si="3"/>
        <v>-6.4015390228531624E-3</v>
      </c>
      <c r="C41" s="181">
        <f t="shared" si="3"/>
        <v>-6.6537194967491347E-3</v>
      </c>
      <c r="D41" s="181">
        <f t="shared" si="3"/>
        <v>5.5904961565338921E-4</v>
      </c>
      <c r="E41" s="181">
        <f t="shared" si="3"/>
        <v>-1.3872511618228479E-4</v>
      </c>
      <c r="F41" s="181">
        <f t="shared" si="3"/>
        <v>0</v>
      </c>
      <c r="G41" s="181">
        <f t="shared" si="3"/>
        <v>-2.1570319240724764E-4</v>
      </c>
      <c r="H41" s="181">
        <f t="shared" si="3"/>
        <v>-2.8550094434927749E-4</v>
      </c>
      <c r="I41" s="181">
        <f t="shared" si="3"/>
        <v>4.9717683505721283E-3</v>
      </c>
      <c r="J41" s="181"/>
      <c r="K41" s="181"/>
      <c r="L41" s="181"/>
      <c r="M41" s="181"/>
      <c r="N41" s="181"/>
      <c r="O41" s="181"/>
    </row>
    <row r="42" spans="1:15" x14ac:dyDescent="0.2">
      <c r="A42" s="168">
        <v>41086</v>
      </c>
      <c r="B42" s="181">
        <f t="shared" si="3"/>
        <v>-6.6337191946664901E-3</v>
      </c>
      <c r="C42" s="181">
        <f t="shared" si="3"/>
        <v>-6.6368318838132233E-3</v>
      </c>
      <c r="D42" s="181">
        <f t="shared" si="3"/>
        <v>5.0663871418588394E-4</v>
      </c>
      <c r="E42" s="181">
        <f t="shared" si="3"/>
        <v>-2.2542831379621279E-4</v>
      </c>
      <c r="F42" s="181">
        <f t="shared" si="3"/>
        <v>-5.2437468319029559E-5</v>
      </c>
      <c r="G42" s="181">
        <f t="shared" si="3"/>
        <v>-5.5723324705205641E-4</v>
      </c>
      <c r="H42" s="181">
        <f t="shared" si="3"/>
        <v>4.6558615540036015E-3</v>
      </c>
      <c r="I42" s="181"/>
      <c r="J42" s="181"/>
      <c r="K42" s="181"/>
      <c r="L42" s="181"/>
      <c r="M42" s="181"/>
      <c r="N42" s="181"/>
      <c r="O42" s="181"/>
    </row>
    <row r="43" spans="1:15" x14ac:dyDescent="0.2">
      <c r="A43" s="171">
        <v>40785</v>
      </c>
      <c r="B43" s="182">
        <f t="shared" si="3"/>
        <v>-8.6570035490397684E-3</v>
      </c>
      <c r="C43" s="182">
        <f t="shared" si="3"/>
        <v>-7.4136620788651528E-3</v>
      </c>
      <c r="D43" s="182">
        <f t="shared" si="3"/>
        <v>1.7470300489168413E-5</v>
      </c>
      <c r="E43" s="182">
        <f t="shared" si="3"/>
        <v>0</v>
      </c>
      <c r="F43" s="182">
        <f t="shared" si="3"/>
        <v>1.5556448934645436E-3</v>
      </c>
      <c r="G43" s="182">
        <f t="shared" si="3"/>
        <v>7.2799827437446075E-3</v>
      </c>
      <c r="H43" s="182"/>
      <c r="I43" s="182"/>
      <c r="J43" s="182"/>
      <c r="K43" s="182"/>
      <c r="L43" s="182"/>
      <c r="M43" s="182"/>
      <c r="N43" s="182"/>
      <c r="O43" s="182"/>
    </row>
  </sheetData>
  <hyperlinks>
    <hyperlink ref="A2" location="Contents!A1" display="Back to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20"/>
  <sheetViews>
    <sheetView showGridLines="0" workbookViewId="0">
      <selection activeCell="A12" sqref="A12"/>
    </sheetView>
  </sheetViews>
  <sheetFormatPr defaultRowHeight="12.75" x14ac:dyDescent="0.2"/>
  <cols>
    <col min="1" max="1" customWidth="true" style="6" width="27.42578125" collapsed="false"/>
    <col min="2" max="14" customWidth="true" style="6" width="9.42578125" collapsed="false"/>
    <col min="15" max="15" customWidth="true" style="6" width="6.7109375" collapsed="false"/>
    <col min="16" max="16" style="6" width="9.140625" collapsed="false"/>
    <col min="17" max="17" customWidth="true" style="6" width="12.0" collapsed="false"/>
    <col min="18" max="16384" style="6" width="9.140625" collapsed="false"/>
  </cols>
  <sheetData>
    <row r="1" spans="1:17" x14ac:dyDescent="0.2">
      <c r="A1" s="32" t="s">
        <v>384</v>
      </c>
    </row>
    <row r="2" spans="1:17" ht="15" x14ac:dyDescent="0.25">
      <c r="A2" s="273" t="s">
        <v>315</v>
      </c>
    </row>
    <row r="3" spans="1:17" x14ac:dyDescent="0.2">
      <c r="P3" s="332" t="s">
        <v>180</v>
      </c>
      <c r="Q3" s="333"/>
    </row>
    <row r="4" spans="1:17" s="16" customFormat="1" x14ac:dyDescent="0.2">
      <c r="A4" s="6"/>
      <c r="B4" s="30" t="s">
        <v>164</v>
      </c>
      <c r="C4" s="30" t="s">
        <v>165</v>
      </c>
      <c r="D4" s="30" t="s">
        <v>166</v>
      </c>
      <c r="E4" s="30" t="s">
        <v>167</v>
      </c>
      <c r="F4" s="30" t="s">
        <v>168</v>
      </c>
      <c r="G4" s="30" t="s">
        <v>169</v>
      </c>
      <c r="H4" s="30" t="s">
        <v>170</v>
      </c>
      <c r="I4" s="30" t="s">
        <v>171</v>
      </c>
      <c r="J4" s="30" t="s">
        <v>172</v>
      </c>
      <c r="K4" s="30" t="s">
        <v>173</v>
      </c>
      <c r="L4" s="30" t="s">
        <v>174</v>
      </c>
      <c r="M4" s="30" t="s">
        <v>175</v>
      </c>
      <c r="N4" s="30" t="s">
        <v>176</v>
      </c>
      <c r="P4" s="13" t="s">
        <v>178</v>
      </c>
      <c r="Q4" s="13" t="s">
        <v>179</v>
      </c>
    </row>
    <row r="5" spans="1:17" x14ac:dyDescent="0.2">
      <c r="A5" s="4" t="s">
        <v>268</v>
      </c>
      <c r="B5" s="64">
        <v>41135</v>
      </c>
      <c r="C5" s="64">
        <v>42065</v>
      </c>
      <c r="D5" s="64">
        <v>43564</v>
      </c>
      <c r="E5" s="64">
        <v>41951</v>
      </c>
      <c r="F5" s="64">
        <v>35706</v>
      </c>
      <c r="G5" s="64">
        <v>32165</v>
      </c>
      <c r="H5" s="64">
        <v>29810</v>
      </c>
      <c r="I5" s="64">
        <v>29852</v>
      </c>
      <c r="J5" s="64">
        <v>28609</v>
      </c>
      <c r="K5" s="64">
        <v>28774</v>
      </c>
      <c r="L5" s="64">
        <v>29382</v>
      </c>
      <c r="M5" s="64">
        <v>30236</v>
      </c>
      <c r="N5" s="64">
        <v>31333</v>
      </c>
      <c r="P5" s="37">
        <f>N5-M5</f>
        <v>1097</v>
      </c>
      <c r="Q5" s="96">
        <f>P5/M5</f>
        <v>3.6281254134144729E-2</v>
      </c>
    </row>
    <row r="6" spans="1:17" x14ac:dyDescent="0.2">
      <c r="A6" s="80" t="s">
        <v>192</v>
      </c>
      <c r="B6" s="81">
        <f t="shared" ref="B6:N6" si="0">B7+B8</f>
        <v>1335</v>
      </c>
      <c r="C6" s="81">
        <f t="shared" si="0"/>
        <v>1457</v>
      </c>
      <c r="D6" s="81">
        <f t="shared" si="0"/>
        <v>1357</v>
      </c>
      <c r="E6" s="81">
        <f t="shared" si="0"/>
        <v>1310</v>
      </c>
      <c r="F6" s="81">
        <f t="shared" si="0"/>
        <v>1006</v>
      </c>
      <c r="G6" s="81">
        <f t="shared" si="0"/>
        <v>894</v>
      </c>
      <c r="H6" s="81">
        <f t="shared" si="0"/>
        <v>795</v>
      </c>
      <c r="I6" s="81">
        <f t="shared" si="0"/>
        <v>772</v>
      </c>
      <c r="J6" s="81">
        <f t="shared" si="0"/>
        <v>741</v>
      </c>
      <c r="K6" s="81">
        <f t="shared" si="0"/>
        <v>690</v>
      </c>
      <c r="L6" s="81">
        <f t="shared" si="0"/>
        <v>742</v>
      </c>
      <c r="M6" s="81">
        <f t="shared" si="0"/>
        <v>828</v>
      </c>
      <c r="N6" s="81">
        <f t="shared" si="0"/>
        <v>801</v>
      </c>
      <c r="P6" s="39">
        <f>N6-M6</f>
        <v>-27</v>
      </c>
      <c r="Q6" s="53">
        <f>P6/M6</f>
        <v>-3.2608695652173912E-2</v>
      </c>
    </row>
    <row r="7" spans="1:17" x14ac:dyDescent="0.2">
      <c r="A7" s="109" t="s">
        <v>260</v>
      </c>
      <c r="B7" s="66">
        <v>469</v>
      </c>
      <c r="C7" s="66">
        <v>478</v>
      </c>
      <c r="D7" s="66">
        <v>400</v>
      </c>
      <c r="E7" s="66">
        <v>426</v>
      </c>
      <c r="F7" s="66">
        <v>366</v>
      </c>
      <c r="G7" s="66">
        <v>309</v>
      </c>
      <c r="H7" s="66">
        <v>284</v>
      </c>
      <c r="I7" s="66">
        <v>212</v>
      </c>
      <c r="J7" s="66">
        <v>192</v>
      </c>
      <c r="K7" s="66">
        <v>179</v>
      </c>
      <c r="L7" s="66">
        <v>157</v>
      </c>
      <c r="M7" s="66">
        <v>195</v>
      </c>
      <c r="N7" s="66">
        <v>184</v>
      </c>
      <c r="P7" s="39">
        <f t="shared" ref="P7:P10" si="1">N7-M7</f>
        <v>-11</v>
      </c>
      <c r="Q7" s="53">
        <f t="shared" ref="Q7:Q10" si="2">P7/M7</f>
        <v>-5.6410256410256411E-2</v>
      </c>
    </row>
    <row r="8" spans="1:17" x14ac:dyDescent="0.2">
      <c r="A8" s="109" t="s">
        <v>261</v>
      </c>
      <c r="B8" s="66">
        <v>866</v>
      </c>
      <c r="C8" s="66">
        <v>979</v>
      </c>
      <c r="D8" s="66">
        <v>957</v>
      </c>
      <c r="E8" s="66">
        <v>884</v>
      </c>
      <c r="F8" s="66">
        <v>640</v>
      </c>
      <c r="G8" s="66">
        <v>585</v>
      </c>
      <c r="H8" s="66">
        <v>511</v>
      </c>
      <c r="I8" s="66">
        <v>560</v>
      </c>
      <c r="J8" s="66">
        <v>549</v>
      </c>
      <c r="K8" s="66">
        <v>511</v>
      </c>
      <c r="L8" s="66">
        <v>585</v>
      </c>
      <c r="M8" s="66">
        <v>633</v>
      </c>
      <c r="N8" s="66">
        <v>617</v>
      </c>
      <c r="P8" s="39">
        <f t="shared" si="1"/>
        <v>-16</v>
      </c>
      <c r="Q8" s="53">
        <f t="shared" si="2"/>
        <v>-2.5276461295418641E-2</v>
      </c>
    </row>
    <row r="9" spans="1:17" x14ac:dyDescent="0.2">
      <c r="A9" s="2" t="s">
        <v>117</v>
      </c>
      <c r="B9" s="66">
        <v>5242</v>
      </c>
      <c r="C9" s="66">
        <v>2824</v>
      </c>
      <c r="D9" s="66">
        <v>1506</v>
      </c>
      <c r="E9" s="66">
        <v>1343</v>
      </c>
      <c r="F9" s="66">
        <v>1126</v>
      </c>
      <c r="G9" s="66">
        <v>1158</v>
      </c>
      <c r="H9" s="66">
        <v>869</v>
      </c>
      <c r="I9" s="66">
        <v>1090</v>
      </c>
      <c r="J9" s="66">
        <v>816</v>
      </c>
      <c r="K9" s="66">
        <v>929</v>
      </c>
      <c r="L9" s="66">
        <v>999</v>
      </c>
      <c r="M9" s="66">
        <v>1177</v>
      </c>
      <c r="N9" s="66">
        <v>1162</v>
      </c>
      <c r="P9" s="39">
        <f>N9-M9</f>
        <v>-15</v>
      </c>
      <c r="Q9" s="53">
        <f>P9/M9</f>
        <v>-1.2744265080713678E-2</v>
      </c>
    </row>
    <row r="10" spans="1:17" x14ac:dyDescent="0.2">
      <c r="A10" s="3" t="s">
        <v>118</v>
      </c>
      <c r="B10" s="67">
        <v>34558</v>
      </c>
      <c r="C10" s="67">
        <v>37784</v>
      </c>
      <c r="D10" s="67">
        <v>40701</v>
      </c>
      <c r="E10" s="67">
        <v>39298</v>
      </c>
      <c r="F10" s="67">
        <v>33574</v>
      </c>
      <c r="G10" s="67">
        <v>30113</v>
      </c>
      <c r="H10" s="67">
        <v>28146</v>
      </c>
      <c r="I10" s="67">
        <v>27990</v>
      </c>
      <c r="J10" s="67">
        <v>27052</v>
      </c>
      <c r="K10" s="67">
        <v>27155</v>
      </c>
      <c r="L10" s="67">
        <v>27641</v>
      </c>
      <c r="M10" s="67">
        <v>28231</v>
      </c>
      <c r="N10" s="67">
        <v>29370</v>
      </c>
      <c r="P10" s="38">
        <f t="shared" si="1"/>
        <v>1139</v>
      </c>
      <c r="Q10" s="54">
        <f t="shared" si="2"/>
        <v>4.0345719244801813E-2</v>
      </c>
    </row>
    <row r="12" spans="1:17" x14ac:dyDescent="0.2">
      <c r="A12" s="32" t="s">
        <v>447</v>
      </c>
    </row>
    <row r="14" spans="1:17" x14ac:dyDescent="0.2">
      <c r="B14" s="30" t="s">
        <v>164</v>
      </c>
      <c r="C14" s="30" t="s">
        <v>165</v>
      </c>
      <c r="D14" s="30" t="s">
        <v>166</v>
      </c>
      <c r="E14" s="30" t="s">
        <v>167</v>
      </c>
      <c r="F14" s="30" t="s">
        <v>168</v>
      </c>
      <c r="G14" s="30" t="s">
        <v>169</v>
      </c>
      <c r="H14" s="30" t="s">
        <v>170</v>
      </c>
      <c r="I14" s="30" t="s">
        <v>171</v>
      </c>
      <c r="J14" s="30" t="s">
        <v>172</v>
      </c>
      <c r="K14" s="30" t="s">
        <v>173</v>
      </c>
      <c r="L14" s="30" t="s">
        <v>174</v>
      </c>
      <c r="M14" s="30" t="s">
        <v>175</v>
      </c>
      <c r="N14" s="30" t="s">
        <v>176</v>
      </c>
    </row>
    <row r="15" spans="1:17" x14ac:dyDescent="0.2">
      <c r="A15" s="4" t="s">
        <v>268</v>
      </c>
      <c r="B15" s="82">
        <f>B5/B$5</f>
        <v>1</v>
      </c>
      <c r="C15" s="82">
        <f t="shared" ref="C15:N15" si="3">C5/C$5</f>
        <v>1</v>
      </c>
      <c r="D15" s="82">
        <f t="shared" si="3"/>
        <v>1</v>
      </c>
      <c r="E15" s="82">
        <f t="shared" si="3"/>
        <v>1</v>
      </c>
      <c r="F15" s="82">
        <f t="shared" si="3"/>
        <v>1</v>
      </c>
      <c r="G15" s="82">
        <f t="shared" si="3"/>
        <v>1</v>
      </c>
      <c r="H15" s="82">
        <f t="shared" si="3"/>
        <v>1</v>
      </c>
      <c r="I15" s="82">
        <f t="shared" si="3"/>
        <v>1</v>
      </c>
      <c r="J15" s="82">
        <f t="shared" si="3"/>
        <v>1</v>
      </c>
      <c r="K15" s="82">
        <f t="shared" si="3"/>
        <v>1</v>
      </c>
      <c r="L15" s="82">
        <f t="shared" si="3"/>
        <v>1</v>
      </c>
      <c r="M15" s="82">
        <f t="shared" si="3"/>
        <v>1</v>
      </c>
      <c r="N15" s="82">
        <f t="shared" si="3"/>
        <v>1</v>
      </c>
    </row>
    <row r="16" spans="1:17" x14ac:dyDescent="0.2">
      <c r="A16" s="80" t="s">
        <v>192</v>
      </c>
      <c r="B16" s="83">
        <f>B6/B$5</f>
        <v>3.2454114501033186E-2</v>
      </c>
      <c r="C16" s="83">
        <f t="shared" ref="B16:N20" si="4">C6/C$5</f>
        <v>3.4636871508379886E-2</v>
      </c>
      <c r="D16" s="83">
        <f t="shared" si="4"/>
        <v>3.1149573041961254E-2</v>
      </c>
      <c r="E16" s="83">
        <f t="shared" si="4"/>
        <v>3.1226907582655956E-2</v>
      </c>
      <c r="F16" s="83">
        <f t="shared" si="4"/>
        <v>2.8174536492466252E-2</v>
      </c>
      <c r="G16" s="83">
        <f t="shared" si="4"/>
        <v>2.7794186227265663E-2</v>
      </c>
      <c r="H16" s="83">
        <f t="shared" si="4"/>
        <v>2.6668903052666889E-2</v>
      </c>
      <c r="I16" s="83">
        <f t="shared" si="4"/>
        <v>2.5860913841618653E-2</v>
      </c>
      <c r="J16" s="83">
        <f t="shared" si="4"/>
        <v>2.5900940263553426E-2</v>
      </c>
      <c r="K16" s="83">
        <f t="shared" si="4"/>
        <v>2.397998192812956E-2</v>
      </c>
      <c r="L16" s="83">
        <f t="shared" si="4"/>
        <v>2.5253556599278471E-2</v>
      </c>
      <c r="M16" s="83">
        <f t="shared" si="4"/>
        <v>2.7384574679190369E-2</v>
      </c>
      <c r="N16" s="83">
        <f t="shared" si="4"/>
        <v>2.5564101745763252E-2</v>
      </c>
    </row>
    <row r="17" spans="1:14" x14ac:dyDescent="0.2">
      <c r="A17" s="109" t="s">
        <v>260</v>
      </c>
      <c r="B17" s="83">
        <f>B7/B$5</f>
        <v>1.1401482922085815E-2</v>
      </c>
      <c r="C17" s="83">
        <f t="shared" si="4"/>
        <v>1.1363366218946867E-2</v>
      </c>
      <c r="D17" s="83">
        <f t="shared" si="4"/>
        <v>9.1818933063997788E-3</v>
      </c>
      <c r="E17" s="83">
        <f t="shared" si="4"/>
        <v>1.0154704297871325E-2</v>
      </c>
      <c r="F17" s="83">
        <f t="shared" si="4"/>
        <v>1.0250378087716351E-2</v>
      </c>
      <c r="G17" s="83">
        <f t="shared" si="4"/>
        <v>9.6067153738535679E-3</v>
      </c>
      <c r="H17" s="83">
        <f t="shared" si="4"/>
        <v>9.5270043609527004E-3</v>
      </c>
      <c r="I17" s="83">
        <f t="shared" si="4"/>
        <v>7.1017017285274018E-3</v>
      </c>
      <c r="J17" s="83">
        <f t="shared" si="4"/>
        <v>6.7111748051312528E-3</v>
      </c>
      <c r="K17" s="83">
        <f t="shared" si="4"/>
        <v>6.2208938625147705E-3</v>
      </c>
      <c r="L17" s="83">
        <f t="shared" si="4"/>
        <v>5.3434075284187598E-3</v>
      </c>
      <c r="M17" s="83">
        <f t="shared" si="4"/>
        <v>6.4492657758962822E-3</v>
      </c>
      <c r="N17" s="83">
        <f t="shared" si="4"/>
        <v>5.872402897903169E-3</v>
      </c>
    </row>
    <row r="18" spans="1:14" x14ac:dyDescent="0.2">
      <c r="A18" s="109" t="s">
        <v>261</v>
      </c>
      <c r="B18" s="83">
        <f>B8/B$5</f>
        <v>2.1052631578947368E-2</v>
      </c>
      <c r="C18" s="83">
        <f t="shared" si="4"/>
        <v>2.3273505289433019E-2</v>
      </c>
      <c r="D18" s="83">
        <f t="shared" si="4"/>
        <v>2.1967679735561473E-2</v>
      </c>
      <c r="E18" s="83">
        <f t="shared" si="4"/>
        <v>2.1072203284784631E-2</v>
      </c>
      <c r="F18" s="83">
        <f t="shared" si="4"/>
        <v>1.7924158404749903E-2</v>
      </c>
      <c r="G18" s="83">
        <f t="shared" si="4"/>
        <v>1.8187470853412095E-2</v>
      </c>
      <c r="H18" s="83">
        <f t="shared" si="4"/>
        <v>1.7141898691714189E-2</v>
      </c>
      <c r="I18" s="83">
        <f t="shared" si="4"/>
        <v>1.8759212113091249E-2</v>
      </c>
      <c r="J18" s="83">
        <f t="shared" si="4"/>
        <v>1.9189765458422176E-2</v>
      </c>
      <c r="K18" s="83">
        <f t="shared" si="4"/>
        <v>1.7759088065614791E-2</v>
      </c>
      <c r="L18" s="83">
        <f t="shared" si="4"/>
        <v>1.9910149070859709E-2</v>
      </c>
      <c r="M18" s="83">
        <f t="shared" si="4"/>
        <v>2.0935308903294085E-2</v>
      </c>
      <c r="N18" s="83">
        <f t="shared" si="4"/>
        <v>1.9691698847860085E-2</v>
      </c>
    </row>
    <row r="19" spans="1:14" x14ac:dyDescent="0.2">
      <c r="A19" s="2" t="s">
        <v>117</v>
      </c>
      <c r="B19" s="83">
        <f t="shared" si="4"/>
        <v>0.12743405858757748</v>
      </c>
      <c r="C19" s="83">
        <f t="shared" si="4"/>
        <v>6.7134197075953875E-2</v>
      </c>
      <c r="D19" s="83">
        <f t="shared" si="4"/>
        <v>3.4569828298595173E-2</v>
      </c>
      <c r="E19" s="83">
        <f t="shared" si="4"/>
        <v>3.2013539605730494E-2</v>
      </c>
      <c r="F19" s="83">
        <f t="shared" si="4"/>
        <v>3.1535316193356859E-2</v>
      </c>
      <c r="G19" s="83">
        <f t="shared" si="4"/>
        <v>3.6001865381625989E-2</v>
      </c>
      <c r="H19" s="83">
        <f t="shared" si="4"/>
        <v>2.915129151291513E-2</v>
      </c>
      <c r="I19" s="83">
        <f t="shared" si="4"/>
        <v>3.6513466434409753E-2</v>
      </c>
      <c r="J19" s="83">
        <f t="shared" si="4"/>
        <v>2.8522492921807821E-2</v>
      </c>
      <c r="K19" s="83">
        <f t="shared" si="4"/>
        <v>3.2286091610481682E-2</v>
      </c>
      <c r="L19" s="83">
        <f t="shared" si="4"/>
        <v>3.4000408413314274E-2</v>
      </c>
      <c r="M19" s="83">
        <f t="shared" si="4"/>
        <v>3.8927106760153457E-2</v>
      </c>
      <c r="N19" s="83">
        <f t="shared" si="4"/>
        <v>3.7085500909584145E-2</v>
      </c>
    </row>
    <row r="20" spans="1:14" x14ac:dyDescent="0.2">
      <c r="A20" s="3" t="s">
        <v>118</v>
      </c>
      <c r="B20" s="84">
        <f t="shared" si="4"/>
        <v>0.8401118269113893</v>
      </c>
      <c r="C20" s="84">
        <f t="shared" si="4"/>
        <v>0.89822893141566618</v>
      </c>
      <c r="D20" s="84">
        <f t="shared" si="4"/>
        <v>0.93428059865944357</v>
      </c>
      <c r="E20" s="84">
        <f t="shared" si="4"/>
        <v>0.93675955281161349</v>
      </c>
      <c r="F20" s="84">
        <f t="shared" si="4"/>
        <v>0.94029014731417693</v>
      </c>
      <c r="G20" s="84">
        <f t="shared" si="4"/>
        <v>0.93620394839110832</v>
      </c>
      <c r="H20" s="84">
        <f t="shared" si="4"/>
        <v>0.94417980543441793</v>
      </c>
      <c r="I20" s="84">
        <f t="shared" si="4"/>
        <v>0.93762561972397163</v>
      </c>
      <c r="J20" s="84">
        <f t="shared" si="4"/>
        <v>0.94557656681463875</v>
      </c>
      <c r="K20" s="84">
        <f t="shared" si="4"/>
        <v>0.94373392646138876</v>
      </c>
      <c r="L20" s="84">
        <f t="shared" si="4"/>
        <v>0.94074603498740728</v>
      </c>
      <c r="M20" s="84">
        <f t="shared" si="4"/>
        <v>0.93368831856065615</v>
      </c>
      <c r="N20" s="84">
        <f t="shared" si="4"/>
        <v>0.93735039734465264</v>
      </c>
    </row>
  </sheetData>
  <mergeCells count="1">
    <mergeCell ref="P3:Q3"/>
  </mergeCells>
  <hyperlinks>
    <hyperlink ref="A2" location="Contents!A1" display="Back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22"/>
  <sheetViews>
    <sheetView showGridLines="0" zoomScaleNormal="100" workbookViewId="0">
      <selection activeCell="A22" sqref="A22"/>
    </sheetView>
  </sheetViews>
  <sheetFormatPr defaultRowHeight="12.75" x14ac:dyDescent="0.2"/>
  <cols>
    <col min="1" max="1" customWidth="true" style="6" width="31.7109375" collapsed="false"/>
    <col min="2" max="14" customWidth="true" style="6" width="10.7109375" collapsed="false"/>
    <col min="15" max="15" customWidth="true" style="6" width="3.5703125" collapsed="false"/>
    <col min="16" max="16" style="6" width="9.140625" collapsed="false"/>
    <col min="17" max="17" customWidth="true" style="6" width="11.85546875" collapsed="false"/>
    <col min="18" max="16384" style="6" width="9.140625" collapsed="false"/>
  </cols>
  <sheetData>
    <row r="1" spans="1:17" x14ac:dyDescent="0.2">
      <c r="A1" s="32" t="s">
        <v>385</v>
      </c>
    </row>
    <row r="2" spans="1:17" ht="15" x14ac:dyDescent="0.25">
      <c r="A2" s="273" t="s">
        <v>315</v>
      </c>
    </row>
    <row r="3" spans="1:17" x14ac:dyDescent="0.2">
      <c r="P3" s="332" t="s">
        <v>180</v>
      </c>
      <c r="Q3" s="333"/>
    </row>
    <row r="4" spans="1:17" s="16" customFormat="1" x14ac:dyDescent="0.2">
      <c r="A4" s="6"/>
      <c r="B4" s="30" t="s">
        <v>164</v>
      </c>
      <c r="C4" s="30" t="s">
        <v>165</v>
      </c>
      <c r="D4" s="30" t="s">
        <v>166</v>
      </c>
      <c r="E4" s="30" t="s">
        <v>167</v>
      </c>
      <c r="F4" s="30" t="s">
        <v>168</v>
      </c>
      <c r="G4" s="30" t="s">
        <v>169</v>
      </c>
      <c r="H4" s="30" t="s">
        <v>170</v>
      </c>
      <c r="I4" s="30" t="s">
        <v>171</v>
      </c>
      <c r="J4" s="30" t="s">
        <v>172</v>
      </c>
      <c r="K4" s="30" t="s">
        <v>173</v>
      </c>
      <c r="L4" s="30" t="s">
        <v>174</v>
      </c>
      <c r="M4" s="30" t="s">
        <v>175</v>
      </c>
      <c r="N4" s="30" t="s">
        <v>176</v>
      </c>
      <c r="P4" s="13" t="s">
        <v>178</v>
      </c>
      <c r="Q4" s="13" t="s">
        <v>179</v>
      </c>
    </row>
    <row r="5" spans="1:17" s="8" customFormat="1" ht="29.25" customHeight="1" x14ac:dyDescent="0.2">
      <c r="A5" s="303" t="s">
        <v>367</v>
      </c>
      <c r="B5" s="302">
        <v>27981</v>
      </c>
      <c r="C5" s="302">
        <v>29924</v>
      </c>
      <c r="D5" s="302">
        <v>31420</v>
      </c>
      <c r="E5" s="302">
        <v>30181</v>
      </c>
      <c r="F5" s="302">
        <v>24940</v>
      </c>
      <c r="G5" s="302">
        <v>21684</v>
      </c>
      <c r="H5" s="302">
        <v>20270</v>
      </c>
      <c r="I5" s="302">
        <v>20459</v>
      </c>
      <c r="J5" s="302">
        <v>19655</v>
      </c>
      <c r="K5" s="302">
        <v>19149</v>
      </c>
      <c r="L5" s="302">
        <v>18996</v>
      </c>
      <c r="M5" s="302">
        <v>19257</v>
      </c>
      <c r="N5" s="302">
        <v>19492</v>
      </c>
      <c r="P5" s="307">
        <f>N5-M5</f>
        <v>235</v>
      </c>
      <c r="Q5" s="308">
        <f>P5/M5</f>
        <v>1.2203354624292465E-2</v>
      </c>
    </row>
    <row r="6" spans="1:17" x14ac:dyDescent="0.2">
      <c r="A6" s="2" t="s">
        <v>242</v>
      </c>
      <c r="B6" s="191">
        <f>B7+B8</f>
        <v>1823</v>
      </c>
      <c r="C6" s="191">
        <f t="shared" ref="C6:N6" si="0">C7+C8</f>
        <v>1973</v>
      </c>
      <c r="D6" s="191">
        <f t="shared" si="0"/>
        <v>1918</v>
      </c>
      <c r="E6" s="191">
        <f t="shared" si="0"/>
        <v>1838</v>
      </c>
      <c r="F6" s="191">
        <f t="shared" si="0"/>
        <v>1571</v>
      </c>
      <c r="G6" s="191">
        <f t="shared" si="0"/>
        <v>1334</v>
      </c>
      <c r="H6" s="191">
        <f t="shared" si="0"/>
        <v>1295</v>
      </c>
      <c r="I6" s="191">
        <f t="shared" si="0"/>
        <v>1240</v>
      </c>
      <c r="J6" s="191">
        <f t="shared" si="0"/>
        <v>1172</v>
      </c>
      <c r="K6" s="191">
        <f t="shared" si="0"/>
        <v>1185</v>
      </c>
      <c r="L6" s="191">
        <f t="shared" si="0"/>
        <v>1140</v>
      </c>
      <c r="M6" s="191">
        <f t="shared" si="0"/>
        <v>1199</v>
      </c>
      <c r="N6" s="191">
        <f t="shared" si="0"/>
        <v>1196</v>
      </c>
      <c r="P6" s="39">
        <f>N6-M6</f>
        <v>-3</v>
      </c>
      <c r="Q6" s="53">
        <f>P6/M6</f>
        <v>-2.5020850708924102E-3</v>
      </c>
    </row>
    <row r="7" spans="1:17" x14ac:dyDescent="0.2">
      <c r="A7" s="2" t="s">
        <v>193</v>
      </c>
      <c r="B7" s="9">
        <v>1067</v>
      </c>
      <c r="C7" s="9">
        <v>1062</v>
      </c>
      <c r="D7" s="9">
        <v>1021</v>
      </c>
      <c r="E7" s="9">
        <v>1024</v>
      </c>
      <c r="F7" s="9">
        <v>847</v>
      </c>
      <c r="G7" s="9">
        <v>680</v>
      </c>
      <c r="H7" s="9">
        <v>674</v>
      </c>
      <c r="I7" s="9">
        <v>603</v>
      </c>
      <c r="J7" s="9">
        <v>613</v>
      </c>
      <c r="K7" s="9">
        <v>569</v>
      </c>
      <c r="L7" s="9">
        <v>545</v>
      </c>
      <c r="M7" s="9">
        <v>587</v>
      </c>
      <c r="N7" s="9">
        <v>538</v>
      </c>
      <c r="P7" s="39">
        <f t="shared" ref="P7:P10" si="1">N7-M7</f>
        <v>-49</v>
      </c>
      <c r="Q7" s="53">
        <f t="shared" ref="Q7:Q10" si="2">P7/M7</f>
        <v>-8.3475298126064731E-2</v>
      </c>
    </row>
    <row r="8" spans="1:17" x14ac:dyDescent="0.2">
      <c r="A8" s="2" t="s">
        <v>194</v>
      </c>
      <c r="B8" s="10">
        <v>756</v>
      </c>
      <c r="C8" s="10">
        <v>911</v>
      </c>
      <c r="D8" s="10">
        <v>897</v>
      </c>
      <c r="E8" s="10">
        <v>814</v>
      </c>
      <c r="F8" s="10">
        <v>724</v>
      </c>
      <c r="G8" s="10">
        <v>654</v>
      </c>
      <c r="H8" s="10">
        <v>621</v>
      </c>
      <c r="I8" s="10">
        <v>637</v>
      </c>
      <c r="J8" s="10">
        <v>559</v>
      </c>
      <c r="K8" s="10">
        <v>616</v>
      </c>
      <c r="L8" s="10">
        <v>595</v>
      </c>
      <c r="M8" s="10">
        <v>612</v>
      </c>
      <c r="N8" s="10">
        <v>658</v>
      </c>
      <c r="P8" s="39">
        <f t="shared" si="1"/>
        <v>46</v>
      </c>
      <c r="Q8" s="53">
        <f t="shared" si="2"/>
        <v>7.5163398692810454E-2</v>
      </c>
    </row>
    <row r="9" spans="1:17" x14ac:dyDescent="0.2">
      <c r="A9" s="2" t="s">
        <v>119</v>
      </c>
      <c r="B9" s="9">
        <v>25190</v>
      </c>
      <c r="C9" s="9">
        <v>26547</v>
      </c>
      <c r="D9" s="9">
        <v>28527</v>
      </c>
      <c r="E9" s="9">
        <v>27523</v>
      </c>
      <c r="F9" s="9">
        <v>22627</v>
      </c>
      <c r="G9" s="9">
        <v>19667</v>
      </c>
      <c r="H9" s="9">
        <v>18354</v>
      </c>
      <c r="I9" s="9">
        <v>18291</v>
      </c>
      <c r="J9" s="9">
        <v>17566</v>
      </c>
      <c r="K9" s="9">
        <v>17253</v>
      </c>
      <c r="L9" s="9">
        <v>17035</v>
      </c>
      <c r="M9" s="9">
        <v>16740</v>
      </c>
      <c r="N9" s="9">
        <v>17157</v>
      </c>
      <c r="P9" s="39">
        <f t="shared" si="1"/>
        <v>417</v>
      </c>
      <c r="Q9" s="53">
        <f t="shared" si="2"/>
        <v>2.4910394265232973E-2</v>
      </c>
    </row>
    <row r="10" spans="1:17" x14ac:dyDescent="0.2">
      <c r="A10" s="3" t="s">
        <v>117</v>
      </c>
      <c r="B10" s="11">
        <v>968</v>
      </c>
      <c r="C10" s="11">
        <v>1404</v>
      </c>
      <c r="D10" s="11">
        <v>975</v>
      </c>
      <c r="E10" s="11">
        <v>820</v>
      </c>
      <c r="F10" s="11">
        <v>742</v>
      </c>
      <c r="G10" s="11">
        <v>683</v>
      </c>
      <c r="H10" s="11">
        <v>621</v>
      </c>
      <c r="I10" s="11">
        <v>928</v>
      </c>
      <c r="J10" s="11">
        <v>917</v>
      </c>
      <c r="K10" s="11">
        <v>711</v>
      </c>
      <c r="L10" s="11">
        <v>821</v>
      </c>
      <c r="M10" s="11">
        <v>1318</v>
      </c>
      <c r="N10" s="11">
        <v>1139</v>
      </c>
      <c r="P10" s="38">
        <f t="shared" si="1"/>
        <v>-179</v>
      </c>
      <c r="Q10" s="54">
        <f t="shared" si="2"/>
        <v>-0.13581183611532624</v>
      </c>
    </row>
    <row r="12" spans="1:17" x14ac:dyDescent="0.2">
      <c r="A12" s="32" t="s">
        <v>448</v>
      </c>
    </row>
    <row r="13" spans="1:17" x14ac:dyDescent="0.2">
      <c r="A13" s="190"/>
    </row>
    <row r="14" spans="1:17" x14ac:dyDescent="0.2">
      <c r="A14" s="190"/>
      <c r="B14" s="30" t="s">
        <v>164</v>
      </c>
      <c r="C14" s="30" t="s">
        <v>165</v>
      </c>
      <c r="D14" s="30" t="s">
        <v>166</v>
      </c>
      <c r="E14" s="30" t="s">
        <v>167</v>
      </c>
      <c r="F14" s="30" t="s">
        <v>168</v>
      </c>
      <c r="G14" s="30" t="s">
        <v>169</v>
      </c>
      <c r="H14" s="30" t="s">
        <v>170</v>
      </c>
      <c r="I14" s="30" t="s">
        <v>171</v>
      </c>
      <c r="J14" s="30" t="s">
        <v>172</v>
      </c>
      <c r="K14" s="30" t="s">
        <v>173</v>
      </c>
      <c r="L14" s="30" t="s">
        <v>174</v>
      </c>
      <c r="M14" s="30" t="s">
        <v>175</v>
      </c>
      <c r="N14" s="30" t="s">
        <v>176</v>
      </c>
    </row>
    <row r="15" spans="1:17" s="8" customFormat="1" ht="31.5" customHeight="1" x14ac:dyDescent="0.2">
      <c r="A15" s="303" t="s">
        <v>367</v>
      </c>
      <c r="B15" s="304">
        <f t="shared" ref="B15:N15" si="3">B5/B$5</f>
        <v>1</v>
      </c>
      <c r="C15" s="304">
        <f t="shared" si="3"/>
        <v>1</v>
      </c>
      <c r="D15" s="304">
        <f t="shared" si="3"/>
        <v>1</v>
      </c>
      <c r="E15" s="304">
        <f t="shared" si="3"/>
        <v>1</v>
      </c>
      <c r="F15" s="304">
        <f t="shared" si="3"/>
        <v>1</v>
      </c>
      <c r="G15" s="304">
        <f t="shared" si="3"/>
        <v>1</v>
      </c>
      <c r="H15" s="304">
        <f t="shared" si="3"/>
        <v>1</v>
      </c>
      <c r="I15" s="304">
        <f t="shared" si="3"/>
        <v>1</v>
      </c>
      <c r="J15" s="304">
        <f t="shared" si="3"/>
        <v>1</v>
      </c>
      <c r="K15" s="304">
        <f t="shared" si="3"/>
        <v>1</v>
      </c>
      <c r="L15" s="304">
        <f t="shared" si="3"/>
        <v>1</v>
      </c>
      <c r="M15" s="304">
        <f t="shared" si="3"/>
        <v>1</v>
      </c>
      <c r="N15" s="304">
        <f t="shared" si="3"/>
        <v>1</v>
      </c>
      <c r="P15" s="149"/>
    </row>
    <row r="16" spans="1:17" x14ac:dyDescent="0.2">
      <c r="A16" s="2" t="s">
        <v>242</v>
      </c>
      <c r="B16" s="192">
        <f t="shared" ref="B16:N16" si="4">B6/B$5</f>
        <v>6.5151352703620311E-2</v>
      </c>
      <c r="C16" s="192">
        <f t="shared" si="4"/>
        <v>6.5933698703381907E-2</v>
      </c>
      <c r="D16" s="192">
        <f t="shared" si="4"/>
        <v>6.1043921069382556E-2</v>
      </c>
      <c r="E16" s="192">
        <f t="shared" si="4"/>
        <v>6.0899241244491566E-2</v>
      </c>
      <c r="F16" s="192">
        <f t="shared" si="4"/>
        <v>6.2991178829190059E-2</v>
      </c>
      <c r="G16" s="192">
        <f t="shared" si="4"/>
        <v>6.1520014757424829E-2</v>
      </c>
      <c r="H16" s="192">
        <f t="shared" si="4"/>
        <v>6.3887518500246668E-2</v>
      </c>
      <c r="I16" s="192">
        <f t="shared" si="4"/>
        <v>6.0609022923896576E-2</v>
      </c>
      <c r="J16" s="192">
        <f t="shared" si="4"/>
        <v>5.9628593233273977E-2</v>
      </c>
      <c r="K16" s="192">
        <f t="shared" si="4"/>
        <v>6.1883127056243145E-2</v>
      </c>
      <c r="L16" s="192">
        <f t="shared" si="4"/>
        <v>6.001263423878711E-2</v>
      </c>
      <c r="M16" s="192">
        <f t="shared" si="4"/>
        <v>6.2263073168198575E-2</v>
      </c>
      <c r="N16" s="192">
        <f t="shared" si="4"/>
        <v>6.1358506053765645E-2</v>
      </c>
      <c r="P16" s="276"/>
    </row>
    <row r="17" spans="1:14" x14ac:dyDescent="0.2">
      <c r="A17" s="2" t="s">
        <v>193</v>
      </c>
      <c r="B17" s="76">
        <f t="shared" ref="B17:N17" si="5">B7/B$5</f>
        <v>3.8133018834208929E-2</v>
      </c>
      <c r="C17" s="76">
        <f t="shared" si="5"/>
        <v>3.5489907766341401E-2</v>
      </c>
      <c r="D17" s="76">
        <f t="shared" si="5"/>
        <v>3.2495225970719285E-2</v>
      </c>
      <c r="E17" s="76">
        <f t="shared" si="5"/>
        <v>3.3928630595407704E-2</v>
      </c>
      <c r="F17" s="76">
        <f t="shared" si="5"/>
        <v>3.3961507618283884E-2</v>
      </c>
      <c r="G17" s="76">
        <f t="shared" si="5"/>
        <v>3.1359527762405463E-2</v>
      </c>
      <c r="H17" s="76">
        <f t="shared" si="5"/>
        <v>3.3251110014800196E-2</v>
      </c>
      <c r="I17" s="76">
        <f t="shared" si="5"/>
        <v>2.9473581308959381E-2</v>
      </c>
      <c r="J17" s="76">
        <f t="shared" si="5"/>
        <v>3.1187992877130501E-2</v>
      </c>
      <c r="K17" s="76">
        <f t="shared" si="5"/>
        <v>2.9714345396626457E-2</v>
      </c>
      <c r="L17" s="76">
        <f t="shared" si="5"/>
        <v>2.8690250579069279E-2</v>
      </c>
      <c r="M17" s="76">
        <f t="shared" si="5"/>
        <v>3.0482421976424156E-2</v>
      </c>
      <c r="N17" s="76">
        <f t="shared" si="5"/>
        <v>2.7601067104453109E-2</v>
      </c>
    </row>
    <row r="18" spans="1:14" x14ac:dyDescent="0.2">
      <c r="A18" s="2" t="s">
        <v>194</v>
      </c>
      <c r="B18" s="76">
        <f t="shared" ref="B18:N18" si="6">B8/B$5</f>
        <v>2.7018333869411385E-2</v>
      </c>
      <c r="C18" s="76">
        <f t="shared" si="6"/>
        <v>3.0443790937040503E-2</v>
      </c>
      <c r="D18" s="76">
        <f t="shared" si="6"/>
        <v>2.8548695098663271E-2</v>
      </c>
      <c r="E18" s="76">
        <f t="shared" si="6"/>
        <v>2.6970610649083862E-2</v>
      </c>
      <c r="F18" s="76">
        <f t="shared" si="6"/>
        <v>2.9029671210906174E-2</v>
      </c>
      <c r="G18" s="76">
        <f t="shared" si="6"/>
        <v>3.0160486995019369E-2</v>
      </c>
      <c r="H18" s="76">
        <f t="shared" si="6"/>
        <v>3.0636408485446472E-2</v>
      </c>
      <c r="I18" s="76">
        <f t="shared" si="6"/>
        <v>3.1135441614937191E-2</v>
      </c>
      <c r="J18" s="76">
        <f t="shared" si="6"/>
        <v>2.8440600356143476E-2</v>
      </c>
      <c r="K18" s="76">
        <f t="shared" si="6"/>
        <v>3.2168781659616688E-2</v>
      </c>
      <c r="L18" s="76">
        <f t="shared" si="6"/>
        <v>3.1322383659717838E-2</v>
      </c>
      <c r="M18" s="76">
        <f t="shared" si="6"/>
        <v>3.1780651191774423E-2</v>
      </c>
      <c r="N18" s="76">
        <f t="shared" si="6"/>
        <v>3.3757438949312539E-2</v>
      </c>
    </row>
    <row r="19" spans="1:14" x14ac:dyDescent="0.2">
      <c r="A19" s="2" t="s">
        <v>119</v>
      </c>
      <c r="B19" s="76">
        <f t="shared" ref="B19:N19" si="7">B9/B$5</f>
        <v>0.90025374361173649</v>
      </c>
      <c r="C19" s="76">
        <f t="shared" si="7"/>
        <v>0.88714744018179392</v>
      </c>
      <c r="D19" s="76">
        <f t="shared" si="7"/>
        <v>0.90792488860598342</v>
      </c>
      <c r="E19" s="76">
        <f t="shared" si="7"/>
        <v>0.9119313475365296</v>
      </c>
      <c r="F19" s="76">
        <f t="shared" si="7"/>
        <v>0.90725741780272651</v>
      </c>
      <c r="G19" s="76">
        <f t="shared" si="7"/>
        <v>0.90698210662239442</v>
      </c>
      <c r="H19" s="76">
        <f t="shared" si="7"/>
        <v>0.90547607301430688</v>
      </c>
      <c r="I19" s="76">
        <f t="shared" si="7"/>
        <v>0.89403196637176796</v>
      </c>
      <c r="J19" s="76">
        <f t="shared" si="7"/>
        <v>0.8937166115492241</v>
      </c>
      <c r="K19" s="76">
        <f t="shared" si="7"/>
        <v>0.90098699671001092</v>
      </c>
      <c r="L19" s="76">
        <f t="shared" si="7"/>
        <v>0.89676774057696362</v>
      </c>
      <c r="M19" s="76">
        <f t="shared" si="7"/>
        <v>0.86929428259853558</v>
      </c>
      <c r="N19" s="76">
        <f t="shared" si="7"/>
        <v>0.88020726451877696</v>
      </c>
    </row>
    <row r="20" spans="1:14" x14ac:dyDescent="0.2">
      <c r="A20" s="3" t="s">
        <v>117</v>
      </c>
      <c r="B20" s="77">
        <f t="shared" ref="B20:N20" si="8">B10/B$5</f>
        <v>3.4594903684643151E-2</v>
      </c>
      <c r="C20" s="77">
        <f t="shared" si="8"/>
        <v>4.6918861114824219E-2</v>
      </c>
      <c r="D20" s="77">
        <f t="shared" si="8"/>
        <v>3.103119032463399E-2</v>
      </c>
      <c r="E20" s="77">
        <f t="shared" si="8"/>
        <v>2.7169411218978829E-2</v>
      </c>
      <c r="F20" s="77">
        <f t="shared" si="8"/>
        <v>2.97514033680834E-2</v>
      </c>
      <c r="G20" s="77">
        <f t="shared" si="8"/>
        <v>3.1497878620180782E-2</v>
      </c>
      <c r="H20" s="77">
        <f t="shared" si="8"/>
        <v>3.0636408485446472E-2</v>
      </c>
      <c r="I20" s="77">
        <f t="shared" si="8"/>
        <v>4.5359010704335498E-2</v>
      </c>
      <c r="J20" s="77">
        <f t="shared" si="8"/>
        <v>4.6654795217501911E-2</v>
      </c>
      <c r="K20" s="77">
        <f t="shared" si="8"/>
        <v>3.712987623374589E-2</v>
      </c>
      <c r="L20" s="77">
        <f t="shared" si="8"/>
        <v>4.3219625184249315E-2</v>
      </c>
      <c r="M20" s="77">
        <f t="shared" si="8"/>
        <v>6.844264423326582E-2</v>
      </c>
      <c r="N20" s="77">
        <f t="shared" si="8"/>
        <v>5.8434229427457421E-2</v>
      </c>
    </row>
    <row r="22" spans="1:14" s="190" customFormat="1" x14ac:dyDescent="0.2">
      <c r="A22" s="327" t="s">
        <v>451</v>
      </c>
    </row>
  </sheetData>
  <mergeCells count="1">
    <mergeCell ref="P3:Q3"/>
  </mergeCells>
  <hyperlinks>
    <hyperlink ref="A2" location="Contents!A1" display="Back to contents"/>
  </hyperlinks>
  <pageMargins left="0.7" right="0.7" top="0.75" bottom="0.75" header="0.3" footer="0.3"/>
  <pageSetup paperSize="9" orientation="portrait" horizontalDpi="90" verticalDpi="9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W37"/>
  <sheetViews>
    <sheetView showGridLines="0" topLeftCell="B1" workbookViewId="0">
      <selection activeCell="V21" sqref="V21"/>
    </sheetView>
  </sheetViews>
  <sheetFormatPr defaultRowHeight="12.75" x14ac:dyDescent="0.2"/>
  <cols>
    <col min="1" max="1" bestFit="true" customWidth="true" style="6" width="20.28515625" collapsed="false"/>
    <col min="2" max="20" customWidth="true" style="6" width="8.42578125" collapsed="false"/>
    <col min="21" max="21" customWidth="true" style="6" width="3.7109375" collapsed="false"/>
    <col min="22" max="22" customWidth="true" style="6" width="9.7109375" collapsed="false"/>
    <col min="23" max="23" bestFit="true" customWidth="true" style="6" width="11.42578125" collapsed="false"/>
    <col min="24" max="16384" style="6" width="9.140625" collapsed="false"/>
  </cols>
  <sheetData>
    <row r="1" spans="1:23" x14ac:dyDescent="0.2">
      <c r="A1" s="32" t="s">
        <v>386</v>
      </c>
    </row>
    <row r="2" spans="1:23" ht="15" x14ac:dyDescent="0.25">
      <c r="A2" s="273" t="s">
        <v>315</v>
      </c>
    </row>
    <row r="3" spans="1:23" x14ac:dyDescent="0.2">
      <c r="K3" s="276"/>
      <c r="V3" s="332" t="s">
        <v>395</v>
      </c>
      <c r="W3" s="333"/>
    </row>
    <row r="4" spans="1:23" x14ac:dyDescent="0.2">
      <c r="B4" s="57">
        <v>2002</v>
      </c>
      <c r="C4" s="57">
        <v>2003</v>
      </c>
      <c r="D4" s="57">
        <v>2004</v>
      </c>
      <c r="E4" s="57">
        <v>2005</v>
      </c>
      <c r="F4" s="57">
        <v>2006</v>
      </c>
      <c r="G4" s="57">
        <v>2007</v>
      </c>
      <c r="H4" s="57">
        <v>2008</v>
      </c>
      <c r="I4" s="57">
        <v>2009</v>
      </c>
      <c r="J4" s="57">
        <v>2010</v>
      </c>
      <c r="K4" s="57">
        <v>2011</v>
      </c>
      <c r="L4" s="57">
        <v>2012</v>
      </c>
      <c r="M4" s="57">
        <v>2013</v>
      </c>
      <c r="N4" s="57">
        <v>2014</v>
      </c>
      <c r="O4" s="57">
        <v>2015</v>
      </c>
      <c r="P4" s="57">
        <v>2016</v>
      </c>
      <c r="Q4" s="57">
        <v>2017</v>
      </c>
      <c r="R4" s="57">
        <v>2018</v>
      </c>
      <c r="S4" s="57">
        <v>2019</v>
      </c>
      <c r="T4" s="57">
        <v>2020</v>
      </c>
      <c r="V4" s="57" t="s">
        <v>178</v>
      </c>
      <c r="W4" s="57" t="s">
        <v>179</v>
      </c>
    </row>
    <row r="5" spans="1:23" x14ac:dyDescent="0.2">
      <c r="A5" s="4" t="s">
        <v>0</v>
      </c>
      <c r="B5" s="7">
        <v>4153</v>
      </c>
      <c r="C5" s="7">
        <v>5403</v>
      </c>
      <c r="D5" s="7">
        <v>6445</v>
      </c>
      <c r="E5" s="7">
        <v>7301</v>
      </c>
      <c r="F5" s="7">
        <v>7985</v>
      </c>
      <c r="G5" s="7">
        <v>8577</v>
      </c>
      <c r="H5" s="7">
        <v>9535</v>
      </c>
      <c r="I5" s="7">
        <v>10053</v>
      </c>
      <c r="J5" s="7">
        <v>10729</v>
      </c>
      <c r="K5" s="7">
        <v>11254</v>
      </c>
      <c r="L5" s="7">
        <v>10750</v>
      </c>
      <c r="M5" s="7">
        <v>10471</v>
      </c>
      <c r="N5" s="7">
        <v>10281</v>
      </c>
      <c r="O5" s="7">
        <v>10567</v>
      </c>
      <c r="P5" s="7">
        <v>10543</v>
      </c>
      <c r="Q5" s="7">
        <v>10873</v>
      </c>
      <c r="R5" s="7">
        <v>10933</v>
      </c>
      <c r="S5" s="7">
        <v>10989</v>
      </c>
      <c r="T5" s="7">
        <v>11665</v>
      </c>
      <c r="V5" s="37">
        <f>T5-S5</f>
        <v>676</v>
      </c>
      <c r="W5" s="96">
        <f>V5/S5</f>
        <v>6.1516061516061517E-2</v>
      </c>
    </row>
    <row r="6" spans="1:23" x14ac:dyDescent="0.2">
      <c r="A6" s="2" t="s">
        <v>1</v>
      </c>
      <c r="B6" s="9">
        <v>32</v>
      </c>
      <c r="C6" s="9">
        <v>80</v>
      </c>
      <c r="D6" s="9">
        <v>76</v>
      </c>
      <c r="E6" s="9">
        <v>93</v>
      </c>
      <c r="F6" s="9">
        <v>122</v>
      </c>
      <c r="G6" s="9">
        <v>143</v>
      </c>
      <c r="H6" s="9">
        <v>192</v>
      </c>
      <c r="I6" s="9">
        <v>216</v>
      </c>
      <c r="J6" s="9">
        <v>313</v>
      </c>
      <c r="K6" s="9">
        <v>391</v>
      </c>
      <c r="L6" s="9">
        <v>401</v>
      </c>
      <c r="M6" s="9">
        <v>324</v>
      </c>
      <c r="N6" s="9">
        <v>362</v>
      </c>
      <c r="O6" s="9">
        <v>456</v>
      </c>
      <c r="P6" s="9">
        <v>462</v>
      </c>
      <c r="Q6" s="9">
        <v>447</v>
      </c>
      <c r="R6" s="9">
        <v>426</v>
      </c>
      <c r="S6" s="9">
        <v>394</v>
      </c>
      <c r="T6" s="9">
        <v>298</v>
      </c>
      <c r="V6" s="39">
        <f t="shared" ref="V6:V37" si="0">T6-S6</f>
        <v>-96</v>
      </c>
      <c r="W6" s="53">
        <f t="shared" ref="W6:W37" si="1">V6/S6</f>
        <v>-0.24365482233502539</v>
      </c>
    </row>
    <row r="7" spans="1:23" x14ac:dyDescent="0.2">
      <c r="A7" s="2" t="s">
        <v>2</v>
      </c>
      <c r="B7" s="9">
        <v>74</v>
      </c>
      <c r="C7" s="9">
        <v>101</v>
      </c>
      <c r="D7" s="9">
        <v>144</v>
      </c>
      <c r="E7" s="9">
        <v>164</v>
      </c>
      <c r="F7" s="9">
        <v>194</v>
      </c>
      <c r="G7" s="9">
        <v>246</v>
      </c>
      <c r="H7" s="9">
        <v>292</v>
      </c>
      <c r="I7" s="9">
        <v>337</v>
      </c>
      <c r="J7" s="9">
        <v>433</v>
      </c>
      <c r="K7" s="9">
        <v>451</v>
      </c>
      <c r="L7" s="9">
        <v>456</v>
      </c>
      <c r="M7" s="9">
        <v>447</v>
      </c>
      <c r="N7" s="9">
        <v>398</v>
      </c>
      <c r="O7" s="9">
        <v>419</v>
      </c>
      <c r="P7" s="9">
        <v>407</v>
      </c>
      <c r="Q7" s="9">
        <v>367</v>
      </c>
      <c r="R7" s="9">
        <v>393</v>
      </c>
      <c r="S7" s="9">
        <v>373</v>
      </c>
      <c r="T7" s="9">
        <v>286</v>
      </c>
      <c r="V7" s="39">
        <f t="shared" si="0"/>
        <v>-87</v>
      </c>
      <c r="W7" s="53">
        <f t="shared" si="1"/>
        <v>-0.23324396782841822</v>
      </c>
    </row>
    <row r="8" spans="1:23" x14ac:dyDescent="0.2">
      <c r="A8" s="2" t="s">
        <v>3</v>
      </c>
      <c r="B8" s="9">
        <v>35</v>
      </c>
      <c r="C8" s="9">
        <v>43</v>
      </c>
      <c r="D8" s="9">
        <v>53</v>
      </c>
      <c r="E8" s="9">
        <v>76</v>
      </c>
      <c r="F8" s="9">
        <v>138</v>
      </c>
      <c r="G8" s="9">
        <v>103</v>
      </c>
      <c r="H8" s="9">
        <v>136</v>
      </c>
      <c r="I8" s="9">
        <v>148</v>
      </c>
      <c r="J8" s="9">
        <v>134</v>
      </c>
      <c r="K8" s="9">
        <v>115</v>
      </c>
      <c r="L8" s="9">
        <v>122</v>
      </c>
      <c r="M8" s="9">
        <v>139</v>
      </c>
      <c r="N8" s="9">
        <v>126</v>
      </c>
      <c r="O8" s="9">
        <v>122</v>
      </c>
      <c r="P8" s="9">
        <v>121</v>
      </c>
      <c r="Q8" s="9">
        <v>132</v>
      </c>
      <c r="R8" s="9">
        <v>127</v>
      </c>
      <c r="S8" s="9">
        <v>107</v>
      </c>
      <c r="T8" s="9">
        <v>119</v>
      </c>
      <c r="V8" s="39">
        <f t="shared" si="0"/>
        <v>12</v>
      </c>
      <c r="W8" s="53">
        <f t="shared" si="1"/>
        <v>0.11214953271028037</v>
      </c>
    </row>
    <row r="9" spans="1:23" x14ac:dyDescent="0.2">
      <c r="A9" s="2" t="s">
        <v>4</v>
      </c>
      <c r="B9" s="9">
        <v>41</v>
      </c>
      <c r="C9" s="9">
        <v>118</v>
      </c>
      <c r="D9" s="9">
        <v>144</v>
      </c>
      <c r="E9" s="9">
        <v>163</v>
      </c>
      <c r="F9" s="9">
        <v>199</v>
      </c>
      <c r="G9" s="9">
        <v>212</v>
      </c>
      <c r="H9" s="9">
        <v>174</v>
      </c>
      <c r="I9" s="9">
        <v>181</v>
      </c>
      <c r="J9" s="9">
        <v>180</v>
      </c>
      <c r="K9" s="9">
        <v>155</v>
      </c>
      <c r="L9" s="9">
        <v>156</v>
      </c>
      <c r="M9" s="9">
        <v>138</v>
      </c>
      <c r="N9" s="9">
        <v>129</v>
      </c>
      <c r="O9" s="9">
        <v>116</v>
      </c>
      <c r="P9" s="9">
        <v>109</v>
      </c>
      <c r="Q9" s="9">
        <v>116</v>
      </c>
      <c r="R9" s="9">
        <v>125</v>
      </c>
      <c r="S9" s="9">
        <v>118</v>
      </c>
      <c r="T9" s="9">
        <v>117</v>
      </c>
      <c r="V9" s="39">
        <f t="shared" si="0"/>
        <v>-1</v>
      </c>
      <c r="W9" s="53">
        <f t="shared" si="1"/>
        <v>-8.4745762711864406E-3</v>
      </c>
    </row>
    <row r="10" spans="1:23" x14ac:dyDescent="0.2">
      <c r="A10" s="2" t="s">
        <v>5</v>
      </c>
      <c r="B10" s="9">
        <v>55</v>
      </c>
      <c r="C10" s="9">
        <v>72</v>
      </c>
      <c r="D10" s="9">
        <v>101</v>
      </c>
      <c r="E10" s="9">
        <v>114</v>
      </c>
      <c r="F10" s="9">
        <v>108</v>
      </c>
      <c r="G10" s="9">
        <v>134</v>
      </c>
      <c r="H10" s="9">
        <v>104</v>
      </c>
      <c r="I10" s="9">
        <v>111</v>
      </c>
      <c r="J10" s="9">
        <v>89</v>
      </c>
      <c r="K10" s="9">
        <v>123</v>
      </c>
      <c r="L10" s="9">
        <v>133</v>
      </c>
      <c r="M10" s="9">
        <v>130</v>
      </c>
      <c r="N10" s="9">
        <v>133</v>
      </c>
      <c r="O10" s="9">
        <v>119</v>
      </c>
      <c r="P10" s="9">
        <v>131</v>
      </c>
      <c r="Q10" s="9">
        <v>101</v>
      </c>
      <c r="R10" s="9">
        <v>124</v>
      </c>
      <c r="S10" s="9">
        <v>116</v>
      </c>
      <c r="T10" s="9">
        <v>108</v>
      </c>
      <c r="V10" s="39">
        <f t="shared" si="0"/>
        <v>-8</v>
      </c>
      <c r="W10" s="53">
        <f t="shared" si="1"/>
        <v>-6.8965517241379309E-2</v>
      </c>
    </row>
    <row r="11" spans="1:23" x14ac:dyDescent="0.2">
      <c r="A11" s="2" t="s">
        <v>6</v>
      </c>
      <c r="B11" s="9">
        <v>103</v>
      </c>
      <c r="C11" s="9">
        <v>154</v>
      </c>
      <c r="D11" s="9">
        <v>188</v>
      </c>
      <c r="E11" s="9">
        <v>250</v>
      </c>
      <c r="F11" s="9">
        <v>238</v>
      </c>
      <c r="G11" s="9">
        <v>262</v>
      </c>
      <c r="H11" s="9">
        <v>277</v>
      </c>
      <c r="I11" s="9">
        <v>263</v>
      </c>
      <c r="J11" s="9">
        <v>307</v>
      </c>
      <c r="K11" s="9">
        <v>254</v>
      </c>
      <c r="L11" s="9">
        <v>283</v>
      </c>
      <c r="M11" s="9">
        <v>273</v>
      </c>
      <c r="N11" s="9">
        <v>274</v>
      </c>
      <c r="O11" s="9">
        <v>273</v>
      </c>
      <c r="P11" s="9">
        <v>240</v>
      </c>
      <c r="Q11" s="9">
        <v>199</v>
      </c>
      <c r="R11" s="9">
        <v>160</v>
      </c>
      <c r="S11" s="9">
        <v>181</v>
      </c>
      <c r="T11" s="9">
        <v>181</v>
      </c>
      <c r="V11" s="39">
        <f t="shared" si="0"/>
        <v>0</v>
      </c>
      <c r="W11" s="53">
        <f t="shared" si="1"/>
        <v>0</v>
      </c>
    </row>
    <row r="12" spans="1:23" x14ac:dyDescent="0.2">
      <c r="A12" s="2" t="s">
        <v>7</v>
      </c>
      <c r="B12" s="9">
        <v>101</v>
      </c>
      <c r="C12" s="9">
        <v>131</v>
      </c>
      <c r="D12" s="9">
        <v>121</v>
      </c>
      <c r="E12" s="9">
        <v>171</v>
      </c>
      <c r="F12" s="9">
        <v>198</v>
      </c>
      <c r="G12" s="9">
        <v>154</v>
      </c>
      <c r="H12" s="9">
        <v>156</v>
      </c>
      <c r="I12" s="9">
        <v>185</v>
      </c>
      <c r="J12" s="9">
        <v>176</v>
      </c>
      <c r="K12" s="9">
        <v>319</v>
      </c>
      <c r="L12" s="9">
        <v>311</v>
      </c>
      <c r="M12" s="9">
        <v>317</v>
      </c>
      <c r="N12" s="9">
        <v>285</v>
      </c>
      <c r="O12" s="9">
        <v>279</v>
      </c>
      <c r="P12" s="9">
        <v>283</v>
      </c>
      <c r="Q12" s="9">
        <v>252</v>
      </c>
      <c r="R12" s="9">
        <v>254</v>
      </c>
      <c r="S12" s="9">
        <v>262</v>
      </c>
      <c r="T12" s="9">
        <v>245</v>
      </c>
      <c r="V12" s="39">
        <f t="shared" si="0"/>
        <v>-17</v>
      </c>
      <c r="W12" s="53">
        <f t="shared" si="1"/>
        <v>-6.4885496183206104E-2</v>
      </c>
    </row>
    <row r="13" spans="1:23" x14ac:dyDescent="0.2">
      <c r="A13" s="2" t="s">
        <v>8</v>
      </c>
      <c r="B13" s="9">
        <v>16</v>
      </c>
      <c r="C13" s="9">
        <v>44</v>
      </c>
      <c r="D13" s="9">
        <v>51</v>
      </c>
      <c r="E13" s="9">
        <v>71</v>
      </c>
      <c r="F13" s="9">
        <v>100</v>
      </c>
      <c r="G13" s="9">
        <v>99</v>
      </c>
      <c r="H13" s="9">
        <v>107</v>
      </c>
      <c r="I13" s="9">
        <v>123</v>
      </c>
      <c r="J13" s="9">
        <v>93</v>
      </c>
      <c r="K13" s="9">
        <v>69</v>
      </c>
      <c r="L13" s="9">
        <v>57</v>
      </c>
      <c r="M13" s="9">
        <v>28</v>
      </c>
      <c r="N13" s="9">
        <v>40</v>
      </c>
      <c r="O13" s="9">
        <v>31</v>
      </c>
      <c r="P13" s="9">
        <v>49</v>
      </c>
      <c r="Q13" s="9">
        <v>73</v>
      </c>
      <c r="R13" s="9">
        <v>73</v>
      </c>
      <c r="S13" s="9">
        <v>83</v>
      </c>
      <c r="T13" s="9">
        <v>109</v>
      </c>
      <c r="V13" s="39">
        <f t="shared" si="0"/>
        <v>26</v>
      </c>
      <c r="W13" s="53">
        <f t="shared" si="1"/>
        <v>0.31325301204819278</v>
      </c>
    </row>
    <row r="14" spans="1:23" x14ac:dyDescent="0.2">
      <c r="A14" s="2" t="s">
        <v>9</v>
      </c>
      <c r="B14" s="9">
        <v>64</v>
      </c>
      <c r="C14" s="9">
        <v>84</v>
      </c>
      <c r="D14" s="9">
        <v>112</v>
      </c>
      <c r="E14" s="9">
        <v>116</v>
      </c>
      <c r="F14" s="9">
        <v>116</v>
      </c>
      <c r="G14" s="9">
        <v>122</v>
      </c>
      <c r="H14" s="9">
        <v>149</v>
      </c>
      <c r="I14" s="9">
        <v>154</v>
      </c>
      <c r="J14" s="9">
        <v>179</v>
      </c>
      <c r="K14" s="9">
        <v>187</v>
      </c>
      <c r="L14" s="9">
        <v>181</v>
      </c>
      <c r="M14" s="9">
        <v>161</v>
      </c>
      <c r="N14" s="9">
        <v>144</v>
      </c>
      <c r="O14" s="9">
        <v>153</v>
      </c>
      <c r="P14" s="9">
        <v>169</v>
      </c>
      <c r="Q14" s="9">
        <v>210</v>
      </c>
      <c r="R14" s="9">
        <v>187</v>
      </c>
      <c r="S14" s="9">
        <v>182</v>
      </c>
      <c r="T14" s="9">
        <v>185</v>
      </c>
      <c r="V14" s="39">
        <f>T14-S14</f>
        <v>3</v>
      </c>
      <c r="W14" s="53">
        <f>V14/S14</f>
        <v>1.6483516483516484E-2</v>
      </c>
    </row>
    <row r="15" spans="1:23" x14ac:dyDescent="0.2">
      <c r="A15" s="2" t="s">
        <v>10</v>
      </c>
      <c r="B15" s="9">
        <v>69</v>
      </c>
      <c r="C15" s="9">
        <v>86</v>
      </c>
      <c r="D15" s="9">
        <v>111</v>
      </c>
      <c r="E15" s="9">
        <v>187</v>
      </c>
      <c r="F15" s="9">
        <v>188</v>
      </c>
      <c r="G15" s="9">
        <v>192</v>
      </c>
      <c r="H15" s="9">
        <v>207</v>
      </c>
      <c r="I15" s="9">
        <v>261</v>
      </c>
      <c r="J15" s="9">
        <v>272</v>
      </c>
      <c r="K15" s="9">
        <v>258</v>
      </c>
      <c r="L15" s="9">
        <v>266</v>
      </c>
      <c r="M15" s="9">
        <v>300</v>
      </c>
      <c r="N15" s="9">
        <v>319</v>
      </c>
      <c r="O15" s="9">
        <v>366</v>
      </c>
      <c r="P15" s="9">
        <v>410</v>
      </c>
      <c r="Q15" s="9">
        <v>440</v>
      </c>
      <c r="R15" s="9">
        <v>398</v>
      </c>
      <c r="S15" s="9">
        <v>405</v>
      </c>
      <c r="T15" s="9">
        <v>422</v>
      </c>
      <c r="V15" s="39">
        <f t="shared" si="0"/>
        <v>17</v>
      </c>
      <c r="W15" s="53">
        <f t="shared" si="1"/>
        <v>4.1975308641975309E-2</v>
      </c>
    </row>
    <row r="16" spans="1:23" x14ac:dyDescent="0.2">
      <c r="A16" s="2" t="s">
        <v>11</v>
      </c>
      <c r="B16" s="9">
        <v>9</v>
      </c>
      <c r="C16" s="9">
        <v>18</v>
      </c>
      <c r="D16" s="9">
        <v>24</v>
      </c>
      <c r="E16" s="9">
        <v>31</v>
      </c>
      <c r="F16" s="9">
        <v>25</v>
      </c>
      <c r="G16" s="9">
        <v>31</v>
      </c>
      <c r="H16" s="9">
        <v>38</v>
      </c>
      <c r="I16" s="9">
        <v>35</v>
      </c>
      <c r="J16" s="9">
        <v>39</v>
      </c>
      <c r="K16" s="9">
        <v>35</v>
      </c>
      <c r="L16" s="9">
        <v>45</v>
      </c>
      <c r="M16" s="9">
        <v>36</v>
      </c>
      <c r="N16" s="9">
        <v>41</v>
      </c>
      <c r="O16" s="9">
        <v>50</v>
      </c>
      <c r="P16" s="9">
        <v>55</v>
      </c>
      <c r="Q16" s="9">
        <v>55</v>
      </c>
      <c r="R16" s="9">
        <v>55</v>
      </c>
      <c r="S16" s="9">
        <v>63</v>
      </c>
      <c r="T16" s="9">
        <v>59</v>
      </c>
      <c r="V16" s="39">
        <f t="shared" si="0"/>
        <v>-4</v>
      </c>
      <c r="W16" s="53">
        <f t="shared" si="1"/>
        <v>-6.3492063492063489E-2</v>
      </c>
    </row>
    <row r="17" spans="1:23" x14ac:dyDescent="0.2">
      <c r="A17" s="2" t="s">
        <v>12</v>
      </c>
      <c r="B17" s="9">
        <v>358</v>
      </c>
      <c r="C17" s="9">
        <v>397</v>
      </c>
      <c r="D17" s="9">
        <v>510</v>
      </c>
      <c r="E17" s="9">
        <v>525</v>
      </c>
      <c r="F17" s="9">
        <v>557</v>
      </c>
      <c r="G17" s="9">
        <v>595</v>
      </c>
      <c r="H17" s="9">
        <v>691</v>
      </c>
      <c r="I17" s="9">
        <v>685</v>
      </c>
      <c r="J17" s="9">
        <v>661</v>
      </c>
      <c r="K17" s="9">
        <v>750</v>
      </c>
      <c r="L17" s="9">
        <v>752</v>
      </c>
      <c r="M17" s="9">
        <v>840</v>
      </c>
      <c r="N17" s="9">
        <v>972</v>
      </c>
      <c r="O17" s="9">
        <v>943</v>
      </c>
      <c r="P17" s="9">
        <v>1026</v>
      </c>
      <c r="Q17" s="9">
        <v>1246</v>
      </c>
      <c r="R17" s="9">
        <v>1379</v>
      </c>
      <c r="S17" s="9">
        <v>1515</v>
      </c>
      <c r="T17" s="9">
        <v>1868</v>
      </c>
      <c r="V17" s="39">
        <f t="shared" si="0"/>
        <v>353</v>
      </c>
      <c r="W17" s="53">
        <f t="shared" si="1"/>
        <v>0.233003300330033</v>
      </c>
    </row>
    <row r="18" spans="1:23" x14ac:dyDescent="0.2">
      <c r="A18" s="2" t="s">
        <v>13</v>
      </c>
      <c r="B18" s="9">
        <v>7</v>
      </c>
      <c r="C18" s="9">
        <v>15</v>
      </c>
      <c r="D18" s="9">
        <v>20</v>
      </c>
      <c r="E18" s="9">
        <v>41</v>
      </c>
      <c r="F18" s="9">
        <v>48</v>
      </c>
      <c r="G18" s="9">
        <v>61</v>
      </c>
      <c r="H18" s="9">
        <v>52</v>
      </c>
      <c r="I18" s="9">
        <v>59</v>
      </c>
      <c r="J18" s="9">
        <v>66</v>
      </c>
      <c r="K18" s="9">
        <v>80</v>
      </c>
      <c r="L18" s="9">
        <v>82</v>
      </c>
      <c r="M18" s="9">
        <v>72</v>
      </c>
      <c r="N18" s="9">
        <v>75</v>
      </c>
      <c r="O18" s="9">
        <v>71</v>
      </c>
      <c r="P18" s="9">
        <v>71</v>
      </c>
      <c r="Q18" s="9">
        <v>65</v>
      </c>
      <c r="R18" s="9">
        <v>63</v>
      </c>
      <c r="S18" s="9">
        <v>60</v>
      </c>
      <c r="T18" s="9">
        <v>59</v>
      </c>
      <c r="V18" s="39">
        <f t="shared" si="0"/>
        <v>-1</v>
      </c>
      <c r="W18" s="53">
        <f t="shared" si="1"/>
        <v>-1.6666666666666666E-2</v>
      </c>
    </row>
    <row r="19" spans="1:23" x14ac:dyDescent="0.2">
      <c r="A19" s="2" t="s">
        <v>14</v>
      </c>
      <c r="B19" s="9">
        <v>57</v>
      </c>
      <c r="C19" s="9">
        <v>149</v>
      </c>
      <c r="D19" s="9">
        <v>156</v>
      </c>
      <c r="E19" s="9">
        <v>175</v>
      </c>
      <c r="F19" s="9">
        <v>192</v>
      </c>
      <c r="G19" s="9">
        <v>233</v>
      </c>
      <c r="H19" s="9">
        <v>334</v>
      </c>
      <c r="I19" s="9">
        <v>509</v>
      </c>
      <c r="J19" s="9">
        <v>312</v>
      </c>
      <c r="K19" s="9">
        <v>296</v>
      </c>
      <c r="L19" s="9">
        <v>311</v>
      </c>
      <c r="M19" s="9">
        <v>335</v>
      </c>
      <c r="N19" s="9">
        <v>288</v>
      </c>
      <c r="O19" s="9">
        <v>334</v>
      </c>
      <c r="P19" s="9">
        <v>186</v>
      </c>
      <c r="Q19" s="9">
        <v>195</v>
      </c>
      <c r="R19" s="9">
        <v>185</v>
      </c>
      <c r="S19" s="9">
        <v>211</v>
      </c>
      <c r="T19" s="9">
        <v>282</v>
      </c>
      <c r="V19" s="39">
        <f t="shared" si="0"/>
        <v>71</v>
      </c>
      <c r="W19" s="53">
        <f t="shared" si="1"/>
        <v>0.33649289099526064</v>
      </c>
    </row>
    <row r="20" spans="1:23" x14ac:dyDescent="0.2">
      <c r="A20" s="2" t="s">
        <v>15</v>
      </c>
      <c r="B20" s="9">
        <v>216</v>
      </c>
      <c r="C20" s="9">
        <v>282</v>
      </c>
      <c r="D20" s="9">
        <v>352</v>
      </c>
      <c r="E20" s="9">
        <v>330</v>
      </c>
      <c r="F20" s="9">
        <v>369</v>
      </c>
      <c r="G20" s="9">
        <v>430</v>
      </c>
      <c r="H20" s="9">
        <v>406</v>
      </c>
      <c r="I20" s="9">
        <v>449</v>
      </c>
      <c r="J20" s="9">
        <v>483</v>
      </c>
      <c r="K20" s="9">
        <v>567</v>
      </c>
      <c r="L20" s="9">
        <v>671</v>
      </c>
      <c r="M20" s="9">
        <v>565</v>
      </c>
      <c r="N20" s="9">
        <v>565</v>
      </c>
      <c r="O20" s="9">
        <v>525</v>
      </c>
      <c r="P20" s="9">
        <v>502</v>
      </c>
      <c r="Q20" s="9">
        <v>515</v>
      </c>
      <c r="R20" s="9">
        <v>510</v>
      </c>
      <c r="S20" s="9">
        <v>533</v>
      </c>
      <c r="T20" s="9">
        <v>525</v>
      </c>
      <c r="V20" s="39">
        <f t="shared" si="0"/>
        <v>-8</v>
      </c>
      <c r="W20" s="53">
        <f t="shared" si="1"/>
        <v>-1.50093808630394E-2</v>
      </c>
    </row>
    <row r="21" spans="1:23" x14ac:dyDescent="0.2">
      <c r="A21" s="2" t="s">
        <v>16</v>
      </c>
      <c r="B21" s="9">
        <v>1507</v>
      </c>
      <c r="C21" s="9">
        <v>1725</v>
      </c>
      <c r="D21" s="9">
        <v>2024</v>
      </c>
      <c r="E21" s="9">
        <v>2084</v>
      </c>
      <c r="F21" s="9">
        <v>2168</v>
      </c>
      <c r="G21" s="9">
        <v>2094</v>
      </c>
      <c r="H21" s="9">
        <v>2561</v>
      </c>
      <c r="I21" s="9">
        <v>2150</v>
      </c>
      <c r="J21" s="9">
        <v>2214</v>
      </c>
      <c r="K21" s="9">
        <v>2217</v>
      </c>
      <c r="L21" s="9">
        <v>1915</v>
      </c>
      <c r="M21" s="9">
        <v>1814</v>
      </c>
      <c r="N21" s="9">
        <v>1738</v>
      </c>
      <c r="O21" s="9">
        <v>1831</v>
      </c>
      <c r="P21" s="9">
        <v>2010</v>
      </c>
      <c r="Q21" s="9">
        <v>2071</v>
      </c>
      <c r="R21" s="9">
        <v>2149</v>
      </c>
      <c r="S21" s="9">
        <v>2191</v>
      </c>
      <c r="T21" s="9">
        <v>2557</v>
      </c>
      <c r="V21" s="39">
        <f t="shared" si="0"/>
        <v>366</v>
      </c>
      <c r="W21" s="53">
        <f t="shared" si="1"/>
        <v>0.16704701049748974</v>
      </c>
    </row>
    <row r="22" spans="1:23" x14ac:dyDescent="0.2">
      <c r="A22" s="2" t="s">
        <v>17</v>
      </c>
      <c r="B22" s="9">
        <v>89</v>
      </c>
      <c r="C22" s="9">
        <v>145</v>
      </c>
      <c r="D22" s="9">
        <v>227</v>
      </c>
      <c r="E22" s="9">
        <v>327</v>
      </c>
      <c r="F22" s="9">
        <v>316</v>
      </c>
      <c r="G22" s="9">
        <v>368</v>
      </c>
      <c r="H22" s="9">
        <v>454</v>
      </c>
      <c r="I22" s="9">
        <v>612</v>
      </c>
      <c r="J22" s="9">
        <v>697</v>
      </c>
      <c r="K22" s="9">
        <v>799</v>
      </c>
      <c r="L22" s="9">
        <v>575</v>
      </c>
      <c r="M22" s="9">
        <v>477</v>
      </c>
      <c r="N22" s="9">
        <v>458</v>
      </c>
      <c r="O22" s="9">
        <v>626</v>
      </c>
      <c r="P22" s="9">
        <v>541</v>
      </c>
      <c r="Q22" s="9">
        <v>658</v>
      </c>
      <c r="R22" s="9">
        <v>608</v>
      </c>
      <c r="S22" s="9">
        <v>560</v>
      </c>
      <c r="T22" s="9">
        <v>625</v>
      </c>
      <c r="V22" s="39">
        <f t="shared" si="0"/>
        <v>65</v>
      </c>
      <c r="W22" s="53">
        <f t="shared" si="1"/>
        <v>0.11607142857142858</v>
      </c>
    </row>
    <row r="23" spans="1:23" x14ac:dyDescent="0.2">
      <c r="A23" s="2" t="s">
        <v>18</v>
      </c>
      <c r="B23" s="9">
        <v>34</v>
      </c>
      <c r="C23" s="9">
        <v>80</v>
      </c>
      <c r="D23" s="9">
        <v>99</v>
      </c>
      <c r="E23" s="9">
        <v>97</v>
      </c>
      <c r="F23" s="9">
        <v>97</v>
      </c>
      <c r="G23" s="9">
        <v>113</v>
      </c>
      <c r="H23" s="9">
        <v>91</v>
      </c>
      <c r="I23" s="9">
        <v>99</v>
      </c>
      <c r="J23" s="9">
        <v>102</v>
      </c>
      <c r="K23" s="9">
        <v>98</v>
      </c>
      <c r="L23" s="9">
        <v>91</v>
      </c>
      <c r="M23" s="9">
        <v>72</v>
      </c>
      <c r="N23" s="9">
        <v>72</v>
      </c>
      <c r="O23" s="9">
        <v>56</v>
      </c>
      <c r="P23" s="9">
        <v>51</v>
      </c>
      <c r="Q23" s="9">
        <v>46</v>
      </c>
      <c r="R23" s="9">
        <v>50</v>
      </c>
      <c r="S23" s="9">
        <v>37</v>
      </c>
      <c r="T23" s="9">
        <v>49</v>
      </c>
      <c r="V23" s="39">
        <f t="shared" si="0"/>
        <v>12</v>
      </c>
      <c r="W23" s="53">
        <f t="shared" si="1"/>
        <v>0.32432432432432434</v>
      </c>
    </row>
    <row r="24" spans="1:23" x14ac:dyDescent="0.2">
      <c r="A24" s="2" t="s">
        <v>19</v>
      </c>
      <c r="B24" s="9">
        <v>21</v>
      </c>
      <c r="C24" s="9">
        <v>84</v>
      </c>
      <c r="D24" s="9">
        <v>14</v>
      </c>
      <c r="E24" s="9">
        <v>154</v>
      </c>
      <c r="F24" s="9">
        <v>131</v>
      </c>
      <c r="G24" s="9">
        <v>310</v>
      </c>
      <c r="H24" s="9">
        <v>195</v>
      </c>
      <c r="I24" s="9">
        <v>308</v>
      </c>
      <c r="J24" s="9">
        <v>464</v>
      </c>
      <c r="K24" s="9">
        <v>554</v>
      </c>
      <c r="L24" s="9">
        <v>489</v>
      </c>
      <c r="M24" s="9">
        <v>522</v>
      </c>
      <c r="N24" s="9">
        <v>514</v>
      </c>
      <c r="O24" s="9">
        <v>491</v>
      </c>
      <c r="P24" s="9">
        <v>527</v>
      </c>
      <c r="Q24" s="9">
        <v>467</v>
      </c>
      <c r="R24" s="9">
        <v>418</v>
      </c>
      <c r="S24" s="9">
        <v>413</v>
      </c>
      <c r="T24" s="9">
        <v>418</v>
      </c>
      <c r="V24" s="39">
        <f t="shared" si="0"/>
        <v>5</v>
      </c>
      <c r="W24" s="53">
        <f t="shared" si="1"/>
        <v>1.2106537530266344E-2</v>
      </c>
    </row>
    <row r="25" spans="1:23" x14ac:dyDescent="0.2">
      <c r="A25" s="2" t="s">
        <v>20</v>
      </c>
      <c r="B25" s="9">
        <v>30</v>
      </c>
      <c r="C25" s="9">
        <v>36</v>
      </c>
      <c r="D25" s="9">
        <v>56</v>
      </c>
      <c r="E25" s="9">
        <v>64</v>
      </c>
      <c r="F25" s="9">
        <v>101</v>
      </c>
      <c r="G25" s="9">
        <v>118</v>
      </c>
      <c r="H25" s="9">
        <v>159</v>
      </c>
      <c r="I25" s="9">
        <v>184</v>
      </c>
      <c r="J25" s="9">
        <v>242</v>
      </c>
      <c r="K25" s="9">
        <v>152</v>
      </c>
      <c r="L25" s="9">
        <v>139</v>
      </c>
      <c r="M25" s="9">
        <v>131</v>
      </c>
      <c r="N25" s="9">
        <v>133</v>
      </c>
      <c r="O25" s="9">
        <v>145</v>
      </c>
      <c r="P25" s="9">
        <v>159</v>
      </c>
      <c r="Q25" s="9">
        <v>165</v>
      </c>
      <c r="R25" s="9">
        <v>151</v>
      </c>
      <c r="S25" s="9">
        <v>151</v>
      </c>
      <c r="T25" s="9">
        <v>128</v>
      </c>
      <c r="V25" s="39">
        <f t="shared" si="0"/>
        <v>-23</v>
      </c>
      <c r="W25" s="53">
        <f t="shared" si="1"/>
        <v>-0.15231788079470199</v>
      </c>
    </row>
    <row r="26" spans="1:23" x14ac:dyDescent="0.2">
      <c r="A26" s="2" t="s">
        <v>21</v>
      </c>
      <c r="B26" s="9">
        <v>132</v>
      </c>
      <c r="C26" s="9">
        <v>117</v>
      </c>
      <c r="D26" s="9">
        <v>162</v>
      </c>
      <c r="E26" s="9">
        <v>146</v>
      </c>
      <c r="F26" s="9">
        <v>172</v>
      </c>
      <c r="G26" s="9">
        <v>184</v>
      </c>
      <c r="H26" s="9">
        <v>246</v>
      </c>
      <c r="I26" s="9">
        <v>226</v>
      </c>
      <c r="J26" s="9">
        <v>219</v>
      </c>
      <c r="K26" s="9">
        <v>230</v>
      </c>
      <c r="L26" s="9">
        <v>232</v>
      </c>
      <c r="M26" s="9">
        <v>190</v>
      </c>
      <c r="N26" s="9">
        <v>196</v>
      </c>
      <c r="O26" s="9">
        <v>186</v>
      </c>
      <c r="P26" s="9">
        <v>218</v>
      </c>
      <c r="Q26" s="9">
        <v>214</v>
      </c>
      <c r="R26" s="9">
        <v>220</v>
      </c>
      <c r="S26" s="9">
        <v>219</v>
      </c>
      <c r="T26" s="9">
        <v>238</v>
      </c>
      <c r="V26" s="39">
        <f t="shared" si="0"/>
        <v>19</v>
      </c>
      <c r="W26" s="53">
        <f t="shared" si="1"/>
        <v>8.6757990867579904E-2</v>
      </c>
    </row>
    <row r="27" spans="1:23" x14ac:dyDescent="0.2">
      <c r="A27" s="2" t="s">
        <v>22</v>
      </c>
      <c r="B27" s="9">
        <v>204</v>
      </c>
      <c r="C27" s="9">
        <v>290</v>
      </c>
      <c r="D27" s="9">
        <v>317</v>
      </c>
      <c r="E27" s="9">
        <v>338</v>
      </c>
      <c r="F27" s="9">
        <v>368</v>
      </c>
      <c r="G27" s="9">
        <v>437</v>
      </c>
      <c r="H27" s="9">
        <v>418</v>
      </c>
      <c r="I27" s="9">
        <v>462</v>
      </c>
      <c r="J27" s="9">
        <v>503</v>
      </c>
      <c r="K27" s="9">
        <v>472</v>
      </c>
      <c r="L27" s="9">
        <v>485</v>
      </c>
      <c r="M27" s="9">
        <v>525</v>
      </c>
      <c r="N27" s="9">
        <v>555</v>
      </c>
      <c r="O27" s="9">
        <v>568</v>
      </c>
      <c r="P27" s="9">
        <v>553</v>
      </c>
      <c r="Q27" s="9">
        <v>570</v>
      </c>
      <c r="R27" s="9">
        <v>512</v>
      </c>
      <c r="S27" s="9">
        <v>531</v>
      </c>
      <c r="T27" s="9">
        <v>497</v>
      </c>
      <c r="V27" s="39">
        <f t="shared" si="0"/>
        <v>-34</v>
      </c>
      <c r="W27" s="53">
        <f t="shared" si="1"/>
        <v>-6.4030131826741998E-2</v>
      </c>
    </row>
    <row r="28" spans="1:23" x14ac:dyDescent="0.2">
      <c r="A28" s="2" t="s">
        <v>23</v>
      </c>
      <c r="B28" s="9">
        <v>21</v>
      </c>
      <c r="C28" s="9">
        <v>35</v>
      </c>
      <c r="D28" s="9">
        <v>38</v>
      </c>
      <c r="E28" s="9">
        <v>48</v>
      </c>
      <c r="F28" s="9">
        <v>60</v>
      </c>
      <c r="G28" s="9">
        <v>56</v>
      </c>
      <c r="H28" s="9">
        <v>55</v>
      </c>
      <c r="I28" s="9">
        <v>31</v>
      </c>
      <c r="J28" s="9">
        <v>41</v>
      </c>
      <c r="K28" s="9">
        <v>50</v>
      </c>
      <c r="L28" s="9">
        <v>49</v>
      </c>
      <c r="M28" s="9">
        <v>33</v>
      </c>
      <c r="N28" s="9">
        <v>37</v>
      </c>
      <c r="O28" s="9">
        <v>27</v>
      </c>
      <c r="P28" s="9">
        <v>23</v>
      </c>
      <c r="Q28" s="9">
        <v>37</v>
      </c>
      <c r="R28" s="9">
        <v>28</v>
      </c>
      <c r="S28" s="9">
        <v>47</v>
      </c>
      <c r="T28" s="9">
        <v>45</v>
      </c>
      <c r="V28" s="39">
        <f t="shared" si="0"/>
        <v>-2</v>
      </c>
      <c r="W28" s="53">
        <f t="shared" si="1"/>
        <v>-4.2553191489361701E-2</v>
      </c>
    </row>
    <row r="29" spans="1:23" x14ac:dyDescent="0.2">
      <c r="A29" s="2" t="s">
        <v>24</v>
      </c>
      <c r="B29" s="9">
        <v>27</v>
      </c>
      <c r="C29" s="9">
        <v>52</v>
      </c>
      <c r="D29" s="9">
        <v>95</v>
      </c>
      <c r="E29" s="9">
        <v>142</v>
      </c>
      <c r="F29" s="9">
        <v>181</v>
      </c>
      <c r="G29" s="9">
        <v>207</v>
      </c>
      <c r="H29" s="9">
        <v>267</v>
      </c>
      <c r="I29" s="9">
        <v>302</v>
      </c>
      <c r="J29" s="9">
        <v>322</v>
      </c>
      <c r="K29" s="9">
        <v>396</v>
      </c>
      <c r="L29" s="9">
        <v>411</v>
      </c>
      <c r="M29" s="9">
        <v>406</v>
      </c>
      <c r="N29" s="9">
        <v>334</v>
      </c>
      <c r="O29" s="9">
        <v>333</v>
      </c>
      <c r="P29" s="9">
        <v>240</v>
      </c>
      <c r="Q29" s="9">
        <v>118</v>
      </c>
      <c r="R29" s="9">
        <v>113</v>
      </c>
      <c r="S29" s="9">
        <v>74</v>
      </c>
      <c r="T29" s="9">
        <v>60</v>
      </c>
      <c r="V29" s="39">
        <f t="shared" si="0"/>
        <v>-14</v>
      </c>
      <c r="W29" s="53">
        <f t="shared" si="1"/>
        <v>-0.1891891891891892</v>
      </c>
    </row>
    <row r="30" spans="1:23" x14ac:dyDescent="0.2">
      <c r="A30" s="2" t="s">
        <v>25</v>
      </c>
      <c r="B30" s="9">
        <v>130</v>
      </c>
      <c r="C30" s="9">
        <v>143</v>
      </c>
      <c r="D30" s="9">
        <v>185</v>
      </c>
      <c r="E30" s="9">
        <v>186</v>
      </c>
      <c r="F30" s="9">
        <v>167</v>
      </c>
      <c r="G30" s="9">
        <v>166</v>
      </c>
      <c r="H30" s="9">
        <v>186</v>
      </c>
      <c r="I30" s="9">
        <v>230</v>
      </c>
      <c r="J30" s="9">
        <v>208</v>
      </c>
      <c r="K30" s="9">
        <v>208</v>
      </c>
      <c r="L30" s="9">
        <v>207</v>
      </c>
      <c r="M30" s="9">
        <v>205</v>
      </c>
      <c r="N30" s="9">
        <v>179</v>
      </c>
      <c r="O30" s="9">
        <v>176</v>
      </c>
      <c r="P30" s="9">
        <v>173</v>
      </c>
      <c r="Q30" s="9">
        <v>197</v>
      </c>
      <c r="R30" s="9">
        <v>200</v>
      </c>
      <c r="S30" s="9">
        <v>202</v>
      </c>
      <c r="T30" s="9">
        <v>193</v>
      </c>
      <c r="V30" s="39">
        <f t="shared" si="0"/>
        <v>-9</v>
      </c>
      <c r="W30" s="53">
        <f t="shared" si="1"/>
        <v>-4.4554455445544552E-2</v>
      </c>
    </row>
    <row r="31" spans="1:23" x14ac:dyDescent="0.2">
      <c r="A31" s="2" t="s">
        <v>26</v>
      </c>
      <c r="B31" s="9">
        <v>35</v>
      </c>
      <c r="C31" s="9">
        <v>6</v>
      </c>
      <c r="D31" s="9">
        <v>32</v>
      </c>
      <c r="E31" s="9">
        <v>40</v>
      </c>
      <c r="F31" s="9">
        <v>46</v>
      </c>
      <c r="G31" s="9">
        <v>86</v>
      </c>
      <c r="H31" s="9">
        <v>120</v>
      </c>
      <c r="I31" s="9">
        <v>89</v>
      </c>
      <c r="J31" s="9">
        <v>86</v>
      </c>
      <c r="K31" s="9">
        <v>89</v>
      </c>
      <c r="L31" s="9">
        <v>91</v>
      </c>
      <c r="M31" s="9">
        <v>89</v>
      </c>
      <c r="N31" s="9">
        <v>94</v>
      </c>
      <c r="O31" s="9">
        <v>82</v>
      </c>
      <c r="P31" s="9">
        <v>82</v>
      </c>
      <c r="Q31" s="9">
        <v>87</v>
      </c>
      <c r="R31" s="9">
        <v>83</v>
      </c>
      <c r="S31" s="9">
        <v>81</v>
      </c>
      <c r="T31" s="9">
        <v>81</v>
      </c>
      <c r="V31" s="39">
        <f t="shared" si="0"/>
        <v>0</v>
      </c>
      <c r="W31" s="53">
        <f t="shared" si="1"/>
        <v>0</v>
      </c>
    </row>
    <row r="32" spans="1:23" x14ac:dyDescent="0.2">
      <c r="A32" s="2" t="s">
        <v>27</v>
      </c>
      <c r="B32" s="9">
        <v>59</v>
      </c>
      <c r="C32" s="9">
        <v>69</v>
      </c>
      <c r="D32" s="9">
        <v>83</v>
      </c>
      <c r="E32" s="9">
        <v>96</v>
      </c>
      <c r="F32" s="9">
        <v>119</v>
      </c>
      <c r="G32" s="9">
        <v>108</v>
      </c>
      <c r="H32" s="9">
        <v>73</v>
      </c>
      <c r="I32" s="9">
        <v>62</v>
      </c>
      <c r="J32" s="9">
        <v>75</v>
      </c>
      <c r="K32" s="9">
        <v>97</v>
      </c>
      <c r="L32" s="9">
        <v>117</v>
      </c>
      <c r="M32" s="9">
        <v>131</v>
      </c>
      <c r="N32" s="9">
        <v>125</v>
      </c>
      <c r="O32" s="9">
        <v>146</v>
      </c>
      <c r="P32" s="9">
        <v>132</v>
      </c>
      <c r="Q32" s="9">
        <v>119</v>
      </c>
      <c r="R32" s="9">
        <v>106</v>
      </c>
      <c r="S32" s="9">
        <v>82</v>
      </c>
      <c r="T32" s="9">
        <v>86</v>
      </c>
      <c r="V32" s="39">
        <f t="shared" si="0"/>
        <v>4</v>
      </c>
      <c r="W32" s="53">
        <f t="shared" si="1"/>
        <v>4.878048780487805E-2</v>
      </c>
    </row>
    <row r="33" spans="1:23" x14ac:dyDescent="0.2">
      <c r="A33" s="2" t="s">
        <v>28</v>
      </c>
      <c r="B33" s="9">
        <v>137</v>
      </c>
      <c r="C33" s="9">
        <v>122</v>
      </c>
      <c r="D33" s="9">
        <v>159</v>
      </c>
      <c r="E33" s="9">
        <v>172</v>
      </c>
      <c r="F33" s="9">
        <v>212</v>
      </c>
      <c r="G33" s="9">
        <v>234</v>
      </c>
      <c r="H33" s="9">
        <v>224</v>
      </c>
      <c r="I33" s="9">
        <v>260</v>
      </c>
      <c r="J33" s="9">
        <v>266</v>
      </c>
      <c r="K33" s="9">
        <v>260</v>
      </c>
      <c r="L33" s="9">
        <v>276</v>
      </c>
      <c r="M33" s="9">
        <v>298</v>
      </c>
      <c r="N33" s="9">
        <v>266</v>
      </c>
      <c r="O33" s="9">
        <v>243</v>
      </c>
      <c r="P33" s="9">
        <v>188</v>
      </c>
      <c r="Q33" s="9">
        <v>191</v>
      </c>
      <c r="R33" s="9">
        <v>216</v>
      </c>
      <c r="S33" s="9">
        <v>223</v>
      </c>
      <c r="T33" s="9">
        <v>232</v>
      </c>
      <c r="V33" s="39">
        <f t="shared" si="0"/>
        <v>9</v>
      </c>
      <c r="W33" s="53">
        <f t="shared" si="1"/>
        <v>4.0358744394618833E-2</v>
      </c>
    </row>
    <row r="34" spans="1:23" x14ac:dyDescent="0.2">
      <c r="A34" s="2" t="s">
        <v>29</v>
      </c>
      <c r="B34" s="9">
        <v>246</v>
      </c>
      <c r="C34" s="9">
        <v>316</v>
      </c>
      <c r="D34" s="9">
        <v>345</v>
      </c>
      <c r="E34" s="9">
        <v>337</v>
      </c>
      <c r="F34" s="9">
        <v>432</v>
      </c>
      <c r="G34" s="9">
        <v>365</v>
      </c>
      <c r="H34" s="9">
        <v>383</v>
      </c>
      <c r="I34" s="9">
        <v>436</v>
      </c>
      <c r="J34" s="9">
        <v>592</v>
      </c>
      <c r="K34" s="9">
        <v>666</v>
      </c>
      <c r="L34" s="9">
        <v>628</v>
      </c>
      <c r="M34" s="9">
        <v>654</v>
      </c>
      <c r="N34" s="9">
        <v>654</v>
      </c>
      <c r="O34" s="9">
        <v>671</v>
      </c>
      <c r="P34" s="9">
        <v>640</v>
      </c>
      <c r="Q34" s="9">
        <v>651</v>
      </c>
      <c r="R34" s="9">
        <v>616</v>
      </c>
      <c r="S34" s="9">
        <v>599</v>
      </c>
      <c r="T34" s="9">
        <v>624</v>
      </c>
      <c r="V34" s="39">
        <f t="shared" si="0"/>
        <v>25</v>
      </c>
      <c r="W34" s="53">
        <f t="shared" si="1"/>
        <v>4.1736227045075125E-2</v>
      </c>
    </row>
    <row r="35" spans="1:23" x14ac:dyDescent="0.2">
      <c r="A35" s="2" t="s">
        <v>30</v>
      </c>
      <c r="B35" s="9">
        <v>72</v>
      </c>
      <c r="C35" s="9">
        <v>88</v>
      </c>
      <c r="D35" s="9">
        <v>88</v>
      </c>
      <c r="E35" s="9">
        <v>113</v>
      </c>
      <c r="F35" s="9">
        <v>139</v>
      </c>
      <c r="G35" s="9">
        <v>143</v>
      </c>
      <c r="H35" s="9">
        <v>187</v>
      </c>
      <c r="I35" s="9">
        <v>252</v>
      </c>
      <c r="J35" s="9">
        <v>300</v>
      </c>
      <c r="K35" s="9">
        <v>299</v>
      </c>
      <c r="L35" s="9">
        <v>210</v>
      </c>
      <c r="M35" s="9">
        <v>216</v>
      </c>
      <c r="N35" s="9">
        <v>222</v>
      </c>
      <c r="O35" s="9">
        <v>197</v>
      </c>
      <c r="P35" s="9">
        <v>187</v>
      </c>
      <c r="Q35" s="9">
        <v>208</v>
      </c>
      <c r="R35" s="9">
        <v>241</v>
      </c>
      <c r="S35" s="9">
        <v>233</v>
      </c>
      <c r="T35" s="9">
        <v>261</v>
      </c>
      <c r="V35" s="39">
        <f t="shared" si="0"/>
        <v>28</v>
      </c>
      <c r="W35" s="53">
        <f t="shared" si="1"/>
        <v>0.12017167381974249</v>
      </c>
    </row>
    <row r="36" spans="1:23" x14ac:dyDescent="0.2">
      <c r="A36" s="2" t="s">
        <v>31</v>
      </c>
      <c r="B36" s="9">
        <v>34</v>
      </c>
      <c r="C36" s="9">
        <v>112</v>
      </c>
      <c r="D36" s="9">
        <v>158</v>
      </c>
      <c r="E36" s="9">
        <v>242</v>
      </c>
      <c r="F36" s="9">
        <v>215</v>
      </c>
      <c r="G36" s="9">
        <v>245</v>
      </c>
      <c r="H36" s="9">
        <v>252</v>
      </c>
      <c r="I36" s="9">
        <v>264</v>
      </c>
      <c r="J36" s="9">
        <v>276</v>
      </c>
      <c r="K36" s="9">
        <v>295</v>
      </c>
      <c r="L36" s="9">
        <v>276</v>
      </c>
      <c r="M36" s="9">
        <v>283</v>
      </c>
      <c r="N36" s="9">
        <v>221</v>
      </c>
      <c r="O36" s="9">
        <v>215</v>
      </c>
      <c r="P36" s="9">
        <v>243</v>
      </c>
      <c r="Q36" s="9">
        <v>248</v>
      </c>
      <c r="R36" s="9">
        <v>258</v>
      </c>
      <c r="S36" s="9">
        <v>262</v>
      </c>
      <c r="T36" s="9">
        <v>263</v>
      </c>
      <c r="V36" s="39">
        <f t="shared" si="0"/>
        <v>1</v>
      </c>
      <c r="W36" s="53">
        <f t="shared" si="1"/>
        <v>3.8167938931297708E-3</v>
      </c>
    </row>
    <row r="37" spans="1:23" x14ac:dyDescent="0.2">
      <c r="A37" s="3" t="s">
        <v>32</v>
      </c>
      <c r="B37" s="11">
        <v>138</v>
      </c>
      <c r="C37" s="11">
        <v>209</v>
      </c>
      <c r="D37" s="11">
        <v>200</v>
      </c>
      <c r="E37" s="11">
        <v>208</v>
      </c>
      <c r="F37" s="11">
        <v>269</v>
      </c>
      <c r="G37" s="11">
        <v>326</v>
      </c>
      <c r="H37" s="11">
        <v>349</v>
      </c>
      <c r="I37" s="11">
        <v>370</v>
      </c>
      <c r="J37" s="11">
        <v>385</v>
      </c>
      <c r="K37" s="11">
        <v>322</v>
      </c>
      <c r="L37" s="11">
        <v>332</v>
      </c>
      <c r="M37" s="11">
        <v>320</v>
      </c>
      <c r="N37" s="11">
        <v>332</v>
      </c>
      <c r="O37" s="11">
        <v>317</v>
      </c>
      <c r="P37" s="11">
        <v>355</v>
      </c>
      <c r="Q37" s="11">
        <v>413</v>
      </c>
      <c r="R37" s="11">
        <v>505</v>
      </c>
      <c r="S37" s="11">
        <v>481</v>
      </c>
      <c r="T37" s="11">
        <v>445</v>
      </c>
      <c r="V37" s="38">
        <f t="shared" si="0"/>
        <v>-36</v>
      </c>
      <c r="W37" s="54">
        <f t="shared" si="1"/>
        <v>-7.4844074844074848E-2</v>
      </c>
    </row>
  </sheetData>
  <mergeCells count="1">
    <mergeCell ref="V3:W3"/>
  </mergeCells>
  <hyperlinks>
    <hyperlink ref="A2" location="Contents!A1" display="Back to contents"/>
  </hyperlinks>
  <pageMargins left="0.7" right="0.7" top="0.75" bottom="0.75" header="0.3" footer="0.3"/>
  <pageSetup paperSize="9" orientation="portrait" horizontalDpi="90" verticalDpi="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W39"/>
  <sheetViews>
    <sheetView showGridLines="0" topLeftCell="A4" workbookViewId="0">
      <selection activeCell="I26" sqref="I26"/>
    </sheetView>
  </sheetViews>
  <sheetFormatPr defaultRowHeight="12.75" x14ac:dyDescent="0.2"/>
  <cols>
    <col min="1" max="1" bestFit="true" customWidth="true" style="6" width="20.28515625" collapsed="false"/>
    <col min="2" max="20" customWidth="true" style="6" width="8.42578125" collapsed="false"/>
    <col min="21" max="21" customWidth="true" style="6" width="3.7109375" collapsed="false"/>
    <col min="22" max="22" customWidth="true" style="6" width="9.28515625" collapsed="false"/>
    <col min="23" max="23" bestFit="true" customWidth="true" style="6" width="11.42578125" collapsed="false"/>
    <col min="24" max="16384" style="6" width="9.140625" collapsed="false"/>
  </cols>
  <sheetData>
    <row r="1" spans="1:23" x14ac:dyDescent="0.2">
      <c r="A1" s="32" t="s">
        <v>387</v>
      </c>
    </row>
    <row r="2" spans="1:23" ht="15" x14ac:dyDescent="0.25">
      <c r="A2" s="273" t="s">
        <v>315</v>
      </c>
    </row>
    <row r="3" spans="1:23" ht="12.75" customHeight="1" x14ac:dyDescent="0.2">
      <c r="V3" s="332" t="s">
        <v>395</v>
      </c>
      <c r="W3" s="333"/>
    </row>
    <row r="4" spans="1:23" x14ac:dyDescent="0.2">
      <c r="B4" s="57">
        <v>2002</v>
      </c>
      <c r="C4" s="57">
        <v>2003</v>
      </c>
      <c r="D4" s="57">
        <v>2004</v>
      </c>
      <c r="E4" s="57">
        <v>2005</v>
      </c>
      <c r="F4" s="57">
        <v>2006</v>
      </c>
      <c r="G4" s="57">
        <v>2007</v>
      </c>
      <c r="H4" s="57">
        <v>2008</v>
      </c>
      <c r="I4" s="57">
        <v>2009</v>
      </c>
      <c r="J4" s="57">
        <v>2010</v>
      </c>
      <c r="K4" s="57">
        <v>2011</v>
      </c>
      <c r="L4" s="57">
        <v>2012</v>
      </c>
      <c r="M4" s="57">
        <v>2013</v>
      </c>
      <c r="N4" s="57">
        <v>2014</v>
      </c>
      <c r="O4" s="57">
        <v>2015</v>
      </c>
      <c r="P4" s="57">
        <v>2016</v>
      </c>
      <c r="Q4" s="57">
        <v>2017</v>
      </c>
      <c r="R4" s="57">
        <v>2018</v>
      </c>
      <c r="S4" s="57">
        <v>2019</v>
      </c>
      <c r="T4" s="57">
        <v>2020</v>
      </c>
      <c r="V4" s="57" t="s">
        <v>178</v>
      </c>
      <c r="W4" s="57" t="s">
        <v>179</v>
      </c>
    </row>
    <row r="5" spans="1:23" x14ac:dyDescent="0.2">
      <c r="A5" s="4" t="s">
        <v>0</v>
      </c>
      <c r="B5" s="7">
        <v>1330</v>
      </c>
      <c r="C5" s="7">
        <v>1600</v>
      </c>
      <c r="D5" s="7">
        <v>1995</v>
      </c>
      <c r="E5" s="7">
        <v>2330</v>
      </c>
      <c r="F5" s="7">
        <v>2785</v>
      </c>
      <c r="G5" s="7">
        <v>3095</v>
      </c>
      <c r="H5" s="7">
        <v>3990</v>
      </c>
      <c r="I5" s="7">
        <v>3825</v>
      </c>
      <c r="J5" s="7">
        <v>3715</v>
      </c>
      <c r="K5" s="7">
        <v>3835</v>
      </c>
      <c r="L5" s="7">
        <v>3485</v>
      </c>
      <c r="M5" s="7">
        <v>2935</v>
      </c>
      <c r="N5" s="7">
        <v>2480</v>
      </c>
      <c r="O5" s="7">
        <v>2675</v>
      </c>
      <c r="P5" s="7">
        <v>2885</v>
      </c>
      <c r="Q5" s="7">
        <v>3230</v>
      </c>
      <c r="R5" s="7">
        <v>3350</v>
      </c>
      <c r="S5" s="7">
        <v>3415</v>
      </c>
      <c r="T5" s="7">
        <v>3570</v>
      </c>
      <c r="V5" s="37">
        <f>T5-S5</f>
        <v>155</v>
      </c>
      <c r="W5" s="96">
        <f>V5/S5</f>
        <v>4.5387994143484628E-2</v>
      </c>
    </row>
    <row r="6" spans="1:23" x14ac:dyDescent="0.2">
      <c r="A6" s="2" t="s">
        <v>1</v>
      </c>
      <c r="B6" s="10">
        <v>10</v>
      </c>
      <c r="C6" s="10">
        <v>5</v>
      </c>
      <c r="D6" s="10">
        <v>5</v>
      </c>
      <c r="E6" s="10">
        <v>10</v>
      </c>
      <c r="F6" s="10">
        <v>10</v>
      </c>
      <c r="G6" s="10">
        <v>25</v>
      </c>
      <c r="H6" s="10">
        <v>70</v>
      </c>
      <c r="I6" s="10">
        <v>75</v>
      </c>
      <c r="J6" s="10">
        <v>70</v>
      </c>
      <c r="K6" s="10">
        <v>90</v>
      </c>
      <c r="L6" s="10">
        <v>75</v>
      </c>
      <c r="M6" s="10">
        <v>55</v>
      </c>
      <c r="N6" s="10">
        <v>55</v>
      </c>
      <c r="O6" s="10">
        <v>80</v>
      </c>
      <c r="P6" s="10">
        <v>45</v>
      </c>
      <c r="Q6" s="10">
        <v>75</v>
      </c>
      <c r="R6" s="10">
        <v>55</v>
      </c>
      <c r="S6" s="10">
        <v>65</v>
      </c>
      <c r="T6" s="10">
        <v>40</v>
      </c>
      <c r="V6" s="39">
        <f>T6-S6</f>
        <v>-25</v>
      </c>
      <c r="W6" s="53">
        <f t="shared" ref="W6:W37" si="0">V6/S6</f>
        <v>-0.38461538461538464</v>
      </c>
    </row>
    <row r="7" spans="1:23" x14ac:dyDescent="0.2">
      <c r="A7" s="2" t="s">
        <v>2</v>
      </c>
      <c r="B7" s="10">
        <v>40</v>
      </c>
      <c r="C7" s="10">
        <v>55</v>
      </c>
      <c r="D7" s="10">
        <v>75</v>
      </c>
      <c r="E7" s="10">
        <v>95</v>
      </c>
      <c r="F7" s="10">
        <v>110</v>
      </c>
      <c r="G7" s="10">
        <v>125</v>
      </c>
      <c r="H7" s="10">
        <v>155</v>
      </c>
      <c r="I7" s="10">
        <v>155</v>
      </c>
      <c r="J7" s="10">
        <v>165</v>
      </c>
      <c r="K7" s="10">
        <v>185</v>
      </c>
      <c r="L7" s="10">
        <v>205</v>
      </c>
      <c r="M7" s="10">
        <v>190</v>
      </c>
      <c r="N7" s="10">
        <v>150</v>
      </c>
      <c r="O7" s="10">
        <v>145</v>
      </c>
      <c r="P7" s="10">
        <v>140</v>
      </c>
      <c r="Q7" s="10">
        <v>100</v>
      </c>
      <c r="R7" s="10">
        <v>90</v>
      </c>
      <c r="S7" s="10">
        <v>75</v>
      </c>
      <c r="T7" s="10">
        <v>55</v>
      </c>
      <c r="V7" s="39">
        <f t="shared" ref="V7:V37" si="1">T7-S7</f>
        <v>-20</v>
      </c>
      <c r="W7" s="53">
        <f t="shared" si="0"/>
        <v>-0.26666666666666666</v>
      </c>
    </row>
    <row r="8" spans="1:23" x14ac:dyDescent="0.2">
      <c r="A8" s="2" t="s">
        <v>3</v>
      </c>
      <c r="B8" s="10">
        <v>5</v>
      </c>
      <c r="C8" s="10">
        <v>10</v>
      </c>
      <c r="D8" s="10">
        <v>10</v>
      </c>
      <c r="E8" s="10">
        <v>10</v>
      </c>
      <c r="F8" s="10">
        <v>35</v>
      </c>
      <c r="G8" s="10">
        <v>35</v>
      </c>
      <c r="H8" s="10">
        <v>45</v>
      </c>
      <c r="I8" s="10">
        <v>40</v>
      </c>
      <c r="J8" s="10">
        <v>15</v>
      </c>
      <c r="K8" s="10">
        <v>10</v>
      </c>
      <c r="L8" s="10">
        <v>10</v>
      </c>
      <c r="M8" s="10">
        <v>5</v>
      </c>
      <c r="N8" s="10">
        <v>5</v>
      </c>
      <c r="O8" s="10">
        <v>5</v>
      </c>
      <c r="P8" s="10">
        <v>10</v>
      </c>
      <c r="Q8" s="10">
        <v>5</v>
      </c>
      <c r="R8" s="10">
        <v>10</v>
      </c>
      <c r="S8" s="10">
        <v>5</v>
      </c>
      <c r="T8" s="10">
        <v>5</v>
      </c>
      <c r="V8" s="39">
        <f t="shared" si="1"/>
        <v>0</v>
      </c>
      <c r="W8" s="53">
        <f t="shared" si="0"/>
        <v>0</v>
      </c>
    </row>
    <row r="9" spans="1:23" x14ac:dyDescent="0.2">
      <c r="A9" s="2" t="s">
        <v>4</v>
      </c>
      <c r="B9" s="10">
        <v>10</v>
      </c>
      <c r="C9" s="10">
        <v>20</v>
      </c>
      <c r="D9" s="10">
        <v>25</v>
      </c>
      <c r="E9" s="10">
        <v>55</v>
      </c>
      <c r="F9" s="10">
        <v>60</v>
      </c>
      <c r="G9" s="10">
        <v>55</v>
      </c>
      <c r="H9" s="10">
        <v>45</v>
      </c>
      <c r="I9" s="10">
        <v>50</v>
      </c>
      <c r="J9" s="10">
        <v>55</v>
      </c>
      <c r="K9" s="10">
        <v>55</v>
      </c>
      <c r="L9" s="10">
        <v>55</v>
      </c>
      <c r="M9" s="10">
        <v>45</v>
      </c>
      <c r="N9" s="10">
        <v>40</v>
      </c>
      <c r="O9" s="10">
        <v>35</v>
      </c>
      <c r="P9" s="10">
        <v>30</v>
      </c>
      <c r="Q9" s="10">
        <v>25</v>
      </c>
      <c r="R9" s="10">
        <v>35</v>
      </c>
      <c r="S9" s="10">
        <v>30</v>
      </c>
      <c r="T9" s="10">
        <v>25</v>
      </c>
      <c r="V9" s="39">
        <f t="shared" si="1"/>
        <v>-5</v>
      </c>
      <c r="W9" s="53">
        <f>V9/S9</f>
        <v>-0.16666666666666666</v>
      </c>
    </row>
    <row r="10" spans="1:23" x14ac:dyDescent="0.2">
      <c r="A10" s="2" t="s">
        <v>5</v>
      </c>
      <c r="B10" s="10">
        <v>25</v>
      </c>
      <c r="C10" s="10">
        <v>15</v>
      </c>
      <c r="D10" s="10">
        <v>30</v>
      </c>
      <c r="E10" s="10">
        <v>25</v>
      </c>
      <c r="F10" s="10">
        <v>25</v>
      </c>
      <c r="G10" s="10">
        <v>60</v>
      </c>
      <c r="H10" s="10">
        <v>45</v>
      </c>
      <c r="I10" s="10">
        <v>40</v>
      </c>
      <c r="J10" s="10">
        <v>30</v>
      </c>
      <c r="K10" s="10">
        <v>35</v>
      </c>
      <c r="L10" s="10">
        <v>30</v>
      </c>
      <c r="M10" s="10">
        <v>25</v>
      </c>
      <c r="N10" s="10">
        <v>20</v>
      </c>
      <c r="O10" s="10">
        <v>10</v>
      </c>
      <c r="P10" s="10">
        <v>20</v>
      </c>
      <c r="Q10" s="10">
        <v>15</v>
      </c>
      <c r="R10" s="10">
        <v>25</v>
      </c>
      <c r="S10" s="10">
        <v>20</v>
      </c>
      <c r="T10" s="10">
        <v>15</v>
      </c>
      <c r="V10" s="39">
        <f t="shared" si="1"/>
        <v>-5</v>
      </c>
      <c r="W10" s="53">
        <f t="shared" si="0"/>
        <v>-0.25</v>
      </c>
    </row>
    <row r="11" spans="1:23" x14ac:dyDescent="0.2">
      <c r="A11" s="2" t="s">
        <v>6</v>
      </c>
      <c r="B11" s="10">
        <v>20</v>
      </c>
      <c r="C11" s="10">
        <v>45</v>
      </c>
      <c r="D11" s="10">
        <v>40</v>
      </c>
      <c r="E11" s="10">
        <v>65</v>
      </c>
      <c r="F11" s="10">
        <v>60</v>
      </c>
      <c r="G11" s="10">
        <v>85</v>
      </c>
      <c r="H11" s="10">
        <v>85</v>
      </c>
      <c r="I11" s="10">
        <v>115</v>
      </c>
      <c r="J11" s="10">
        <v>105</v>
      </c>
      <c r="K11" s="10">
        <v>70</v>
      </c>
      <c r="L11" s="10">
        <v>80</v>
      </c>
      <c r="M11" s="10">
        <v>55</v>
      </c>
      <c r="N11" s="10">
        <v>45</v>
      </c>
      <c r="O11" s="10">
        <v>45</v>
      </c>
      <c r="P11" s="10">
        <v>50</v>
      </c>
      <c r="Q11" s="10">
        <v>25</v>
      </c>
      <c r="R11" s="10">
        <v>25</v>
      </c>
      <c r="S11" s="10">
        <v>35</v>
      </c>
      <c r="T11" s="10">
        <v>40</v>
      </c>
      <c r="V11" s="39">
        <f t="shared" si="1"/>
        <v>5</v>
      </c>
      <c r="W11" s="53">
        <f t="shared" si="0"/>
        <v>0.14285714285714285</v>
      </c>
    </row>
    <row r="12" spans="1:23" x14ac:dyDescent="0.2">
      <c r="A12" s="2" t="s">
        <v>7</v>
      </c>
      <c r="B12" s="10">
        <v>50</v>
      </c>
      <c r="C12" s="10">
        <v>65</v>
      </c>
      <c r="D12" s="10">
        <v>65</v>
      </c>
      <c r="E12" s="10">
        <v>85</v>
      </c>
      <c r="F12" s="10">
        <v>105</v>
      </c>
      <c r="G12" s="10">
        <v>90</v>
      </c>
      <c r="H12" s="10">
        <v>100</v>
      </c>
      <c r="I12" s="10">
        <v>105</v>
      </c>
      <c r="J12" s="10">
        <v>95</v>
      </c>
      <c r="K12" s="10">
        <v>95</v>
      </c>
      <c r="L12" s="10">
        <v>90</v>
      </c>
      <c r="M12" s="10">
        <v>70</v>
      </c>
      <c r="N12" s="10">
        <v>50</v>
      </c>
      <c r="O12" s="10">
        <v>45</v>
      </c>
      <c r="P12" s="10">
        <v>60</v>
      </c>
      <c r="Q12" s="10">
        <v>65</v>
      </c>
      <c r="R12" s="10">
        <v>65</v>
      </c>
      <c r="S12" s="10">
        <v>65</v>
      </c>
      <c r="T12" s="10">
        <v>65</v>
      </c>
      <c r="V12" s="39">
        <f t="shared" si="1"/>
        <v>0</v>
      </c>
      <c r="W12" s="53">
        <f t="shared" si="0"/>
        <v>0</v>
      </c>
    </row>
    <row r="13" spans="1:23" x14ac:dyDescent="0.2">
      <c r="A13" s="2" t="s">
        <v>8</v>
      </c>
      <c r="B13" s="10">
        <v>5</v>
      </c>
      <c r="C13" s="10">
        <v>10</v>
      </c>
      <c r="D13" s="10">
        <v>15</v>
      </c>
      <c r="E13" s="10">
        <v>20</v>
      </c>
      <c r="F13" s="10">
        <v>25</v>
      </c>
      <c r="G13" s="10">
        <v>30</v>
      </c>
      <c r="H13" s="10">
        <v>30</v>
      </c>
      <c r="I13" s="10">
        <v>35</v>
      </c>
      <c r="J13" s="10">
        <v>10</v>
      </c>
      <c r="K13" s="10">
        <v>5</v>
      </c>
      <c r="L13" s="10">
        <v>10</v>
      </c>
      <c r="M13" s="10">
        <v>5</v>
      </c>
      <c r="N13" s="10">
        <v>0</v>
      </c>
      <c r="O13" s="10">
        <v>5</v>
      </c>
      <c r="P13" s="10">
        <v>5</v>
      </c>
      <c r="Q13" s="10">
        <v>10</v>
      </c>
      <c r="R13" s="10">
        <v>15</v>
      </c>
      <c r="S13" s="10">
        <v>15</v>
      </c>
      <c r="T13" s="10">
        <v>20</v>
      </c>
      <c r="V13" s="39">
        <f t="shared" si="1"/>
        <v>5</v>
      </c>
      <c r="W13" s="53">
        <f t="shared" si="0"/>
        <v>0.33333333333333331</v>
      </c>
    </row>
    <row r="14" spans="1:23" x14ac:dyDescent="0.2">
      <c r="A14" s="2" t="s">
        <v>9</v>
      </c>
      <c r="B14" s="10">
        <v>40</v>
      </c>
      <c r="C14" s="10">
        <v>45</v>
      </c>
      <c r="D14" s="10">
        <v>60</v>
      </c>
      <c r="E14" s="10">
        <v>70</v>
      </c>
      <c r="F14" s="10">
        <v>65</v>
      </c>
      <c r="G14" s="10">
        <v>70</v>
      </c>
      <c r="H14" s="10">
        <v>75</v>
      </c>
      <c r="I14" s="10">
        <v>85</v>
      </c>
      <c r="J14" s="10">
        <v>85</v>
      </c>
      <c r="K14" s="10">
        <v>85</v>
      </c>
      <c r="L14" s="10">
        <v>60</v>
      </c>
      <c r="M14" s="10">
        <v>50</v>
      </c>
      <c r="N14" s="10">
        <v>35</v>
      </c>
      <c r="O14" s="10">
        <v>45</v>
      </c>
      <c r="P14" s="10">
        <v>55</v>
      </c>
      <c r="Q14" s="10">
        <v>70</v>
      </c>
      <c r="R14" s="10">
        <v>70</v>
      </c>
      <c r="S14" s="10">
        <v>50</v>
      </c>
      <c r="T14" s="10">
        <v>50</v>
      </c>
      <c r="V14" s="39">
        <f t="shared" si="1"/>
        <v>0</v>
      </c>
      <c r="W14" s="53">
        <f t="shared" si="0"/>
        <v>0</v>
      </c>
    </row>
    <row r="15" spans="1:23" x14ac:dyDescent="0.2">
      <c r="A15" s="2" t="s">
        <v>10</v>
      </c>
      <c r="B15" s="10">
        <v>40</v>
      </c>
      <c r="C15" s="10">
        <v>40</v>
      </c>
      <c r="D15" s="10">
        <v>50</v>
      </c>
      <c r="E15" s="10">
        <v>80</v>
      </c>
      <c r="F15" s="10">
        <v>95</v>
      </c>
      <c r="G15" s="10">
        <v>90</v>
      </c>
      <c r="H15" s="10">
        <v>120</v>
      </c>
      <c r="I15" s="10">
        <v>140</v>
      </c>
      <c r="J15" s="10">
        <v>115</v>
      </c>
      <c r="K15" s="10">
        <v>115</v>
      </c>
      <c r="L15" s="10">
        <v>90</v>
      </c>
      <c r="M15" s="10">
        <v>75</v>
      </c>
      <c r="N15" s="10">
        <v>85</v>
      </c>
      <c r="O15" s="10">
        <v>105</v>
      </c>
      <c r="P15" s="10">
        <v>140</v>
      </c>
      <c r="Q15" s="10">
        <v>155</v>
      </c>
      <c r="R15" s="10">
        <v>150</v>
      </c>
      <c r="S15" s="10">
        <v>125</v>
      </c>
      <c r="T15" s="10">
        <v>120</v>
      </c>
      <c r="V15" s="39">
        <f t="shared" si="1"/>
        <v>-5</v>
      </c>
      <c r="W15" s="53">
        <f t="shared" si="0"/>
        <v>-0.04</v>
      </c>
    </row>
    <row r="16" spans="1:23" x14ac:dyDescent="0.2">
      <c r="A16" s="2" t="s">
        <v>11</v>
      </c>
      <c r="B16" s="10">
        <v>5</v>
      </c>
      <c r="C16" s="10">
        <v>10</v>
      </c>
      <c r="D16" s="10">
        <v>10</v>
      </c>
      <c r="E16" s="10">
        <v>15</v>
      </c>
      <c r="F16" s="10">
        <v>5</v>
      </c>
      <c r="G16" s="10">
        <v>10</v>
      </c>
      <c r="H16" s="10">
        <v>10</v>
      </c>
      <c r="I16" s="10">
        <v>5</v>
      </c>
      <c r="J16" s="10">
        <v>10</v>
      </c>
      <c r="K16" s="10">
        <v>10</v>
      </c>
      <c r="L16" s="10">
        <v>10</v>
      </c>
      <c r="M16" s="10">
        <v>5</v>
      </c>
      <c r="N16" s="10">
        <v>10</v>
      </c>
      <c r="O16" s="10">
        <v>10</v>
      </c>
      <c r="P16" s="10">
        <v>15</v>
      </c>
      <c r="Q16" s="10">
        <v>15</v>
      </c>
      <c r="R16" s="10">
        <v>15</v>
      </c>
      <c r="S16" s="10">
        <v>20</v>
      </c>
      <c r="T16" s="10">
        <v>15</v>
      </c>
      <c r="V16" s="39">
        <f t="shared" si="1"/>
        <v>-5</v>
      </c>
      <c r="W16" s="53">
        <f t="shared" si="0"/>
        <v>-0.25</v>
      </c>
    </row>
    <row r="17" spans="1:23" x14ac:dyDescent="0.2">
      <c r="A17" s="2" t="s">
        <v>12</v>
      </c>
      <c r="B17" s="10">
        <v>130</v>
      </c>
      <c r="C17" s="10">
        <v>125</v>
      </c>
      <c r="D17" s="10">
        <v>160</v>
      </c>
      <c r="E17" s="10">
        <v>160</v>
      </c>
      <c r="F17" s="10">
        <v>185</v>
      </c>
      <c r="G17" s="10">
        <v>185</v>
      </c>
      <c r="H17" s="10">
        <v>255</v>
      </c>
      <c r="I17" s="10">
        <v>225</v>
      </c>
      <c r="J17" s="10">
        <v>215</v>
      </c>
      <c r="K17" s="10">
        <v>285</v>
      </c>
      <c r="L17" s="10">
        <v>265</v>
      </c>
      <c r="M17" s="10">
        <v>240</v>
      </c>
      <c r="N17" s="10">
        <v>225</v>
      </c>
      <c r="O17" s="10">
        <v>255</v>
      </c>
      <c r="P17" s="10">
        <v>295</v>
      </c>
      <c r="Q17" s="10">
        <v>435</v>
      </c>
      <c r="R17" s="10">
        <v>530</v>
      </c>
      <c r="S17" s="10">
        <v>605</v>
      </c>
      <c r="T17" s="10">
        <v>840</v>
      </c>
      <c r="V17" s="39">
        <f t="shared" si="1"/>
        <v>235</v>
      </c>
      <c r="W17" s="53">
        <f t="shared" si="0"/>
        <v>0.38842975206611569</v>
      </c>
    </row>
    <row r="18" spans="1:23" x14ac:dyDescent="0.2">
      <c r="A18" s="2" t="s">
        <v>13</v>
      </c>
      <c r="B18" s="10">
        <v>0</v>
      </c>
      <c r="C18" s="10">
        <v>0</v>
      </c>
      <c r="D18" s="10">
        <v>0</v>
      </c>
      <c r="E18" s="10">
        <v>10</v>
      </c>
      <c r="F18" s="10">
        <v>15</v>
      </c>
      <c r="G18" s="10">
        <v>15</v>
      </c>
      <c r="H18" s="10">
        <v>15</v>
      </c>
      <c r="I18" s="10">
        <v>20</v>
      </c>
      <c r="J18" s="10">
        <v>20</v>
      </c>
      <c r="K18" s="10">
        <v>20</v>
      </c>
      <c r="L18" s="10">
        <v>20</v>
      </c>
      <c r="M18" s="10">
        <v>20</v>
      </c>
      <c r="N18" s="10">
        <v>15</v>
      </c>
      <c r="O18" s="10">
        <v>15</v>
      </c>
      <c r="P18" s="10">
        <v>10</v>
      </c>
      <c r="Q18" s="10">
        <v>15</v>
      </c>
      <c r="R18" s="10">
        <v>15</v>
      </c>
      <c r="S18" s="10">
        <v>10</v>
      </c>
      <c r="T18" s="10">
        <v>15</v>
      </c>
      <c r="V18" s="39">
        <f t="shared" si="1"/>
        <v>5</v>
      </c>
      <c r="W18" s="53">
        <f t="shared" si="0"/>
        <v>0.5</v>
      </c>
    </row>
    <row r="19" spans="1:23" x14ac:dyDescent="0.2">
      <c r="A19" s="2" t="s">
        <v>14</v>
      </c>
      <c r="B19" s="10">
        <v>35</v>
      </c>
      <c r="C19" s="10">
        <v>40</v>
      </c>
      <c r="D19" s="10">
        <v>45</v>
      </c>
      <c r="E19" s="10">
        <v>45</v>
      </c>
      <c r="F19" s="10">
        <v>75</v>
      </c>
      <c r="G19" s="10">
        <v>80</v>
      </c>
      <c r="H19" s="10">
        <v>120</v>
      </c>
      <c r="I19" s="10">
        <v>135</v>
      </c>
      <c r="J19" s="10">
        <v>140</v>
      </c>
      <c r="K19" s="10">
        <v>130</v>
      </c>
      <c r="L19" s="10">
        <v>80</v>
      </c>
      <c r="M19" s="10">
        <v>85</v>
      </c>
      <c r="N19" s="10">
        <v>70</v>
      </c>
      <c r="O19" s="10">
        <v>50</v>
      </c>
      <c r="P19" s="10">
        <v>50</v>
      </c>
      <c r="Q19" s="10">
        <v>50</v>
      </c>
      <c r="R19" s="10">
        <v>60</v>
      </c>
      <c r="S19" s="10">
        <v>50</v>
      </c>
      <c r="T19" s="10">
        <v>80</v>
      </c>
      <c r="V19" s="39">
        <f t="shared" si="1"/>
        <v>30</v>
      </c>
      <c r="W19" s="53">
        <f t="shared" si="0"/>
        <v>0.6</v>
      </c>
    </row>
    <row r="20" spans="1:23" x14ac:dyDescent="0.2">
      <c r="A20" s="2" t="s">
        <v>15</v>
      </c>
      <c r="B20" s="10">
        <v>95</v>
      </c>
      <c r="C20" s="10">
        <v>105</v>
      </c>
      <c r="D20" s="10">
        <v>110</v>
      </c>
      <c r="E20" s="10">
        <v>135</v>
      </c>
      <c r="F20" s="10">
        <v>160</v>
      </c>
      <c r="G20" s="10">
        <v>190</v>
      </c>
      <c r="H20" s="10">
        <v>165</v>
      </c>
      <c r="I20" s="10">
        <v>200</v>
      </c>
      <c r="J20" s="10">
        <v>160</v>
      </c>
      <c r="K20" s="10">
        <v>210</v>
      </c>
      <c r="L20" s="10">
        <v>195</v>
      </c>
      <c r="M20" s="10">
        <v>220</v>
      </c>
      <c r="N20" s="10">
        <v>150</v>
      </c>
      <c r="O20" s="10">
        <v>155</v>
      </c>
      <c r="P20" s="10">
        <v>160</v>
      </c>
      <c r="Q20" s="10">
        <v>175</v>
      </c>
      <c r="R20" s="10">
        <v>175</v>
      </c>
      <c r="S20" s="10">
        <v>150</v>
      </c>
      <c r="T20" s="10">
        <v>125</v>
      </c>
      <c r="V20" s="39">
        <f t="shared" si="1"/>
        <v>-25</v>
      </c>
      <c r="W20" s="53">
        <f t="shared" si="0"/>
        <v>-0.16666666666666666</v>
      </c>
    </row>
    <row r="21" spans="1:23" x14ac:dyDescent="0.2">
      <c r="A21" s="2" t="s">
        <v>16</v>
      </c>
      <c r="B21" s="9">
        <v>265</v>
      </c>
      <c r="C21" s="9">
        <v>375</v>
      </c>
      <c r="D21" s="9">
        <v>540</v>
      </c>
      <c r="E21" s="9">
        <v>610</v>
      </c>
      <c r="F21" s="9">
        <v>740</v>
      </c>
      <c r="G21" s="9">
        <v>710</v>
      </c>
      <c r="H21" s="9">
        <v>1325</v>
      </c>
      <c r="I21" s="9">
        <v>1005</v>
      </c>
      <c r="J21" s="9">
        <v>920</v>
      </c>
      <c r="K21" s="9">
        <v>850</v>
      </c>
      <c r="L21" s="9">
        <v>755</v>
      </c>
      <c r="M21" s="9">
        <v>655</v>
      </c>
      <c r="N21" s="9">
        <v>535</v>
      </c>
      <c r="O21" s="9">
        <v>610</v>
      </c>
      <c r="P21" s="9">
        <v>695</v>
      </c>
      <c r="Q21" s="9">
        <v>740</v>
      </c>
      <c r="R21" s="9">
        <v>810</v>
      </c>
      <c r="S21" s="9">
        <v>875</v>
      </c>
      <c r="T21" s="9">
        <v>985</v>
      </c>
      <c r="V21" s="39">
        <f t="shared" si="1"/>
        <v>110</v>
      </c>
      <c r="W21" s="53">
        <f t="shared" si="0"/>
        <v>0.12571428571428572</v>
      </c>
    </row>
    <row r="22" spans="1:23" x14ac:dyDescent="0.2">
      <c r="A22" s="2" t="s">
        <v>17</v>
      </c>
      <c r="B22" s="10">
        <v>50</v>
      </c>
      <c r="C22" s="10">
        <v>45</v>
      </c>
      <c r="D22" s="10">
        <v>65</v>
      </c>
      <c r="E22" s="10">
        <v>115</v>
      </c>
      <c r="F22" s="10">
        <v>105</v>
      </c>
      <c r="G22" s="10">
        <v>90</v>
      </c>
      <c r="H22" s="10">
        <v>135</v>
      </c>
      <c r="I22" s="10">
        <v>180</v>
      </c>
      <c r="J22" s="10">
        <v>190</v>
      </c>
      <c r="K22" s="10">
        <v>290</v>
      </c>
      <c r="L22" s="10">
        <v>165</v>
      </c>
      <c r="M22" s="10">
        <v>105</v>
      </c>
      <c r="N22" s="10">
        <v>80</v>
      </c>
      <c r="O22" s="10">
        <v>100</v>
      </c>
      <c r="P22" s="10">
        <v>100</v>
      </c>
      <c r="Q22" s="10">
        <v>140</v>
      </c>
      <c r="R22" s="10">
        <v>115</v>
      </c>
      <c r="S22" s="10">
        <v>130</v>
      </c>
      <c r="T22" s="10">
        <v>120</v>
      </c>
      <c r="V22" s="39">
        <f t="shared" si="1"/>
        <v>-10</v>
      </c>
      <c r="W22" s="53">
        <f t="shared" si="0"/>
        <v>-7.6923076923076927E-2</v>
      </c>
    </row>
    <row r="23" spans="1:23" x14ac:dyDescent="0.2">
      <c r="A23" s="2" t="s">
        <v>18</v>
      </c>
      <c r="B23" s="10">
        <v>10</v>
      </c>
      <c r="C23" s="10">
        <v>15</v>
      </c>
      <c r="D23" s="10">
        <v>40</v>
      </c>
      <c r="E23" s="10">
        <v>40</v>
      </c>
      <c r="F23" s="10">
        <v>55</v>
      </c>
      <c r="G23" s="10">
        <v>35</v>
      </c>
      <c r="H23" s="10">
        <v>30</v>
      </c>
      <c r="I23" s="10">
        <v>30</v>
      </c>
      <c r="J23" s="10">
        <v>15</v>
      </c>
      <c r="K23" s="10">
        <v>30</v>
      </c>
      <c r="L23" s="10">
        <v>20</v>
      </c>
      <c r="M23" s="10">
        <v>10</v>
      </c>
      <c r="N23" s="10">
        <v>10</v>
      </c>
      <c r="O23" s="10">
        <v>10</v>
      </c>
      <c r="P23" s="10">
        <v>10</v>
      </c>
      <c r="Q23" s="10">
        <v>15</v>
      </c>
      <c r="R23" s="10">
        <v>5</v>
      </c>
      <c r="S23" s="10">
        <v>5</v>
      </c>
      <c r="T23" s="10">
        <v>0</v>
      </c>
      <c r="V23" s="39">
        <f t="shared" si="1"/>
        <v>-5</v>
      </c>
      <c r="W23" s="53">
        <f t="shared" si="0"/>
        <v>-1</v>
      </c>
    </row>
    <row r="24" spans="1:23" x14ac:dyDescent="0.2">
      <c r="A24" s="2" t="s">
        <v>19</v>
      </c>
      <c r="B24" s="10">
        <v>10</v>
      </c>
      <c r="C24" s="10">
        <v>50</v>
      </c>
      <c r="D24" s="10">
        <v>10</v>
      </c>
      <c r="E24" s="10">
        <v>45</v>
      </c>
      <c r="F24" s="10">
        <v>35</v>
      </c>
      <c r="G24" s="10">
        <v>185</v>
      </c>
      <c r="H24" s="10">
        <v>70</v>
      </c>
      <c r="I24" s="10">
        <v>130</v>
      </c>
      <c r="J24" s="10">
        <v>160</v>
      </c>
      <c r="K24" s="10">
        <v>195</v>
      </c>
      <c r="L24" s="10">
        <v>180</v>
      </c>
      <c r="M24" s="10">
        <v>190</v>
      </c>
      <c r="N24" s="10">
        <v>150</v>
      </c>
      <c r="O24" s="10">
        <v>150</v>
      </c>
      <c r="P24" s="10">
        <v>135</v>
      </c>
      <c r="Q24" s="10">
        <v>190</v>
      </c>
      <c r="R24" s="10">
        <v>205</v>
      </c>
      <c r="S24" s="10">
        <v>200</v>
      </c>
      <c r="T24" s="10">
        <v>195</v>
      </c>
      <c r="V24" s="39">
        <f t="shared" si="1"/>
        <v>-5</v>
      </c>
      <c r="W24" s="53">
        <f t="shared" si="0"/>
        <v>-2.5000000000000001E-2</v>
      </c>
    </row>
    <row r="25" spans="1:23" x14ac:dyDescent="0.2">
      <c r="A25" s="2" t="s">
        <v>20</v>
      </c>
      <c r="B25" s="10">
        <v>15</v>
      </c>
      <c r="C25" s="10">
        <v>20</v>
      </c>
      <c r="D25" s="10">
        <v>25</v>
      </c>
      <c r="E25" s="10">
        <v>25</v>
      </c>
      <c r="F25" s="10">
        <v>35</v>
      </c>
      <c r="G25" s="10">
        <v>35</v>
      </c>
      <c r="H25" s="10">
        <v>50</v>
      </c>
      <c r="I25" s="10">
        <v>50</v>
      </c>
      <c r="J25" s="10">
        <v>75</v>
      </c>
      <c r="K25" s="10">
        <v>40</v>
      </c>
      <c r="L25" s="10">
        <v>25</v>
      </c>
      <c r="M25" s="10">
        <v>35</v>
      </c>
      <c r="N25" s="10">
        <v>35</v>
      </c>
      <c r="O25" s="10">
        <v>45</v>
      </c>
      <c r="P25" s="10">
        <v>45</v>
      </c>
      <c r="Q25" s="10">
        <v>40</v>
      </c>
      <c r="R25" s="10">
        <v>35</v>
      </c>
      <c r="S25" s="10">
        <v>35</v>
      </c>
      <c r="T25" s="10">
        <v>15</v>
      </c>
      <c r="V25" s="39">
        <f t="shared" si="1"/>
        <v>-20</v>
      </c>
      <c r="W25" s="53">
        <f t="shared" si="0"/>
        <v>-0.5714285714285714</v>
      </c>
    </row>
    <row r="26" spans="1:23" x14ac:dyDescent="0.2">
      <c r="A26" s="2" t="s">
        <v>21</v>
      </c>
      <c r="B26" s="10">
        <v>35</v>
      </c>
      <c r="C26" s="10">
        <v>20</v>
      </c>
      <c r="D26" s="10">
        <v>40</v>
      </c>
      <c r="E26" s="10">
        <v>40</v>
      </c>
      <c r="F26" s="10">
        <v>45</v>
      </c>
      <c r="G26" s="10">
        <v>45</v>
      </c>
      <c r="H26" s="10">
        <v>70</v>
      </c>
      <c r="I26" s="10">
        <v>35</v>
      </c>
      <c r="J26" s="10">
        <v>10</v>
      </c>
      <c r="K26" s="10">
        <v>30</v>
      </c>
      <c r="L26" s="10">
        <v>25</v>
      </c>
      <c r="M26" s="10">
        <v>25</v>
      </c>
      <c r="N26" s="10">
        <v>35</v>
      </c>
      <c r="O26" s="10">
        <v>25</v>
      </c>
      <c r="P26" s="10">
        <v>25</v>
      </c>
      <c r="Q26" s="10">
        <v>15</v>
      </c>
      <c r="R26" s="10">
        <v>30</v>
      </c>
      <c r="S26" s="10">
        <v>20</v>
      </c>
      <c r="T26" s="10">
        <v>25</v>
      </c>
      <c r="V26" s="39">
        <f t="shared" si="1"/>
        <v>5</v>
      </c>
      <c r="W26" s="53">
        <f t="shared" si="0"/>
        <v>0.25</v>
      </c>
    </row>
    <row r="27" spans="1:23" x14ac:dyDescent="0.2">
      <c r="A27" s="2" t="s">
        <v>22</v>
      </c>
      <c r="B27" s="10">
        <v>60</v>
      </c>
      <c r="C27" s="10">
        <v>75</v>
      </c>
      <c r="D27" s="10">
        <v>100</v>
      </c>
      <c r="E27" s="10">
        <v>110</v>
      </c>
      <c r="F27" s="10">
        <v>150</v>
      </c>
      <c r="G27" s="10">
        <v>150</v>
      </c>
      <c r="H27" s="10">
        <v>170</v>
      </c>
      <c r="I27" s="10">
        <v>175</v>
      </c>
      <c r="J27" s="10">
        <v>205</v>
      </c>
      <c r="K27" s="10">
        <v>155</v>
      </c>
      <c r="L27" s="10">
        <v>135</v>
      </c>
      <c r="M27" s="10">
        <v>120</v>
      </c>
      <c r="N27" s="10">
        <v>120</v>
      </c>
      <c r="O27" s="10">
        <v>135</v>
      </c>
      <c r="P27" s="10">
        <v>150</v>
      </c>
      <c r="Q27" s="10">
        <v>165</v>
      </c>
      <c r="R27" s="10">
        <v>145</v>
      </c>
      <c r="S27" s="10">
        <v>135</v>
      </c>
      <c r="T27" s="10">
        <v>105</v>
      </c>
      <c r="V27" s="39">
        <f t="shared" si="1"/>
        <v>-30</v>
      </c>
      <c r="W27" s="53">
        <f t="shared" si="0"/>
        <v>-0.22222222222222221</v>
      </c>
    </row>
    <row r="28" spans="1:23" x14ac:dyDescent="0.2">
      <c r="A28" s="2" t="s">
        <v>23</v>
      </c>
      <c r="B28" s="10">
        <v>10</v>
      </c>
      <c r="C28" s="10">
        <v>15</v>
      </c>
      <c r="D28" s="10">
        <v>15</v>
      </c>
      <c r="E28" s="10">
        <v>25</v>
      </c>
      <c r="F28" s="10">
        <v>30</v>
      </c>
      <c r="G28" s="10">
        <v>35</v>
      </c>
      <c r="H28" s="10">
        <v>25</v>
      </c>
      <c r="I28" s="10">
        <v>10</v>
      </c>
      <c r="J28" s="10">
        <v>15</v>
      </c>
      <c r="K28" s="10">
        <v>25</v>
      </c>
      <c r="L28" s="10">
        <v>15</v>
      </c>
      <c r="M28" s="10">
        <v>5</v>
      </c>
      <c r="N28" s="10">
        <v>5</v>
      </c>
      <c r="O28" s="10">
        <v>5</v>
      </c>
      <c r="P28" s="10">
        <v>5</v>
      </c>
      <c r="Q28" s="10">
        <v>5</v>
      </c>
      <c r="R28" s="10">
        <v>0</v>
      </c>
      <c r="S28" s="10">
        <v>0</v>
      </c>
      <c r="T28" s="10">
        <v>5</v>
      </c>
      <c r="V28" s="39">
        <f t="shared" si="1"/>
        <v>5</v>
      </c>
      <c r="W28" s="53" t="e">
        <f t="shared" si="0"/>
        <v>#DIV/0!</v>
      </c>
    </row>
    <row r="29" spans="1:23" x14ac:dyDescent="0.2">
      <c r="A29" s="2" t="s">
        <v>24</v>
      </c>
      <c r="B29" s="10">
        <v>10</v>
      </c>
      <c r="C29" s="10">
        <v>15</v>
      </c>
      <c r="D29" s="10">
        <v>35</v>
      </c>
      <c r="E29" s="10">
        <v>45</v>
      </c>
      <c r="F29" s="10">
        <v>65</v>
      </c>
      <c r="G29" s="10">
        <v>95</v>
      </c>
      <c r="H29" s="10">
        <v>140</v>
      </c>
      <c r="I29" s="10">
        <v>145</v>
      </c>
      <c r="J29" s="10">
        <v>150</v>
      </c>
      <c r="K29" s="10">
        <v>140</v>
      </c>
      <c r="L29" s="10">
        <v>125</v>
      </c>
      <c r="M29" s="10">
        <v>120</v>
      </c>
      <c r="N29" s="10">
        <v>75</v>
      </c>
      <c r="O29" s="10">
        <v>50</v>
      </c>
      <c r="P29" s="10">
        <v>45</v>
      </c>
      <c r="Q29" s="10">
        <v>20</v>
      </c>
      <c r="R29" s="10">
        <v>20</v>
      </c>
      <c r="S29" s="10">
        <v>15</v>
      </c>
      <c r="T29" s="10">
        <v>5</v>
      </c>
      <c r="V29" s="39">
        <f t="shared" si="1"/>
        <v>-10</v>
      </c>
      <c r="W29" s="53">
        <f t="shared" si="0"/>
        <v>-0.66666666666666663</v>
      </c>
    </row>
    <row r="30" spans="1:23" x14ac:dyDescent="0.2">
      <c r="A30" s="2" t="s">
        <v>25</v>
      </c>
      <c r="B30" s="10">
        <v>55</v>
      </c>
      <c r="C30" s="10">
        <v>65</v>
      </c>
      <c r="D30" s="10">
        <v>75</v>
      </c>
      <c r="E30" s="10">
        <v>55</v>
      </c>
      <c r="F30" s="10">
        <v>65</v>
      </c>
      <c r="G30" s="10">
        <v>80</v>
      </c>
      <c r="H30" s="10">
        <v>50</v>
      </c>
      <c r="I30" s="10">
        <v>55</v>
      </c>
      <c r="J30" s="10">
        <v>30</v>
      </c>
      <c r="K30" s="10">
        <v>30</v>
      </c>
      <c r="L30" s="10">
        <v>30</v>
      </c>
      <c r="M30" s="10">
        <v>20</v>
      </c>
      <c r="N30" s="10">
        <v>15</v>
      </c>
      <c r="O30" s="10">
        <v>15</v>
      </c>
      <c r="P30" s="10">
        <v>20</v>
      </c>
      <c r="Q30" s="10">
        <v>25</v>
      </c>
      <c r="R30" s="10">
        <v>30</v>
      </c>
      <c r="S30" s="10">
        <v>20</v>
      </c>
      <c r="T30" s="10">
        <v>25</v>
      </c>
      <c r="V30" s="39">
        <f t="shared" si="1"/>
        <v>5</v>
      </c>
      <c r="W30" s="53">
        <f t="shared" si="0"/>
        <v>0.25</v>
      </c>
    </row>
    <row r="31" spans="1:23" x14ac:dyDescent="0.2">
      <c r="A31" s="2" t="s">
        <v>26</v>
      </c>
      <c r="B31" s="10">
        <v>15</v>
      </c>
      <c r="C31" s="10">
        <v>0</v>
      </c>
      <c r="D31" s="10">
        <v>10</v>
      </c>
      <c r="E31" s="10">
        <v>5</v>
      </c>
      <c r="F31" s="10">
        <v>15</v>
      </c>
      <c r="G31" s="10">
        <v>30</v>
      </c>
      <c r="H31" s="10">
        <v>30</v>
      </c>
      <c r="I31" s="10">
        <v>30</v>
      </c>
      <c r="J31" s="10">
        <v>30</v>
      </c>
      <c r="K31" s="10">
        <v>25</v>
      </c>
      <c r="L31" s="10">
        <v>25</v>
      </c>
      <c r="M31" s="10">
        <v>25</v>
      </c>
      <c r="N31" s="10">
        <v>25</v>
      </c>
      <c r="O31" s="10">
        <v>20</v>
      </c>
      <c r="P31" s="10">
        <v>20</v>
      </c>
      <c r="Q31" s="10">
        <v>15</v>
      </c>
      <c r="R31" s="10">
        <v>20</v>
      </c>
      <c r="S31" s="10">
        <v>25</v>
      </c>
      <c r="T31" s="10">
        <v>20</v>
      </c>
      <c r="V31" s="39">
        <f t="shared" si="1"/>
        <v>-5</v>
      </c>
      <c r="W31" s="53">
        <f t="shared" si="0"/>
        <v>-0.2</v>
      </c>
    </row>
    <row r="32" spans="1:23" x14ac:dyDescent="0.2">
      <c r="A32" s="2" t="s">
        <v>27</v>
      </c>
      <c r="B32" s="10">
        <v>20</v>
      </c>
      <c r="C32" s="10">
        <v>25</v>
      </c>
      <c r="D32" s="10">
        <v>30</v>
      </c>
      <c r="E32" s="10">
        <v>35</v>
      </c>
      <c r="F32" s="10">
        <v>30</v>
      </c>
      <c r="G32" s="10">
        <v>30</v>
      </c>
      <c r="H32" s="10">
        <v>25</v>
      </c>
      <c r="I32" s="10">
        <v>20</v>
      </c>
      <c r="J32" s="10">
        <v>20</v>
      </c>
      <c r="K32" s="10">
        <v>10</v>
      </c>
      <c r="L32" s="10">
        <v>15</v>
      </c>
      <c r="M32" s="10">
        <v>15</v>
      </c>
      <c r="N32" s="10">
        <v>15</v>
      </c>
      <c r="O32" s="10">
        <v>30</v>
      </c>
      <c r="P32" s="10">
        <v>30</v>
      </c>
      <c r="Q32" s="10">
        <v>25</v>
      </c>
      <c r="R32" s="10">
        <v>10</v>
      </c>
      <c r="S32" s="10">
        <v>5</v>
      </c>
      <c r="T32" s="10">
        <v>15</v>
      </c>
      <c r="V32" s="39">
        <f t="shared" si="1"/>
        <v>10</v>
      </c>
      <c r="W32" s="53">
        <f t="shared" si="0"/>
        <v>2</v>
      </c>
    </row>
    <row r="33" spans="1:23" x14ac:dyDescent="0.2">
      <c r="A33" s="2" t="s">
        <v>28</v>
      </c>
      <c r="B33" s="10">
        <v>50</v>
      </c>
      <c r="C33" s="10">
        <v>35</v>
      </c>
      <c r="D33" s="10">
        <v>45</v>
      </c>
      <c r="E33" s="10">
        <v>30</v>
      </c>
      <c r="F33" s="10">
        <v>70</v>
      </c>
      <c r="G33" s="10">
        <v>60</v>
      </c>
      <c r="H33" s="10">
        <v>65</v>
      </c>
      <c r="I33" s="10">
        <v>75</v>
      </c>
      <c r="J33" s="10">
        <v>75</v>
      </c>
      <c r="K33" s="10">
        <v>65</v>
      </c>
      <c r="L33" s="10">
        <v>75</v>
      </c>
      <c r="M33" s="10">
        <v>55</v>
      </c>
      <c r="N33" s="10">
        <v>45</v>
      </c>
      <c r="O33" s="10">
        <v>45</v>
      </c>
      <c r="P33" s="10">
        <v>35</v>
      </c>
      <c r="Q33" s="10">
        <v>40</v>
      </c>
      <c r="R33" s="10">
        <v>35</v>
      </c>
      <c r="S33" s="10">
        <v>45</v>
      </c>
      <c r="T33" s="10">
        <v>35</v>
      </c>
      <c r="V33" s="39">
        <f t="shared" si="1"/>
        <v>-10</v>
      </c>
      <c r="W33" s="53">
        <f t="shared" si="0"/>
        <v>-0.22222222222222221</v>
      </c>
    </row>
    <row r="34" spans="1:23" x14ac:dyDescent="0.2">
      <c r="A34" s="2" t="s">
        <v>29</v>
      </c>
      <c r="B34" s="10">
        <v>105</v>
      </c>
      <c r="C34" s="10">
        <v>135</v>
      </c>
      <c r="D34" s="10">
        <v>145</v>
      </c>
      <c r="E34" s="10">
        <v>135</v>
      </c>
      <c r="F34" s="10">
        <v>130</v>
      </c>
      <c r="G34" s="10">
        <v>125</v>
      </c>
      <c r="H34" s="10">
        <v>155</v>
      </c>
      <c r="I34" s="10">
        <v>160</v>
      </c>
      <c r="J34" s="10">
        <v>275</v>
      </c>
      <c r="K34" s="10">
        <v>295</v>
      </c>
      <c r="L34" s="10">
        <v>410</v>
      </c>
      <c r="M34" s="10">
        <v>230</v>
      </c>
      <c r="N34" s="10">
        <v>205</v>
      </c>
      <c r="O34" s="10">
        <v>230</v>
      </c>
      <c r="P34" s="10">
        <v>255</v>
      </c>
      <c r="Q34" s="10">
        <v>285</v>
      </c>
      <c r="R34" s="10">
        <v>250</v>
      </c>
      <c r="S34" s="10">
        <v>250</v>
      </c>
      <c r="T34" s="10">
        <v>240</v>
      </c>
      <c r="V34" s="39">
        <f t="shared" si="1"/>
        <v>-10</v>
      </c>
      <c r="W34" s="53">
        <f t="shared" si="0"/>
        <v>-0.04</v>
      </c>
    </row>
    <row r="35" spans="1:23" x14ac:dyDescent="0.2">
      <c r="A35" s="2" t="s">
        <v>30</v>
      </c>
      <c r="B35" s="10">
        <v>30</v>
      </c>
      <c r="C35" s="10">
        <v>30</v>
      </c>
      <c r="D35" s="10">
        <v>35</v>
      </c>
      <c r="E35" s="10">
        <v>35</v>
      </c>
      <c r="F35" s="10">
        <v>50</v>
      </c>
      <c r="G35" s="10">
        <v>55</v>
      </c>
      <c r="H35" s="10">
        <v>65</v>
      </c>
      <c r="I35" s="10">
        <v>70</v>
      </c>
      <c r="J35" s="10">
        <v>75</v>
      </c>
      <c r="K35" s="10">
        <v>90</v>
      </c>
      <c r="L35" s="10">
        <v>35</v>
      </c>
      <c r="M35" s="10">
        <v>35</v>
      </c>
      <c r="N35" s="10">
        <v>50</v>
      </c>
      <c r="O35" s="10">
        <v>45</v>
      </c>
      <c r="P35" s="10">
        <v>40</v>
      </c>
      <c r="Q35" s="10">
        <v>40</v>
      </c>
      <c r="R35" s="10">
        <v>55</v>
      </c>
      <c r="S35" s="10">
        <v>55</v>
      </c>
      <c r="T35" s="10">
        <v>65</v>
      </c>
      <c r="V35" s="39">
        <f t="shared" si="1"/>
        <v>10</v>
      </c>
      <c r="W35" s="53">
        <f t="shared" si="0"/>
        <v>0.18181818181818182</v>
      </c>
    </row>
    <row r="36" spans="1:23" x14ac:dyDescent="0.2">
      <c r="A36" s="2" t="s">
        <v>31</v>
      </c>
      <c r="B36" s="10">
        <v>15</v>
      </c>
      <c r="C36" s="10">
        <v>25</v>
      </c>
      <c r="D36" s="10">
        <v>40</v>
      </c>
      <c r="E36" s="10">
        <v>30</v>
      </c>
      <c r="F36" s="10">
        <v>40</v>
      </c>
      <c r="G36" s="10">
        <v>50</v>
      </c>
      <c r="H36" s="10">
        <v>60</v>
      </c>
      <c r="I36" s="10">
        <v>60</v>
      </c>
      <c r="J36" s="10">
        <v>55</v>
      </c>
      <c r="K36" s="10">
        <v>60</v>
      </c>
      <c r="L36" s="10">
        <v>50</v>
      </c>
      <c r="M36" s="10">
        <v>35</v>
      </c>
      <c r="N36" s="10">
        <v>30</v>
      </c>
      <c r="O36" s="10">
        <v>35</v>
      </c>
      <c r="P36" s="10">
        <v>30</v>
      </c>
      <c r="Q36" s="10">
        <v>35</v>
      </c>
      <c r="R36" s="10">
        <v>30</v>
      </c>
      <c r="S36" s="10">
        <v>55</v>
      </c>
      <c r="T36" s="10">
        <v>40</v>
      </c>
      <c r="V36" s="39">
        <f t="shared" si="1"/>
        <v>-15</v>
      </c>
      <c r="W36" s="53">
        <f t="shared" si="0"/>
        <v>-0.27272727272727271</v>
      </c>
    </row>
    <row r="37" spans="1:23" x14ac:dyDescent="0.2">
      <c r="A37" s="3" t="s">
        <v>32</v>
      </c>
      <c r="B37" s="26">
        <v>80</v>
      </c>
      <c r="C37" s="26">
        <v>60</v>
      </c>
      <c r="D37" s="26">
        <v>55</v>
      </c>
      <c r="E37" s="26">
        <v>65</v>
      </c>
      <c r="F37" s="26">
        <v>90</v>
      </c>
      <c r="G37" s="26">
        <v>145</v>
      </c>
      <c r="H37" s="26">
        <v>175</v>
      </c>
      <c r="I37" s="26">
        <v>175</v>
      </c>
      <c r="J37" s="26">
        <v>120</v>
      </c>
      <c r="K37" s="26">
        <v>110</v>
      </c>
      <c r="L37" s="26">
        <v>120</v>
      </c>
      <c r="M37" s="26">
        <v>125</v>
      </c>
      <c r="N37" s="26">
        <v>95</v>
      </c>
      <c r="O37" s="26">
        <v>120</v>
      </c>
      <c r="P37" s="26">
        <v>145</v>
      </c>
      <c r="Q37" s="26">
        <v>200</v>
      </c>
      <c r="R37" s="26">
        <v>220</v>
      </c>
      <c r="S37" s="26">
        <v>210</v>
      </c>
      <c r="T37" s="26">
        <v>165</v>
      </c>
      <c r="V37" s="38">
        <f t="shared" si="1"/>
        <v>-45</v>
      </c>
      <c r="W37" s="54">
        <f t="shared" si="0"/>
        <v>-0.21428571428571427</v>
      </c>
    </row>
    <row r="39" spans="1:23" x14ac:dyDescent="0.2">
      <c r="A39" s="266" t="s">
        <v>294</v>
      </c>
    </row>
  </sheetData>
  <mergeCells count="1">
    <mergeCell ref="V3:W3"/>
  </mergeCells>
  <hyperlinks>
    <hyperlink ref="A2" location="Contents!A1" display="Back to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W39"/>
  <sheetViews>
    <sheetView showGridLines="0" topLeftCell="B10" workbookViewId="0">
      <selection activeCell="V3" sqref="V3:W3"/>
    </sheetView>
  </sheetViews>
  <sheetFormatPr defaultRowHeight="12.75" x14ac:dyDescent="0.2"/>
  <cols>
    <col min="1" max="1" bestFit="true" customWidth="true" style="6" width="20.28515625" collapsed="false"/>
    <col min="2" max="20" customWidth="true" style="6" width="8.42578125" collapsed="false"/>
    <col min="21" max="21" customWidth="true" style="6" width="3.7109375" collapsed="false"/>
    <col min="22" max="22" customWidth="true" style="6" width="9.42578125" collapsed="false"/>
    <col min="23" max="23" bestFit="true" customWidth="true" style="6" width="11.42578125" collapsed="false"/>
    <col min="24" max="16384" style="6" width="9.140625" collapsed="false"/>
  </cols>
  <sheetData>
    <row r="1" spans="1:23" x14ac:dyDescent="0.2">
      <c r="A1" s="32" t="s">
        <v>388</v>
      </c>
    </row>
    <row r="2" spans="1:23" ht="15" x14ac:dyDescent="0.25">
      <c r="A2" s="273" t="s">
        <v>315</v>
      </c>
    </row>
    <row r="3" spans="1:23" ht="12.75" customHeight="1" x14ac:dyDescent="0.2">
      <c r="V3" s="332" t="s">
        <v>395</v>
      </c>
      <c r="W3" s="333"/>
    </row>
    <row r="4" spans="1:23" x14ac:dyDescent="0.2">
      <c r="B4" s="57">
        <v>2002</v>
      </c>
      <c r="C4" s="57">
        <v>2003</v>
      </c>
      <c r="D4" s="57">
        <v>2004</v>
      </c>
      <c r="E4" s="57">
        <v>2005</v>
      </c>
      <c r="F4" s="57">
        <v>2006</v>
      </c>
      <c r="G4" s="57">
        <v>2007</v>
      </c>
      <c r="H4" s="57">
        <v>2008</v>
      </c>
      <c r="I4" s="57">
        <v>2009</v>
      </c>
      <c r="J4" s="57">
        <v>2010</v>
      </c>
      <c r="K4" s="57">
        <v>2011</v>
      </c>
      <c r="L4" s="57">
        <v>2012</v>
      </c>
      <c r="M4" s="57">
        <v>2013</v>
      </c>
      <c r="N4" s="57">
        <v>2014</v>
      </c>
      <c r="O4" s="57">
        <v>2015</v>
      </c>
      <c r="P4" s="57">
        <v>2016</v>
      </c>
      <c r="Q4" s="57">
        <v>2017</v>
      </c>
      <c r="R4" s="57">
        <v>2018</v>
      </c>
      <c r="S4" s="57">
        <v>2019</v>
      </c>
      <c r="T4" s="57">
        <v>2020</v>
      </c>
      <c r="V4" s="57" t="s">
        <v>178</v>
      </c>
      <c r="W4" s="57" t="s">
        <v>179</v>
      </c>
    </row>
    <row r="5" spans="1:23" x14ac:dyDescent="0.2">
      <c r="A5" s="4" t="s">
        <v>0</v>
      </c>
      <c r="B5" s="7">
        <v>2390</v>
      </c>
      <c r="C5" s="7">
        <v>2990</v>
      </c>
      <c r="D5" s="7">
        <v>3755</v>
      </c>
      <c r="E5" s="7">
        <v>4245</v>
      </c>
      <c r="F5" s="7">
        <v>4815</v>
      </c>
      <c r="G5" s="7">
        <v>5455</v>
      </c>
      <c r="H5" s="7">
        <v>7125</v>
      </c>
      <c r="I5" s="7">
        <v>6270</v>
      </c>
      <c r="J5" s="7">
        <v>6105</v>
      </c>
      <c r="K5" s="7">
        <v>6065</v>
      </c>
      <c r="L5" s="7">
        <v>5595</v>
      </c>
      <c r="M5" s="7">
        <v>4845</v>
      </c>
      <c r="N5" s="7">
        <v>4155</v>
      </c>
      <c r="O5" s="7">
        <v>4635</v>
      </c>
      <c r="P5" s="7">
        <v>5225</v>
      </c>
      <c r="Q5" s="7">
        <v>6060</v>
      </c>
      <c r="R5" s="7">
        <v>6615</v>
      </c>
      <c r="S5" s="7">
        <v>6795</v>
      </c>
      <c r="T5" s="7">
        <v>7280</v>
      </c>
      <c r="V5" s="37">
        <f>T5-S5</f>
        <v>485</v>
      </c>
      <c r="W5" s="96">
        <f>V5/S5</f>
        <v>7.1376011773362766E-2</v>
      </c>
    </row>
    <row r="6" spans="1:23" x14ac:dyDescent="0.2">
      <c r="A6" s="2" t="s">
        <v>1</v>
      </c>
      <c r="B6" s="9">
        <v>15</v>
      </c>
      <c r="C6" s="9">
        <v>5</v>
      </c>
      <c r="D6" s="9">
        <v>15</v>
      </c>
      <c r="E6" s="9">
        <v>20</v>
      </c>
      <c r="F6" s="9">
        <v>25</v>
      </c>
      <c r="G6" s="9">
        <v>55</v>
      </c>
      <c r="H6" s="9">
        <v>115</v>
      </c>
      <c r="I6" s="9">
        <v>110</v>
      </c>
      <c r="J6" s="9">
        <v>105</v>
      </c>
      <c r="K6" s="9">
        <v>100</v>
      </c>
      <c r="L6" s="9">
        <v>95</v>
      </c>
      <c r="M6" s="9">
        <v>85</v>
      </c>
      <c r="N6" s="9">
        <v>85</v>
      </c>
      <c r="O6" s="9">
        <v>110</v>
      </c>
      <c r="P6" s="9">
        <v>65</v>
      </c>
      <c r="Q6" s="9">
        <v>115</v>
      </c>
      <c r="R6" s="9">
        <v>80</v>
      </c>
      <c r="S6" s="9">
        <v>105</v>
      </c>
      <c r="T6" s="9">
        <v>75</v>
      </c>
      <c r="V6" s="39">
        <f t="shared" ref="V6:V37" si="0">T6-S6</f>
        <v>-30</v>
      </c>
      <c r="W6" s="53">
        <f t="shared" ref="W6:W37" si="1">V6/S6</f>
        <v>-0.2857142857142857</v>
      </c>
    </row>
    <row r="7" spans="1:23" x14ac:dyDescent="0.2">
      <c r="A7" s="2" t="s">
        <v>2</v>
      </c>
      <c r="B7" s="9">
        <v>70</v>
      </c>
      <c r="C7" s="9">
        <v>110</v>
      </c>
      <c r="D7" s="9">
        <v>145</v>
      </c>
      <c r="E7" s="9">
        <v>185</v>
      </c>
      <c r="F7" s="9">
        <v>205</v>
      </c>
      <c r="G7" s="9">
        <v>225</v>
      </c>
      <c r="H7" s="9">
        <v>280</v>
      </c>
      <c r="I7" s="9">
        <v>250</v>
      </c>
      <c r="J7" s="9">
        <v>290</v>
      </c>
      <c r="K7" s="9">
        <v>315</v>
      </c>
      <c r="L7" s="9">
        <v>345</v>
      </c>
      <c r="M7" s="9">
        <v>325</v>
      </c>
      <c r="N7" s="9">
        <v>245</v>
      </c>
      <c r="O7" s="9">
        <v>270</v>
      </c>
      <c r="P7" s="9">
        <v>245</v>
      </c>
      <c r="Q7" s="9">
        <v>190</v>
      </c>
      <c r="R7" s="9">
        <v>190</v>
      </c>
      <c r="S7" s="9">
        <v>170</v>
      </c>
      <c r="T7" s="9">
        <v>115</v>
      </c>
      <c r="V7" s="39">
        <f t="shared" si="0"/>
        <v>-55</v>
      </c>
      <c r="W7" s="53">
        <f t="shared" si="1"/>
        <v>-0.3235294117647059</v>
      </c>
    </row>
    <row r="8" spans="1:23" x14ac:dyDescent="0.2">
      <c r="A8" s="2" t="s">
        <v>3</v>
      </c>
      <c r="B8" s="9">
        <v>15</v>
      </c>
      <c r="C8" s="9">
        <v>20</v>
      </c>
      <c r="D8" s="9">
        <v>25</v>
      </c>
      <c r="E8" s="9">
        <v>15</v>
      </c>
      <c r="F8" s="9">
        <v>75</v>
      </c>
      <c r="G8" s="9">
        <v>85</v>
      </c>
      <c r="H8" s="9">
        <v>90</v>
      </c>
      <c r="I8" s="9">
        <v>80</v>
      </c>
      <c r="J8" s="9">
        <v>25</v>
      </c>
      <c r="K8" s="9">
        <v>15</v>
      </c>
      <c r="L8" s="9">
        <v>10</v>
      </c>
      <c r="M8" s="9">
        <v>5</v>
      </c>
      <c r="N8" s="9">
        <v>10</v>
      </c>
      <c r="O8" s="9">
        <v>15</v>
      </c>
      <c r="P8" s="9">
        <v>25</v>
      </c>
      <c r="Q8" s="9">
        <v>15</v>
      </c>
      <c r="R8" s="9">
        <v>25</v>
      </c>
      <c r="S8" s="9">
        <v>20</v>
      </c>
      <c r="T8" s="9">
        <v>20</v>
      </c>
      <c r="V8" s="39">
        <f t="shared" si="0"/>
        <v>0</v>
      </c>
      <c r="W8" s="53">
        <f t="shared" si="1"/>
        <v>0</v>
      </c>
    </row>
    <row r="9" spans="1:23" x14ac:dyDescent="0.2">
      <c r="A9" s="2" t="s">
        <v>4</v>
      </c>
      <c r="B9" s="9">
        <v>15</v>
      </c>
      <c r="C9" s="9">
        <v>35</v>
      </c>
      <c r="D9" s="9">
        <v>35</v>
      </c>
      <c r="E9" s="9">
        <v>95</v>
      </c>
      <c r="F9" s="9">
        <v>95</v>
      </c>
      <c r="G9" s="9">
        <v>85</v>
      </c>
      <c r="H9" s="9">
        <v>75</v>
      </c>
      <c r="I9" s="9">
        <v>85</v>
      </c>
      <c r="J9" s="9">
        <v>60</v>
      </c>
      <c r="K9" s="9">
        <v>60</v>
      </c>
      <c r="L9" s="9">
        <v>65</v>
      </c>
      <c r="M9" s="9">
        <v>65</v>
      </c>
      <c r="N9" s="9">
        <v>50</v>
      </c>
      <c r="O9" s="9">
        <v>50</v>
      </c>
      <c r="P9" s="9">
        <v>55</v>
      </c>
      <c r="Q9" s="9">
        <v>55</v>
      </c>
      <c r="R9" s="9">
        <v>85</v>
      </c>
      <c r="S9" s="9">
        <v>65</v>
      </c>
      <c r="T9" s="9">
        <v>55</v>
      </c>
      <c r="V9" s="39">
        <f t="shared" si="0"/>
        <v>-10</v>
      </c>
      <c r="W9" s="53">
        <f t="shared" si="1"/>
        <v>-0.15384615384615385</v>
      </c>
    </row>
    <row r="10" spans="1:23" x14ac:dyDescent="0.2">
      <c r="A10" s="2" t="s">
        <v>5</v>
      </c>
      <c r="B10" s="9">
        <v>45</v>
      </c>
      <c r="C10" s="9">
        <v>35</v>
      </c>
      <c r="D10" s="9">
        <v>60</v>
      </c>
      <c r="E10" s="9">
        <v>60</v>
      </c>
      <c r="F10" s="9">
        <v>45</v>
      </c>
      <c r="G10" s="9">
        <v>70</v>
      </c>
      <c r="H10" s="9">
        <v>60</v>
      </c>
      <c r="I10" s="9">
        <v>50</v>
      </c>
      <c r="J10" s="9">
        <v>45</v>
      </c>
      <c r="K10" s="9">
        <v>55</v>
      </c>
      <c r="L10" s="9">
        <v>40</v>
      </c>
      <c r="M10" s="9">
        <v>25</v>
      </c>
      <c r="N10" s="9">
        <v>35</v>
      </c>
      <c r="O10" s="9">
        <v>15</v>
      </c>
      <c r="P10" s="9">
        <v>35</v>
      </c>
      <c r="Q10" s="9">
        <v>35</v>
      </c>
      <c r="R10" s="9">
        <v>50</v>
      </c>
      <c r="S10" s="9">
        <v>35</v>
      </c>
      <c r="T10" s="9">
        <v>30</v>
      </c>
      <c r="V10" s="39">
        <f t="shared" si="0"/>
        <v>-5</v>
      </c>
      <c r="W10" s="53">
        <f t="shared" si="1"/>
        <v>-0.14285714285714285</v>
      </c>
    </row>
    <row r="11" spans="1:23" x14ac:dyDescent="0.2">
      <c r="A11" s="2" t="s">
        <v>6</v>
      </c>
      <c r="B11" s="9">
        <v>50</v>
      </c>
      <c r="C11" s="9">
        <v>80</v>
      </c>
      <c r="D11" s="9">
        <v>70</v>
      </c>
      <c r="E11" s="9">
        <v>130</v>
      </c>
      <c r="F11" s="9">
        <v>105</v>
      </c>
      <c r="G11" s="9">
        <v>150</v>
      </c>
      <c r="H11" s="9">
        <v>130</v>
      </c>
      <c r="I11" s="9">
        <v>180</v>
      </c>
      <c r="J11" s="9">
        <v>175</v>
      </c>
      <c r="K11" s="9">
        <v>115</v>
      </c>
      <c r="L11" s="9">
        <v>120</v>
      </c>
      <c r="M11" s="9">
        <v>95</v>
      </c>
      <c r="N11" s="9">
        <v>60</v>
      </c>
      <c r="O11" s="9">
        <v>75</v>
      </c>
      <c r="P11" s="9">
        <v>75</v>
      </c>
      <c r="Q11" s="9">
        <v>75</v>
      </c>
      <c r="R11" s="9">
        <v>40</v>
      </c>
      <c r="S11" s="9">
        <v>75</v>
      </c>
      <c r="T11" s="9">
        <v>90</v>
      </c>
      <c r="V11" s="39">
        <f t="shared" si="0"/>
        <v>15</v>
      </c>
      <c r="W11" s="53">
        <f t="shared" si="1"/>
        <v>0.2</v>
      </c>
    </row>
    <row r="12" spans="1:23" x14ac:dyDescent="0.2">
      <c r="A12" s="2" t="s">
        <v>7</v>
      </c>
      <c r="B12" s="9">
        <v>100</v>
      </c>
      <c r="C12" s="9">
        <v>140</v>
      </c>
      <c r="D12" s="9">
        <v>140</v>
      </c>
      <c r="E12" s="9">
        <v>180</v>
      </c>
      <c r="F12" s="9">
        <v>200</v>
      </c>
      <c r="G12" s="9">
        <v>175</v>
      </c>
      <c r="H12" s="9">
        <v>205</v>
      </c>
      <c r="I12" s="9">
        <v>195</v>
      </c>
      <c r="J12" s="9">
        <v>165</v>
      </c>
      <c r="K12" s="9">
        <v>165</v>
      </c>
      <c r="L12" s="9">
        <v>150</v>
      </c>
      <c r="M12" s="9">
        <v>125</v>
      </c>
      <c r="N12" s="9">
        <v>105</v>
      </c>
      <c r="O12" s="9">
        <v>90</v>
      </c>
      <c r="P12" s="9">
        <v>125</v>
      </c>
      <c r="Q12" s="9">
        <v>160</v>
      </c>
      <c r="R12" s="9">
        <v>175</v>
      </c>
      <c r="S12" s="9">
        <v>170</v>
      </c>
      <c r="T12" s="9">
        <v>185</v>
      </c>
      <c r="V12" s="39">
        <f t="shared" si="0"/>
        <v>15</v>
      </c>
      <c r="W12" s="53">
        <f t="shared" si="1"/>
        <v>8.8235294117647065E-2</v>
      </c>
    </row>
    <row r="13" spans="1:23" x14ac:dyDescent="0.2">
      <c r="A13" s="2" t="s">
        <v>8</v>
      </c>
      <c r="B13" s="9">
        <v>5</v>
      </c>
      <c r="C13" s="9">
        <v>15</v>
      </c>
      <c r="D13" s="9">
        <v>30</v>
      </c>
      <c r="E13" s="9">
        <v>35</v>
      </c>
      <c r="F13" s="9">
        <v>45</v>
      </c>
      <c r="G13" s="9">
        <v>50</v>
      </c>
      <c r="H13" s="9">
        <v>45</v>
      </c>
      <c r="I13" s="9">
        <v>40</v>
      </c>
      <c r="J13" s="9">
        <v>15</v>
      </c>
      <c r="K13" s="9">
        <v>15</v>
      </c>
      <c r="L13" s="9">
        <v>10</v>
      </c>
      <c r="M13" s="9">
        <v>5</v>
      </c>
      <c r="N13" s="9">
        <v>5</v>
      </c>
      <c r="O13" s="9">
        <v>5</v>
      </c>
      <c r="P13" s="9">
        <v>10</v>
      </c>
      <c r="Q13" s="9">
        <v>15</v>
      </c>
      <c r="R13" s="9">
        <v>25</v>
      </c>
      <c r="S13" s="9">
        <v>40</v>
      </c>
      <c r="T13" s="9">
        <v>30</v>
      </c>
      <c r="V13" s="39">
        <f t="shared" si="0"/>
        <v>-10</v>
      </c>
      <c r="W13" s="53">
        <f t="shared" si="1"/>
        <v>-0.25</v>
      </c>
    </row>
    <row r="14" spans="1:23" x14ac:dyDescent="0.2">
      <c r="A14" s="2" t="s">
        <v>9</v>
      </c>
      <c r="B14" s="9">
        <v>65</v>
      </c>
      <c r="C14" s="9">
        <v>75</v>
      </c>
      <c r="D14" s="9">
        <v>100</v>
      </c>
      <c r="E14" s="9">
        <v>120</v>
      </c>
      <c r="F14" s="9">
        <v>125</v>
      </c>
      <c r="G14" s="9">
        <v>140</v>
      </c>
      <c r="H14" s="9">
        <v>140</v>
      </c>
      <c r="I14" s="9">
        <v>160</v>
      </c>
      <c r="J14" s="9">
        <v>150</v>
      </c>
      <c r="K14" s="9">
        <v>145</v>
      </c>
      <c r="L14" s="9">
        <v>105</v>
      </c>
      <c r="M14" s="9">
        <v>95</v>
      </c>
      <c r="N14" s="9">
        <v>55</v>
      </c>
      <c r="O14" s="9">
        <v>95</v>
      </c>
      <c r="P14" s="9">
        <v>110</v>
      </c>
      <c r="Q14" s="9">
        <v>135</v>
      </c>
      <c r="R14" s="9">
        <v>130</v>
      </c>
      <c r="S14" s="9">
        <v>100</v>
      </c>
      <c r="T14" s="9">
        <v>90</v>
      </c>
      <c r="V14" s="39">
        <f t="shared" si="0"/>
        <v>-10</v>
      </c>
      <c r="W14" s="53">
        <f t="shared" si="1"/>
        <v>-0.1</v>
      </c>
    </row>
    <row r="15" spans="1:23" x14ac:dyDescent="0.2">
      <c r="A15" s="2" t="s">
        <v>10</v>
      </c>
      <c r="B15" s="9">
        <v>70</v>
      </c>
      <c r="C15" s="9">
        <v>80</v>
      </c>
      <c r="D15" s="9">
        <v>80</v>
      </c>
      <c r="E15" s="9">
        <v>125</v>
      </c>
      <c r="F15" s="9">
        <v>130</v>
      </c>
      <c r="G15" s="9">
        <v>130</v>
      </c>
      <c r="H15" s="9">
        <v>120</v>
      </c>
      <c r="I15" s="9">
        <v>160</v>
      </c>
      <c r="J15" s="9">
        <v>125</v>
      </c>
      <c r="K15" s="9">
        <v>115</v>
      </c>
      <c r="L15" s="9">
        <v>105</v>
      </c>
      <c r="M15" s="9">
        <v>95</v>
      </c>
      <c r="N15" s="9">
        <v>95</v>
      </c>
      <c r="O15" s="9">
        <v>135</v>
      </c>
      <c r="P15" s="9">
        <v>185</v>
      </c>
      <c r="Q15" s="9">
        <v>250</v>
      </c>
      <c r="R15" s="9">
        <v>230</v>
      </c>
      <c r="S15" s="9">
        <v>195</v>
      </c>
      <c r="T15" s="9">
        <v>195</v>
      </c>
      <c r="V15" s="39">
        <f t="shared" si="0"/>
        <v>0</v>
      </c>
      <c r="W15" s="53">
        <f t="shared" si="1"/>
        <v>0</v>
      </c>
    </row>
    <row r="16" spans="1:23" x14ac:dyDescent="0.2">
      <c r="A16" s="2" t="s">
        <v>11</v>
      </c>
      <c r="B16" s="9">
        <v>5</v>
      </c>
      <c r="C16" s="9">
        <v>15</v>
      </c>
      <c r="D16" s="9">
        <v>20</v>
      </c>
      <c r="E16" s="9">
        <v>25</v>
      </c>
      <c r="F16" s="9">
        <v>5</v>
      </c>
      <c r="G16" s="9">
        <v>25</v>
      </c>
      <c r="H16" s="9">
        <v>15</v>
      </c>
      <c r="I16" s="9">
        <v>10</v>
      </c>
      <c r="J16" s="9">
        <v>25</v>
      </c>
      <c r="K16" s="9">
        <v>20</v>
      </c>
      <c r="L16" s="9">
        <v>15</v>
      </c>
      <c r="M16" s="9">
        <v>10</v>
      </c>
      <c r="N16" s="9">
        <v>10</v>
      </c>
      <c r="O16" s="9">
        <v>20</v>
      </c>
      <c r="P16" s="9">
        <v>25</v>
      </c>
      <c r="Q16" s="9">
        <v>25</v>
      </c>
      <c r="R16" s="9">
        <v>25</v>
      </c>
      <c r="S16" s="9">
        <v>40</v>
      </c>
      <c r="T16" s="9">
        <v>25</v>
      </c>
      <c r="V16" s="39">
        <f t="shared" si="0"/>
        <v>-15</v>
      </c>
      <c r="W16" s="53">
        <f t="shared" si="1"/>
        <v>-0.375</v>
      </c>
    </row>
    <row r="17" spans="1:23" x14ac:dyDescent="0.2">
      <c r="A17" s="2" t="s">
        <v>12</v>
      </c>
      <c r="B17" s="9">
        <v>220</v>
      </c>
      <c r="C17" s="9">
        <v>240</v>
      </c>
      <c r="D17" s="9">
        <v>305</v>
      </c>
      <c r="E17" s="9">
        <v>265</v>
      </c>
      <c r="F17" s="9">
        <v>325</v>
      </c>
      <c r="G17" s="9">
        <v>280</v>
      </c>
      <c r="H17" s="9">
        <v>420</v>
      </c>
      <c r="I17" s="9">
        <v>370</v>
      </c>
      <c r="J17" s="9">
        <v>330</v>
      </c>
      <c r="K17" s="9">
        <v>430</v>
      </c>
      <c r="L17" s="9">
        <v>380</v>
      </c>
      <c r="M17" s="9">
        <v>390</v>
      </c>
      <c r="N17" s="9">
        <v>385</v>
      </c>
      <c r="O17" s="9">
        <v>430</v>
      </c>
      <c r="P17" s="9">
        <v>495</v>
      </c>
      <c r="Q17" s="9">
        <v>780</v>
      </c>
      <c r="R17" s="9">
        <v>1095</v>
      </c>
      <c r="S17" s="9">
        <v>1260</v>
      </c>
      <c r="T17" s="9">
        <v>1620</v>
      </c>
      <c r="V17" s="39">
        <f t="shared" si="0"/>
        <v>360</v>
      </c>
      <c r="W17" s="53">
        <f t="shared" si="1"/>
        <v>0.2857142857142857</v>
      </c>
    </row>
    <row r="18" spans="1:23" x14ac:dyDescent="0.2">
      <c r="A18" s="2" t="s">
        <v>13</v>
      </c>
      <c r="B18" s="9">
        <v>0</v>
      </c>
      <c r="C18" s="9">
        <v>0</v>
      </c>
      <c r="D18" s="9">
        <v>0</v>
      </c>
      <c r="E18" s="9">
        <v>15</v>
      </c>
      <c r="F18" s="9">
        <v>20</v>
      </c>
      <c r="G18" s="9">
        <v>25</v>
      </c>
      <c r="H18" s="9">
        <v>20</v>
      </c>
      <c r="I18" s="9">
        <v>30</v>
      </c>
      <c r="J18" s="9">
        <v>30</v>
      </c>
      <c r="K18" s="9">
        <v>25</v>
      </c>
      <c r="L18" s="9">
        <v>30</v>
      </c>
      <c r="M18" s="9">
        <v>30</v>
      </c>
      <c r="N18" s="9">
        <v>25</v>
      </c>
      <c r="O18" s="9">
        <v>25</v>
      </c>
      <c r="P18" s="9">
        <v>20</v>
      </c>
      <c r="Q18" s="9">
        <v>30</v>
      </c>
      <c r="R18" s="9">
        <v>20</v>
      </c>
      <c r="S18" s="9">
        <v>20</v>
      </c>
      <c r="T18" s="9">
        <v>25</v>
      </c>
      <c r="V18" s="39">
        <f t="shared" si="0"/>
        <v>5</v>
      </c>
      <c r="W18" s="53">
        <f t="shared" si="1"/>
        <v>0.25</v>
      </c>
    </row>
    <row r="19" spans="1:23" x14ac:dyDescent="0.2">
      <c r="A19" s="2" t="s">
        <v>14</v>
      </c>
      <c r="B19" s="9">
        <v>70</v>
      </c>
      <c r="C19" s="9">
        <v>85</v>
      </c>
      <c r="D19" s="9">
        <v>105</v>
      </c>
      <c r="E19" s="9">
        <v>90</v>
      </c>
      <c r="F19" s="9">
        <v>150</v>
      </c>
      <c r="G19" s="9">
        <v>150</v>
      </c>
      <c r="H19" s="9">
        <v>230</v>
      </c>
      <c r="I19" s="9">
        <v>280</v>
      </c>
      <c r="J19" s="9">
        <v>240</v>
      </c>
      <c r="K19" s="9">
        <v>190</v>
      </c>
      <c r="L19" s="9">
        <v>135</v>
      </c>
      <c r="M19" s="9">
        <v>115</v>
      </c>
      <c r="N19" s="9">
        <v>85</v>
      </c>
      <c r="O19" s="9">
        <v>80</v>
      </c>
      <c r="P19" s="9">
        <v>80</v>
      </c>
      <c r="Q19" s="9">
        <v>60</v>
      </c>
      <c r="R19" s="9">
        <v>160</v>
      </c>
      <c r="S19" s="9">
        <v>100</v>
      </c>
      <c r="T19" s="9">
        <v>150</v>
      </c>
      <c r="V19" s="39">
        <f t="shared" si="0"/>
        <v>50</v>
      </c>
      <c r="W19" s="53">
        <f t="shared" si="1"/>
        <v>0.5</v>
      </c>
    </row>
    <row r="20" spans="1:23" x14ac:dyDescent="0.2">
      <c r="A20" s="2" t="s">
        <v>15</v>
      </c>
      <c r="B20" s="9">
        <v>195</v>
      </c>
      <c r="C20" s="9">
        <v>195</v>
      </c>
      <c r="D20" s="9">
        <v>210</v>
      </c>
      <c r="E20" s="9">
        <v>215</v>
      </c>
      <c r="F20" s="9">
        <v>295</v>
      </c>
      <c r="G20" s="9">
        <v>375</v>
      </c>
      <c r="H20" s="9">
        <v>350</v>
      </c>
      <c r="I20" s="9">
        <v>300</v>
      </c>
      <c r="J20" s="9">
        <v>320</v>
      </c>
      <c r="K20" s="9">
        <v>380</v>
      </c>
      <c r="L20" s="9">
        <v>380</v>
      </c>
      <c r="M20" s="9">
        <v>340</v>
      </c>
      <c r="N20" s="9">
        <v>275</v>
      </c>
      <c r="O20" s="9">
        <v>285</v>
      </c>
      <c r="P20" s="9">
        <v>325</v>
      </c>
      <c r="Q20" s="9">
        <v>355</v>
      </c>
      <c r="R20" s="9">
        <v>335</v>
      </c>
      <c r="S20" s="9">
        <v>315</v>
      </c>
      <c r="T20" s="9">
        <v>270</v>
      </c>
      <c r="V20" s="39">
        <f t="shared" si="0"/>
        <v>-45</v>
      </c>
      <c r="W20" s="53">
        <f t="shared" si="1"/>
        <v>-0.14285714285714285</v>
      </c>
    </row>
    <row r="21" spans="1:23" x14ac:dyDescent="0.2">
      <c r="A21" s="2" t="s">
        <v>16</v>
      </c>
      <c r="B21" s="9">
        <v>475</v>
      </c>
      <c r="C21" s="9">
        <v>685</v>
      </c>
      <c r="D21" s="9">
        <v>970</v>
      </c>
      <c r="E21" s="9">
        <v>1135</v>
      </c>
      <c r="F21" s="9">
        <v>1255</v>
      </c>
      <c r="G21" s="9">
        <v>1300</v>
      </c>
      <c r="H21" s="9">
        <v>2550</v>
      </c>
      <c r="I21" s="9">
        <v>1815</v>
      </c>
      <c r="J21" s="9">
        <v>1670</v>
      </c>
      <c r="K21" s="9">
        <v>1505</v>
      </c>
      <c r="L21" s="9">
        <v>1365</v>
      </c>
      <c r="M21" s="9">
        <v>1230</v>
      </c>
      <c r="N21" s="9">
        <v>1000</v>
      </c>
      <c r="O21" s="9">
        <v>1200</v>
      </c>
      <c r="P21" s="9">
        <v>1390</v>
      </c>
      <c r="Q21" s="9">
        <v>1600</v>
      </c>
      <c r="R21" s="9">
        <v>1790</v>
      </c>
      <c r="S21" s="9">
        <v>1950</v>
      </c>
      <c r="T21" s="9">
        <v>2385</v>
      </c>
      <c r="V21" s="39">
        <f>T21-S21</f>
        <v>435</v>
      </c>
      <c r="W21" s="53">
        <f>V21/S21</f>
        <v>0.22307692307692309</v>
      </c>
    </row>
    <row r="22" spans="1:23" x14ac:dyDescent="0.2">
      <c r="A22" s="2" t="s">
        <v>17</v>
      </c>
      <c r="B22" s="9">
        <v>90</v>
      </c>
      <c r="C22" s="9">
        <v>85</v>
      </c>
      <c r="D22" s="9">
        <v>90</v>
      </c>
      <c r="E22" s="9">
        <v>195</v>
      </c>
      <c r="F22" s="9">
        <v>180</v>
      </c>
      <c r="G22" s="9">
        <v>185</v>
      </c>
      <c r="H22" s="9">
        <v>270</v>
      </c>
      <c r="I22" s="9">
        <v>280</v>
      </c>
      <c r="J22" s="9">
        <v>280</v>
      </c>
      <c r="K22" s="9">
        <v>450</v>
      </c>
      <c r="L22" s="9">
        <v>280</v>
      </c>
      <c r="M22" s="9">
        <v>160</v>
      </c>
      <c r="N22" s="9">
        <v>135</v>
      </c>
      <c r="O22" s="9">
        <v>185</v>
      </c>
      <c r="P22" s="9">
        <v>175</v>
      </c>
      <c r="Q22" s="9">
        <v>235</v>
      </c>
      <c r="R22" s="9">
        <v>195</v>
      </c>
      <c r="S22" s="9">
        <v>220</v>
      </c>
      <c r="T22" s="9">
        <v>205</v>
      </c>
      <c r="V22" s="39">
        <f t="shared" si="0"/>
        <v>-15</v>
      </c>
      <c r="W22" s="53">
        <f t="shared" si="1"/>
        <v>-6.8181818181818177E-2</v>
      </c>
    </row>
    <row r="23" spans="1:23" x14ac:dyDescent="0.2">
      <c r="A23" s="2" t="s">
        <v>18</v>
      </c>
      <c r="B23" s="9">
        <v>15</v>
      </c>
      <c r="C23" s="9">
        <v>30</v>
      </c>
      <c r="D23" s="9">
        <v>90</v>
      </c>
      <c r="E23" s="9">
        <v>75</v>
      </c>
      <c r="F23" s="9">
        <v>80</v>
      </c>
      <c r="G23" s="9">
        <v>50</v>
      </c>
      <c r="H23" s="9">
        <v>35</v>
      </c>
      <c r="I23" s="9">
        <v>50</v>
      </c>
      <c r="J23" s="9">
        <v>20</v>
      </c>
      <c r="K23" s="9">
        <v>45</v>
      </c>
      <c r="L23" s="9">
        <v>35</v>
      </c>
      <c r="M23" s="9">
        <v>15</v>
      </c>
      <c r="N23" s="9">
        <v>15</v>
      </c>
      <c r="O23" s="9">
        <v>10</v>
      </c>
      <c r="P23" s="9">
        <v>15</v>
      </c>
      <c r="Q23" s="9">
        <v>20</v>
      </c>
      <c r="R23" s="9">
        <v>15</v>
      </c>
      <c r="S23" s="9">
        <v>5</v>
      </c>
      <c r="T23" s="9">
        <v>0</v>
      </c>
      <c r="V23" s="39">
        <f t="shared" si="0"/>
        <v>-5</v>
      </c>
      <c r="W23" s="53">
        <f t="shared" si="1"/>
        <v>-1</v>
      </c>
    </row>
    <row r="24" spans="1:23" x14ac:dyDescent="0.2">
      <c r="A24" s="2" t="s">
        <v>19</v>
      </c>
      <c r="B24" s="9">
        <v>10</v>
      </c>
      <c r="C24" s="9">
        <v>75</v>
      </c>
      <c r="D24" s="9">
        <v>10</v>
      </c>
      <c r="E24" s="9">
        <v>75</v>
      </c>
      <c r="F24" s="9">
        <v>55</v>
      </c>
      <c r="G24" s="9">
        <v>295</v>
      </c>
      <c r="H24" s="9">
        <v>125</v>
      </c>
      <c r="I24" s="9">
        <v>200</v>
      </c>
      <c r="J24" s="9">
        <v>235</v>
      </c>
      <c r="K24" s="9">
        <v>245</v>
      </c>
      <c r="L24" s="9">
        <v>240</v>
      </c>
      <c r="M24" s="9">
        <v>245</v>
      </c>
      <c r="N24" s="9">
        <v>220</v>
      </c>
      <c r="O24" s="9">
        <v>220</v>
      </c>
      <c r="P24" s="9">
        <v>300</v>
      </c>
      <c r="Q24" s="9">
        <v>295</v>
      </c>
      <c r="R24" s="9">
        <v>310</v>
      </c>
      <c r="S24" s="9">
        <v>305</v>
      </c>
      <c r="T24" s="9">
        <v>320</v>
      </c>
      <c r="V24" s="39">
        <f t="shared" si="0"/>
        <v>15</v>
      </c>
      <c r="W24" s="53">
        <f t="shared" si="1"/>
        <v>4.9180327868852458E-2</v>
      </c>
    </row>
    <row r="25" spans="1:23" x14ac:dyDescent="0.2">
      <c r="A25" s="2" t="s">
        <v>20</v>
      </c>
      <c r="B25" s="9">
        <v>40</v>
      </c>
      <c r="C25" s="9">
        <v>45</v>
      </c>
      <c r="D25" s="9">
        <v>60</v>
      </c>
      <c r="E25" s="9">
        <v>50</v>
      </c>
      <c r="F25" s="9">
        <v>60</v>
      </c>
      <c r="G25" s="9">
        <v>50</v>
      </c>
      <c r="H25" s="9">
        <v>85</v>
      </c>
      <c r="I25" s="9">
        <v>90</v>
      </c>
      <c r="J25" s="9">
        <v>140</v>
      </c>
      <c r="K25" s="9">
        <v>80</v>
      </c>
      <c r="L25" s="9">
        <v>40</v>
      </c>
      <c r="M25" s="9">
        <v>50</v>
      </c>
      <c r="N25" s="9">
        <v>75</v>
      </c>
      <c r="O25" s="9">
        <v>80</v>
      </c>
      <c r="P25" s="9">
        <v>65</v>
      </c>
      <c r="Q25" s="9">
        <v>75</v>
      </c>
      <c r="R25" s="9">
        <v>70</v>
      </c>
      <c r="S25" s="9">
        <v>55</v>
      </c>
      <c r="T25" s="9">
        <v>30</v>
      </c>
      <c r="V25" s="39">
        <f t="shared" si="0"/>
        <v>-25</v>
      </c>
      <c r="W25" s="53">
        <f t="shared" si="1"/>
        <v>-0.45454545454545453</v>
      </c>
    </row>
    <row r="26" spans="1:23" x14ac:dyDescent="0.2">
      <c r="A26" s="2" t="s">
        <v>21</v>
      </c>
      <c r="B26" s="9">
        <v>50</v>
      </c>
      <c r="C26" s="9">
        <v>30</v>
      </c>
      <c r="D26" s="9">
        <v>65</v>
      </c>
      <c r="E26" s="9">
        <v>65</v>
      </c>
      <c r="F26" s="9">
        <v>55</v>
      </c>
      <c r="G26" s="9">
        <v>70</v>
      </c>
      <c r="H26" s="9">
        <v>100</v>
      </c>
      <c r="I26" s="9">
        <v>60</v>
      </c>
      <c r="J26" s="9">
        <v>45</v>
      </c>
      <c r="K26" s="9">
        <v>50</v>
      </c>
      <c r="L26" s="9">
        <v>35</v>
      </c>
      <c r="M26" s="9">
        <v>30</v>
      </c>
      <c r="N26" s="9">
        <v>30</v>
      </c>
      <c r="O26" s="9">
        <v>40</v>
      </c>
      <c r="P26" s="9">
        <v>35</v>
      </c>
      <c r="Q26" s="9">
        <v>25</v>
      </c>
      <c r="R26" s="9">
        <v>65</v>
      </c>
      <c r="S26" s="9">
        <v>40</v>
      </c>
      <c r="T26" s="9">
        <v>30</v>
      </c>
      <c r="V26" s="39">
        <f t="shared" si="0"/>
        <v>-10</v>
      </c>
      <c r="W26" s="53">
        <f t="shared" si="1"/>
        <v>-0.25</v>
      </c>
    </row>
    <row r="27" spans="1:23" x14ac:dyDescent="0.2">
      <c r="A27" s="2" t="s">
        <v>22</v>
      </c>
      <c r="B27" s="9">
        <v>100</v>
      </c>
      <c r="C27" s="9">
        <v>160</v>
      </c>
      <c r="D27" s="9">
        <v>240</v>
      </c>
      <c r="E27" s="9">
        <v>235</v>
      </c>
      <c r="F27" s="9">
        <v>275</v>
      </c>
      <c r="G27" s="9">
        <v>290</v>
      </c>
      <c r="H27" s="9">
        <v>325</v>
      </c>
      <c r="I27" s="9">
        <v>305</v>
      </c>
      <c r="J27" s="9">
        <v>400</v>
      </c>
      <c r="K27" s="9">
        <v>280</v>
      </c>
      <c r="L27" s="9">
        <v>235</v>
      </c>
      <c r="M27" s="9">
        <v>225</v>
      </c>
      <c r="N27" s="9">
        <v>230</v>
      </c>
      <c r="O27" s="9">
        <v>230</v>
      </c>
      <c r="P27" s="9">
        <v>265</v>
      </c>
      <c r="Q27" s="9">
        <v>320</v>
      </c>
      <c r="R27" s="9">
        <v>195</v>
      </c>
      <c r="S27" s="9">
        <v>245</v>
      </c>
      <c r="T27" s="9">
        <v>210</v>
      </c>
      <c r="V27" s="39">
        <f t="shared" si="0"/>
        <v>-35</v>
      </c>
      <c r="W27" s="53">
        <f t="shared" si="1"/>
        <v>-0.14285714285714285</v>
      </c>
    </row>
    <row r="28" spans="1:23" x14ac:dyDescent="0.2">
      <c r="A28" s="2" t="s">
        <v>23</v>
      </c>
      <c r="B28" s="9">
        <v>15</v>
      </c>
      <c r="C28" s="9">
        <v>40</v>
      </c>
      <c r="D28" s="9">
        <v>35</v>
      </c>
      <c r="E28" s="9">
        <v>50</v>
      </c>
      <c r="F28" s="9">
        <v>40</v>
      </c>
      <c r="G28" s="9">
        <v>45</v>
      </c>
      <c r="H28" s="9">
        <v>45</v>
      </c>
      <c r="I28" s="9">
        <v>15</v>
      </c>
      <c r="J28" s="9">
        <v>30</v>
      </c>
      <c r="K28" s="9">
        <v>45</v>
      </c>
      <c r="L28" s="9">
        <v>25</v>
      </c>
      <c r="M28" s="9">
        <v>15</v>
      </c>
      <c r="N28" s="9">
        <v>10</v>
      </c>
      <c r="O28" s="9">
        <v>10</v>
      </c>
      <c r="P28" s="9">
        <v>15</v>
      </c>
      <c r="Q28" s="9">
        <v>10</v>
      </c>
      <c r="R28" s="9">
        <v>5</v>
      </c>
      <c r="S28" s="9">
        <v>5</v>
      </c>
      <c r="T28" s="9">
        <v>15</v>
      </c>
      <c r="V28" s="39">
        <f t="shared" si="0"/>
        <v>10</v>
      </c>
      <c r="W28" s="53">
        <f t="shared" si="1"/>
        <v>2</v>
      </c>
    </row>
    <row r="29" spans="1:23" x14ac:dyDescent="0.2">
      <c r="A29" s="2" t="s">
        <v>24</v>
      </c>
      <c r="B29" s="9">
        <v>15</v>
      </c>
      <c r="C29" s="9">
        <v>35</v>
      </c>
      <c r="D29" s="9">
        <v>55</v>
      </c>
      <c r="E29" s="9">
        <v>100</v>
      </c>
      <c r="F29" s="9">
        <v>115</v>
      </c>
      <c r="G29" s="9">
        <v>165</v>
      </c>
      <c r="H29" s="9">
        <v>230</v>
      </c>
      <c r="I29" s="9">
        <v>190</v>
      </c>
      <c r="J29" s="9">
        <v>230</v>
      </c>
      <c r="K29" s="9">
        <v>225</v>
      </c>
      <c r="L29" s="9">
        <v>180</v>
      </c>
      <c r="M29" s="9">
        <v>190</v>
      </c>
      <c r="N29" s="9">
        <v>125</v>
      </c>
      <c r="O29" s="9">
        <v>100</v>
      </c>
      <c r="P29" s="9">
        <v>85</v>
      </c>
      <c r="Q29" s="9">
        <v>45</v>
      </c>
      <c r="R29" s="9">
        <v>40</v>
      </c>
      <c r="S29" s="9">
        <v>25</v>
      </c>
      <c r="T29" s="9">
        <v>15</v>
      </c>
      <c r="V29" s="39">
        <f t="shared" si="0"/>
        <v>-10</v>
      </c>
      <c r="W29" s="53">
        <f t="shared" si="1"/>
        <v>-0.4</v>
      </c>
    </row>
    <row r="30" spans="1:23" x14ac:dyDescent="0.2">
      <c r="A30" s="2" t="s">
        <v>25</v>
      </c>
      <c r="B30" s="9">
        <v>95</v>
      </c>
      <c r="C30" s="9">
        <v>120</v>
      </c>
      <c r="D30" s="9">
        <v>130</v>
      </c>
      <c r="E30" s="9">
        <v>105</v>
      </c>
      <c r="F30" s="9">
        <v>125</v>
      </c>
      <c r="G30" s="9">
        <v>125</v>
      </c>
      <c r="H30" s="9">
        <v>80</v>
      </c>
      <c r="I30" s="9">
        <v>80</v>
      </c>
      <c r="J30" s="9">
        <v>55</v>
      </c>
      <c r="K30" s="9">
        <v>55</v>
      </c>
      <c r="L30" s="9">
        <v>45</v>
      </c>
      <c r="M30" s="9">
        <v>40</v>
      </c>
      <c r="N30" s="9">
        <v>30</v>
      </c>
      <c r="O30" s="9">
        <v>30</v>
      </c>
      <c r="P30" s="9">
        <v>35</v>
      </c>
      <c r="Q30" s="9">
        <v>35</v>
      </c>
      <c r="R30" s="9">
        <v>50</v>
      </c>
      <c r="S30" s="9">
        <v>35</v>
      </c>
      <c r="T30" s="9">
        <v>40</v>
      </c>
      <c r="V30" s="39">
        <f t="shared" si="0"/>
        <v>5</v>
      </c>
      <c r="W30" s="53">
        <f t="shared" si="1"/>
        <v>0.14285714285714285</v>
      </c>
    </row>
    <row r="31" spans="1:23" x14ac:dyDescent="0.2">
      <c r="A31" s="2" t="s">
        <v>26</v>
      </c>
      <c r="B31" s="9">
        <v>20</v>
      </c>
      <c r="C31" s="9">
        <v>5</v>
      </c>
      <c r="D31" s="9">
        <v>15</v>
      </c>
      <c r="E31" s="9">
        <v>15</v>
      </c>
      <c r="F31" s="9">
        <v>30</v>
      </c>
      <c r="G31" s="9">
        <v>55</v>
      </c>
      <c r="H31" s="9">
        <v>55</v>
      </c>
      <c r="I31" s="9">
        <v>50</v>
      </c>
      <c r="J31" s="9">
        <v>50</v>
      </c>
      <c r="K31" s="9">
        <v>35</v>
      </c>
      <c r="L31" s="9">
        <v>45</v>
      </c>
      <c r="M31" s="9">
        <v>40</v>
      </c>
      <c r="N31" s="9">
        <v>40</v>
      </c>
      <c r="O31" s="9">
        <v>40</v>
      </c>
      <c r="P31" s="9">
        <v>40</v>
      </c>
      <c r="Q31" s="9">
        <v>40</v>
      </c>
      <c r="R31" s="9">
        <v>40</v>
      </c>
      <c r="S31" s="9">
        <v>50</v>
      </c>
      <c r="T31" s="9">
        <v>30</v>
      </c>
      <c r="V31" s="39">
        <f t="shared" si="0"/>
        <v>-20</v>
      </c>
      <c r="W31" s="53">
        <f t="shared" si="1"/>
        <v>-0.4</v>
      </c>
    </row>
    <row r="32" spans="1:23" x14ac:dyDescent="0.2">
      <c r="A32" s="2" t="s">
        <v>27</v>
      </c>
      <c r="B32" s="9">
        <v>50</v>
      </c>
      <c r="C32" s="9">
        <v>45</v>
      </c>
      <c r="D32" s="9">
        <v>55</v>
      </c>
      <c r="E32" s="9">
        <v>65</v>
      </c>
      <c r="F32" s="9">
        <v>60</v>
      </c>
      <c r="G32" s="9">
        <v>55</v>
      </c>
      <c r="H32" s="9">
        <v>40</v>
      </c>
      <c r="I32" s="9">
        <v>25</v>
      </c>
      <c r="J32" s="9">
        <v>20</v>
      </c>
      <c r="K32" s="9">
        <v>15</v>
      </c>
      <c r="L32" s="9">
        <v>20</v>
      </c>
      <c r="M32" s="9">
        <v>25</v>
      </c>
      <c r="N32" s="9">
        <v>30</v>
      </c>
      <c r="O32" s="9">
        <v>40</v>
      </c>
      <c r="P32" s="9">
        <v>45</v>
      </c>
      <c r="Q32" s="9">
        <v>40</v>
      </c>
      <c r="R32" s="9">
        <v>20</v>
      </c>
      <c r="S32" s="9">
        <v>10</v>
      </c>
      <c r="T32" s="9">
        <v>20</v>
      </c>
      <c r="V32" s="39">
        <f t="shared" si="0"/>
        <v>10</v>
      </c>
      <c r="W32" s="53">
        <f t="shared" si="1"/>
        <v>1</v>
      </c>
    </row>
    <row r="33" spans="1:23" x14ac:dyDescent="0.2">
      <c r="A33" s="2" t="s">
        <v>28</v>
      </c>
      <c r="B33" s="9">
        <v>90</v>
      </c>
      <c r="C33" s="9">
        <v>65</v>
      </c>
      <c r="D33" s="9">
        <v>80</v>
      </c>
      <c r="E33" s="9">
        <v>45</v>
      </c>
      <c r="F33" s="9">
        <v>95</v>
      </c>
      <c r="G33" s="9">
        <v>110</v>
      </c>
      <c r="H33" s="9">
        <v>105</v>
      </c>
      <c r="I33" s="9">
        <v>115</v>
      </c>
      <c r="J33" s="9">
        <v>130</v>
      </c>
      <c r="K33" s="9">
        <v>90</v>
      </c>
      <c r="L33" s="9">
        <v>110</v>
      </c>
      <c r="M33" s="9">
        <v>90</v>
      </c>
      <c r="N33" s="9">
        <v>55</v>
      </c>
      <c r="O33" s="9">
        <v>80</v>
      </c>
      <c r="P33" s="9">
        <v>70</v>
      </c>
      <c r="Q33" s="9">
        <v>65</v>
      </c>
      <c r="R33" s="9">
        <v>70</v>
      </c>
      <c r="S33" s="9">
        <v>90</v>
      </c>
      <c r="T33" s="9">
        <v>65</v>
      </c>
      <c r="V33" s="39">
        <f t="shared" si="0"/>
        <v>-25</v>
      </c>
      <c r="W33" s="53">
        <f t="shared" si="1"/>
        <v>-0.27777777777777779</v>
      </c>
    </row>
    <row r="34" spans="1:23" x14ac:dyDescent="0.2">
      <c r="A34" s="2" t="s">
        <v>29</v>
      </c>
      <c r="B34" s="9">
        <v>175</v>
      </c>
      <c r="C34" s="9">
        <v>230</v>
      </c>
      <c r="D34" s="9">
        <v>285</v>
      </c>
      <c r="E34" s="9">
        <v>220</v>
      </c>
      <c r="F34" s="9">
        <v>220</v>
      </c>
      <c r="G34" s="9">
        <v>230</v>
      </c>
      <c r="H34" s="9">
        <v>255</v>
      </c>
      <c r="I34" s="9">
        <v>245</v>
      </c>
      <c r="J34" s="9">
        <v>340</v>
      </c>
      <c r="K34" s="9">
        <v>440</v>
      </c>
      <c r="L34" s="9">
        <v>605</v>
      </c>
      <c r="M34" s="9">
        <v>355</v>
      </c>
      <c r="N34" s="9">
        <v>350</v>
      </c>
      <c r="O34" s="9">
        <v>385</v>
      </c>
      <c r="P34" s="9">
        <v>435</v>
      </c>
      <c r="Q34" s="9">
        <v>520</v>
      </c>
      <c r="R34" s="9">
        <v>510</v>
      </c>
      <c r="S34" s="9">
        <v>465</v>
      </c>
      <c r="T34" s="9">
        <v>450</v>
      </c>
      <c r="V34" s="39">
        <f t="shared" si="0"/>
        <v>-15</v>
      </c>
      <c r="W34" s="53">
        <f t="shared" si="1"/>
        <v>-3.2258064516129031E-2</v>
      </c>
    </row>
    <row r="35" spans="1:23" x14ac:dyDescent="0.2">
      <c r="A35" s="2" t="s">
        <v>30</v>
      </c>
      <c r="B35" s="9">
        <v>40</v>
      </c>
      <c r="C35" s="9">
        <v>65</v>
      </c>
      <c r="D35" s="9">
        <v>75</v>
      </c>
      <c r="E35" s="9">
        <v>70</v>
      </c>
      <c r="F35" s="9">
        <v>90</v>
      </c>
      <c r="G35" s="9">
        <v>95</v>
      </c>
      <c r="H35" s="9">
        <v>120</v>
      </c>
      <c r="I35" s="9">
        <v>85</v>
      </c>
      <c r="J35" s="9">
        <v>95</v>
      </c>
      <c r="K35" s="9">
        <v>115</v>
      </c>
      <c r="L35" s="9">
        <v>50</v>
      </c>
      <c r="M35" s="9">
        <v>45</v>
      </c>
      <c r="N35" s="9">
        <v>75</v>
      </c>
      <c r="O35" s="9">
        <v>65</v>
      </c>
      <c r="P35" s="9">
        <v>85</v>
      </c>
      <c r="Q35" s="9">
        <v>70</v>
      </c>
      <c r="R35" s="9">
        <v>100</v>
      </c>
      <c r="S35" s="9">
        <v>110</v>
      </c>
      <c r="T35" s="9">
        <v>110</v>
      </c>
      <c r="V35" s="39">
        <f t="shared" si="0"/>
        <v>0</v>
      </c>
      <c r="W35" s="53">
        <f t="shared" si="1"/>
        <v>0</v>
      </c>
    </row>
    <row r="36" spans="1:23" x14ac:dyDescent="0.2">
      <c r="A36" s="2" t="s">
        <v>31</v>
      </c>
      <c r="B36" s="9">
        <v>30</v>
      </c>
      <c r="C36" s="9">
        <v>50</v>
      </c>
      <c r="D36" s="9">
        <v>70</v>
      </c>
      <c r="E36" s="9">
        <v>60</v>
      </c>
      <c r="F36" s="9">
        <v>75</v>
      </c>
      <c r="G36" s="9">
        <v>95</v>
      </c>
      <c r="H36" s="9">
        <v>105</v>
      </c>
      <c r="I36" s="9">
        <v>105</v>
      </c>
      <c r="J36" s="9">
        <v>95</v>
      </c>
      <c r="K36" s="9">
        <v>90</v>
      </c>
      <c r="L36" s="9">
        <v>90</v>
      </c>
      <c r="M36" s="9">
        <v>70</v>
      </c>
      <c r="N36" s="9">
        <v>65</v>
      </c>
      <c r="O36" s="9">
        <v>50</v>
      </c>
      <c r="P36" s="9">
        <v>50</v>
      </c>
      <c r="Q36" s="9">
        <v>55</v>
      </c>
      <c r="R36" s="9">
        <v>55</v>
      </c>
      <c r="S36" s="9">
        <v>95</v>
      </c>
      <c r="T36" s="9">
        <v>55</v>
      </c>
      <c r="V36" s="39">
        <f t="shared" si="0"/>
        <v>-40</v>
      </c>
      <c r="W36" s="53">
        <f t="shared" si="1"/>
        <v>-0.42105263157894735</v>
      </c>
    </row>
    <row r="37" spans="1:23" x14ac:dyDescent="0.2">
      <c r="A37" s="3" t="s">
        <v>32</v>
      </c>
      <c r="B37" s="11">
        <v>140</v>
      </c>
      <c r="C37" s="11">
        <v>90</v>
      </c>
      <c r="D37" s="11">
        <v>90</v>
      </c>
      <c r="E37" s="11">
        <v>105</v>
      </c>
      <c r="F37" s="11">
        <v>140</v>
      </c>
      <c r="G37" s="11">
        <v>215</v>
      </c>
      <c r="H37" s="11">
        <v>295</v>
      </c>
      <c r="I37" s="11">
        <v>265</v>
      </c>
      <c r="J37" s="11">
        <v>170</v>
      </c>
      <c r="K37" s="11">
        <v>155</v>
      </c>
      <c r="L37" s="11">
        <v>210</v>
      </c>
      <c r="M37" s="11">
        <v>225</v>
      </c>
      <c r="N37" s="11">
        <v>150</v>
      </c>
      <c r="O37" s="11">
        <v>160</v>
      </c>
      <c r="P37" s="11">
        <v>240</v>
      </c>
      <c r="Q37" s="11">
        <v>315</v>
      </c>
      <c r="R37" s="11">
        <v>420</v>
      </c>
      <c r="S37" s="11">
        <v>380</v>
      </c>
      <c r="T37" s="11">
        <v>310</v>
      </c>
      <c r="V37" s="38">
        <f t="shared" si="0"/>
        <v>-70</v>
      </c>
      <c r="W37" s="54">
        <f t="shared" si="1"/>
        <v>-0.18421052631578946</v>
      </c>
    </row>
    <row r="39" spans="1:23" x14ac:dyDescent="0.2">
      <c r="A39" s="266" t="s">
        <v>294</v>
      </c>
    </row>
  </sheetData>
  <mergeCells count="1">
    <mergeCell ref="V3:W3"/>
  </mergeCells>
  <hyperlinks>
    <hyperlink ref="A2" location="Contents!A1" display="Back to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79"/>
  <sheetViews>
    <sheetView showGridLines="0" topLeftCell="A61" workbookViewId="0">
      <selection activeCell="A79" sqref="A79"/>
    </sheetView>
  </sheetViews>
  <sheetFormatPr defaultRowHeight="12.75" x14ac:dyDescent="0.2"/>
  <cols>
    <col min="1" max="1" bestFit="true" customWidth="true" style="6" width="20.28515625" collapsed="false"/>
    <col min="2" max="6" customWidth="true" style="6" width="16.0" collapsed="false"/>
    <col min="7" max="16384" style="6" width="9.140625" collapsed="false"/>
  </cols>
  <sheetData>
    <row r="1" spans="1:6" x14ac:dyDescent="0.2">
      <c r="A1" s="8" t="s">
        <v>389</v>
      </c>
    </row>
    <row r="2" spans="1:6" ht="15" x14ac:dyDescent="0.25">
      <c r="A2" s="273" t="s">
        <v>315</v>
      </c>
    </row>
    <row r="3" spans="1:6" s="239" customFormat="1" x14ac:dyDescent="0.2"/>
    <row r="4" spans="1:6" s="59" customFormat="1" ht="43.5" customHeight="1" x14ac:dyDescent="0.2">
      <c r="B4" s="58" t="s">
        <v>135</v>
      </c>
      <c r="C4" s="58" t="s">
        <v>136</v>
      </c>
      <c r="D4" s="58" t="s">
        <v>47</v>
      </c>
      <c r="E4" s="58" t="s">
        <v>51</v>
      </c>
      <c r="F4" s="58" t="s">
        <v>137</v>
      </c>
    </row>
    <row r="5" spans="1:6" x14ac:dyDescent="0.2">
      <c r="A5" s="4" t="s">
        <v>0</v>
      </c>
      <c r="B5" s="136">
        <v>7125</v>
      </c>
      <c r="C5" s="137">
        <v>1450</v>
      </c>
      <c r="D5" s="137">
        <v>790</v>
      </c>
      <c r="E5" s="137">
        <v>2305</v>
      </c>
      <c r="F5" s="138">
        <v>11665</v>
      </c>
    </row>
    <row r="6" spans="1:6" x14ac:dyDescent="0.2">
      <c r="A6" s="2" t="s">
        <v>1</v>
      </c>
      <c r="B6" s="139">
        <v>260</v>
      </c>
      <c r="C6" s="140">
        <v>25</v>
      </c>
      <c r="D6" s="140">
        <v>5</v>
      </c>
      <c r="E6" s="140">
        <v>5</v>
      </c>
      <c r="F6" s="141">
        <v>300</v>
      </c>
    </row>
    <row r="7" spans="1:6" x14ac:dyDescent="0.2">
      <c r="A7" s="2" t="s">
        <v>2</v>
      </c>
      <c r="B7" s="139">
        <v>235</v>
      </c>
      <c r="C7" s="140">
        <v>45</v>
      </c>
      <c r="D7" s="140">
        <v>0</v>
      </c>
      <c r="E7" s="140">
        <v>5</v>
      </c>
      <c r="F7" s="141">
        <v>285</v>
      </c>
    </row>
    <row r="8" spans="1:6" x14ac:dyDescent="0.2">
      <c r="A8" s="2" t="s">
        <v>3</v>
      </c>
      <c r="B8" s="139">
        <v>120</v>
      </c>
      <c r="C8" s="140">
        <v>0</v>
      </c>
      <c r="D8" s="140">
        <v>0</v>
      </c>
      <c r="E8" s="140">
        <v>0</v>
      </c>
      <c r="F8" s="141">
        <v>120</v>
      </c>
    </row>
    <row r="9" spans="1:6" x14ac:dyDescent="0.2">
      <c r="A9" s="2" t="s">
        <v>4</v>
      </c>
      <c r="B9" s="139">
        <v>50</v>
      </c>
      <c r="C9" s="140">
        <v>0</v>
      </c>
      <c r="D9" s="140">
        <v>5</v>
      </c>
      <c r="E9" s="140">
        <v>65</v>
      </c>
      <c r="F9" s="141">
        <v>115</v>
      </c>
    </row>
    <row r="10" spans="1:6" x14ac:dyDescent="0.2">
      <c r="A10" s="2" t="s">
        <v>5</v>
      </c>
      <c r="B10" s="139">
        <v>105</v>
      </c>
      <c r="C10" s="140">
        <v>0</v>
      </c>
      <c r="D10" s="140">
        <v>0</v>
      </c>
      <c r="E10" s="140">
        <v>5</v>
      </c>
      <c r="F10" s="141">
        <v>110</v>
      </c>
    </row>
    <row r="11" spans="1:6" x14ac:dyDescent="0.2">
      <c r="A11" s="2" t="s">
        <v>6</v>
      </c>
      <c r="B11" s="139">
        <v>80</v>
      </c>
      <c r="C11" s="140">
        <v>10</v>
      </c>
      <c r="D11" s="140">
        <v>0</v>
      </c>
      <c r="E11" s="140">
        <v>90</v>
      </c>
      <c r="F11" s="141">
        <v>180</v>
      </c>
    </row>
    <row r="12" spans="1:6" x14ac:dyDescent="0.2">
      <c r="A12" s="2" t="s">
        <v>7</v>
      </c>
      <c r="B12" s="139">
        <v>110</v>
      </c>
      <c r="C12" s="140">
        <v>120</v>
      </c>
      <c r="D12" s="140">
        <v>0</v>
      </c>
      <c r="E12" s="140">
        <v>15</v>
      </c>
      <c r="F12" s="141">
        <v>245</v>
      </c>
    </row>
    <row r="13" spans="1:6" x14ac:dyDescent="0.2">
      <c r="A13" s="2" t="s">
        <v>8</v>
      </c>
      <c r="B13" s="139">
        <v>105</v>
      </c>
      <c r="C13" s="140">
        <v>5</v>
      </c>
      <c r="D13" s="140">
        <v>0</v>
      </c>
      <c r="E13" s="140">
        <v>0</v>
      </c>
      <c r="F13" s="141">
        <v>110</v>
      </c>
    </row>
    <row r="14" spans="1:6" x14ac:dyDescent="0.2">
      <c r="A14" s="2" t="s">
        <v>9</v>
      </c>
      <c r="B14" s="139">
        <v>95</v>
      </c>
      <c r="C14" s="140">
        <v>15</v>
      </c>
      <c r="D14" s="140">
        <v>0</v>
      </c>
      <c r="E14" s="140">
        <v>75</v>
      </c>
      <c r="F14" s="141">
        <v>185</v>
      </c>
    </row>
    <row r="15" spans="1:6" x14ac:dyDescent="0.2">
      <c r="A15" s="2" t="s">
        <v>10</v>
      </c>
      <c r="B15" s="139">
        <v>290</v>
      </c>
      <c r="C15" s="140">
        <v>30</v>
      </c>
      <c r="D15" s="140">
        <v>90</v>
      </c>
      <c r="E15" s="140">
        <v>15</v>
      </c>
      <c r="F15" s="141">
        <v>420</v>
      </c>
    </row>
    <row r="16" spans="1:6" x14ac:dyDescent="0.2">
      <c r="A16" s="2" t="s">
        <v>11</v>
      </c>
      <c r="B16" s="139">
        <v>50</v>
      </c>
      <c r="C16" s="140">
        <v>0</v>
      </c>
      <c r="D16" s="140">
        <v>0</v>
      </c>
      <c r="E16" s="140">
        <v>10</v>
      </c>
      <c r="F16" s="141">
        <v>60</v>
      </c>
    </row>
    <row r="17" spans="1:6" x14ac:dyDescent="0.2">
      <c r="A17" s="2" t="s">
        <v>12</v>
      </c>
      <c r="B17" s="139">
        <v>460</v>
      </c>
      <c r="C17" s="140">
        <v>295</v>
      </c>
      <c r="D17" s="140">
        <v>120</v>
      </c>
      <c r="E17" s="140">
        <v>995</v>
      </c>
      <c r="F17" s="141">
        <v>1870</v>
      </c>
    </row>
    <row r="18" spans="1:6" x14ac:dyDescent="0.2">
      <c r="A18" s="2" t="s">
        <v>13</v>
      </c>
      <c r="B18" s="139">
        <v>30</v>
      </c>
      <c r="C18" s="140">
        <v>25</v>
      </c>
      <c r="D18" s="140">
        <v>5</v>
      </c>
      <c r="E18" s="140">
        <v>0</v>
      </c>
      <c r="F18" s="141">
        <v>60</v>
      </c>
    </row>
    <row r="19" spans="1:6" x14ac:dyDescent="0.2">
      <c r="A19" s="2" t="s">
        <v>14</v>
      </c>
      <c r="B19" s="139">
        <v>205</v>
      </c>
      <c r="C19" s="140">
        <v>50</v>
      </c>
      <c r="D19" s="140">
        <v>0</v>
      </c>
      <c r="E19" s="140">
        <v>25</v>
      </c>
      <c r="F19" s="141">
        <v>280</v>
      </c>
    </row>
    <row r="20" spans="1:6" x14ac:dyDescent="0.2">
      <c r="A20" s="2" t="s">
        <v>15</v>
      </c>
      <c r="B20" s="139">
        <v>485</v>
      </c>
      <c r="C20" s="140">
        <v>35</v>
      </c>
      <c r="D20" s="140">
        <v>5</v>
      </c>
      <c r="E20" s="140">
        <v>0</v>
      </c>
      <c r="F20" s="141">
        <v>525</v>
      </c>
    </row>
    <row r="21" spans="1:6" x14ac:dyDescent="0.2">
      <c r="A21" s="2" t="s">
        <v>16</v>
      </c>
      <c r="B21" s="139">
        <v>1385</v>
      </c>
      <c r="C21" s="140">
        <v>340</v>
      </c>
      <c r="D21" s="140">
        <v>350</v>
      </c>
      <c r="E21" s="140">
        <v>480</v>
      </c>
      <c r="F21" s="141">
        <v>2555</v>
      </c>
    </row>
    <row r="22" spans="1:6" x14ac:dyDescent="0.2">
      <c r="A22" s="2" t="s">
        <v>17</v>
      </c>
      <c r="B22" s="139">
        <v>260</v>
      </c>
      <c r="C22" s="140">
        <v>20</v>
      </c>
      <c r="D22" s="140">
        <v>155</v>
      </c>
      <c r="E22" s="140">
        <v>190</v>
      </c>
      <c r="F22" s="141">
        <v>625</v>
      </c>
    </row>
    <row r="23" spans="1:6" x14ac:dyDescent="0.2">
      <c r="A23" s="2" t="s">
        <v>18</v>
      </c>
      <c r="B23" s="139">
        <v>30</v>
      </c>
      <c r="C23" s="140">
        <v>15</v>
      </c>
      <c r="D23" s="140">
        <v>5</v>
      </c>
      <c r="E23" s="140">
        <v>0</v>
      </c>
      <c r="F23" s="141">
        <v>50</v>
      </c>
    </row>
    <row r="24" spans="1:6" x14ac:dyDescent="0.2">
      <c r="A24" s="2" t="s">
        <v>19</v>
      </c>
      <c r="B24" s="139">
        <v>290</v>
      </c>
      <c r="C24" s="140">
        <v>120</v>
      </c>
      <c r="D24" s="140">
        <v>0</v>
      </c>
      <c r="E24" s="140">
        <v>10</v>
      </c>
      <c r="F24" s="141">
        <v>420</v>
      </c>
    </row>
    <row r="25" spans="1:6" x14ac:dyDescent="0.2">
      <c r="A25" s="2" t="s">
        <v>20</v>
      </c>
      <c r="B25" s="139">
        <v>100</v>
      </c>
      <c r="C25" s="140">
        <v>20</v>
      </c>
      <c r="D25" s="140">
        <v>0</v>
      </c>
      <c r="E25" s="140">
        <v>10</v>
      </c>
      <c r="F25" s="141">
        <v>130</v>
      </c>
    </row>
    <row r="26" spans="1:6" x14ac:dyDescent="0.2">
      <c r="A26" s="2" t="s">
        <v>21</v>
      </c>
      <c r="B26" s="139">
        <v>195</v>
      </c>
      <c r="C26" s="140">
        <v>25</v>
      </c>
      <c r="D26" s="140">
        <v>0</v>
      </c>
      <c r="E26" s="140">
        <v>15</v>
      </c>
      <c r="F26" s="141">
        <v>240</v>
      </c>
    </row>
    <row r="27" spans="1:6" x14ac:dyDescent="0.2">
      <c r="A27" s="2" t="s">
        <v>22</v>
      </c>
      <c r="B27" s="139">
        <v>475</v>
      </c>
      <c r="C27" s="140">
        <v>15</v>
      </c>
      <c r="D27" s="140">
        <v>0</v>
      </c>
      <c r="E27" s="140">
        <v>10</v>
      </c>
      <c r="F27" s="141">
        <v>495</v>
      </c>
    </row>
    <row r="28" spans="1:6" x14ac:dyDescent="0.2">
      <c r="A28" s="2" t="s">
        <v>23</v>
      </c>
      <c r="B28" s="139">
        <v>45</v>
      </c>
      <c r="C28" s="140">
        <v>0</v>
      </c>
      <c r="D28" s="140">
        <v>0</v>
      </c>
      <c r="E28" s="140">
        <v>0</v>
      </c>
      <c r="F28" s="141">
        <v>45</v>
      </c>
    </row>
    <row r="29" spans="1:6" x14ac:dyDescent="0.2">
      <c r="A29" s="2" t="s">
        <v>24</v>
      </c>
      <c r="B29" s="139">
        <v>25</v>
      </c>
      <c r="C29" s="140">
        <v>35</v>
      </c>
      <c r="D29" s="140">
        <v>0</v>
      </c>
      <c r="E29" s="140">
        <v>0</v>
      </c>
      <c r="F29" s="141">
        <v>60</v>
      </c>
    </row>
    <row r="30" spans="1:6" x14ac:dyDescent="0.2">
      <c r="A30" s="2" t="s">
        <v>25</v>
      </c>
      <c r="B30" s="139">
        <v>190</v>
      </c>
      <c r="C30" s="140">
        <v>0</v>
      </c>
      <c r="D30" s="140">
        <v>0</v>
      </c>
      <c r="E30" s="140">
        <v>0</v>
      </c>
      <c r="F30" s="141">
        <v>195</v>
      </c>
    </row>
    <row r="31" spans="1:6" x14ac:dyDescent="0.2">
      <c r="A31" s="2" t="s">
        <v>26</v>
      </c>
      <c r="B31" s="139">
        <v>80</v>
      </c>
      <c r="C31" s="140">
        <v>0</v>
      </c>
      <c r="D31" s="140">
        <v>0</v>
      </c>
      <c r="E31" s="140">
        <v>0</v>
      </c>
      <c r="F31" s="141">
        <v>80</v>
      </c>
    </row>
    <row r="32" spans="1:6" x14ac:dyDescent="0.2">
      <c r="A32" s="2" t="s">
        <v>27</v>
      </c>
      <c r="B32" s="139">
        <v>85</v>
      </c>
      <c r="C32" s="140">
        <v>0</v>
      </c>
      <c r="D32" s="140">
        <v>0</v>
      </c>
      <c r="E32" s="140">
        <v>0</v>
      </c>
      <c r="F32" s="141">
        <v>85</v>
      </c>
    </row>
    <row r="33" spans="1:6" x14ac:dyDescent="0.2">
      <c r="A33" s="2" t="s">
        <v>28</v>
      </c>
      <c r="B33" s="139">
        <v>110</v>
      </c>
      <c r="C33" s="140">
        <v>55</v>
      </c>
      <c r="D33" s="140">
        <v>0</v>
      </c>
      <c r="E33" s="140">
        <v>65</v>
      </c>
      <c r="F33" s="141">
        <v>230</v>
      </c>
    </row>
    <row r="34" spans="1:6" x14ac:dyDescent="0.2">
      <c r="A34" s="2" t="s">
        <v>29</v>
      </c>
      <c r="B34" s="139">
        <v>420</v>
      </c>
      <c r="C34" s="140">
        <v>65</v>
      </c>
      <c r="D34" s="140">
        <v>0</v>
      </c>
      <c r="E34" s="140">
        <v>140</v>
      </c>
      <c r="F34" s="141">
        <v>625</v>
      </c>
    </row>
    <row r="35" spans="1:6" x14ac:dyDescent="0.2">
      <c r="A35" s="2" t="s">
        <v>30</v>
      </c>
      <c r="B35" s="139">
        <v>180</v>
      </c>
      <c r="C35" s="140">
        <v>10</v>
      </c>
      <c r="D35" s="140">
        <v>35</v>
      </c>
      <c r="E35" s="140">
        <v>35</v>
      </c>
      <c r="F35" s="141">
        <v>260</v>
      </c>
    </row>
    <row r="36" spans="1:6" x14ac:dyDescent="0.2">
      <c r="A36" s="2" t="s">
        <v>31</v>
      </c>
      <c r="B36" s="139">
        <v>225</v>
      </c>
      <c r="C36" s="140">
        <v>35</v>
      </c>
      <c r="D36" s="140">
        <v>0</v>
      </c>
      <c r="E36" s="140">
        <v>5</v>
      </c>
      <c r="F36" s="141">
        <v>265</v>
      </c>
    </row>
    <row r="37" spans="1:6" x14ac:dyDescent="0.2">
      <c r="A37" s="3" t="s">
        <v>32</v>
      </c>
      <c r="B37" s="142">
        <v>350</v>
      </c>
      <c r="C37" s="143">
        <v>45</v>
      </c>
      <c r="D37" s="143">
        <v>15</v>
      </c>
      <c r="E37" s="143">
        <v>35</v>
      </c>
      <c r="F37" s="144">
        <v>445</v>
      </c>
    </row>
    <row r="38" spans="1:6" x14ac:dyDescent="0.2">
      <c r="A38" s="1"/>
      <c r="B38" s="140"/>
      <c r="C38" s="140"/>
      <c r="D38" s="140"/>
      <c r="E38" s="140"/>
      <c r="F38" s="140"/>
    </row>
    <row r="39" spans="1:6" x14ac:dyDescent="0.2">
      <c r="A39" s="266" t="s">
        <v>294</v>
      </c>
    </row>
    <row r="40" spans="1:6" x14ac:dyDescent="0.2">
      <c r="A40" s="266"/>
    </row>
    <row r="41" spans="1:6" s="154" customFormat="1" x14ac:dyDescent="0.2">
      <c r="A41" s="329" t="s">
        <v>452</v>
      </c>
    </row>
    <row r="42" spans="1:6" x14ac:dyDescent="0.2">
      <c r="A42" s="190"/>
    </row>
    <row r="43" spans="1:6" x14ac:dyDescent="0.2">
      <c r="B43" s="350">
        <v>2020</v>
      </c>
      <c r="C43" s="351"/>
      <c r="D43" s="351"/>
      <c r="E43" s="351"/>
      <c r="F43" s="352"/>
    </row>
    <row r="44" spans="1:6" ht="25.5" x14ac:dyDescent="0.2">
      <c r="A44" s="59"/>
      <c r="B44" s="58" t="s">
        <v>135</v>
      </c>
      <c r="C44" s="58" t="s">
        <v>136</v>
      </c>
      <c r="D44" s="58" t="s">
        <v>47</v>
      </c>
      <c r="E44" s="58" t="s">
        <v>51</v>
      </c>
      <c r="F44" s="58" t="s">
        <v>137</v>
      </c>
    </row>
    <row r="45" spans="1:6" x14ac:dyDescent="0.2">
      <c r="A45" s="4" t="s">
        <v>0</v>
      </c>
      <c r="B45" s="128">
        <f>B5/$F5</f>
        <v>0.6108015430775825</v>
      </c>
      <c r="C45" s="129">
        <f t="shared" ref="C45:F45" si="0">C5/$F5</f>
        <v>0.12430347192456065</v>
      </c>
      <c r="D45" s="129">
        <f t="shared" si="0"/>
        <v>6.7723960565795119E-2</v>
      </c>
      <c r="E45" s="129">
        <f t="shared" si="0"/>
        <v>0.19759965709387056</v>
      </c>
      <c r="F45" s="130">
        <f t="shared" si="0"/>
        <v>1</v>
      </c>
    </row>
    <row r="46" spans="1:6" x14ac:dyDescent="0.2">
      <c r="A46" s="2" t="s">
        <v>1</v>
      </c>
      <c r="B46" s="115">
        <f t="shared" ref="B46:F46" si="1">B6/$F6</f>
        <v>0.8666666666666667</v>
      </c>
      <c r="C46" s="114">
        <f t="shared" si="1"/>
        <v>8.3333333333333329E-2</v>
      </c>
      <c r="D46" s="114">
        <f t="shared" si="1"/>
        <v>1.6666666666666666E-2</v>
      </c>
      <c r="E46" s="114">
        <f t="shared" si="1"/>
        <v>1.6666666666666666E-2</v>
      </c>
      <c r="F46" s="117">
        <f t="shared" si="1"/>
        <v>1</v>
      </c>
    </row>
    <row r="47" spans="1:6" x14ac:dyDescent="0.2">
      <c r="A47" s="2" t="s">
        <v>2</v>
      </c>
      <c r="B47" s="115">
        <f t="shared" ref="B47:F47" si="2">B7/$F7</f>
        <v>0.82456140350877194</v>
      </c>
      <c r="C47" s="114">
        <f t="shared" si="2"/>
        <v>0.15789473684210525</v>
      </c>
      <c r="D47" s="114">
        <f t="shared" si="2"/>
        <v>0</v>
      </c>
      <c r="E47" s="114">
        <f t="shared" si="2"/>
        <v>1.7543859649122806E-2</v>
      </c>
      <c r="F47" s="117">
        <f t="shared" si="2"/>
        <v>1</v>
      </c>
    </row>
    <row r="48" spans="1:6" x14ac:dyDescent="0.2">
      <c r="A48" s="2" t="s">
        <v>3</v>
      </c>
      <c r="B48" s="115">
        <f t="shared" ref="B48:F48" si="3">B8/$F8</f>
        <v>1</v>
      </c>
      <c r="C48" s="114">
        <f t="shared" si="3"/>
        <v>0</v>
      </c>
      <c r="D48" s="114">
        <f t="shared" si="3"/>
        <v>0</v>
      </c>
      <c r="E48" s="114">
        <f t="shared" si="3"/>
        <v>0</v>
      </c>
      <c r="F48" s="117">
        <f t="shared" si="3"/>
        <v>1</v>
      </c>
    </row>
    <row r="49" spans="1:6" x14ac:dyDescent="0.2">
      <c r="A49" s="2" t="s">
        <v>4</v>
      </c>
      <c r="B49" s="115">
        <f t="shared" ref="B49:F49" si="4">B9/$F9</f>
        <v>0.43478260869565216</v>
      </c>
      <c r="C49" s="114">
        <f t="shared" si="4"/>
        <v>0</v>
      </c>
      <c r="D49" s="114">
        <f t="shared" si="4"/>
        <v>4.3478260869565216E-2</v>
      </c>
      <c r="E49" s="114">
        <f t="shared" si="4"/>
        <v>0.56521739130434778</v>
      </c>
      <c r="F49" s="117">
        <f t="shared" si="4"/>
        <v>1</v>
      </c>
    </row>
    <row r="50" spans="1:6" x14ac:dyDescent="0.2">
      <c r="A50" s="2" t="s">
        <v>5</v>
      </c>
      <c r="B50" s="115">
        <f t="shared" ref="B50:F50" si="5">B10/$F10</f>
        <v>0.95454545454545459</v>
      </c>
      <c r="C50" s="114">
        <f t="shared" si="5"/>
        <v>0</v>
      </c>
      <c r="D50" s="114">
        <f t="shared" si="5"/>
        <v>0</v>
      </c>
      <c r="E50" s="114">
        <f t="shared" si="5"/>
        <v>4.5454545454545456E-2</v>
      </c>
      <c r="F50" s="117">
        <f t="shared" si="5"/>
        <v>1</v>
      </c>
    </row>
    <row r="51" spans="1:6" x14ac:dyDescent="0.2">
      <c r="A51" s="2" t="s">
        <v>6</v>
      </c>
      <c r="B51" s="115">
        <f t="shared" ref="B51:F51" si="6">B11/$F11</f>
        <v>0.44444444444444442</v>
      </c>
      <c r="C51" s="114">
        <f t="shared" si="6"/>
        <v>5.5555555555555552E-2</v>
      </c>
      <c r="D51" s="114">
        <f t="shared" si="6"/>
        <v>0</v>
      </c>
      <c r="E51" s="114">
        <f t="shared" si="6"/>
        <v>0.5</v>
      </c>
      <c r="F51" s="117">
        <f t="shared" si="6"/>
        <v>1</v>
      </c>
    </row>
    <row r="52" spans="1:6" x14ac:dyDescent="0.2">
      <c r="A52" s="2" t="s">
        <v>7</v>
      </c>
      <c r="B52" s="115">
        <f t="shared" ref="B52:F52" si="7">B12/$F12</f>
        <v>0.44897959183673469</v>
      </c>
      <c r="C52" s="114">
        <f t="shared" si="7"/>
        <v>0.48979591836734693</v>
      </c>
      <c r="D52" s="114">
        <f t="shared" si="7"/>
        <v>0</v>
      </c>
      <c r="E52" s="114">
        <f t="shared" si="7"/>
        <v>6.1224489795918366E-2</v>
      </c>
      <c r="F52" s="117">
        <f t="shared" si="7"/>
        <v>1</v>
      </c>
    </row>
    <row r="53" spans="1:6" x14ac:dyDescent="0.2">
      <c r="A53" s="2" t="s">
        <v>8</v>
      </c>
      <c r="B53" s="115">
        <f t="shared" ref="B53:F53" si="8">B13/$F13</f>
        <v>0.95454545454545459</v>
      </c>
      <c r="C53" s="114">
        <f t="shared" si="8"/>
        <v>4.5454545454545456E-2</v>
      </c>
      <c r="D53" s="114">
        <f t="shared" si="8"/>
        <v>0</v>
      </c>
      <c r="E53" s="114">
        <f t="shared" si="8"/>
        <v>0</v>
      </c>
      <c r="F53" s="117">
        <f t="shared" si="8"/>
        <v>1</v>
      </c>
    </row>
    <row r="54" spans="1:6" x14ac:dyDescent="0.2">
      <c r="A54" s="2" t="s">
        <v>9</v>
      </c>
      <c r="B54" s="115">
        <f t="shared" ref="B54:F54" si="9">B14/$F14</f>
        <v>0.51351351351351349</v>
      </c>
      <c r="C54" s="114">
        <f t="shared" si="9"/>
        <v>8.1081081081081086E-2</v>
      </c>
      <c r="D54" s="114">
        <f t="shared" si="9"/>
        <v>0</v>
      </c>
      <c r="E54" s="114">
        <f t="shared" si="9"/>
        <v>0.40540540540540543</v>
      </c>
      <c r="F54" s="117">
        <f t="shared" si="9"/>
        <v>1</v>
      </c>
    </row>
    <row r="55" spans="1:6" x14ac:dyDescent="0.2">
      <c r="A55" s="2" t="s">
        <v>10</v>
      </c>
      <c r="B55" s="115">
        <f t="shared" ref="B55:F55" si="10">B15/$F15</f>
        <v>0.69047619047619047</v>
      </c>
      <c r="C55" s="114">
        <f t="shared" si="10"/>
        <v>7.1428571428571425E-2</v>
      </c>
      <c r="D55" s="114">
        <f t="shared" si="10"/>
        <v>0.21428571428571427</v>
      </c>
      <c r="E55" s="114">
        <f t="shared" si="10"/>
        <v>3.5714285714285712E-2</v>
      </c>
      <c r="F55" s="117">
        <f t="shared" si="10"/>
        <v>1</v>
      </c>
    </row>
    <row r="56" spans="1:6" x14ac:dyDescent="0.2">
      <c r="A56" s="2" t="s">
        <v>11</v>
      </c>
      <c r="B56" s="115">
        <f t="shared" ref="B56:F56" si="11">B16/$F16</f>
        <v>0.83333333333333337</v>
      </c>
      <c r="C56" s="114">
        <f t="shared" si="11"/>
        <v>0</v>
      </c>
      <c r="D56" s="114">
        <f t="shared" si="11"/>
        <v>0</v>
      </c>
      <c r="E56" s="114">
        <f t="shared" si="11"/>
        <v>0.16666666666666666</v>
      </c>
      <c r="F56" s="117">
        <f t="shared" si="11"/>
        <v>1</v>
      </c>
    </row>
    <row r="57" spans="1:6" x14ac:dyDescent="0.2">
      <c r="A57" s="2" t="s">
        <v>12</v>
      </c>
      <c r="B57" s="115">
        <f t="shared" ref="B57:F57" si="12">B17/$F17</f>
        <v>0.24598930481283424</v>
      </c>
      <c r="C57" s="114">
        <f t="shared" si="12"/>
        <v>0.15775401069518716</v>
      </c>
      <c r="D57" s="114">
        <f t="shared" si="12"/>
        <v>6.4171122994652413E-2</v>
      </c>
      <c r="E57" s="114">
        <f t="shared" si="12"/>
        <v>0.53208556149732622</v>
      </c>
      <c r="F57" s="117">
        <f t="shared" si="12"/>
        <v>1</v>
      </c>
    </row>
    <row r="58" spans="1:6" x14ac:dyDescent="0.2">
      <c r="A58" s="2" t="s">
        <v>13</v>
      </c>
      <c r="B58" s="115">
        <f t="shared" ref="B58:F58" si="13">B18/$F18</f>
        <v>0.5</v>
      </c>
      <c r="C58" s="114">
        <f t="shared" si="13"/>
        <v>0.41666666666666669</v>
      </c>
      <c r="D58" s="114">
        <f t="shared" si="13"/>
        <v>8.3333333333333329E-2</v>
      </c>
      <c r="E58" s="114">
        <f t="shared" si="13"/>
        <v>0</v>
      </c>
      <c r="F58" s="117">
        <f t="shared" si="13"/>
        <v>1</v>
      </c>
    </row>
    <row r="59" spans="1:6" x14ac:dyDescent="0.2">
      <c r="A59" s="2" t="s">
        <v>14</v>
      </c>
      <c r="B59" s="115">
        <f t="shared" ref="B59:F59" si="14">B19/$F19</f>
        <v>0.7321428571428571</v>
      </c>
      <c r="C59" s="114">
        <f t="shared" si="14"/>
        <v>0.17857142857142858</v>
      </c>
      <c r="D59" s="114">
        <f t="shared" si="14"/>
        <v>0</v>
      </c>
      <c r="E59" s="114">
        <f t="shared" si="14"/>
        <v>8.9285714285714288E-2</v>
      </c>
      <c r="F59" s="117">
        <f t="shared" si="14"/>
        <v>1</v>
      </c>
    </row>
    <row r="60" spans="1:6" x14ac:dyDescent="0.2">
      <c r="A60" s="2" t="s">
        <v>15</v>
      </c>
      <c r="B60" s="115">
        <f t="shared" ref="B60:F60" si="15">B20/$F20</f>
        <v>0.92380952380952386</v>
      </c>
      <c r="C60" s="114">
        <f t="shared" si="15"/>
        <v>6.6666666666666666E-2</v>
      </c>
      <c r="D60" s="114">
        <f t="shared" si="15"/>
        <v>9.5238095238095247E-3</v>
      </c>
      <c r="E60" s="114">
        <f t="shared" si="15"/>
        <v>0</v>
      </c>
      <c r="F60" s="117">
        <f t="shared" si="15"/>
        <v>1</v>
      </c>
    </row>
    <row r="61" spans="1:6" x14ac:dyDescent="0.2">
      <c r="A61" s="2" t="s">
        <v>16</v>
      </c>
      <c r="B61" s="115">
        <f t="shared" ref="B61:F61" si="16">B21/$F21</f>
        <v>0.54207436399217224</v>
      </c>
      <c r="C61" s="114">
        <f t="shared" si="16"/>
        <v>0.13307240704500978</v>
      </c>
      <c r="D61" s="114">
        <f t="shared" si="16"/>
        <v>0.13698630136986301</v>
      </c>
      <c r="E61" s="114">
        <f t="shared" si="16"/>
        <v>0.18786692759295498</v>
      </c>
      <c r="F61" s="117">
        <f t="shared" si="16"/>
        <v>1</v>
      </c>
    </row>
    <row r="62" spans="1:6" x14ac:dyDescent="0.2">
      <c r="A62" s="2" t="s">
        <v>17</v>
      </c>
      <c r="B62" s="115">
        <f t="shared" ref="B62:F62" si="17">B22/$F22</f>
        <v>0.41599999999999998</v>
      </c>
      <c r="C62" s="114">
        <f t="shared" si="17"/>
        <v>3.2000000000000001E-2</v>
      </c>
      <c r="D62" s="114">
        <f t="shared" si="17"/>
        <v>0.248</v>
      </c>
      <c r="E62" s="114">
        <f t="shared" si="17"/>
        <v>0.30399999999999999</v>
      </c>
      <c r="F62" s="117">
        <f t="shared" si="17"/>
        <v>1</v>
      </c>
    </row>
    <row r="63" spans="1:6" x14ac:dyDescent="0.2">
      <c r="A63" s="2" t="s">
        <v>18</v>
      </c>
      <c r="B63" s="115">
        <f t="shared" ref="B63:F63" si="18">B23/$F23</f>
        <v>0.6</v>
      </c>
      <c r="C63" s="114">
        <f t="shared" si="18"/>
        <v>0.3</v>
      </c>
      <c r="D63" s="114">
        <f t="shared" si="18"/>
        <v>0.1</v>
      </c>
      <c r="E63" s="114">
        <f t="shared" si="18"/>
        <v>0</v>
      </c>
      <c r="F63" s="117">
        <f t="shared" si="18"/>
        <v>1</v>
      </c>
    </row>
    <row r="64" spans="1:6" x14ac:dyDescent="0.2">
      <c r="A64" s="2" t="s">
        <v>19</v>
      </c>
      <c r="B64" s="115">
        <f t="shared" ref="B64:F64" si="19">B24/$F24</f>
        <v>0.69047619047619047</v>
      </c>
      <c r="C64" s="114">
        <f t="shared" si="19"/>
        <v>0.2857142857142857</v>
      </c>
      <c r="D64" s="114">
        <f t="shared" si="19"/>
        <v>0</v>
      </c>
      <c r="E64" s="114">
        <f t="shared" si="19"/>
        <v>2.3809523809523808E-2</v>
      </c>
      <c r="F64" s="117">
        <f t="shared" si="19"/>
        <v>1</v>
      </c>
    </row>
    <row r="65" spans="1:6" x14ac:dyDescent="0.2">
      <c r="A65" s="2" t="s">
        <v>20</v>
      </c>
      <c r="B65" s="115">
        <f t="shared" ref="B65:F65" si="20">B25/$F25</f>
        <v>0.76923076923076927</v>
      </c>
      <c r="C65" s="114">
        <f t="shared" si="20"/>
        <v>0.15384615384615385</v>
      </c>
      <c r="D65" s="114">
        <f t="shared" si="20"/>
        <v>0</v>
      </c>
      <c r="E65" s="114">
        <f t="shared" si="20"/>
        <v>7.6923076923076927E-2</v>
      </c>
      <c r="F65" s="117">
        <f t="shared" si="20"/>
        <v>1</v>
      </c>
    </row>
    <row r="66" spans="1:6" x14ac:dyDescent="0.2">
      <c r="A66" s="2" t="s">
        <v>21</v>
      </c>
      <c r="B66" s="115">
        <f t="shared" ref="B66:F66" si="21">B26/$F26</f>
        <v>0.8125</v>
      </c>
      <c r="C66" s="114">
        <f t="shared" si="21"/>
        <v>0.10416666666666667</v>
      </c>
      <c r="D66" s="114">
        <f t="shared" si="21"/>
        <v>0</v>
      </c>
      <c r="E66" s="114">
        <f t="shared" si="21"/>
        <v>6.25E-2</v>
      </c>
      <c r="F66" s="117">
        <f t="shared" si="21"/>
        <v>1</v>
      </c>
    </row>
    <row r="67" spans="1:6" x14ac:dyDescent="0.2">
      <c r="A67" s="2" t="s">
        <v>22</v>
      </c>
      <c r="B67" s="115">
        <f t="shared" ref="B67:F67" si="22">B27/$F27</f>
        <v>0.95959595959595956</v>
      </c>
      <c r="C67" s="114">
        <f t="shared" si="22"/>
        <v>3.0303030303030304E-2</v>
      </c>
      <c r="D67" s="114">
        <f t="shared" si="22"/>
        <v>0</v>
      </c>
      <c r="E67" s="114">
        <f t="shared" si="22"/>
        <v>2.0202020202020204E-2</v>
      </c>
      <c r="F67" s="117">
        <f t="shared" si="22"/>
        <v>1</v>
      </c>
    </row>
    <row r="68" spans="1:6" x14ac:dyDescent="0.2">
      <c r="A68" s="2" t="s">
        <v>23</v>
      </c>
      <c r="B68" s="115">
        <f t="shared" ref="B68:F68" si="23">B28/$F28</f>
        <v>1</v>
      </c>
      <c r="C68" s="114">
        <f t="shared" si="23"/>
        <v>0</v>
      </c>
      <c r="D68" s="114">
        <f t="shared" si="23"/>
        <v>0</v>
      </c>
      <c r="E68" s="114">
        <f t="shared" si="23"/>
        <v>0</v>
      </c>
      <c r="F68" s="117">
        <f t="shared" si="23"/>
        <v>1</v>
      </c>
    </row>
    <row r="69" spans="1:6" x14ac:dyDescent="0.2">
      <c r="A69" s="2" t="s">
        <v>24</v>
      </c>
      <c r="B69" s="115">
        <f t="shared" ref="B69:F69" si="24">B29/$F29</f>
        <v>0.41666666666666669</v>
      </c>
      <c r="C69" s="114">
        <f t="shared" si="24"/>
        <v>0.58333333333333337</v>
      </c>
      <c r="D69" s="114">
        <f t="shared" si="24"/>
        <v>0</v>
      </c>
      <c r="E69" s="114">
        <f t="shared" si="24"/>
        <v>0</v>
      </c>
      <c r="F69" s="117">
        <f t="shared" si="24"/>
        <v>1</v>
      </c>
    </row>
    <row r="70" spans="1:6" x14ac:dyDescent="0.2">
      <c r="A70" s="2" t="s">
        <v>25</v>
      </c>
      <c r="B70" s="115">
        <f t="shared" ref="B70:F70" si="25">B30/$F30</f>
        <v>0.97435897435897434</v>
      </c>
      <c r="C70" s="114">
        <f t="shared" si="25"/>
        <v>0</v>
      </c>
      <c r="D70" s="114">
        <f t="shared" si="25"/>
        <v>0</v>
      </c>
      <c r="E70" s="114">
        <f t="shared" si="25"/>
        <v>0</v>
      </c>
      <c r="F70" s="117">
        <f t="shared" si="25"/>
        <v>1</v>
      </c>
    </row>
    <row r="71" spans="1:6" x14ac:dyDescent="0.2">
      <c r="A71" s="2" t="s">
        <v>26</v>
      </c>
      <c r="B71" s="115">
        <f t="shared" ref="B71:F71" si="26">B31/$F31</f>
        <v>1</v>
      </c>
      <c r="C71" s="114">
        <f t="shared" si="26"/>
        <v>0</v>
      </c>
      <c r="D71" s="114">
        <f t="shared" si="26"/>
        <v>0</v>
      </c>
      <c r="E71" s="114">
        <f t="shared" si="26"/>
        <v>0</v>
      </c>
      <c r="F71" s="117">
        <f t="shared" si="26"/>
        <v>1</v>
      </c>
    </row>
    <row r="72" spans="1:6" x14ac:dyDescent="0.2">
      <c r="A72" s="2" t="s">
        <v>27</v>
      </c>
      <c r="B72" s="115">
        <f t="shared" ref="B72:F72" si="27">B32/$F32</f>
        <v>1</v>
      </c>
      <c r="C72" s="114">
        <f t="shared" si="27"/>
        <v>0</v>
      </c>
      <c r="D72" s="114">
        <f t="shared" si="27"/>
        <v>0</v>
      </c>
      <c r="E72" s="114">
        <f t="shared" si="27"/>
        <v>0</v>
      </c>
      <c r="F72" s="117">
        <f t="shared" si="27"/>
        <v>1</v>
      </c>
    </row>
    <row r="73" spans="1:6" x14ac:dyDescent="0.2">
      <c r="A73" s="2" t="s">
        <v>28</v>
      </c>
      <c r="B73" s="115">
        <f t="shared" ref="B73:F73" si="28">B33/$F33</f>
        <v>0.47826086956521741</v>
      </c>
      <c r="C73" s="114">
        <f t="shared" si="28"/>
        <v>0.2391304347826087</v>
      </c>
      <c r="D73" s="114">
        <f t="shared" si="28"/>
        <v>0</v>
      </c>
      <c r="E73" s="114">
        <f t="shared" si="28"/>
        <v>0.28260869565217389</v>
      </c>
      <c r="F73" s="117">
        <f t="shared" si="28"/>
        <v>1</v>
      </c>
    </row>
    <row r="74" spans="1:6" x14ac:dyDescent="0.2">
      <c r="A74" s="2" t="s">
        <v>29</v>
      </c>
      <c r="B74" s="115">
        <f t="shared" ref="B74:F74" si="29">B34/$F34</f>
        <v>0.67200000000000004</v>
      </c>
      <c r="C74" s="114">
        <f t="shared" si="29"/>
        <v>0.104</v>
      </c>
      <c r="D74" s="114">
        <f t="shared" si="29"/>
        <v>0</v>
      </c>
      <c r="E74" s="114">
        <f t="shared" si="29"/>
        <v>0.224</v>
      </c>
      <c r="F74" s="117">
        <f t="shared" si="29"/>
        <v>1</v>
      </c>
    </row>
    <row r="75" spans="1:6" x14ac:dyDescent="0.2">
      <c r="A75" s="2" t="s">
        <v>30</v>
      </c>
      <c r="B75" s="115">
        <f t="shared" ref="B75:F75" si="30">B35/$F35</f>
        <v>0.69230769230769229</v>
      </c>
      <c r="C75" s="114">
        <f t="shared" si="30"/>
        <v>3.8461538461538464E-2</v>
      </c>
      <c r="D75" s="114">
        <f t="shared" si="30"/>
        <v>0.13461538461538461</v>
      </c>
      <c r="E75" s="114">
        <f t="shared" si="30"/>
        <v>0.13461538461538461</v>
      </c>
      <c r="F75" s="117">
        <f t="shared" si="30"/>
        <v>1</v>
      </c>
    </row>
    <row r="76" spans="1:6" x14ac:dyDescent="0.2">
      <c r="A76" s="2" t="s">
        <v>31</v>
      </c>
      <c r="B76" s="115">
        <f t="shared" ref="B76:F76" si="31">B36/$F36</f>
        <v>0.84905660377358494</v>
      </c>
      <c r="C76" s="114">
        <f t="shared" si="31"/>
        <v>0.13207547169811321</v>
      </c>
      <c r="D76" s="114">
        <f t="shared" si="31"/>
        <v>0</v>
      </c>
      <c r="E76" s="114">
        <f t="shared" si="31"/>
        <v>1.8867924528301886E-2</v>
      </c>
      <c r="F76" s="117">
        <f t="shared" si="31"/>
        <v>1</v>
      </c>
    </row>
    <row r="77" spans="1:6" x14ac:dyDescent="0.2">
      <c r="A77" s="3" t="s">
        <v>32</v>
      </c>
      <c r="B77" s="116">
        <f t="shared" ref="B77:F77" si="32">B37/$F37</f>
        <v>0.7865168539325843</v>
      </c>
      <c r="C77" s="118">
        <f t="shared" si="32"/>
        <v>0.10112359550561797</v>
      </c>
      <c r="D77" s="118">
        <f t="shared" si="32"/>
        <v>3.3707865168539325E-2</v>
      </c>
      <c r="E77" s="118">
        <f t="shared" si="32"/>
        <v>7.8651685393258425E-2</v>
      </c>
      <c r="F77" s="119">
        <f t="shared" si="32"/>
        <v>1</v>
      </c>
    </row>
    <row r="79" spans="1:6" x14ac:dyDescent="0.2">
      <c r="A79" s="331" t="s">
        <v>466</v>
      </c>
    </row>
  </sheetData>
  <mergeCells count="1">
    <mergeCell ref="B43:F43"/>
  </mergeCells>
  <hyperlinks>
    <hyperlink ref="A2" location="Contents!A1" display="Back to content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79"/>
  <sheetViews>
    <sheetView showGridLines="0" topLeftCell="A66" workbookViewId="0">
      <selection activeCell="A79" sqref="A79"/>
    </sheetView>
  </sheetViews>
  <sheetFormatPr defaultRowHeight="12.75" x14ac:dyDescent="0.2"/>
  <cols>
    <col min="1" max="1" bestFit="true" customWidth="true" style="6" width="20.28515625" collapsed="false"/>
    <col min="2" max="6" customWidth="true" style="6" width="16.0" collapsed="false"/>
    <col min="7" max="16384" style="6" width="9.140625" collapsed="false"/>
  </cols>
  <sheetData>
    <row r="1" spans="1:6" x14ac:dyDescent="0.2">
      <c r="A1" s="330" t="s">
        <v>454</v>
      </c>
    </row>
    <row r="2" spans="1:6" ht="15" x14ac:dyDescent="0.25">
      <c r="A2" s="273" t="s">
        <v>315</v>
      </c>
    </row>
    <row r="3" spans="1:6" s="190" customFormat="1" x14ac:dyDescent="0.2"/>
    <row r="4" spans="1:6" s="59" customFormat="1" ht="43.5" customHeight="1" x14ac:dyDescent="0.2">
      <c r="B4" s="58" t="s">
        <v>135</v>
      </c>
      <c r="C4" s="58" t="s">
        <v>136</v>
      </c>
      <c r="D4" s="58" t="s">
        <v>47</v>
      </c>
      <c r="E4" s="58" t="s">
        <v>51</v>
      </c>
      <c r="F4" s="58" t="s">
        <v>137</v>
      </c>
    </row>
    <row r="5" spans="1:6" x14ac:dyDescent="0.2">
      <c r="A5" s="4" t="s">
        <v>0</v>
      </c>
      <c r="B5" s="136">
        <v>2685</v>
      </c>
      <c r="C5" s="137">
        <v>15</v>
      </c>
      <c r="D5" s="137">
        <v>5</v>
      </c>
      <c r="E5" s="137">
        <v>865</v>
      </c>
      <c r="F5" s="138">
        <v>3570</v>
      </c>
    </row>
    <row r="6" spans="1:6" x14ac:dyDescent="0.2">
      <c r="A6" s="2" t="s">
        <v>1</v>
      </c>
      <c r="B6" s="139">
        <v>40</v>
      </c>
      <c r="C6" s="140">
        <v>0</v>
      </c>
      <c r="D6" s="140">
        <v>0</v>
      </c>
      <c r="E6" s="140">
        <v>0</v>
      </c>
      <c r="F6" s="141">
        <v>40</v>
      </c>
    </row>
    <row r="7" spans="1:6" x14ac:dyDescent="0.2">
      <c r="A7" s="2" t="s">
        <v>2</v>
      </c>
      <c r="B7" s="139">
        <v>55</v>
      </c>
      <c r="C7" s="140">
        <v>0</v>
      </c>
      <c r="D7" s="140">
        <v>0</v>
      </c>
      <c r="E7" s="140">
        <v>0</v>
      </c>
      <c r="F7" s="141">
        <v>55</v>
      </c>
    </row>
    <row r="8" spans="1:6" x14ac:dyDescent="0.2">
      <c r="A8" s="2" t="s">
        <v>3</v>
      </c>
      <c r="B8" s="139">
        <v>5</v>
      </c>
      <c r="C8" s="140">
        <v>0</v>
      </c>
      <c r="D8" s="140">
        <v>0</v>
      </c>
      <c r="E8" s="140">
        <v>0</v>
      </c>
      <c r="F8" s="141">
        <v>5</v>
      </c>
    </row>
    <row r="9" spans="1:6" x14ac:dyDescent="0.2">
      <c r="A9" s="2" t="s">
        <v>4</v>
      </c>
      <c r="B9" s="139">
        <v>10</v>
      </c>
      <c r="C9" s="140">
        <v>0</v>
      </c>
      <c r="D9" s="140">
        <v>0</v>
      </c>
      <c r="E9" s="140">
        <v>15</v>
      </c>
      <c r="F9" s="141">
        <v>25</v>
      </c>
    </row>
    <row r="10" spans="1:6" x14ac:dyDescent="0.2">
      <c r="A10" s="2" t="s">
        <v>5</v>
      </c>
      <c r="B10" s="139">
        <v>15</v>
      </c>
      <c r="C10" s="140">
        <v>0</v>
      </c>
      <c r="D10" s="140">
        <v>0</v>
      </c>
      <c r="E10" s="140">
        <v>0</v>
      </c>
      <c r="F10" s="141">
        <v>15</v>
      </c>
    </row>
    <row r="11" spans="1:6" x14ac:dyDescent="0.2">
      <c r="A11" s="2" t="s">
        <v>6</v>
      </c>
      <c r="B11" s="139">
        <v>20</v>
      </c>
      <c r="C11" s="140">
        <v>0</v>
      </c>
      <c r="D11" s="140">
        <v>0</v>
      </c>
      <c r="E11" s="140">
        <v>20</v>
      </c>
      <c r="F11" s="141">
        <v>40</v>
      </c>
    </row>
    <row r="12" spans="1:6" x14ac:dyDescent="0.2">
      <c r="A12" s="2" t="s">
        <v>7</v>
      </c>
      <c r="B12" s="139">
        <v>60</v>
      </c>
      <c r="C12" s="140">
        <v>0</v>
      </c>
      <c r="D12" s="140">
        <v>0</v>
      </c>
      <c r="E12" s="140">
        <v>5</v>
      </c>
      <c r="F12" s="141">
        <v>65</v>
      </c>
    </row>
    <row r="13" spans="1:6" x14ac:dyDescent="0.2">
      <c r="A13" s="2" t="s">
        <v>8</v>
      </c>
      <c r="B13" s="139">
        <v>20</v>
      </c>
      <c r="C13" s="140">
        <v>0</v>
      </c>
      <c r="D13" s="140">
        <v>0</v>
      </c>
      <c r="E13" s="140">
        <v>0</v>
      </c>
      <c r="F13" s="141">
        <v>20</v>
      </c>
    </row>
    <row r="14" spans="1:6" x14ac:dyDescent="0.2">
      <c r="A14" s="2" t="s">
        <v>9</v>
      </c>
      <c r="B14" s="139">
        <v>25</v>
      </c>
      <c r="C14" s="140">
        <v>0</v>
      </c>
      <c r="D14" s="140">
        <v>0</v>
      </c>
      <c r="E14" s="140">
        <v>25</v>
      </c>
      <c r="F14" s="141">
        <v>50</v>
      </c>
    </row>
    <row r="15" spans="1:6" x14ac:dyDescent="0.2">
      <c r="A15" s="2" t="s">
        <v>10</v>
      </c>
      <c r="B15" s="139">
        <v>115</v>
      </c>
      <c r="C15" s="140">
        <v>0</v>
      </c>
      <c r="D15" s="140">
        <v>0</v>
      </c>
      <c r="E15" s="140">
        <v>5</v>
      </c>
      <c r="F15" s="141">
        <v>120</v>
      </c>
    </row>
    <row r="16" spans="1:6" x14ac:dyDescent="0.2">
      <c r="A16" s="2" t="s">
        <v>11</v>
      </c>
      <c r="B16" s="139">
        <v>10</v>
      </c>
      <c r="C16" s="140">
        <v>0</v>
      </c>
      <c r="D16" s="140">
        <v>0</v>
      </c>
      <c r="E16" s="140">
        <v>0</v>
      </c>
      <c r="F16" s="141">
        <v>15</v>
      </c>
    </row>
    <row r="17" spans="1:6" x14ac:dyDescent="0.2">
      <c r="A17" s="2" t="s">
        <v>12</v>
      </c>
      <c r="B17" s="139">
        <v>420</v>
      </c>
      <c r="C17" s="140">
        <v>0</v>
      </c>
      <c r="D17" s="140">
        <v>0</v>
      </c>
      <c r="E17" s="140">
        <v>420</v>
      </c>
      <c r="F17" s="141">
        <v>840</v>
      </c>
    </row>
    <row r="18" spans="1:6" x14ac:dyDescent="0.2">
      <c r="A18" s="2" t="s">
        <v>13</v>
      </c>
      <c r="B18" s="139">
        <v>15</v>
      </c>
      <c r="C18" s="140">
        <v>0</v>
      </c>
      <c r="D18" s="140">
        <v>0</v>
      </c>
      <c r="E18" s="140">
        <v>0</v>
      </c>
      <c r="F18" s="141">
        <v>15</v>
      </c>
    </row>
    <row r="19" spans="1:6" x14ac:dyDescent="0.2">
      <c r="A19" s="2" t="s">
        <v>14</v>
      </c>
      <c r="B19" s="139">
        <v>65</v>
      </c>
      <c r="C19" s="140">
        <v>0</v>
      </c>
      <c r="D19" s="140">
        <v>0</v>
      </c>
      <c r="E19" s="140">
        <v>15</v>
      </c>
      <c r="F19" s="141">
        <v>80</v>
      </c>
    </row>
    <row r="20" spans="1:6" x14ac:dyDescent="0.2">
      <c r="A20" s="2" t="s">
        <v>15</v>
      </c>
      <c r="B20" s="139">
        <v>120</v>
      </c>
      <c r="C20" s="140">
        <v>5</v>
      </c>
      <c r="D20" s="140">
        <v>0</v>
      </c>
      <c r="E20" s="140">
        <v>0</v>
      </c>
      <c r="F20" s="141">
        <v>125</v>
      </c>
    </row>
    <row r="21" spans="1:6" x14ac:dyDescent="0.2">
      <c r="A21" s="2" t="s">
        <v>16</v>
      </c>
      <c r="B21" s="139">
        <v>795</v>
      </c>
      <c r="C21" s="140">
        <v>0</v>
      </c>
      <c r="D21" s="140">
        <v>5</v>
      </c>
      <c r="E21" s="140">
        <v>190</v>
      </c>
      <c r="F21" s="141">
        <v>985</v>
      </c>
    </row>
    <row r="22" spans="1:6" x14ac:dyDescent="0.2">
      <c r="A22" s="2" t="s">
        <v>17</v>
      </c>
      <c r="B22" s="139">
        <v>90</v>
      </c>
      <c r="C22" s="140">
        <v>0</v>
      </c>
      <c r="D22" s="140">
        <v>0</v>
      </c>
      <c r="E22" s="140">
        <v>30</v>
      </c>
      <c r="F22" s="141">
        <v>120</v>
      </c>
    </row>
    <row r="23" spans="1:6" x14ac:dyDescent="0.2">
      <c r="A23" s="2" t="s">
        <v>18</v>
      </c>
      <c r="B23" s="139">
        <v>0</v>
      </c>
      <c r="C23" s="140">
        <v>0</v>
      </c>
      <c r="D23" s="140">
        <v>0</v>
      </c>
      <c r="E23" s="140">
        <v>0</v>
      </c>
      <c r="F23" s="141">
        <v>0</v>
      </c>
    </row>
    <row r="24" spans="1:6" x14ac:dyDescent="0.2">
      <c r="A24" s="2" t="s">
        <v>19</v>
      </c>
      <c r="B24" s="139">
        <v>185</v>
      </c>
      <c r="C24" s="140">
        <v>5</v>
      </c>
      <c r="D24" s="140">
        <v>0</v>
      </c>
      <c r="E24" s="140">
        <v>5</v>
      </c>
      <c r="F24" s="141">
        <v>195</v>
      </c>
    </row>
    <row r="25" spans="1:6" x14ac:dyDescent="0.2">
      <c r="A25" s="2" t="s">
        <v>20</v>
      </c>
      <c r="B25" s="139">
        <v>15</v>
      </c>
      <c r="C25" s="140">
        <v>0</v>
      </c>
      <c r="D25" s="140">
        <v>0</v>
      </c>
      <c r="E25" s="140">
        <v>0</v>
      </c>
      <c r="F25" s="141">
        <v>15</v>
      </c>
    </row>
    <row r="26" spans="1:6" x14ac:dyDescent="0.2">
      <c r="A26" s="2" t="s">
        <v>21</v>
      </c>
      <c r="B26" s="139">
        <v>15</v>
      </c>
      <c r="C26" s="140">
        <v>0</v>
      </c>
      <c r="D26" s="140">
        <v>0</v>
      </c>
      <c r="E26" s="140">
        <v>10</v>
      </c>
      <c r="F26" s="141">
        <v>25</v>
      </c>
    </row>
    <row r="27" spans="1:6" x14ac:dyDescent="0.2">
      <c r="A27" s="2" t="s">
        <v>22</v>
      </c>
      <c r="B27" s="139">
        <v>105</v>
      </c>
      <c r="C27" s="140">
        <v>0</v>
      </c>
      <c r="D27" s="140">
        <v>0</v>
      </c>
      <c r="E27" s="140">
        <v>0</v>
      </c>
      <c r="F27" s="141">
        <v>105</v>
      </c>
    </row>
    <row r="28" spans="1:6" x14ac:dyDescent="0.2">
      <c r="A28" s="2" t="s">
        <v>23</v>
      </c>
      <c r="B28" s="139">
        <v>5</v>
      </c>
      <c r="C28" s="140">
        <v>0</v>
      </c>
      <c r="D28" s="140">
        <v>0</v>
      </c>
      <c r="E28" s="140">
        <v>0</v>
      </c>
      <c r="F28" s="141">
        <v>5</v>
      </c>
    </row>
    <row r="29" spans="1:6" x14ac:dyDescent="0.2">
      <c r="A29" s="2" t="s">
        <v>24</v>
      </c>
      <c r="B29" s="139">
        <v>5</v>
      </c>
      <c r="C29" s="140">
        <v>0</v>
      </c>
      <c r="D29" s="140">
        <v>0</v>
      </c>
      <c r="E29" s="140">
        <v>0</v>
      </c>
      <c r="F29" s="141">
        <v>5</v>
      </c>
    </row>
    <row r="30" spans="1:6" x14ac:dyDescent="0.2">
      <c r="A30" s="2" t="s">
        <v>25</v>
      </c>
      <c r="B30" s="139">
        <v>25</v>
      </c>
      <c r="C30" s="140">
        <v>0</v>
      </c>
      <c r="D30" s="140">
        <v>0</v>
      </c>
      <c r="E30" s="140">
        <v>0</v>
      </c>
      <c r="F30" s="141">
        <v>25</v>
      </c>
    </row>
    <row r="31" spans="1:6" x14ac:dyDescent="0.2">
      <c r="A31" s="2" t="s">
        <v>26</v>
      </c>
      <c r="B31" s="139">
        <v>20</v>
      </c>
      <c r="C31" s="140">
        <v>0</v>
      </c>
      <c r="D31" s="140">
        <v>0</v>
      </c>
      <c r="E31" s="140">
        <v>0</v>
      </c>
      <c r="F31" s="141">
        <v>20</v>
      </c>
    </row>
    <row r="32" spans="1:6" x14ac:dyDescent="0.2">
      <c r="A32" s="2" t="s">
        <v>27</v>
      </c>
      <c r="B32" s="139">
        <v>15</v>
      </c>
      <c r="C32" s="140">
        <v>0</v>
      </c>
      <c r="D32" s="140">
        <v>0</v>
      </c>
      <c r="E32" s="140">
        <v>0</v>
      </c>
      <c r="F32" s="141">
        <v>15</v>
      </c>
    </row>
    <row r="33" spans="1:6" x14ac:dyDescent="0.2">
      <c r="A33" s="2" t="s">
        <v>28</v>
      </c>
      <c r="B33" s="139">
        <v>25</v>
      </c>
      <c r="C33" s="140">
        <v>0</v>
      </c>
      <c r="D33" s="140">
        <v>0</v>
      </c>
      <c r="E33" s="140">
        <v>10</v>
      </c>
      <c r="F33" s="141">
        <v>35</v>
      </c>
    </row>
    <row r="34" spans="1:6" x14ac:dyDescent="0.2">
      <c r="A34" s="2" t="s">
        <v>29</v>
      </c>
      <c r="B34" s="139">
        <v>160</v>
      </c>
      <c r="C34" s="140">
        <v>0</v>
      </c>
      <c r="D34" s="140">
        <v>0</v>
      </c>
      <c r="E34" s="140">
        <v>75</v>
      </c>
      <c r="F34" s="141">
        <v>240</v>
      </c>
    </row>
    <row r="35" spans="1:6" x14ac:dyDescent="0.2">
      <c r="A35" s="2" t="s">
        <v>30</v>
      </c>
      <c r="B35" s="139">
        <v>45</v>
      </c>
      <c r="C35" s="140">
        <v>0</v>
      </c>
      <c r="D35" s="140">
        <v>0</v>
      </c>
      <c r="E35" s="140">
        <v>20</v>
      </c>
      <c r="F35" s="141">
        <v>65</v>
      </c>
    </row>
    <row r="36" spans="1:6" x14ac:dyDescent="0.2">
      <c r="A36" s="2" t="s">
        <v>31</v>
      </c>
      <c r="B36" s="139">
        <v>40</v>
      </c>
      <c r="C36" s="140">
        <v>0</v>
      </c>
      <c r="D36" s="140">
        <v>0</v>
      </c>
      <c r="E36" s="140">
        <v>0</v>
      </c>
      <c r="F36" s="141">
        <v>40</v>
      </c>
    </row>
    <row r="37" spans="1:6" x14ac:dyDescent="0.2">
      <c r="A37" s="3" t="s">
        <v>32</v>
      </c>
      <c r="B37" s="142">
        <v>145</v>
      </c>
      <c r="C37" s="143">
        <v>0</v>
      </c>
      <c r="D37" s="143">
        <v>0</v>
      </c>
      <c r="E37" s="143">
        <v>20</v>
      </c>
      <c r="F37" s="144">
        <v>165</v>
      </c>
    </row>
    <row r="38" spans="1:6" x14ac:dyDescent="0.2">
      <c r="A38" s="1"/>
      <c r="B38" s="140"/>
      <c r="C38" s="140"/>
      <c r="D38" s="140"/>
      <c r="E38" s="140"/>
      <c r="F38" s="140"/>
    </row>
    <row r="39" spans="1:6" x14ac:dyDescent="0.2">
      <c r="A39" s="266" t="s">
        <v>294</v>
      </c>
    </row>
    <row r="40" spans="1:6" x14ac:dyDescent="0.2">
      <c r="A40" s="266"/>
    </row>
    <row r="41" spans="1:6" x14ac:dyDescent="0.2">
      <c r="A41" s="329" t="s">
        <v>453</v>
      </c>
    </row>
    <row r="42" spans="1:6" x14ac:dyDescent="0.2">
      <c r="A42" s="190"/>
    </row>
    <row r="43" spans="1:6" x14ac:dyDescent="0.2">
      <c r="B43" s="350">
        <v>2020</v>
      </c>
      <c r="C43" s="351"/>
      <c r="D43" s="351"/>
      <c r="E43" s="351"/>
      <c r="F43" s="352"/>
    </row>
    <row r="44" spans="1:6" ht="25.5" x14ac:dyDescent="0.2">
      <c r="A44" s="59"/>
      <c r="B44" s="240" t="s">
        <v>135</v>
      </c>
      <c r="C44" s="240" t="s">
        <v>136</v>
      </c>
      <c r="D44" s="240" t="s">
        <v>47</v>
      </c>
      <c r="E44" s="240" t="s">
        <v>51</v>
      </c>
      <c r="F44" s="240" t="s">
        <v>137</v>
      </c>
    </row>
    <row r="45" spans="1:6" x14ac:dyDescent="0.2">
      <c r="A45" s="19" t="s">
        <v>0</v>
      </c>
      <c r="B45" s="128">
        <f>IFERROR(B5/$F5, "-")</f>
        <v>0.75210084033613445</v>
      </c>
      <c r="C45" s="129">
        <f t="shared" ref="C45:F45" si="0">IFERROR(C5/$F5, "-")</f>
        <v>4.2016806722689074E-3</v>
      </c>
      <c r="D45" s="129">
        <f t="shared" si="0"/>
        <v>1.4005602240896359E-3</v>
      </c>
      <c r="E45" s="129">
        <f t="shared" si="0"/>
        <v>0.242296918767507</v>
      </c>
      <c r="F45" s="130">
        <f t="shared" si="0"/>
        <v>1</v>
      </c>
    </row>
    <row r="46" spans="1:6" x14ac:dyDescent="0.2">
      <c r="A46" s="20" t="s">
        <v>1</v>
      </c>
      <c r="B46" s="115">
        <f t="shared" ref="B46:F46" si="1">IFERROR(B6/$F6, "-")</f>
        <v>1</v>
      </c>
      <c r="C46" s="114">
        <f t="shared" si="1"/>
        <v>0</v>
      </c>
      <c r="D46" s="114">
        <f t="shared" si="1"/>
        <v>0</v>
      </c>
      <c r="E46" s="114">
        <f t="shared" si="1"/>
        <v>0</v>
      </c>
      <c r="F46" s="117">
        <f t="shared" si="1"/>
        <v>1</v>
      </c>
    </row>
    <row r="47" spans="1:6" x14ac:dyDescent="0.2">
      <c r="A47" s="20" t="s">
        <v>2</v>
      </c>
      <c r="B47" s="115">
        <f t="shared" ref="B47:F47" si="2">IFERROR(B7/$F7, "-")</f>
        <v>1</v>
      </c>
      <c r="C47" s="114">
        <f t="shared" si="2"/>
        <v>0</v>
      </c>
      <c r="D47" s="114">
        <f t="shared" si="2"/>
        <v>0</v>
      </c>
      <c r="E47" s="114">
        <f t="shared" si="2"/>
        <v>0</v>
      </c>
      <c r="F47" s="117">
        <f t="shared" si="2"/>
        <v>1</v>
      </c>
    </row>
    <row r="48" spans="1:6" x14ac:dyDescent="0.2">
      <c r="A48" s="20" t="s">
        <v>3</v>
      </c>
      <c r="B48" s="115">
        <f t="shared" ref="B48:F48" si="3">IFERROR(B8/$F8, "-")</f>
        <v>1</v>
      </c>
      <c r="C48" s="114">
        <f t="shared" si="3"/>
        <v>0</v>
      </c>
      <c r="D48" s="114">
        <f t="shared" si="3"/>
        <v>0</v>
      </c>
      <c r="E48" s="114">
        <f t="shared" si="3"/>
        <v>0</v>
      </c>
      <c r="F48" s="117">
        <f t="shared" si="3"/>
        <v>1</v>
      </c>
    </row>
    <row r="49" spans="1:6" x14ac:dyDescent="0.2">
      <c r="A49" s="20" t="s">
        <v>4</v>
      </c>
      <c r="B49" s="115">
        <f t="shared" ref="B49:F49" si="4">IFERROR(B9/$F9, "-")</f>
        <v>0.4</v>
      </c>
      <c r="C49" s="114">
        <f t="shared" si="4"/>
        <v>0</v>
      </c>
      <c r="D49" s="114">
        <f t="shared" si="4"/>
        <v>0</v>
      </c>
      <c r="E49" s="114">
        <f t="shared" si="4"/>
        <v>0.6</v>
      </c>
      <c r="F49" s="117">
        <f t="shared" si="4"/>
        <v>1</v>
      </c>
    </row>
    <row r="50" spans="1:6" x14ac:dyDescent="0.2">
      <c r="A50" s="20" t="s">
        <v>5</v>
      </c>
      <c r="B50" s="115">
        <f t="shared" ref="B50:F50" si="5">IFERROR(B10/$F10, "-")</f>
        <v>1</v>
      </c>
      <c r="C50" s="114">
        <f t="shared" si="5"/>
        <v>0</v>
      </c>
      <c r="D50" s="114">
        <f t="shared" si="5"/>
        <v>0</v>
      </c>
      <c r="E50" s="114">
        <f t="shared" si="5"/>
        <v>0</v>
      </c>
      <c r="F50" s="117">
        <f t="shared" si="5"/>
        <v>1</v>
      </c>
    </row>
    <row r="51" spans="1:6" x14ac:dyDescent="0.2">
      <c r="A51" s="20" t="s">
        <v>6</v>
      </c>
      <c r="B51" s="115">
        <f t="shared" ref="B51:F51" si="6">IFERROR(B11/$F11, "-")</f>
        <v>0.5</v>
      </c>
      <c r="C51" s="114">
        <f t="shared" si="6"/>
        <v>0</v>
      </c>
      <c r="D51" s="114">
        <f t="shared" si="6"/>
        <v>0</v>
      </c>
      <c r="E51" s="114">
        <f t="shared" si="6"/>
        <v>0.5</v>
      </c>
      <c r="F51" s="117">
        <f t="shared" si="6"/>
        <v>1</v>
      </c>
    </row>
    <row r="52" spans="1:6" x14ac:dyDescent="0.2">
      <c r="A52" s="20" t="s">
        <v>7</v>
      </c>
      <c r="B52" s="115">
        <f t="shared" ref="B52:F52" si="7">IFERROR(B12/$F12, "-")</f>
        <v>0.92307692307692313</v>
      </c>
      <c r="C52" s="114">
        <f t="shared" si="7"/>
        <v>0</v>
      </c>
      <c r="D52" s="114">
        <f t="shared" si="7"/>
        <v>0</v>
      </c>
      <c r="E52" s="114">
        <f t="shared" si="7"/>
        <v>7.6923076923076927E-2</v>
      </c>
      <c r="F52" s="117">
        <f t="shared" si="7"/>
        <v>1</v>
      </c>
    </row>
    <row r="53" spans="1:6" x14ac:dyDescent="0.2">
      <c r="A53" s="20" t="s">
        <v>8</v>
      </c>
      <c r="B53" s="115">
        <f t="shared" ref="B53:F53" si="8">IFERROR(B13/$F13, "-")</f>
        <v>1</v>
      </c>
      <c r="C53" s="114">
        <f t="shared" si="8"/>
        <v>0</v>
      </c>
      <c r="D53" s="114">
        <f t="shared" si="8"/>
        <v>0</v>
      </c>
      <c r="E53" s="114">
        <f t="shared" si="8"/>
        <v>0</v>
      </c>
      <c r="F53" s="117">
        <f t="shared" si="8"/>
        <v>1</v>
      </c>
    </row>
    <row r="54" spans="1:6" x14ac:dyDescent="0.2">
      <c r="A54" s="20" t="s">
        <v>9</v>
      </c>
      <c r="B54" s="115">
        <f t="shared" ref="B54:F54" si="9">IFERROR(B14/$F14, "-")</f>
        <v>0.5</v>
      </c>
      <c r="C54" s="114">
        <f t="shared" si="9"/>
        <v>0</v>
      </c>
      <c r="D54" s="114">
        <f t="shared" si="9"/>
        <v>0</v>
      </c>
      <c r="E54" s="114">
        <f t="shared" si="9"/>
        <v>0.5</v>
      </c>
      <c r="F54" s="117">
        <f t="shared" si="9"/>
        <v>1</v>
      </c>
    </row>
    <row r="55" spans="1:6" x14ac:dyDescent="0.2">
      <c r="A55" s="20" t="s">
        <v>10</v>
      </c>
      <c r="B55" s="115">
        <f t="shared" ref="B55:F55" si="10">IFERROR(B15/$F15, "-")</f>
        <v>0.95833333333333337</v>
      </c>
      <c r="C55" s="114">
        <f t="shared" si="10"/>
        <v>0</v>
      </c>
      <c r="D55" s="114">
        <f t="shared" si="10"/>
        <v>0</v>
      </c>
      <c r="E55" s="114">
        <f t="shared" si="10"/>
        <v>4.1666666666666664E-2</v>
      </c>
      <c r="F55" s="117">
        <f t="shared" si="10"/>
        <v>1</v>
      </c>
    </row>
    <row r="56" spans="1:6" x14ac:dyDescent="0.2">
      <c r="A56" s="20" t="s">
        <v>11</v>
      </c>
      <c r="B56" s="115">
        <f t="shared" ref="B56:F56" si="11">IFERROR(B16/$F16, "-")</f>
        <v>0.66666666666666663</v>
      </c>
      <c r="C56" s="114">
        <f t="shared" si="11"/>
        <v>0</v>
      </c>
      <c r="D56" s="114">
        <f t="shared" si="11"/>
        <v>0</v>
      </c>
      <c r="E56" s="114">
        <f t="shared" si="11"/>
        <v>0</v>
      </c>
      <c r="F56" s="117">
        <f t="shared" si="11"/>
        <v>1</v>
      </c>
    </row>
    <row r="57" spans="1:6" x14ac:dyDescent="0.2">
      <c r="A57" s="20" t="s">
        <v>12</v>
      </c>
      <c r="B57" s="115">
        <f t="shared" ref="B57:F57" si="12">IFERROR(B17/$F17, "-")</f>
        <v>0.5</v>
      </c>
      <c r="C57" s="114">
        <f t="shared" si="12"/>
        <v>0</v>
      </c>
      <c r="D57" s="114">
        <f t="shared" si="12"/>
        <v>0</v>
      </c>
      <c r="E57" s="114">
        <f t="shared" si="12"/>
        <v>0.5</v>
      </c>
      <c r="F57" s="117">
        <f t="shared" si="12"/>
        <v>1</v>
      </c>
    </row>
    <row r="58" spans="1:6" x14ac:dyDescent="0.2">
      <c r="A58" s="20" t="s">
        <v>13</v>
      </c>
      <c r="B58" s="115">
        <f t="shared" ref="B58:F58" si="13">IFERROR(B18/$F18, "-")</f>
        <v>1</v>
      </c>
      <c r="C58" s="114">
        <f t="shared" si="13"/>
        <v>0</v>
      </c>
      <c r="D58" s="114">
        <f t="shared" si="13"/>
        <v>0</v>
      </c>
      <c r="E58" s="114">
        <f t="shared" si="13"/>
        <v>0</v>
      </c>
      <c r="F58" s="117">
        <f t="shared" si="13"/>
        <v>1</v>
      </c>
    </row>
    <row r="59" spans="1:6" x14ac:dyDescent="0.2">
      <c r="A59" s="20" t="s">
        <v>14</v>
      </c>
      <c r="B59" s="115">
        <f t="shared" ref="B59:F59" si="14">IFERROR(B19/$F19, "-")</f>
        <v>0.8125</v>
      </c>
      <c r="C59" s="114">
        <f t="shared" si="14"/>
        <v>0</v>
      </c>
      <c r="D59" s="114">
        <f t="shared" si="14"/>
        <v>0</v>
      </c>
      <c r="E59" s="114">
        <f t="shared" si="14"/>
        <v>0.1875</v>
      </c>
      <c r="F59" s="117">
        <f t="shared" si="14"/>
        <v>1</v>
      </c>
    </row>
    <row r="60" spans="1:6" x14ac:dyDescent="0.2">
      <c r="A60" s="20" t="s">
        <v>15</v>
      </c>
      <c r="B60" s="115">
        <f t="shared" ref="B60:F60" si="15">IFERROR(B20/$F20, "-")</f>
        <v>0.96</v>
      </c>
      <c r="C60" s="114">
        <f t="shared" si="15"/>
        <v>0.04</v>
      </c>
      <c r="D60" s="114">
        <f t="shared" si="15"/>
        <v>0</v>
      </c>
      <c r="E60" s="114">
        <f t="shared" si="15"/>
        <v>0</v>
      </c>
      <c r="F60" s="117">
        <f t="shared" si="15"/>
        <v>1</v>
      </c>
    </row>
    <row r="61" spans="1:6" x14ac:dyDescent="0.2">
      <c r="A61" s="20" t="s">
        <v>16</v>
      </c>
      <c r="B61" s="115">
        <f t="shared" ref="B61:F61" si="16">IFERROR(B21/$F21, "-")</f>
        <v>0.80710659898477155</v>
      </c>
      <c r="C61" s="114">
        <f t="shared" si="16"/>
        <v>0</v>
      </c>
      <c r="D61" s="114">
        <f t="shared" si="16"/>
        <v>5.076142131979695E-3</v>
      </c>
      <c r="E61" s="114">
        <f t="shared" si="16"/>
        <v>0.19289340101522842</v>
      </c>
      <c r="F61" s="117">
        <f t="shared" si="16"/>
        <v>1</v>
      </c>
    </row>
    <row r="62" spans="1:6" x14ac:dyDescent="0.2">
      <c r="A62" s="20" t="s">
        <v>17</v>
      </c>
      <c r="B62" s="115">
        <f t="shared" ref="B62:F62" si="17">IFERROR(B22/$F22, "-")</f>
        <v>0.75</v>
      </c>
      <c r="C62" s="114">
        <f t="shared" si="17"/>
        <v>0</v>
      </c>
      <c r="D62" s="114">
        <f t="shared" si="17"/>
        <v>0</v>
      </c>
      <c r="E62" s="114">
        <f t="shared" si="17"/>
        <v>0.25</v>
      </c>
      <c r="F62" s="117">
        <f t="shared" si="17"/>
        <v>1</v>
      </c>
    </row>
    <row r="63" spans="1:6" x14ac:dyDescent="0.2">
      <c r="A63" s="20" t="s">
        <v>18</v>
      </c>
      <c r="B63" s="115" t="str">
        <f t="shared" ref="B63:F63" si="18">IFERROR(B23/$F23, "-")</f>
        <v>-</v>
      </c>
      <c r="C63" s="114" t="str">
        <f t="shared" si="18"/>
        <v>-</v>
      </c>
      <c r="D63" s="114" t="str">
        <f t="shared" si="18"/>
        <v>-</v>
      </c>
      <c r="E63" s="114" t="str">
        <f t="shared" si="18"/>
        <v>-</v>
      </c>
      <c r="F63" s="117" t="str">
        <f t="shared" si="18"/>
        <v>-</v>
      </c>
    </row>
    <row r="64" spans="1:6" x14ac:dyDescent="0.2">
      <c r="A64" s="20" t="s">
        <v>19</v>
      </c>
      <c r="B64" s="115">
        <f t="shared" ref="B64:F64" si="19">IFERROR(B24/$F24, "-")</f>
        <v>0.94871794871794868</v>
      </c>
      <c r="C64" s="114">
        <f t="shared" si="19"/>
        <v>2.564102564102564E-2</v>
      </c>
      <c r="D64" s="114">
        <f t="shared" si="19"/>
        <v>0</v>
      </c>
      <c r="E64" s="114">
        <f t="shared" si="19"/>
        <v>2.564102564102564E-2</v>
      </c>
      <c r="F64" s="117">
        <f t="shared" si="19"/>
        <v>1</v>
      </c>
    </row>
    <row r="65" spans="1:6" x14ac:dyDescent="0.2">
      <c r="A65" s="20" t="s">
        <v>20</v>
      </c>
      <c r="B65" s="115">
        <f t="shared" ref="B65:F65" si="20">IFERROR(B25/$F25, "-")</f>
        <v>1</v>
      </c>
      <c r="C65" s="114">
        <f t="shared" si="20"/>
        <v>0</v>
      </c>
      <c r="D65" s="114">
        <f t="shared" si="20"/>
        <v>0</v>
      </c>
      <c r="E65" s="114">
        <f t="shared" si="20"/>
        <v>0</v>
      </c>
      <c r="F65" s="117">
        <f t="shared" si="20"/>
        <v>1</v>
      </c>
    </row>
    <row r="66" spans="1:6" x14ac:dyDescent="0.2">
      <c r="A66" s="20" t="s">
        <v>21</v>
      </c>
      <c r="B66" s="115">
        <f t="shared" ref="B66:F66" si="21">IFERROR(B26/$F26, "-")</f>
        <v>0.6</v>
      </c>
      <c r="C66" s="114">
        <f t="shared" si="21"/>
        <v>0</v>
      </c>
      <c r="D66" s="114">
        <f t="shared" si="21"/>
        <v>0</v>
      </c>
      <c r="E66" s="114">
        <f t="shared" si="21"/>
        <v>0.4</v>
      </c>
      <c r="F66" s="117">
        <f t="shared" si="21"/>
        <v>1</v>
      </c>
    </row>
    <row r="67" spans="1:6" x14ac:dyDescent="0.2">
      <c r="A67" s="20" t="s">
        <v>22</v>
      </c>
      <c r="B67" s="115">
        <f t="shared" ref="B67:F67" si="22">IFERROR(B27/$F27, "-")</f>
        <v>1</v>
      </c>
      <c r="C67" s="114">
        <f t="shared" si="22"/>
        <v>0</v>
      </c>
      <c r="D67" s="114">
        <f t="shared" si="22"/>
        <v>0</v>
      </c>
      <c r="E67" s="114">
        <f t="shared" si="22"/>
        <v>0</v>
      </c>
      <c r="F67" s="117">
        <f t="shared" si="22"/>
        <v>1</v>
      </c>
    </row>
    <row r="68" spans="1:6" x14ac:dyDescent="0.2">
      <c r="A68" s="20" t="s">
        <v>23</v>
      </c>
      <c r="B68" s="115">
        <f t="shared" ref="B68:F68" si="23">IFERROR(B28/$F28, "-")</f>
        <v>1</v>
      </c>
      <c r="C68" s="114">
        <f t="shared" si="23"/>
        <v>0</v>
      </c>
      <c r="D68" s="114">
        <f t="shared" si="23"/>
        <v>0</v>
      </c>
      <c r="E68" s="114">
        <f t="shared" si="23"/>
        <v>0</v>
      </c>
      <c r="F68" s="117">
        <f t="shared" si="23"/>
        <v>1</v>
      </c>
    </row>
    <row r="69" spans="1:6" x14ac:dyDescent="0.2">
      <c r="A69" s="20" t="s">
        <v>24</v>
      </c>
      <c r="B69" s="115">
        <f t="shared" ref="B69:F69" si="24">IFERROR(B29/$F29, "-")</f>
        <v>1</v>
      </c>
      <c r="C69" s="114">
        <f t="shared" si="24"/>
        <v>0</v>
      </c>
      <c r="D69" s="114">
        <f t="shared" si="24"/>
        <v>0</v>
      </c>
      <c r="E69" s="114">
        <f t="shared" si="24"/>
        <v>0</v>
      </c>
      <c r="F69" s="117">
        <f t="shared" si="24"/>
        <v>1</v>
      </c>
    </row>
    <row r="70" spans="1:6" x14ac:dyDescent="0.2">
      <c r="A70" s="20" t="s">
        <v>25</v>
      </c>
      <c r="B70" s="115">
        <f t="shared" ref="B70:F70" si="25">IFERROR(B30/$F30, "-")</f>
        <v>1</v>
      </c>
      <c r="C70" s="114">
        <f t="shared" si="25"/>
        <v>0</v>
      </c>
      <c r="D70" s="114">
        <f t="shared" si="25"/>
        <v>0</v>
      </c>
      <c r="E70" s="114">
        <f t="shared" si="25"/>
        <v>0</v>
      </c>
      <c r="F70" s="117">
        <f t="shared" si="25"/>
        <v>1</v>
      </c>
    </row>
    <row r="71" spans="1:6" x14ac:dyDescent="0.2">
      <c r="A71" s="20" t="s">
        <v>26</v>
      </c>
      <c r="B71" s="115">
        <f t="shared" ref="B71:F71" si="26">IFERROR(B31/$F31, "-")</f>
        <v>1</v>
      </c>
      <c r="C71" s="114">
        <f t="shared" si="26"/>
        <v>0</v>
      </c>
      <c r="D71" s="114">
        <f t="shared" si="26"/>
        <v>0</v>
      </c>
      <c r="E71" s="114">
        <f t="shared" si="26"/>
        <v>0</v>
      </c>
      <c r="F71" s="117">
        <f t="shared" si="26"/>
        <v>1</v>
      </c>
    </row>
    <row r="72" spans="1:6" x14ac:dyDescent="0.2">
      <c r="A72" s="20" t="s">
        <v>27</v>
      </c>
      <c r="B72" s="115">
        <f t="shared" ref="B72:F72" si="27">IFERROR(B32/$F32, "-")</f>
        <v>1</v>
      </c>
      <c r="C72" s="114">
        <f t="shared" si="27"/>
        <v>0</v>
      </c>
      <c r="D72" s="114">
        <f t="shared" si="27"/>
        <v>0</v>
      </c>
      <c r="E72" s="114">
        <f t="shared" si="27"/>
        <v>0</v>
      </c>
      <c r="F72" s="117">
        <f t="shared" si="27"/>
        <v>1</v>
      </c>
    </row>
    <row r="73" spans="1:6" x14ac:dyDescent="0.2">
      <c r="A73" s="20" t="s">
        <v>28</v>
      </c>
      <c r="B73" s="115">
        <f t="shared" ref="B73:F73" si="28">IFERROR(B33/$F33, "-")</f>
        <v>0.7142857142857143</v>
      </c>
      <c r="C73" s="114">
        <f t="shared" si="28"/>
        <v>0</v>
      </c>
      <c r="D73" s="114">
        <f t="shared" si="28"/>
        <v>0</v>
      </c>
      <c r="E73" s="114">
        <f t="shared" si="28"/>
        <v>0.2857142857142857</v>
      </c>
      <c r="F73" s="117">
        <f t="shared" si="28"/>
        <v>1</v>
      </c>
    </row>
    <row r="74" spans="1:6" x14ac:dyDescent="0.2">
      <c r="A74" s="20" t="s">
        <v>29</v>
      </c>
      <c r="B74" s="115">
        <f t="shared" ref="B74:F74" si="29">IFERROR(B34/$F34, "-")</f>
        <v>0.66666666666666663</v>
      </c>
      <c r="C74" s="114">
        <f t="shared" si="29"/>
        <v>0</v>
      </c>
      <c r="D74" s="114">
        <f t="shared" si="29"/>
        <v>0</v>
      </c>
      <c r="E74" s="114">
        <f t="shared" si="29"/>
        <v>0.3125</v>
      </c>
      <c r="F74" s="117">
        <f t="shared" si="29"/>
        <v>1</v>
      </c>
    </row>
    <row r="75" spans="1:6" x14ac:dyDescent="0.2">
      <c r="A75" s="20" t="s">
        <v>30</v>
      </c>
      <c r="B75" s="115">
        <f t="shared" ref="B75:F75" si="30">IFERROR(B35/$F35, "-")</f>
        <v>0.69230769230769229</v>
      </c>
      <c r="C75" s="114">
        <f t="shared" si="30"/>
        <v>0</v>
      </c>
      <c r="D75" s="114">
        <f t="shared" si="30"/>
        <v>0</v>
      </c>
      <c r="E75" s="114">
        <f t="shared" si="30"/>
        <v>0.30769230769230771</v>
      </c>
      <c r="F75" s="117">
        <f t="shared" si="30"/>
        <v>1</v>
      </c>
    </row>
    <row r="76" spans="1:6" x14ac:dyDescent="0.2">
      <c r="A76" s="20" t="s">
        <v>31</v>
      </c>
      <c r="B76" s="115">
        <f t="shared" ref="B76:F76" si="31">IFERROR(B36/$F36, "-")</f>
        <v>1</v>
      </c>
      <c r="C76" s="114">
        <f t="shared" si="31"/>
        <v>0</v>
      </c>
      <c r="D76" s="114">
        <f t="shared" si="31"/>
        <v>0</v>
      </c>
      <c r="E76" s="114">
        <f t="shared" si="31"/>
        <v>0</v>
      </c>
      <c r="F76" s="117">
        <f t="shared" si="31"/>
        <v>1</v>
      </c>
    </row>
    <row r="77" spans="1:6" x14ac:dyDescent="0.2">
      <c r="A77" s="21" t="s">
        <v>32</v>
      </c>
      <c r="B77" s="116">
        <f t="shared" ref="B77:F77" si="32">IFERROR(B37/$F37, "-")</f>
        <v>0.87878787878787878</v>
      </c>
      <c r="C77" s="118">
        <f t="shared" si="32"/>
        <v>0</v>
      </c>
      <c r="D77" s="118">
        <f t="shared" si="32"/>
        <v>0</v>
      </c>
      <c r="E77" s="118">
        <f t="shared" si="32"/>
        <v>0.12121212121212122</v>
      </c>
      <c r="F77" s="119">
        <f t="shared" si="32"/>
        <v>1</v>
      </c>
    </row>
    <row r="79" spans="1:6" x14ac:dyDescent="0.2">
      <c r="A79" s="331" t="s">
        <v>466</v>
      </c>
    </row>
  </sheetData>
  <mergeCells count="1">
    <mergeCell ref="B43:F43"/>
  </mergeCells>
  <hyperlinks>
    <hyperlink ref="A2" location="Contents!A1" display="Back to content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78"/>
  <sheetViews>
    <sheetView showGridLines="0" topLeftCell="A64" workbookViewId="0">
      <selection activeCell="A78" sqref="A78"/>
    </sheetView>
  </sheetViews>
  <sheetFormatPr defaultRowHeight="12.75" x14ac:dyDescent="0.2"/>
  <cols>
    <col min="1" max="1" bestFit="true" customWidth="true" style="6" width="20.28515625" collapsed="false"/>
    <col min="2" max="6" customWidth="true" style="6" width="16.0" collapsed="false"/>
    <col min="7" max="16384" style="6" width="9.140625" collapsed="false"/>
  </cols>
  <sheetData>
    <row r="1" spans="1:6" x14ac:dyDescent="0.2">
      <c r="A1" s="8" t="s">
        <v>390</v>
      </c>
    </row>
    <row r="2" spans="1:6" ht="15" x14ac:dyDescent="0.25">
      <c r="A2" s="273" t="s">
        <v>315</v>
      </c>
    </row>
    <row r="3" spans="1:6" s="59" customFormat="1" ht="43.5" customHeight="1" x14ac:dyDescent="0.2">
      <c r="B3" s="58" t="s">
        <v>135</v>
      </c>
      <c r="C3" s="58" t="s">
        <v>136</v>
      </c>
      <c r="D3" s="58" t="s">
        <v>47</v>
      </c>
      <c r="E3" s="58" t="s">
        <v>51</v>
      </c>
      <c r="F3" s="58" t="s">
        <v>137</v>
      </c>
    </row>
    <row r="4" spans="1:6" x14ac:dyDescent="0.2">
      <c r="A4" s="4" t="s">
        <v>0</v>
      </c>
      <c r="B4" s="136">
        <v>5655</v>
      </c>
      <c r="C4" s="137">
        <v>15</v>
      </c>
      <c r="D4" s="137">
        <v>10</v>
      </c>
      <c r="E4" s="137">
        <v>1600</v>
      </c>
      <c r="F4" s="138">
        <v>7280</v>
      </c>
    </row>
    <row r="5" spans="1:6" x14ac:dyDescent="0.2">
      <c r="A5" s="2" t="s">
        <v>1</v>
      </c>
      <c r="B5" s="139">
        <v>75</v>
      </c>
      <c r="C5" s="140">
        <v>0</v>
      </c>
      <c r="D5" s="140">
        <v>0</v>
      </c>
      <c r="E5" s="140">
        <v>0</v>
      </c>
      <c r="F5" s="141">
        <v>75</v>
      </c>
    </row>
    <row r="6" spans="1:6" x14ac:dyDescent="0.2">
      <c r="A6" s="2" t="s">
        <v>2</v>
      </c>
      <c r="B6" s="139">
        <v>115</v>
      </c>
      <c r="C6" s="140">
        <v>0</v>
      </c>
      <c r="D6" s="140">
        <v>0</v>
      </c>
      <c r="E6" s="140">
        <v>0</v>
      </c>
      <c r="F6" s="141">
        <v>115</v>
      </c>
    </row>
    <row r="7" spans="1:6" x14ac:dyDescent="0.2">
      <c r="A7" s="2" t="s">
        <v>3</v>
      </c>
      <c r="B7" s="139">
        <v>15</v>
      </c>
      <c r="C7" s="140">
        <v>0</v>
      </c>
      <c r="D7" s="140">
        <v>5</v>
      </c>
      <c r="E7" s="140">
        <v>0</v>
      </c>
      <c r="F7" s="141">
        <v>20</v>
      </c>
    </row>
    <row r="8" spans="1:6" x14ac:dyDescent="0.2">
      <c r="A8" s="2" t="s">
        <v>4</v>
      </c>
      <c r="B8" s="139">
        <v>20</v>
      </c>
      <c r="C8" s="140">
        <v>0</v>
      </c>
      <c r="D8" s="140">
        <v>0</v>
      </c>
      <c r="E8" s="140">
        <v>35</v>
      </c>
      <c r="F8" s="141">
        <v>55</v>
      </c>
    </row>
    <row r="9" spans="1:6" x14ac:dyDescent="0.2">
      <c r="A9" s="2" t="s">
        <v>5</v>
      </c>
      <c r="B9" s="139">
        <v>30</v>
      </c>
      <c r="C9" s="140">
        <v>0</v>
      </c>
      <c r="D9" s="140">
        <v>0</v>
      </c>
      <c r="E9" s="140">
        <v>0</v>
      </c>
      <c r="F9" s="141">
        <v>30</v>
      </c>
    </row>
    <row r="10" spans="1:6" x14ac:dyDescent="0.2">
      <c r="A10" s="2" t="s">
        <v>6</v>
      </c>
      <c r="B10" s="139">
        <v>65</v>
      </c>
      <c r="C10" s="140">
        <v>0</v>
      </c>
      <c r="D10" s="140">
        <v>0</v>
      </c>
      <c r="E10" s="140">
        <v>30</v>
      </c>
      <c r="F10" s="141">
        <v>90</v>
      </c>
    </row>
    <row r="11" spans="1:6" x14ac:dyDescent="0.2">
      <c r="A11" s="2" t="s">
        <v>7</v>
      </c>
      <c r="B11" s="139">
        <v>165</v>
      </c>
      <c r="C11" s="140">
        <v>5</v>
      </c>
      <c r="D11" s="140">
        <v>0</v>
      </c>
      <c r="E11" s="140">
        <v>15</v>
      </c>
      <c r="F11" s="141">
        <v>185</v>
      </c>
    </row>
    <row r="12" spans="1:6" x14ac:dyDescent="0.2">
      <c r="A12" s="2" t="s">
        <v>8</v>
      </c>
      <c r="B12" s="139">
        <v>30</v>
      </c>
      <c r="C12" s="140">
        <v>0</v>
      </c>
      <c r="D12" s="140">
        <v>0</v>
      </c>
      <c r="E12" s="140">
        <v>0</v>
      </c>
      <c r="F12" s="141">
        <v>30</v>
      </c>
    </row>
    <row r="13" spans="1:6" x14ac:dyDescent="0.2">
      <c r="A13" s="2" t="s">
        <v>9</v>
      </c>
      <c r="B13" s="139">
        <v>40</v>
      </c>
      <c r="C13" s="140">
        <v>0</v>
      </c>
      <c r="D13" s="140">
        <v>0</v>
      </c>
      <c r="E13" s="140">
        <v>50</v>
      </c>
      <c r="F13" s="141">
        <v>90</v>
      </c>
    </row>
    <row r="14" spans="1:6" x14ac:dyDescent="0.2">
      <c r="A14" s="2" t="s">
        <v>10</v>
      </c>
      <c r="B14" s="139">
        <v>190</v>
      </c>
      <c r="C14" s="140">
        <v>0</v>
      </c>
      <c r="D14" s="140">
        <v>0</v>
      </c>
      <c r="E14" s="140">
        <v>5</v>
      </c>
      <c r="F14" s="141">
        <v>195</v>
      </c>
    </row>
    <row r="15" spans="1:6" x14ac:dyDescent="0.2">
      <c r="A15" s="2" t="s">
        <v>11</v>
      </c>
      <c r="B15" s="139">
        <v>20</v>
      </c>
      <c r="C15" s="140">
        <v>0</v>
      </c>
      <c r="D15" s="140">
        <v>0</v>
      </c>
      <c r="E15" s="140">
        <v>5</v>
      </c>
      <c r="F15" s="141">
        <v>25</v>
      </c>
    </row>
    <row r="16" spans="1:6" x14ac:dyDescent="0.2">
      <c r="A16" s="2" t="s">
        <v>12</v>
      </c>
      <c r="B16" s="139">
        <v>815</v>
      </c>
      <c r="C16" s="140">
        <v>0</v>
      </c>
      <c r="D16" s="140">
        <v>0</v>
      </c>
      <c r="E16" s="140">
        <v>805</v>
      </c>
      <c r="F16" s="141">
        <v>1620</v>
      </c>
    </row>
    <row r="17" spans="1:6" x14ac:dyDescent="0.2">
      <c r="A17" s="2" t="s">
        <v>13</v>
      </c>
      <c r="B17" s="139">
        <v>25</v>
      </c>
      <c r="C17" s="140">
        <v>0</v>
      </c>
      <c r="D17" s="140">
        <v>0</v>
      </c>
      <c r="E17" s="140">
        <v>0</v>
      </c>
      <c r="F17" s="141">
        <v>25</v>
      </c>
    </row>
    <row r="18" spans="1:6" x14ac:dyDescent="0.2">
      <c r="A18" s="2" t="s">
        <v>14</v>
      </c>
      <c r="B18" s="139">
        <v>115</v>
      </c>
      <c r="C18" s="140">
        <v>0</v>
      </c>
      <c r="D18" s="140">
        <v>0</v>
      </c>
      <c r="E18" s="140">
        <v>30</v>
      </c>
      <c r="F18" s="141">
        <v>150</v>
      </c>
    </row>
    <row r="19" spans="1:6" x14ac:dyDescent="0.2">
      <c r="A19" s="2" t="s">
        <v>15</v>
      </c>
      <c r="B19" s="139">
        <v>265</v>
      </c>
      <c r="C19" s="140">
        <v>5</v>
      </c>
      <c r="D19" s="140">
        <v>0</v>
      </c>
      <c r="E19" s="140">
        <v>0</v>
      </c>
      <c r="F19" s="141">
        <v>270</v>
      </c>
    </row>
    <row r="20" spans="1:6" x14ac:dyDescent="0.2">
      <c r="A20" s="2" t="s">
        <v>16</v>
      </c>
      <c r="B20" s="139">
        <v>2050</v>
      </c>
      <c r="C20" s="140">
        <v>0</v>
      </c>
      <c r="D20" s="140">
        <v>5</v>
      </c>
      <c r="E20" s="140">
        <v>335</v>
      </c>
      <c r="F20" s="141">
        <v>2385</v>
      </c>
    </row>
    <row r="21" spans="1:6" x14ac:dyDescent="0.2">
      <c r="A21" s="2" t="s">
        <v>17</v>
      </c>
      <c r="B21" s="139">
        <v>170</v>
      </c>
      <c r="C21" s="140">
        <v>0</v>
      </c>
      <c r="D21" s="140">
        <v>0</v>
      </c>
      <c r="E21" s="140">
        <v>40</v>
      </c>
      <c r="F21" s="141">
        <v>205</v>
      </c>
    </row>
    <row r="22" spans="1:6" x14ac:dyDescent="0.2">
      <c r="A22" s="2" t="s">
        <v>18</v>
      </c>
      <c r="B22" s="139">
        <v>0</v>
      </c>
      <c r="C22" s="140">
        <v>0</v>
      </c>
      <c r="D22" s="140">
        <v>0</v>
      </c>
      <c r="E22" s="140">
        <v>0</v>
      </c>
      <c r="F22" s="141">
        <v>0</v>
      </c>
    </row>
    <row r="23" spans="1:6" x14ac:dyDescent="0.2">
      <c r="A23" s="2" t="s">
        <v>19</v>
      </c>
      <c r="B23" s="139">
        <v>305</v>
      </c>
      <c r="C23" s="140">
        <v>5</v>
      </c>
      <c r="D23" s="140">
        <v>0</v>
      </c>
      <c r="E23" s="140">
        <v>10</v>
      </c>
      <c r="F23" s="141">
        <v>320</v>
      </c>
    </row>
    <row r="24" spans="1:6" x14ac:dyDescent="0.2">
      <c r="A24" s="2" t="s">
        <v>20</v>
      </c>
      <c r="B24" s="139">
        <v>30</v>
      </c>
      <c r="C24" s="140">
        <v>0</v>
      </c>
      <c r="D24" s="140">
        <v>0</v>
      </c>
      <c r="E24" s="140">
        <v>0</v>
      </c>
      <c r="F24" s="141">
        <v>30</v>
      </c>
    </row>
    <row r="25" spans="1:6" x14ac:dyDescent="0.2">
      <c r="A25" s="2" t="s">
        <v>21</v>
      </c>
      <c r="B25" s="139">
        <v>15</v>
      </c>
      <c r="C25" s="140">
        <v>0</v>
      </c>
      <c r="D25" s="140">
        <v>0</v>
      </c>
      <c r="E25" s="140">
        <v>15</v>
      </c>
      <c r="F25" s="141">
        <v>30</v>
      </c>
    </row>
    <row r="26" spans="1:6" x14ac:dyDescent="0.2">
      <c r="A26" s="2" t="s">
        <v>22</v>
      </c>
      <c r="B26" s="139">
        <v>210</v>
      </c>
      <c r="C26" s="140">
        <v>0</v>
      </c>
      <c r="D26" s="140">
        <v>0</v>
      </c>
      <c r="E26" s="140">
        <v>0</v>
      </c>
      <c r="F26" s="141">
        <v>210</v>
      </c>
    </row>
    <row r="27" spans="1:6" x14ac:dyDescent="0.2">
      <c r="A27" s="2" t="s">
        <v>23</v>
      </c>
      <c r="B27" s="139">
        <v>15</v>
      </c>
      <c r="C27" s="140">
        <v>0</v>
      </c>
      <c r="D27" s="140">
        <v>0</v>
      </c>
      <c r="E27" s="140">
        <v>0</v>
      </c>
      <c r="F27" s="141">
        <v>15</v>
      </c>
    </row>
    <row r="28" spans="1:6" x14ac:dyDescent="0.2">
      <c r="A28" s="2" t="s">
        <v>24</v>
      </c>
      <c r="B28" s="139">
        <v>15</v>
      </c>
      <c r="C28" s="140">
        <v>0</v>
      </c>
      <c r="D28" s="140">
        <v>0</v>
      </c>
      <c r="E28" s="140">
        <v>0</v>
      </c>
      <c r="F28" s="141">
        <v>15</v>
      </c>
    </row>
    <row r="29" spans="1:6" x14ac:dyDescent="0.2">
      <c r="A29" s="2" t="s">
        <v>25</v>
      </c>
      <c r="B29" s="139">
        <v>40</v>
      </c>
      <c r="C29" s="140">
        <v>0</v>
      </c>
      <c r="D29" s="140">
        <v>0</v>
      </c>
      <c r="E29" s="140">
        <v>0</v>
      </c>
      <c r="F29" s="141">
        <v>40</v>
      </c>
    </row>
    <row r="30" spans="1:6" x14ac:dyDescent="0.2">
      <c r="A30" s="2" t="s">
        <v>26</v>
      </c>
      <c r="B30" s="139">
        <v>30</v>
      </c>
      <c r="C30" s="140">
        <v>0</v>
      </c>
      <c r="D30" s="140">
        <v>0</v>
      </c>
      <c r="E30" s="140">
        <v>0</v>
      </c>
      <c r="F30" s="141">
        <v>30</v>
      </c>
    </row>
    <row r="31" spans="1:6" x14ac:dyDescent="0.2">
      <c r="A31" s="2" t="s">
        <v>27</v>
      </c>
      <c r="B31" s="139">
        <v>20</v>
      </c>
      <c r="C31" s="140">
        <v>0</v>
      </c>
      <c r="D31" s="140">
        <v>0</v>
      </c>
      <c r="E31" s="140">
        <v>0</v>
      </c>
      <c r="F31" s="141">
        <v>20</v>
      </c>
    </row>
    <row r="32" spans="1:6" x14ac:dyDescent="0.2">
      <c r="A32" s="2" t="s">
        <v>28</v>
      </c>
      <c r="B32" s="139">
        <v>45</v>
      </c>
      <c r="C32" s="140">
        <v>0</v>
      </c>
      <c r="D32" s="140">
        <v>0</v>
      </c>
      <c r="E32" s="140">
        <v>20</v>
      </c>
      <c r="F32" s="141">
        <v>65</v>
      </c>
    </row>
    <row r="33" spans="1:6" x14ac:dyDescent="0.2">
      <c r="A33" s="2" t="s">
        <v>29</v>
      </c>
      <c r="B33" s="139">
        <v>310</v>
      </c>
      <c r="C33" s="140">
        <v>0</v>
      </c>
      <c r="D33" s="140">
        <v>0</v>
      </c>
      <c r="E33" s="140">
        <v>135</v>
      </c>
      <c r="F33" s="141">
        <v>450</v>
      </c>
    </row>
    <row r="34" spans="1:6" x14ac:dyDescent="0.2">
      <c r="A34" s="2" t="s">
        <v>30</v>
      </c>
      <c r="B34" s="139">
        <v>75</v>
      </c>
      <c r="C34" s="140">
        <v>0</v>
      </c>
      <c r="D34" s="140">
        <v>0</v>
      </c>
      <c r="E34" s="140">
        <v>35</v>
      </c>
      <c r="F34" s="141">
        <v>110</v>
      </c>
    </row>
    <row r="35" spans="1:6" x14ac:dyDescent="0.2">
      <c r="A35" s="2" t="s">
        <v>31</v>
      </c>
      <c r="B35" s="139">
        <v>55</v>
      </c>
      <c r="C35" s="140">
        <v>0</v>
      </c>
      <c r="D35" s="140">
        <v>0</v>
      </c>
      <c r="E35" s="140">
        <v>0</v>
      </c>
      <c r="F35" s="141">
        <v>55</v>
      </c>
    </row>
    <row r="36" spans="1:6" x14ac:dyDescent="0.2">
      <c r="A36" s="3" t="s">
        <v>32</v>
      </c>
      <c r="B36" s="142">
        <v>270</v>
      </c>
      <c r="C36" s="143">
        <v>0</v>
      </c>
      <c r="D36" s="143">
        <v>0</v>
      </c>
      <c r="E36" s="143">
        <v>35</v>
      </c>
      <c r="F36" s="144">
        <v>310</v>
      </c>
    </row>
    <row r="37" spans="1:6" x14ac:dyDescent="0.2">
      <c r="A37" s="1"/>
      <c r="B37" s="140"/>
      <c r="C37" s="140"/>
      <c r="D37" s="140"/>
      <c r="E37" s="140"/>
      <c r="F37" s="140"/>
    </row>
    <row r="38" spans="1:6" x14ac:dyDescent="0.2">
      <c r="A38" s="266" t="s">
        <v>294</v>
      </c>
    </row>
    <row r="39" spans="1:6" x14ac:dyDescent="0.2">
      <c r="A39" s="266"/>
    </row>
    <row r="40" spans="1:6" x14ac:dyDescent="0.2">
      <c r="A40" s="329" t="s">
        <v>455</v>
      </c>
    </row>
    <row r="41" spans="1:6" x14ac:dyDescent="0.2">
      <c r="A41" s="190"/>
    </row>
    <row r="42" spans="1:6" x14ac:dyDescent="0.2">
      <c r="B42" s="350">
        <v>2020</v>
      </c>
      <c r="C42" s="351"/>
      <c r="D42" s="351"/>
      <c r="E42" s="351"/>
      <c r="F42" s="352"/>
    </row>
    <row r="43" spans="1:6" ht="25.5" x14ac:dyDescent="0.2">
      <c r="A43" s="59"/>
      <c r="B43" s="58" t="s">
        <v>135</v>
      </c>
      <c r="C43" s="58" t="s">
        <v>136</v>
      </c>
      <c r="D43" s="58" t="s">
        <v>47</v>
      </c>
      <c r="E43" s="58" t="s">
        <v>51</v>
      </c>
      <c r="F43" s="58" t="s">
        <v>137</v>
      </c>
    </row>
    <row r="44" spans="1:6" x14ac:dyDescent="0.2">
      <c r="A44" s="4" t="s">
        <v>0</v>
      </c>
      <c r="B44" s="128">
        <f>B4/$F4</f>
        <v>0.7767857142857143</v>
      </c>
      <c r="C44" s="129">
        <f t="shared" ref="C44:F44" si="0">C4/$F4</f>
        <v>2.0604395604395605E-3</v>
      </c>
      <c r="D44" s="129">
        <f t="shared" si="0"/>
        <v>1.3736263736263737E-3</v>
      </c>
      <c r="E44" s="129">
        <f t="shared" si="0"/>
        <v>0.21978021978021978</v>
      </c>
      <c r="F44" s="130">
        <f t="shared" si="0"/>
        <v>1</v>
      </c>
    </row>
    <row r="45" spans="1:6" x14ac:dyDescent="0.2">
      <c r="A45" s="2" t="s">
        <v>1</v>
      </c>
      <c r="B45" s="115">
        <f t="shared" ref="B45:F60" si="1">B5/$F5</f>
        <v>1</v>
      </c>
      <c r="C45" s="114">
        <f t="shared" si="1"/>
        <v>0</v>
      </c>
      <c r="D45" s="114">
        <f t="shared" si="1"/>
        <v>0</v>
      </c>
      <c r="E45" s="114">
        <f t="shared" si="1"/>
        <v>0</v>
      </c>
      <c r="F45" s="117">
        <f t="shared" si="1"/>
        <v>1</v>
      </c>
    </row>
    <row r="46" spans="1:6" x14ac:dyDescent="0.2">
      <c r="A46" s="2" t="s">
        <v>2</v>
      </c>
      <c r="B46" s="115">
        <f t="shared" si="1"/>
        <v>1</v>
      </c>
      <c r="C46" s="114">
        <f t="shared" si="1"/>
        <v>0</v>
      </c>
      <c r="D46" s="114">
        <f t="shared" si="1"/>
        <v>0</v>
      </c>
      <c r="E46" s="114">
        <f t="shared" si="1"/>
        <v>0</v>
      </c>
      <c r="F46" s="117">
        <f t="shared" si="1"/>
        <v>1</v>
      </c>
    </row>
    <row r="47" spans="1:6" x14ac:dyDescent="0.2">
      <c r="A47" s="2" t="s">
        <v>3</v>
      </c>
      <c r="B47" s="115">
        <f t="shared" si="1"/>
        <v>0.75</v>
      </c>
      <c r="C47" s="114">
        <f t="shared" si="1"/>
        <v>0</v>
      </c>
      <c r="D47" s="114">
        <f t="shared" si="1"/>
        <v>0.25</v>
      </c>
      <c r="E47" s="114">
        <f t="shared" si="1"/>
        <v>0</v>
      </c>
      <c r="F47" s="117">
        <f t="shared" si="1"/>
        <v>1</v>
      </c>
    </row>
    <row r="48" spans="1:6" x14ac:dyDescent="0.2">
      <c r="A48" s="2" t="s">
        <v>4</v>
      </c>
      <c r="B48" s="115">
        <f t="shared" si="1"/>
        <v>0.36363636363636365</v>
      </c>
      <c r="C48" s="114">
        <f t="shared" si="1"/>
        <v>0</v>
      </c>
      <c r="D48" s="114">
        <f t="shared" si="1"/>
        <v>0</v>
      </c>
      <c r="E48" s="114">
        <f t="shared" si="1"/>
        <v>0.63636363636363635</v>
      </c>
      <c r="F48" s="117">
        <f t="shared" si="1"/>
        <v>1</v>
      </c>
    </row>
    <row r="49" spans="1:6" x14ac:dyDescent="0.2">
      <c r="A49" s="2" t="s">
        <v>5</v>
      </c>
      <c r="B49" s="115">
        <f t="shared" si="1"/>
        <v>1</v>
      </c>
      <c r="C49" s="114">
        <f t="shared" si="1"/>
        <v>0</v>
      </c>
      <c r="D49" s="114">
        <f t="shared" si="1"/>
        <v>0</v>
      </c>
      <c r="E49" s="114">
        <f t="shared" si="1"/>
        <v>0</v>
      </c>
      <c r="F49" s="117">
        <f t="shared" si="1"/>
        <v>1</v>
      </c>
    </row>
    <row r="50" spans="1:6" x14ac:dyDescent="0.2">
      <c r="A50" s="2" t="s">
        <v>6</v>
      </c>
      <c r="B50" s="115">
        <f t="shared" si="1"/>
        <v>0.72222222222222221</v>
      </c>
      <c r="C50" s="114">
        <f t="shared" si="1"/>
        <v>0</v>
      </c>
      <c r="D50" s="114">
        <f t="shared" si="1"/>
        <v>0</v>
      </c>
      <c r="E50" s="114">
        <f t="shared" si="1"/>
        <v>0.33333333333333331</v>
      </c>
      <c r="F50" s="117">
        <f t="shared" si="1"/>
        <v>1</v>
      </c>
    </row>
    <row r="51" spans="1:6" x14ac:dyDescent="0.2">
      <c r="A51" s="2" t="s">
        <v>7</v>
      </c>
      <c r="B51" s="115">
        <f t="shared" si="1"/>
        <v>0.89189189189189189</v>
      </c>
      <c r="C51" s="114">
        <f t="shared" si="1"/>
        <v>2.7027027027027029E-2</v>
      </c>
      <c r="D51" s="114">
        <f t="shared" si="1"/>
        <v>0</v>
      </c>
      <c r="E51" s="114">
        <f t="shared" si="1"/>
        <v>8.1081081081081086E-2</v>
      </c>
      <c r="F51" s="117">
        <f t="shared" si="1"/>
        <v>1</v>
      </c>
    </row>
    <row r="52" spans="1:6" x14ac:dyDescent="0.2">
      <c r="A52" s="2" t="s">
        <v>8</v>
      </c>
      <c r="B52" s="115">
        <f t="shared" si="1"/>
        <v>1</v>
      </c>
      <c r="C52" s="114">
        <f t="shared" si="1"/>
        <v>0</v>
      </c>
      <c r="D52" s="114">
        <f t="shared" si="1"/>
        <v>0</v>
      </c>
      <c r="E52" s="114">
        <f t="shared" si="1"/>
        <v>0</v>
      </c>
      <c r="F52" s="117">
        <f t="shared" si="1"/>
        <v>1</v>
      </c>
    </row>
    <row r="53" spans="1:6" x14ac:dyDescent="0.2">
      <c r="A53" s="2" t="s">
        <v>9</v>
      </c>
      <c r="B53" s="115">
        <f t="shared" si="1"/>
        <v>0.44444444444444442</v>
      </c>
      <c r="C53" s="114">
        <f t="shared" si="1"/>
        <v>0</v>
      </c>
      <c r="D53" s="114">
        <f t="shared" si="1"/>
        <v>0</v>
      </c>
      <c r="E53" s="114">
        <f t="shared" si="1"/>
        <v>0.55555555555555558</v>
      </c>
      <c r="F53" s="117">
        <f t="shared" si="1"/>
        <v>1</v>
      </c>
    </row>
    <row r="54" spans="1:6" x14ac:dyDescent="0.2">
      <c r="A54" s="2" t="s">
        <v>10</v>
      </c>
      <c r="B54" s="115">
        <f t="shared" si="1"/>
        <v>0.97435897435897434</v>
      </c>
      <c r="C54" s="114">
        <f t="shared" si="1"/>
        <v>0</v>
      </c>
      <c r="D54" s="114">
        <f t="shared" si="1"/>
        <v>0</v>
      </c>
      <c r="E54" s="114">
        <f t="shared" si="1"/>
        <v>2.564102564102564E-2</v>
      </c>
      <c r="F54" s="117">
        <f t="shared" si="1"/>
        <v>1</v>
      </c>
    </row>
    <row r="55" spans="1:6" x14ac:dyDescent="0.2">
      <c r="A55" s="2" t="s">
        <v>11</v>
      </c>
      <c r="B55" s="115">
        <f t="shared" si="1"/>
        <v>0.8</v>
      </c>
      <c r="C55" s="114">
        <f t="shared" si="1"/>
        <v>0</v>
      </c>
      <c r="D55" s="114">
        <f t="shared" si="1"/>
        <v>0</v>
      </c>
      <c r="E55" s="114">
        <f t="shared" si="1"/>
        <v>0.2</v>
      </c>
      <c r="F55" s="117">
        <f t="shared" si="1"/>
        <v>1</v>
      </c>
    </row>
    <row r="56" spans="1:6" x14ac:dyDescent="0.2">
      <c r="A56" s="2" t="s">
        <v>12</v>
      </c>
      <c r="B56" s="115">
        <f t="shared" si="1"/>
        <v>0.50308641975308643</v>
      </c>
      <c r="C56" s="114">
        <f t="shared" si="1"/>
        <v>0</v>
      </c>
      <c r="D56" s="114">
        <f t="shared" si="1"/>
        <v>0</v>
      </c>
      <c r="E56" s="114">
        <f t="shared" si="1"/>
        <v>0.49691358024691357</v>
      </c>
      <c r="F56" s="117">
        <f t="shared" si="1"/>
        <v>1</v>
      </c>
    </row>
    <row r="57" spans="1:6" x14ac:dyDescent="0.2">
      <c r="A57" s="2" t="s">
        <v>13</v>
      </c>
      <c r="B57" s="115">
        <f t="shared" si="1"/>
        <v>1</v>
      </c>
      <c r="C57" s="114">
        <f t="shared" si="1"/>
        <v>0</v>
      </c>
      <c r="D57" s="114">
        <f t="shared" si="1"/>
        <v>0</v>
      </c>
      <c r="E57" s="114">
        <f t="shared" si="1"/>
        <v>0</v>
      </c>
      <c r="F57" s="117">
        <f t="shared" si="1"/>
        <v>1</v>
      </c>
    </row>
    <row r="58" spans="1:6" x14ac:dyDescent="0.2">
      <c r="A58" s="2" t="s">
        <v>14</v>
      </c>
      <c r="B58" s="115">
        <f t="shared" si="1"/>
        <v>0.76666666666666672</v>
      </c>
      <c r="C58" s="114">
        <f t="shared" si="1"/>
        <v>0</v>
      </c>
      <c r="D58" s="114">
        <f t="shared" si="1"/>
        <v>0</v>
      </c>
      <c r="E58" s="114">
        <f t="shared" si="1"/>
        <v>0.2</v>
      </c>
      <c r="F58" s="117">
        <f t="shared" si="1"/>
        <v>1</v>
      </c>
    </row>
    <row r="59" spans="1:6" x14ac:dyDescent="0.2">
      <c r="A59" s="2" t="s">
        <v>15</v>
      </c>
      <c r="B59" s="115">
        <f t="shared" si="1"/>
        <v>0.98148148148148151</v>
      </c>
      <c r="C59" s="114">
        <f t="shared" si="1"/>
        <v>1.8518518518518517E-2</v>
      </c>
      <c r="D59" s="114">
        <f t="shared" si="1"/>
        <v>0</v>
      </c>
      <c r="E59" s="114">
        <f t="shared" si="1"/>
        <v>0</v>
      </c>
      <c r="F59" s="117">
        <f t="shared" si="1"/>
        <v>1</v>
      </c>
    </row>
    <row r="60" spans="1:6" x14ac:dyDescent="0.2">
      <c r="A60" s="2" t="s">
        <v>16</v>
      </c>
      <c r="B60" s="115">
        <f t="shared" si="1"/>
        <v>0.85953878406708595</v>
      </c>
      <c r="C60" s="114">
        <f t="shared" si="1"/>
        <v>0</v>
      </c>
      <c r="D60" s="114">
        <f t="shared" si="1"/>
        <v>2.0964360587002098E-3</v>
      </c>
      <c r="E60" s="114">
        <f t="shared" si="1"/>
        <v>0.14046121593291405</v>
      </c>
      <c r="F60" s="117">
        <f t="shared" si="1"/>
        <v>1</v>
      </c>
    </row>
    <row r="61" spans="1:6" x14ac:dyDescent="0.2">
      <c r="A61" s="2" t="s">
        <v>17</v>
      </c>
      <c r="B61" s="115">
        <f t="shared" ref="B61:F76" si="2">B21/$F21</f>
        <v>0.82926829268292679</v>
      </c>
      <c r="C61" s="114">
        <f t="shared" si="2"/>
        <v>0</v>
      </c>
      <c r="D61" s="114">
        <f t="shared" si="2"/>
        <v>0</v>
      </c>
      <c r="E61" s="114">
        <f t="shared" si="2"/>
        <v>0.1951219512195122</v>
      </c>
      <c r="F61" s="117">
        <f t="shared" si="2"/>
        <v>1</v>
      </c>
    </row>
    <row r="62" spans="1:6" x14ac:dyDescent="0.2">
      <c r="A62" s="2" t="s">
        <v>18</v>
      </c>
      <c r="B62" s="115" t="s">
        <v>222</v>
      </c>
      <c r="C62" s="114" t="s">
        <v>222</v>
      </c>
      <c r="D62" s="114" t="s">
        <v>222</v>
      </c>
      <c r="E62" s="114" t="s">
        <v>222</v>
      </c>
      <c r="F62" s="117" t="s">
        <v>222</v>
      </c>
    </row>
    <row r="63" spans="1:6" x14ac:dyDescent="0.2">
      <c r="A63" s="2" t="s">
        <v>19</v>
      </c>
      <c r="B63" s="115">
        <f t="shared" si="2"/>
        <v>0.953125</v>
      </c>
      <c r="C63" s="114">
        <f t="shared" si="2"/>
        <v>1.5625E-2</v>
      </c>
      <c r="D63" s="114">
        <f t="shared" si="2"/>
        <v>0</v>
      </c>
      <c r="E63" s="114">
        <f t="shared" si="2"/>
        <v>3.125E-2</v>
      </c>
      <c r="F63" s="117">
        <f t="shared" si="2"/>
        <v>1</v>
      </c>
    </row>
    <row r="64" spans="1:6" x14ac:dyDescent="0.2">
      <c r="A64" s="2" t="s">
        <v>20</v>
      </c>
      <c r="B64" s="115">
        <f t="shared" si="2"/>
        <v>1</v>
      </c>
      <c r="C64" s="114">
        <f t="shared" si="2"/>
        <v>0</v>
      </c>
      <c r="D64" s="114">
        <f t="shared" si="2"/>
        <v>0</v>
      </c>
      <c r="E64" s="114">
        <f t="shared" si="2"/>
        <v>0</v>
      </c>
      <c r="F64" s="117">
        <f t="shared" si="2"/>
        <v>1</v>
      </c>
    </row>
    <row r="65" spans="1:6" x14ac:dyDescent="0.2">
      <c r="A65" s="2" t="s">
        <v>21</v>
      </c>
      <c r="B65" s="115">
        <f t="shared" si="2"/>
        <v>0.5</v>
      </c>
      <c r="C65" s="114">
        <f t="shared" si="2"/>
        <v>0</v>
      </c>
      <c r="D65" s="114">
        <f t="shared" si="2"/>
        <v>0</v>
      </c>
      <c r="E65" s="114">
        <f t="shared" si="2"/>
        <v>0.5</v>
      </c>
      <c r="F65" s="117">
        <f t="shared" si="2"/>
        <v>1</v>
      </c>
    </row>
    <row r="66" spans="1:6" x14ac:dyDescent="0.2">
      <c r="A66" s="2" t="s">
        <v>22</v>
      </c>
      <c r="B66" s="115">
        <f t="shared" si="2"/>
        <v>1</v>
      </c>
      <c r="C66" s="114">
        <f t="shared" si="2"/>
        <v>0</v>
      </c>
      <c r="D66" s="114">
        <f t="shared" si="2"/>
        <v>0</v>
      </c>
      <c r="E66" s="114">
        <f t="shared" si="2"/>
        <v>0</v>
      </c>
      <c r="F66" s="117">
        <f t="shared" si="2"/>
        <v>1</v>
      </c>
    </row>
    <row r="67" spans="1:6" x14ac:dyDescent="0.2">
      <c r="A67" s="2" t="s">
        <v>23</v>
      </c>
      <c r="B67" s="115">
        <f t="shared" si="2"/>
        <v>1</v>
      </c>
      <c r="C67" s="114">
        <f t="shared" si="2"/>
        <v>0</v>
      </c>
      <c r="D67" s="114">
        <f t="shared" si="2"/>
        <v>0</v>
      </c>
      <c r="E67" s="114">
        <f t="shared" si="2"/>
        <v>0</v>
      </c>
      <c r="F67" s="117">
        <f t="shared" si="2"/>
        <v>1</v>
      </c>
    </row>
    <row r="68" spans="1:6" x14ac:dyDescent="0.2">
      <c r="A68" s="2" t="s">
        <v>24</v>
      </c>
      <c r="B68" s="115">
        <f t="shared" si="2"/>
        <v>1</v>
      </c>
      <c r="C68" s="114">
        <f t="shared" si="2"/>
        <v>0</v>
      </c>
      <c r="D68" s="114">
        <f t="shared" si="2"/>
        <v>0</v>
      </c>
      <c r="E68" s="114">
        <f t="shared" si="2"/>
        <v>0</v>
      </c>
      <c r="F68" s="117">
        <f t="shared" si="2"/>
        <v>1</v>
      </c>
    </row>
    <row r="69" spans="1:6" x14ac:dyDescent="0.2">
      <c r="A69" s="2" t="s">
        <v>25</v>
      </c>
      <c r="B69" s="115">
        <f t="shared" si="2"/>
        <v>1</v>
      </c>
      <c r="C69" s="114">
        <f t="shared" si="2"/>
        <v>0</v>
      </c>
      <c r="D69" s="114">
        <f t="shared" si="2"/>
        <v>0</v>
      </c>
      <c r="E69" s="114">
        <f t="shared" si="2"/>
        <v>0</v>
      </c>
      <c r="F69" s="117">
        <f t="shared" si="2"/>
        <v>1</v>
      </c>
    </row>
    <row r="70" spans="1:6" x14ac:dyDescent="0.2">
      <c r="A70" s="2" t="s">
        <v>26</v>
      </c>
      <c r="B70" s="115">
        <f t="shared" si="2"/>
        <v>1</v>
      </c>
      <c r="C70" s="114">
        <f t="shared" si="2"/>
        <v>0</v>
      </c>
      <c r="D70" s="114">
        <f t="shared" si="2"/>
        <v>0</v>
      </c>
      <c r="E70" s="114">
        <f t="shared" si="2"/>
        <v>0</v>
      </c>
      <c r="F70" s="117">
        <f t="shared" si="2"/>
        <v>1</v>
      </c>
    </row>
    <row r="71" spans="1:6" x14ac:dyDescent="0.2">
      <c r="A71" s="2" t="s">
        <v>27</v>
      </c>
      <c r="B71" s="115">
        <f t="shared" si="2"/>
        <v>1</v>
      </c>
      <c r="C71" s="114">
        <f t="shared" si="2"/>
        <v>0</v>
      </c>
      <c r="D71" s="114">
        <f t="shared" si="2"/>
        <v>0</v>
      </c>
      <c r="E71" s="114">
        <f t="shared" si="2"/>
        <v>0</v>
      </c>
      <c r="F71" s="117">
        <f t="shared" si="2"/>
        <v>1</v>
      </c>
    </row>
    <row r="72" spans="1:6" x14ac:dyDescent="0.2">
      <c r="A72" s="2" t="s">
        <v>28</v>
      </c>
      <c r="B72" s="115">
        <f t="shared" si="2"/>
        <v>0.69230769230769229</v>
      </c>
      <c r="C72" s="114">
        <f t="shared" si="2"/>
        <v>0</v>
      </c>
      <c r="D72" s="114">
        <f t="shared" si="2"/>
        <v>0</v>
      </c>
      <c r="E72" s="114">
        <f t="shared" si="2"/>
        <v>0.30769230769230771</v>
      </c>
      <c r="F72" s="117">
        <f t="shared" si="2"/>
        <v>1</v>
      </c>
    </row>
    <row r="73" spans="1:6" x14ac:dyDescent="0.2">
      <c r="A73" s="2" t="s">
        <v>29</v>
      </c>
      <c r="B73" s="115">
        <f t="shared" si="2"/>
        <v>0.68888888888888888</v>
      </c>
      <c r="C73" s="114">
        <f t="shared" si="2"/>
        <v>0</v>
      </c>
      <c r="D73" s="114">
        <f t="shared" si="2"/>
        <v>0</v>
      </c>
      <c r="E73" s="114">
        <f t="shared" si="2"/>
        <v>0.3</v>
      </c>
      <c r="F73" s="117">
        <f t="shared" si="2"/>
        <v>1</v>
      </c>
    </row>
    <row r="74" spans="1:6" x14ac:dyDescent="0.2">
      <c r="A74" s="2" t="s">
        <v>30</v>
      </c>
      <c r="B74" s="115">
        <f t="shared" si="2"/>
        <v>0.68181818181818177</v>
      </c>
      <c r="C74" s="114">
        <f t="shared" si="2"/>
        <v>0</v>
      </c>
      <c r="D74" s="114">
        <f t="shared" si="2"/>
        <v>0</v>
      </c>
      <c r="E74" s="114">
        <f t="shared" si="2"/>
        <v>0.31818181818181818</v>
      </c>
      <c r="F74" s="117">
        <f t="shared" si="2"/>
        <v>1</v>
      </c>
    </row>
    <row r="75" spans="1:6" x14ac:dyDescent="0.2">
      <c r="A75" s="2" t="s">
        <v>31</v>
      </c>
      <c r="B75" s="115">
        <f t="shared" si="2"/>
        <v>1</v>
      </c>
      <c r="C75" s="114">
        <f t="shared" si="2"/>
        <v>0</v>
      </c>
      <c r="D75" s="114">
        <f t="shared" si="2"/>
        <v>0</v>
      </c>
      <c r="E75" s="114">
        <f t="shared" si="2"/>
        <v>0</v>
      </c>
      <c r="F75" s="117">
        <f t="shared" si="2"/>
        <v>1</v>
      </c>
    </row>
    <row r="76" spans="1:6" x14ac:dyDescent="0.2">
      <c r="A76" s="3" t="s">
        <v>32</v>
      </c>
      <c r="B76" s="116">
        <f t="shared" si="2"/>
        <v>0.87096774193548387</v>
      </c>
      <c r="C76" s="118">
        <f t="shared" si="2"/>
        <v>0</v>
      </c>
      <c r="D76" s="118">
        <f t="shared" si="2"/>
        <v>0</v>
      </c>
      <c r="E76" s="118">
        <f t="shared" si="2"/>
        <v>0.11290322580645161</v>
      </c>
      <c r="F76" s="119">
        <f t="shared" si="2"/>
        <v>1</v>
      </c>
    </row>
    <row r="78" spans="1:6" x14ac:dyDescent="0.2">
      <c r="A78" s="331" t="s">
        <v>466</v>
      </c>
    </row>
  </sheetData>
  <mergeCells count="1">
    <mergeCell ref="B42:F42"/>
  </mergeCells>
  <hyperlinks>
    <hyperlink ref="A2" location="Contents!A1" display="Back to content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40"/>
  <sheetViews>
    <sheetView showGridLines="0" topLeftCell="A19" workbookViewId="0">
      <selection activeCell="H40" sqref="H40"/>
    </sheetView>
  </sheetViews>
  <sheetFormatPr defaultRowHeight="12.75" x14ac:dyDescent="0.2"/>
  <cols>
    <col min="1" max="1" customWidth="true" style="6" width="18.85546875" collapsed="false"/>
    <col min="2" max="2" customWidth="true" style="6" width="12.5703125" collapsed="false"/>
    <col min="3" max="3" customWidth="true" style="254" width="13.0" collapsed="false"/>
    <col min="4" max="4" customWidth="true" style="6" width="11.85546875" collapsed="false"/>
    <col min="5" max="5" customWidth="true" style="255" width="14.5703125" collapsed="false"/>
    <col min="6" max="6" customWidth="true" style="6" width="13.7109375" collapsed="false"/>
    <col min="7" max="16384" style="6" width="9.140625" collapsed="false"/>
  </cols>
  <sheetData>
    <row r="1" spans="1:6" x14ac:dyDescent="0.2">
      <c r="A1" s="8" t="s">
        <v>392</v>
      </c>
    </row>
    <row r="2" spans="1:6" ht="15" x14ac:dyDescent="0.25">
      <c r="A2" s="273" t="s">
        <v>315</v>
      </c>
    </row>
    <row r="4" spans="1:6" ht="25.5" customHeight="1" x14ac:dyDescent="0.2">
      <c r="B4" s="337" t="s">
        <v>373</v>
      </c>
      <c r="C4" s="338"/>
      <c r="D4" s="337" t="s">
        <v>283</v>
      </c>
      <c r="E4" s="339"/>
      <c r="F4" s="338"/>
    </row>
    <row r="5" spans="1:6" ht="38.25" x14ac:dyDescent="0.2">
      <c r="B5" s="256" t="s">
        <v>178</v>
      </c>
      <c r="C5" s="58" t="s">
        <v>374</v>
      </c>
      <c r="D5" s="256" t="s">
        <v>178</v>
      </c>
      <c r="E5" s="58" t="s">
        <v>374</v>
      </c>
      <c r="F5" s="58" t="s">
        <v>284</v>
      </c>
    </row>
    <row r="6" spans="1:6" x14ac:dyDescent="0.2">
      <c r="A6" s="4" t="s">
        <v>0</v>
      </c>
      <c r="B6" s="260">
        <v>4541903</v>
      </c>
      <c r="C6" s="323">
        <f>B6/$B$6</f>
        <v>1</v>
      </c>
      <c r="D6" s="257">
        <v>11665</v>
      </c>
      <c r="E6" s="96">
        <f>D6/$D$6</f>
        <v>1</v>
      </c>
      <c r="F6" s="320">
        <f t="shared" ref="F6:F38" si="0">(D6/B6)*1000</f>
        <v>2.5683067207732093</v>
      </c>
    </row>
    <row r="7" spans="1:6" x14ac:dyDescent="0.2">
      <c r="A7" s="2" t="s">
        <v>1</v>
      </c>
      <c r="B7" s="262">
        <v>193247</v>
      </c>
      <c r="C7" s="263">
        <f>B7/$B$6</f>
        <v>4.2547584129383656E-2</v>
      </c>
      <c r="D7" s="258">
        <v>298</v>
      </c>
      <c r="E7" s="53">
        <f>D7/$D$6</f>
        <v>2.5546506643806258E-2</v>
      </c>
      <c r="F7" s="321">
        <f t="shared" si="0"/>
        <v>1.5420679234347752</v>
      </c>
    </row>
    <row r="8" spans="1:6" x14ac:dyDescent="0.2">
      <c r="A8" s="2" t="s">
        <v>2</v>
      </c>
      <c r="B8" s="262">
        <v>212194</v>
      </c>
      <c r="C8" s="263">
        <f t="shared" ref="C8:C38" si="1">B8/$B$6</f>
        <v>4.6719183566888152E-2</v>
      </c>
      <c r="D8" s="258">
        <v>286</v>
      </c>
      <c r="E8" s="53">
        <f t="shared" ref="E8:E38" si="2">D8/$D$6</f>
        <v>2.4517788255465068E-2</v>
      </c>
      <c r="F8" s="321">
        <f t="shared" si="0"/>
        <v>1.3478232183756373</v>
      </c>
    </row>
    <row r="9" spans="1:6" x14ac:dyDescent="0.2">
      <c r="A9" s="2" t="s">
        <v>3</v>
      </c>
      <c r="B9" s="262">
        <v>97055</v>
      </c>
      <c r="C9" s="263">
        <f t="shared" si="1"/>
        <v>2.1368796295297369E-2</v>
      </c>
      <c r="D9" s="258">
        <v>119</v>
      </c>
      <c r="E9" s="53">
        <f t="shared" si="2"/>
        <v>1.020145735105015E-2</v>
      </c>
      <c r="F9" s="321">
        <f t="shared" si="0"/>
        <v>1.2261089073205913</v>
      </c>
    </row>
    <row r="10" spans="1:6" x14ac:dyDescent="0.2">
      <c r="A10" s="2" t="s">
        <v>4</v>
      </c>
      <c r="B10" s="262">
        <v>72964</v>
      </c>
      <c r="C10" s="263">
        <f t="shared" si="1"/>
        <v>1.6064631939519625E-2</v>
      </c>
      <c r="D10" s="258">
        <v>117</v>
      </c>
      <c r="E10" s="53">
        <f t="shared" si="2"/>
        <v>1.0030004286326617E-2</v>
      </c>
      <c r="F10" s="321">
        <f t="shared" si="0"/>
        <v>1.6035305081958227</v>
      </c>
    </row>
    <row r="11" spans="1:6" x14ac:dyDescent="0.2">
      <c r="A11" s="2" t="s">
        <v>5</v>
      </c>
      <c r="B11" s="262">
        <v>42594</v>
      </c>
      <c r="C11" s="263">
        <f t="shared" si="1"/>
        <v>9.3780074123115363E-3</v>
      </c>
      <c r="D11" s="258">
        <v>108</v>
      </c>
      <c r="E11" s="53">
        <f t="shared" si="2"/>
        <v>9.2584654950707244E-3</v>
      </c>
      <c r="F11" s="321">
        <f t="shared" si="0"/>
        <v>2.5355683899140726</v>
      </c>
    </row>
    <row r="12" spans="1:6" x14ac:dyDescent="0.2">
      <c r="A12" s="2" t="s">
        <v>6</v>
      </c>
      <c r="B12" s="262">
        <v>125617</v>
      </c>
      <c r="C12" s="263">
        <f t="shared" si="1"/>
        <v>2.7657349793687801E-2</v>
      </c>
      <c r="D12" s="258">
        <v>181</v>
      </c>
      <c r="E12" s="53">
        <f t="shared" si="2"/>
        <v>1.5516502357479639E-2</v>
      </c>
      <c r="F12" s="321">
        <f t="shared" si="0"/>
        <v>1.4408877779281466</v>
      </c>
    </row>
    <row r="13" spans="1:6" ht="12.75" customHeight="1" x14ac:dyDescent="0.2">
      <c r="A13" s="2" t="s">
        <v>7</v>
      </c>
      <c r="B13" s="262">
        <v>125276</v>
      </c>
      <c r="C13" s="263">
        <f t="shared" si="1"/>
        <v>2.7582271131726063E-2</v>
      </c>
      <c r="D13" s="258">
        <v>245</v>
      </c>
      <c r="E13" s="53">
        <f t="shared" si="2"/>
        <v>2.1003000428632661E-2</v>
      </c>
      <c r="F13" s="321">
        <f t="shared" si="0"/>
        <v>1.9556818544653405</v>
      </c>
    </row>
    <row r="14" spans="1:6" x14ac:dyDescent="0.2">
      <c r="A14" s="2" t="s">
        <v>8</v>
      </c>
      <c r="B14" s="262">
        <v>100957</v>
      </c>
      <c r="C14" s="263">
        <f t="shared" si="1"/>
        <v>2.2227907553287685E-2</v>
      </c>
      <c r="D14" s="258">
        <v>109</v>
      </c>
      <c r="E14" s="53">
        <f t="shared" si="2"/>
        <v>9.3441920274324897E-3</v>
      </c>
      <c r="F14" s="321">
        <f t="shared" si="0"/>
        <v>1.0796675812474616</v>
      </c>
    </row>
    <row r="15" spans="1:6" x14ac:dyDescent="0.2">
      <c r="A15" s="2" t="s">
        <v>9</v>
      </c>
      <c r="B15" s="262">
        <v>89242</v>
      </c>
      <c r="C15" s="263">
        <f t="shared" si="1"/>
        <v>1.9648592231053811E-2</v>
      </c>
      <c r="D15" s="258">
        <v>185</v>
      </c>
      <c r="E15" s="53">
        <f t="shared" si="2"/>
        <v>1.5859408486926702E-2</v>
      </c>
      <c r="F15" s="321">
        <f t="shared" si="0"/>
        <v>2.0730149481185989</v>
      </c>
    </row>
    <row r="16" spans="1:6" x14ac:dyDescent="0.2">
      <c r="A16" s="2" t="s">
        <v>10</v>
      </c>
      <c r="B16" s="262">
        <v>87390</v>
      </c>
      <c r="C16" s="263">
        <f t="shared" si="1"/>
        <v>1.9240833632950771E-2</v>
      </c>
      <c r="D16" s="258">
        <v>422</v>
      </c>
      <c r="E16" s="53">
        <f t="shared" si="2"/>
        <v>3.6176596656665234E-2</v>
      </c>
      <c r="F16" s="321">
        <f t="shared" si="0"/>
        <v>4.8289277949422127</v>
      </c>
    </row>
    <row r="17" spans="1:6" x14ac:dyDescent="0.2">
      <c r="A17" s="2" t="s">
        <v>11</v>
      </c>
      <c r="B17" s="262">
        <v>76005</v>
      </c>
      <c r="C17" s="263">
        <f t="shared" si="1"/>
        <v>1.6734175080357287E-2</v>
      </c>
      <c r="D17" s="258">
        <v>59</v>
      </c>
      <c r="E17" s="53">
        <f t="shared" si="2"/>
        <v>5.0578654093441922E-3</v>
      </c>
      <c r="F17" s="321">
        <f t="shared" si="0"/>
        <v>0.77626471942635344</v>
      </c>
    </row>
    <row r="18" spans="1:6" x14ac:dyDescent="0.2">
      <c r="A18" s="2" t="s">
        <v>12</v>
      </c>
      <c r="B18" s="262">
        <v>445863</v>
      </c>
      <c r="C18" s="263">
        <f t="shared" si="1"/>
        <v>9.8166561461132035E-2</v>
      </c>
      <c r="D18" s="258">
        <v>1868</v>
      </c>
      <c r="E18" s="53">
        <f t="shared" si="2"/>
        <v>0.16013716245177884</v>
      </c>
      <c r="F18" s="321">
        <f t="shared" si="0"/>
        <v>4.1896277556110286</v>
      </c>
    </row>
    <row r="19" spans="1:6" x14ac:dyDescent="0.2">
      <c r="A19" s="2" t="s">
        <v>13</v>
      </c>
      <c r="B19" s="262">
        <v>22466</v>
      </c>
      <c r="C19" s="263">
        <f t="shared" si="1"/>
        <v>4.9463848083061215E-3</v>
      </c>
      <c r="D19" s="258">
        <v>59</v>
      </c>
      <c r="E19" s="53">
        <f t="shared" si="2"/>
        <v>5.0578654093441922E-3</v>
      </c>
      <c r="F19" s="321">
        <f t="shared" si="0"/>
        <v>2.6261906881509836</v>
      </c>
    </row>
    <row r="20" spans="1:6" x14ac:dyDescent="0.2">
      <c r="A20" s="2" t="s">
        <v>14</v>
      </c>
      <c r="B20" s="262">
        <v>132778</v>
      </c>
      <c r="C20" s="263">
        <f t="shared" si="1"/>
        <v>2.9234001694884281E-2</v>
      </c>
      <c r="D20" s="258">
        <v>282</v>
      </c>
      <c r="E20" s="53">
        <f t="shared" si="2"/>
        <v>2.4174882126018003E-2</v>
      </c>
      <c r="F20" s="321">
        <f t="shared" si="0"/>
        <v>2.1238458178312674</v>
      </c>
    </row>
    <row r="21" spans="1:6" x14ac:dyDescent="0.2">
      <c r="A21" s="2" t="s">
        <v>15</v>
      </c>
      <c r="B21" s="262">
        <v>308998</v>
      </c>
      <c r="C21" s="263">
        <f t="shared" si="1"/>
        <v>6.8032716682852976E-2</v>
      </c>
      <c r="D21" s="258">
        <v>525</v>
      </c>
      <c r="E21" s="53">
        <f t="shared" si="2"/>
        <v>4.5006429489927134E-2</v>
      </c>
      <c r="F21" s="321">
        <f t="shared" si="0"/>
        <v>1.6990401232370436</v>
      </c>
    </row>
    <row r="22" spans="1:6" x14ac:dyDescent="0.2">
      <c r="A22" s="2" t="s">
        <v>16</v>
      </c>
      <c r="B22" s="262">
        <v>532454</v>
      </c>
      <c r="C22" s="263">
        <f t="shared" si="1"/>
        <v>0.11723147764274137</v>
      </c>
      <c r="D22" s="258">
        <v>2557</v>
      </c>
      <c r="E22" s="53">
        <f t="shared" si="2"/>
        <v>0.21920274324903558</v>
      </c>
      <c r="F22" s="321">
        <f t="shared" si="0"/>
        <v>4.8022927802213902</v>
      </c>
    </row>
    <row r="23" spans="1:6" x14ac:dyDescent="0.2">
      <c r="A23" s="2" t="s">
        <v>17</v>
      </c>
      <c r="B23" s="262">
        <v>196794</v>
      </c>
      <c r="C23" s="263">
        <f t="shared" si="1"/>
        <v>4.3328534317003245E-2</v>
      </c>
      <c r="D23" s="258">
        <v>625</v>
      </c>
      <c r="E23" s="53">
        <f t="shared" si="2"/>
        <v>5.3579082726103726E-2</v>
      </c>
      <c r="F23" s="321">
        <f t="shared" si="0"/>
        <v>3.1759098346494303</v>
      </c>
    </row>
    <row r="24" spans="1:6" x14ac:dyDescent="0.2">
      <c r="A24" s="2" t="s">
        <v>18</v>
      </c>
      <c r="B24" s="262">
        <v>65197</v>
      </c>
      <c r="C24" s="263">
        <f t="shared" si="1"/>
        <v>1.4354555788619881E-2</v>
      </c>
      <c r="D24" s="258">
        <v>49</v>
      </c>
      <c r="E24" s="53">
        <f t="shared" si="2"/>
        <v>4.2006000857265323E-3</v>
      </c>
      <c r="F24" s="321">
        <f t="shared" si="0"/>
        <v>0.75156832369587556</v>
      </c>
    </row>
    <row r="25" spans="1:6" x14ac:dyDescent="0.2">
      <c r="A25" s="2" t="s">
        <v>19</v>
      </c>
      <c r="B25" s="262">
        <v>74507</v>
      </c>
      <c r="C25" s="263">
        <f t="shared" si="1"/>
        <v>1.6404357380595754E-2</v>
      </c>
      <c r="D25" s="258">
        <v>418</v>
      </c>
      <c r="E25" s="53">
        <f t="shared" si="2"/>
        <v>3.5833690527218173E-2</v>
      </c>
      <c r="F25" s="321">
        <f t="shared" si="0"/>
        <v>5.610211121102715</v>
      </c>
    </row>
    <row r="26" spans="1:6" x14ac:dyDescent="0.2">
      <c r="A26" s="2" t="s">
        <v>20</v>
      </c>
      <c r="B26" s="262">
        <v>79675</v>
      </c>
      <c r="C26" s="263">
        <f t="shared" si="1"/>
        <v>1.7542206427570119E-2</v>
      </c>
      <c r="D26" s="258">
        <v>128</v>
      </c>
      <c r="E26" s="53">
        <f t="shared" si="2"/>
        <v>1.0972996142306044E-2</v>
      </c>
      <c r="F26" s="321">
        <f t="shared" si="0"/>
        <v>1.6065265139629747</v>
      </c>
    </row>
    <row r="27" spans="1:6" x14ac:dyDescent="0.2">
      <c r="A27" s="2" t="s">
        <v>21</v>
      </c>
      <c r="B27" s="262">
        <v>112272</v>
      </c>
      <c r="C27" s="263">
        <f t="shared" si="1"/>
        <v>2.4719154063836239E-2</v>
      </c>
      <c r="D27" s="258">
        <v>238</v>
      </c>
      <c r="E27" s="53">
        <f t="shared" si="2"/>
        <v>2.0402914702100299E-2</v>
      </c>
      <c r="F27" s="321">
        <f t="shared" si="0"/>
        <v>2.1198517885136097</v>
      </c>
    </row>
    <row r="28" spans="1:6" x14ac:dyDescent="0.2">
      <c r="A28" s="2" t="s">
        <v>22</v>
      </c>
      <c r="B28" s="262">
        <v>278534</v>
      </c>
      <c r="C28" s="263">
        <f t="shared" si="1"/>
        <v>6.1325395984898841E-2</v>
      </c>
      <c r="D28" s="258">
        <v>497</v>
      </c>
      <c r="E28" s="53">
        <f t="shared" si="2"/>
        <v>4.2606086583797685E-2</v>
      </c>
      <c r="F28" s="321">
        <f t="shared" si="0"/>
        <v>1.7843423065047714</v>
      </c>
    </row>
    <row r="29" spans="1:6" x14ac:dyDescent="0.2">
      <c r="A29" s="2" t="s">
        <v>23</v>
      </c>
      <c r="B29" s="262">
        <v>18688</v>
      </c>
      <c r="C29" s="263">
        <f t="shared" si="1"/>
        <v>4.1145748819382535E-3</v>
      </c>
      <c r="D29" s="258">
        <v>45</v>
      </c>
      <c r="E29" s="53">
        <f t="shared" si="2"/>
        <v>3.8576939562794685E-3</v>
      </c>
      <c r="F29" s="321">
        <f t="shared" si="0"/>
        <v>2.4079623287671232</v>
      </c>
    </row>
    <row r="30" spans="1:6" x14ac:dyDescent="0.2">
      <c r="A30" s="2" t="s">
        <v>24</v>
      </c>
      <c r="B30" s="262">
        <v>127529</v>
      </c>
      <c r="C30" s="263">
        <f t="shared" si="1"/>
        <v>2.8078318713543639E-2</v>
      </c>
      <c r="D30" s="258">
        <v>60</v>
      </c>
      <c r="E30" s="53">
        <f t="shared" si="2"/>
        <v>5.1435919417059583E-3</v>
      </c>
      <c r="F30" s="321">
        <f t="shared" si="0"/>
        <v>0.4704812238784904</v>
      </c>
    </row>
    <row r="31" spans="1:6" x14ac:dyDescent="0.2">
      <c r="A31" s="2" t="s">
        <v>25</v>
      </c>
      <c r="B31" s="262">
        <v>148833</v>
      </c>
      <c r="C31" s="263">
        <f t="shared" si="1"/>
        <v>3.2768863623903903E-2</v>
      </c>
      <c r="D31" s="258">
        <v>193</v>
      </c>
      <c r="E31" s="53">
        <f t="shared" si="2"/>
        <v>1.6545220745820832E-2</v>
      </c>
      <c r="F31" s="321">
        <f t="shared" si="0"/>
        <v>1.2967554238643311</v>
      </c>
    </row>
    <row r="32" spans="1:6" x14ac:dyDescent="0.2">
      <c r="A32" s="2" t="s">
        <v>26</v>
      </c>
      <c r="B32" s="262">
        <v>96487</v>
      </c>
      <c r="C32" s="263">
        <f t="shared" si="1"/>
        <v>2.1243738582704209E-2</v>
      </c>
      <c r="D32" s="258">
        <v>81</v>
      </c>
      <c r="E32" s="53">
        <f t="shared" si="2"/>
        <v>6.9438491213030433E-3</v>
      </c>
      <c r="F32" s="321">
        <f t="shared" si="0"/>
        <v>0.83949133043829738</v>
      </c>
    </row>
    <row r="33" spans="1:6" x14ac:dyDescent="0.2">
      <c r="A33" s="2" t="s">
        <v>27</v>
      </c>
      <c r="B33" s="262">
        <v>18722</v>
      </c>
      <c r="C33" s="263">
        <f t="shared" si="1"/>
        <v>4.1220607309315057E-3</v>
      </c>
      <c r="D33" s="258">
        <v>86</v>
      </c>
      <c r="E33" s="53">
        <f t="shared" si="2"/>
        <v>7.3724817831118733E-3</v>
      </c>
      <c r="F33" s="321">
        <f t="shared" si="0"/>
        <v>4.5935263326567677</v>
      </c>
    </row>
    <row r="34" spans="1:6" x14ac:dyDescent="0.2">
      <c r="A34" s="2" t="s">
        <v>28</v>
      </c>
      <c r="B34" s="262">
        <v>95002</v>
      </c>
      <c r="C34" s="263">
        <f t="shared" si="1"/>
        <v>2.0916783119322453E-2</v>
      </c>
      <c r="D34" s="258">
        <v>232</v>
      </c>
      <c r="E34" s="53">
        <f t="shared" si="2"/>
        <v>1.9888555507929704E-2</v>
      </c>
      <c r="F34" s="321">
        <f t="shared" si="0"/>
        <v>2.4420538514978629</v>
      </c>
    </row>
    <row r="35" spans="1:6" x14ac:dyDescent="0.2">
      <c r="A35" s="2" t="s">
        <v>29</v>
      </c>
      <c r="B35" s="262">
        <v>264881</v>
      </c>
      <c r="C35" s="263">
        <f t="shared" si="1"/>
        <v>5.831938727004958E-2</v>
      </c>
      <c r="D35" s="258">
        <v>624</v>
      </c>
      <c r="E35" s="53">
        <f t="shared" si="2"/>
        <v>5.3493356193741966E-2</v>
      </c>
      <c r="F35" s="321">
        <f t="shared" si="0"/>
        <v>2.35577485738879</v>
      </c>
    </row>
    <row r="36" spans="1:6" x14ac:dyDescent="0.2">
      <c r="A36" s="2" t="s">
        <v>30</v>
      </c>
      <c r="B36" s="262">
        <v>78793</v>
      </c>
      <c r="C36" s="263">
        <f t="shared" si="1"/>
        <v>1.7348014697803983E-2</v>
      </c>
      <c r="D36" s="258">
        <v>261</v>
      </c>
      <c r="E36" s="53">
        <f t="shared" si="2"/>
        <v>2.2374624946420917E-2</v>
      </c>
      <c r="F36" s="321">
        <f t="shared" si="0"/>
        <v>3.3124769966875229</v>
      </c>
    </row>
    <row r="37" spans="1:6" x14ac:dyDescent="0.2">
      <c r="A37" s="2" t="s">
        <v>31</v>
      </c>
      <c r="B37" s="262">
        <v>73283</v>
      </c>
      <c r="C37" s="263">
        <f t="shared" si="1"/>
        <v>1.6134866816838667E-2</v>
      </c>
      <c r="D37" s="258">
        <v>263</v>
      </c>
      <c r="E37" s="53">
        <f t="shared" si="2"/>
        <v>2.2546078011144451E-2</v>
      </c>
      <c r="F37" s="321">
        <f t="shared" si="0"/>
        <v>3.5888268766289588</v>
      </c>
    </row>
    <row r="38" spans="1:6" x14ac:dyDescent="0.2">
      <c r="A38" s="3" t="s">
        <v>32</v>
      </c>
      <c r="B38" s="264">
        <v>147606</v>
      </c>
      <c r="C38" s="265">
        <f t="shared" si="1"/>
        <v>3.2498712544059172E-2</v>
      </c>
      <c r="D38" s="259">
        <v>445</v>
      </c>
      <c r="E38" s="54">
        <f t="shared" si="2"/>
        <v>3.8148306900985855E-2</v>
      </c>
      <c r="F38" s="322">
        <f t="shared" si="0"/>
        <v>3.0147825969134048</v>
      </c>
    </row>
    <row r="40" spans="1:6" ht="47.25" customHeight="1" x14ac:dyDescent="0.2">
      <c r="A40" s="369" t="s">
        <v>470</v>
      </c>
      <c r="B40" s="369"/>
      <c r="C40" s="369"/>
      <c r="D40" s="369"/>
      <c r="E40" s="369"/>
      <c r="F40" s="369"/>
    </row>
  </sheetData>
  <mergeCells count="3">
    <mergeCell ref="B4:C4"/>
    <mergeCell ref="D4:F4"/>
    <mergeCell ref="A40:F40"/>
  </mergeCells>
  <hyperlinks>
    <hyperlink ref="A2" location="Contents!A1" display="Back to 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7"/>
  <sheetViews>
    <sheetView showGridLines="0" workbookViewId="0">
      <selection activeCell="A2" sqref="A2"/>
    </sheetView>
  </sheetViews>
  <sheetFormatPr defaultRowHeight="12.75" x14ac:dyDescent="0.2"/>
  <cols>
    <col min="1" max="1" bestFit="true" customWidth="true" style="23" width="20.28515625" collapsed="false"/>
    <col min="2" max="3" bestFit="true" customWidth="true" style="61" width="11.28515625" collapsed="false"/>
    <col min="4" max="4" bestFit="true" customWidth="true" style="61" width="14.42578125" collapsed="false"/>
    <col min="5" max="16384" style="23" width="9.140625" collapsed="false"/>
  </cols>
  <sheetData>
    <row r="1" spans="1:9" x14ac:dyDescent="0.2">
      <c r="A1" s="32" t="s">
        <v>391</v>
      </c>
    </row>
    <row r="2" spans="1:9" ht="15" x14ac:dyDescent="0.25">
      <c r="A2" s="273" t="s">
        <v>315</v>
      </c>
    </row>
    <row r="4" spans="1:9" ht="15.75" customHeight="1" x14ac:dyDescent="0.2">
      <c r="B4" s="62" t="s">
        <v>138</v>
      </c>
      <c r="C4" s="62" t="s">
        <v>139</v>
      </c>
      <c r="D4" s="62" t="s">
        <v>276</v>
      </c>
    </row>
    <row r="5" spans="1:9" x14ac:dyDescent="0.2">
      <c r="A5" s="4" t="s">
        <v>0</v>
      </c>
      <c r="B5" s="27">
        <v>21546</v>
      </c>
      <c r="C5" s="27">
        <v>19011</v>
      </c>
      <c r="D5" s="27">
        <f>B5-C5</f>
        <v>2535</v>
      </c>
    </row>
    <row r="6" spans="1:9" x14ac:dyDescent="0.2">
      <c r="A6" s="2" t="s">
        <v>1</v>
      </c>
      <c r="B6" s="28">
        <v>897</v>
      </c>
      <c r="C6" s="28">
        <v>965</v>
      </c>
      <c r="D6" s="146">
        <f t="shared" ref="D6:D37" si="0">B6-C6</f>
        <v>-68</v>
      </c>
    </row>
    <row r="7" spans="1:9" x14ac:dyDescent="0.2">
      <c r="A7" s="2" t="s">
        <v>2</v>
      </c>
      <c r="B7" s="28">
        <v>746</v>
      </c>
      <c r="C7" s="28">
        <v>748</v>
      </c>
      <c r="D7" s="146">
        <f t="shared" si="0"/>
        <v>-2</v>
      </c>
    </row>
    <row r="8" spans="1:9" x14ac:dyDescent="0.2">
      <c r="A8" s="2" t="s">
        <v>3</v>
      </c>
      <c r="B8" s="28">
        <v>205</v>
      </c>
      <c r="C8" s="28">
        <v>176</v>
      </c>
      <c r="D8" s="28">
        <f t="shared" si="0"/>
        <v>29</v>
      </c>
    </row>
    <row r="9" spans="1:9" x14ac:dyDescent="0.2">
      <c r="A9" s="2" t="s">
        <v>4</v>
      </c>
      <c r="B9" s="28">
        <v>184</v>
      </c>
      <c r="C9" s="28">
        <v>149</v>
      </c>
      <c r="D9" s="28">
        <f t="shared" si="0"/>
        <v>35</v>
      </c>
      <c r="I9" s="60"/>
    </row>
    <row r="10" spans="1:9" x14ac:dyDescent="0.2">
      <c r="A10" s="2" t="s">
        <v>5</v>
      </c>
      <c r="B10" s="28">
        <v>306</v>
      </c>
      <c r="C10" s="28">
        <v>304</v>
      </c>
      <c r="D10" s="28">
        <f t="shared" si="0"/>
        <v>2</v>
      </c>
    </row>
    <row r="11" spans="1:9" x14ac:dyDescent="0.2">
      <c r="A11" s="2" t="s">
        <v>6</v>
      </c>
      <c r="B11" s="28">
        <v>608</v>
      </c>
      <c r="C11" s="28">
        <v>594</v>
      </c>
      <c r="D11" s="28">
        <f t="shared" si="0"/>
        <v>14</v>
      </c>
    </row>
    <row r="12" spans="1:9" x14ac:dyDescent="0.2">
      <c r="A12" s="2" t="s">
        <v>7</v>
      </c>
      <c r="B12" s="28">
        <v>627</v>
      </c>
      <c r="C12" s="28">
        <v>611</v>
      </c>
      <c r="D12" s="28">
        <f t="shared" si="0"/>
        <v>16</v>
      </c>
    </row>
    <row r="13" spans="1:9" x14ac:dyDescent="0.2">
      <c r="A13" s="2" t="s">
        <v>8</v>
      </c>
      <c r="B13" s="28">
        <v>436</v>
      </c>
      <c r="C13" s="28">
        <v>363</v>
      </c>
      <c r="D13" s="28">
        <f t="shared" si="0"/>
        <v>73</v>
      </c>
    </row>
    <row r="14" spans="1:9" x14ac:dyDescent="0.2">
      <c r="A14" s="2" t="s">
        <v>9</v>
      </c>
      <c r="B14" s="28">
        <v>178</v>
      </c>
      <c r="C14" s="28">
        <v>149</v>
      </c>
      <c r="D14" s="28">
        <f t="shared" si="0"/>
        <v>29</v>
      </c>
    </row>
    <row r="15" spans="1:9" x14ac:dyDescent="0.2">
      <c r="A15" s="2" t="s">
        <v>10</v>
      </c>
      <c r="B15" s="28">
        <v>464</v>
      </c>
      <c r="C15" s="28">
        <v>407</v>
      </c>
      <c r="D15" s="28">
        <f>B15-C15</f>
        <v>57</v>
      </c>
    </row>
    <row r="16" spans="1:9" x14ac:dyDescent="0.2">
      <c r="A16" s="2" t="s">
        <v>11</v>
      </c>
      <c r="B16" s="28">
        <v>144</v>
      </c>
      <c r="C16" s="28">
        <v>110</v>
      </c>
      <c r="D16" s="28">
        <f t="shared" si="0"/>
        <v>34</v>
      </c>
    </row>
    <row r="17" spans="1:4" x14ac:dyDescent="0.2">
      <c r="A17" s="2" t="s">
        <v>12</v>
      </c>
      <c r="B17" s="28">
        <v>2033</v>
      </c>
      <c r="C17" s="28">
        <v>1390</v>
      </c>
      <c r="D17" s="28">
        <f t="shared" si="0"/>
        <v>643</v>
      </c>
    </row>
    <row r="18" spans="1:4" x14ac:dyDescent="0.2">
      <c r="A18" s="2" t="s">
        <v>13</v>
      </c>
      <c r="B18" s="28">
        <v>77</v>
      </c>
      <c r="C18" s="28">
        <v>72</v>
      </c>
      <c r="D18" s="28">
        <f t="shared" si="0"/>
        <v>5</v>
      </c>
    </row>
    <row r="19" spans="1:4" x14ac:dyDescent="0.2">
      <c r="A19" s="2" t="s">
        <v>14</v>
      </c>
      <c r="B19" s="28">
        <v>659</v>
      </c>
      <c r="C19" s="28">
        <v>468</v>
      </c>
      <c r="D19" s="28">
        <f t="shared" si="0"/>
        <v>191</v>
      </c>
    </row>
    <row r="20" spans="1:4" x14ac:dyDescent="0.2">
      <c r="A20" s="2" t="s">
        <v>15</v>
      </c>
      <c r="B20" s="28">
        <v>1437</v>
      </c>
      <c r="C20" s="28">
        <v>1364</v>
      </c>
      <c r="D20" s="28">
        <f t="shared" si="0"/>
        <v>73</v>
      </c>
    </row>
    <row r="21" spans="1:4" x14ac:dyDescent="0.2">
      <c r="A21" s="2" t="s">
        <v>16</v>
      </c>
      <c r="B21" s="28">
        <v>3880</v>
      </c>
      <c r="C21" s="28">
        <v>3186</v>
      </c>
      <c r="D21" s="28">
        <f t="shared" si="0"/>
        <v>694</v>
      </c>
    </row>
    <row r="22" spans="1:4" x14ac:dyDescent="0.2">
      <c r="A22" s="2" t="s">
        <v>17</v>
      </c>
      <c r="B22" s="28">
        <v>663</v>
      </c>
      <c r="C22" s="28">
        <v>628</v>
      </c>
      <c r="D22" s="28">
        <f t="shared" si="0"/>
        <v>35</v>
      </c>
    </row>
    <row r="23" spans="1:4" x14ac:dyDescent="0.2">
      <c r="A23" s="2" t="s">
        <v>18</v>
      </c>
      <c r="B23" s="28">
        <v>167</v>
      </c>
      <c r="C23" s="28">
        <v>109</v>
      </c>
      <c r="D23" s="28">
        <f t="shared" si="0"/>
        <v>58</v>
      </c>
    </row>
    <row r="24" spans="1:4" x14ac:dyDescent="0.2">
      <c r="A24" s="2" t="s">
        <v>19</v>
      </c>
      <c r="B24" s="28">
        <v>245</v>
      </c>
      <c r="C24" s="28">
        <v>146</v>
      </c>
      <c r="D24" s="28">
        <f t="shared" si="0"/>
        <v>99</v>
      </c>
    </row>
    <row r="25" spans="1:4" x14ac:dyDescent="0.2">
      <c r="A25" s="2" t="s">
        <v>20</v>
      </c>
      <c r="B25" s="28">
        <v>393</v>
      </c>
      <c r="C25" s="28">
        <v>367</v>
      </c>
      <c r="D25" s="28">
        <f t="shared" si="0"/>
        <v>26</v>
      </c>
    </row>
    <row r="26" spans="1:4" x14ac:dyDescent="0.2">
      <c r="A26" s="2" t="s">
        <v>21</v>
      </c>
      <c r="B26" s="28">
        <v>632</v>
      </c>
      <c r="C26" s="28">
        <v>568</v>
      </c>
      <c r="D26" s="28">
        <f t="shared" si="0"/>
        <v>64</v>
      </c>
    </row>
    <row r="27" spans="1:4" x14ac:dyDescent="0.2">
      <c r="A27" s="2" t="s">
        <v>22</v>
      </c>
      <c r="B27" s="28">
        <v>1460</v>
      </c>
      <c r="C27" s="28">
        <v>1460</v>
      </c>
      <c r="D27" s="146">
        <f t="shared" si="0"/>
        <v>0</v>
      </c>
    </row>
    <row r="28" spans="1:4" x14ac:dyDescent="0.2">
      <c r="A28" s="2" t="s">
        <v>23</v>
      </c>
      <c r="B28" s="28">
        <v>91</v>
      </c>
      <c r="C28" s="28">
        <v>89</v>
      </c>
      <c r="D28" s="28">
        <f t="shared" si="0"/>
        <v>2</v>
      </c>
    </row>
    <row r="29" spans="1:4" x14ac:dyDescent="0.2">
      <c r="A29" s="2" t="s">
        <v>24</v>
      </c>
      <c r="B29" s="28">
        <v>306</v>
      </c>
      <c r="C29" s="28">
        <v>261</v>
      </c>
      <c r="D29" s="28">
        <f t="shared" si="0"/>
        <v>45</v>
      </c>
    </row>
    <row r="30" spans="1:4" x14ac:dyDescent="0.2">
      <c r="A30" s="2" t="s">
        <v>25</v>
      </c>
      <c r="B30" s="28">
        <v>647</v>
      </c>
      <c r="C30" s="28">
        <v>640</v>
      </c>
      <c r="D30" s="28">
        <f t="shared" si="0"/>
        <v>7</v>
      </c>
    </row>
    <row r="31" spans="1:4" x14ac:dyDescent="0.2">
      <c r="A31" s="2" t="s">
        <v>26</v>
      </c>
      <c r="B31" s="28">
        <v>225</v>
      </c>
      <c r="C31" s="28">
        <v>220</v>
      </c>
      <c r="D31" s="28">
        <f t="shared" si="0"/>
        <v>5</v>
      </c>
    </row>
    <row r="32" spans="1:4" x14ac:dyDescent="0.2">
      <c r="A32" s="2" t="s">
        <v>27</v>
      </c>
      <c r="B32" s="28">
        <v>91</v>
      </c>
      <c r="C32" s="28">
        <v>66</v>
      </c>
      <c r="D32" s="28">
        <f t="shared" si="0"/>
        <v>25</v>
      </c>
    </row>
    <row r="33" spans="1:4" x14ac:dyDescent="0.2">
      <c r="A33" s="2" t="s">
        <v>28</v>
      </c>
      <c r="B33" s="28">
        <v>671</v>
      </c>
      <c r="C33" s="28">
        <v>649</v>
      </c>
      <c r="D33" s="28">
        <f t="shared" si="0"/>
        <v>22</v>
      </c>
    </row>
    <row r="34" spans="1:4" x14ac:dyDescent="0.2">
      <c r="A34" s="2" t="s">
        <v>29</v>
      </c>
      <c r="B34" s="28">
        <v>1194</v>
      </c>
      <c r="C34" s="28">
        <v>1108</v>
      </c>
      <c r="D34" s="28">
        <f t="shared" si="0"/>
        <v>86</v>
      </c>
    </row>
    <row r="35" spans="1:4" x14ac:dyDescent="0.2">
      <c r="A35" s="2" t="s">
        <v>30</v>
      </c>
      <c r="B35" s="28">
        <v>377</v>
      </c>
      <c r="C35" s="28">
        <v>281</v>
      </c>
      <c r="D35" s="28">
        <f t="shared" si="0"/>
        <v>96</v>
      </c>
    </row>
    <row r="36" spans="1:4" x14ac:dyDescent="0.2">
      <c r="A36" s="2" t="s">
        <v>31</v>
      </c>
      <c r="B36" s="28">
        <v>523</v>
      </c>
      <c r="C36" s="28">
        <v>518</v>
      </c>
      <c r="D36" s="28">
        <f t="shared" si="0"/>
        <v>5</v>
      </c>
    </row>
    <row r="37" spans="1:4" x14ac:dyDescent="0.2">
      <c r="A37" s="3" t="s">
        <v>32</v>
      </c>
      <c r="B37" s="29">
        <v>980</v>
      </c>
      <c r="C37" s="29">
        <v>845</v>
      </c>
      <c r="D37" s="29">
        <f t="shared" si="0"/>
        <v>135</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74"/>
  <sheetViews>
    <sheetView showGridLines="0" workbookViewId="0">
      <selection activeCell="I39" sqref="I39"/>
    </sheetView>
  </sheetViews>
  <sheetFormatPr defaultRowHeight="14.25" customHeight="1" x14ac:dyDescent="0.2"/>
  <cols>
    <col min="1" max="1" customWidth="true" style="5" width="24.42578125" collapsed="false"/>
    <col min="2" max="19" customWidth="true" style="6" width="9.85546875" collapsed="false"/>
    <col min="20" max="20" customWidth="true" style="6" width="5.0" collapsed="false"/>
    <col min="21" max="21" style="6" width="9.140625" collapsed="false"/>
    <col min="22" max="22" customWidth="true" style="6" width="12.0" collapsed="false"/>
    <col min="23" max="16384" style="6" width="9.140625" collapsed="false"/>
  </cols>
  <sheetData>
    <row r="1" spans="1:22" ht="14.25" customHeight="1" x14ac:dyDescent="0.2">
      <c r="A1" s="32" t="s">
        <v>424</v>
      </c>
    </row>
    <row r="2" spans="1:22" ht="14.25" customHeight="1" x14ac:dyDescent="0.25">
      <c r="A2" s="273" t="s">
        <v>315</v>
      </c>
    </row>
    <row r="3" spans="1:22" ht="14.25" customHeight="1" x14ac:dyDescent="0.2">
      <c r="U3" s="332" t="s">
        <v>180</v>
      </c>
      <c r="V3" s="333"/>
    </row>
    <row r="4" spans="1:22" s="16" customFormat="1" ht="12.75" x14ac:dyDescent="0.25">
      <c r="A4" s="15"/>
      <c r="B4" s="12" t="s">
        <v>159</v>
      </c>
      <c r="C4" s="12" t="s">
        <v>160</v>
      </c>
      <c r="D4" s="12" t="s">
        <v>161</v>
      </c>
      <c r="E4" s="12" t="s">
        <v>162</v>
      </c>
      <c r="F4" s="12" t="s">
        <v>163</v>
      </c>
      <c r="G4" s="12" t="s">
        <v>164</v>
      </c>
      <c r="H4" s="13" t="s">
        <v>165</v>
      </c>
      <c r="I4" s="13" t="s">
        <v>166</v>
      </c>
      <c r="J4" s="14" t="s">
        <v>167</v>
      </c>
      <c r="K4" s="13" t="s">
        <v>168</v>
      </c>
      <c r="L4" s="13" t="s">
        <v>169</v>
      </c>
      <c r="M4" s="13" t="s">
        <v>170</v>
      </c>
      <c r="N4" s="13" t="s">
        <v>171</v>
      </c>
      <c r="O4" s="13" t="s">
        <v>172</v>
      </c>
      <c r="P4" s="13" t="s">
        <v>173</v>
      </c>
      <c r="Q4" s="13" t="s">
        <v>174</v>
      </c>
      <c r="R4" s="13" t="s">
        <v>175</v>
      </c>
      <c r="S4" s="13" t="s">
        <v>176</v>
      </c>
      <c r="U4" s="13" t="s">
        <v>178</v>
      </c>
      <c r="V4" s="13" t="s">
        <v>179</v>
      </c>
    </row>
    <row r="5" spans="1:22" s="8" customFormat="1" ht="14.25" customHeight="1" x14ac:dyDescent="0.2">
      <c r="A5" s="4" t="s">
        <v>0</v>
      </c>
      <c r="B5" s="7">
        <v>52070</v>
      </c>
      <c r="C5" s="7">
        <v>56558</v>
      </c>
      <c r="D5" s="7">
        <v>57292</v>
      </c>
      <c r="E5" s="7">
        <v>60298</v>
      </c>
      <c r="F5" s="7">
        <v>59215</v>
      </c>
      <c r="G5" s="7">
        <v>57240</v>
      </c>
      <c r="H5" s="7">
        <v>57668</v>
      </c>
      <c r="I5" s="7">
        <v>57211</v>
      </c>
      <c r="J5" s="7">
        <v>55632</v>
      </c>
      <c r="K5" s="7">
        <v>45534</v>
      </c>
      <c r="L5" s="7">
        <v>40026</v>
      </c>
      <c r="M5" s="7">
        <v>36829</v>
      </c>
      <c r="N5" s="7">
        <v>35967</v>
      </c>
      <c r="O5" s="7">
        <v>34971</v>
      </c>
      <c r="P5" s="7">
        <v>34720</v>
      </c>
      <c r="Q5" s="7">
        <v>35565</v>
      </c>
      <c r="R5" s="7">
        <v>36771</v>
      </c>
      <c r="S5" s="7">
        <v>36855</v>
      </c>
      <c r="T5" s="149"/>
      <c r="U5" s="34">
        <f>S5-R5</f>
        <v>84</v>
      </c>
      <c r="V5" s="40">
        <f>U5/R5</f>
        <v>2.2844089091947459E-3</v>
      </c>
    </row>
    <row r="6" spans="1:22" ht="14.25" customHeight="1" x14ac:dyDescent="0.2">
      <c r="A6" s="2" t="s">
        <v>1</v>
      </c>
      <c r="B6" s="9">
        <v>1531</v>
      </c>
      <c r="C6" s="9">
        <v>1797</v>
      </c>
      <c r="D6" s="9">
        <v>1587</v>
      </c>
      <c r="E6" s="9">
        <v>2007</v>
      </c>
      <c r="F6" s="9">
        <v>1972</v>
      </c>
      <c r="G6" s="9">
        <v>2491</v>
      </c>
      <c r="H6" s="9">
        <v>2828</v>
      </c>
      <c r="I6" s="9">
        <v>2614</v>
      </c>
      <c r="J6" s="9">
        <v>3406</v>
      </c>
      <c r="K6" s="9">
        <v>1499</v>
      </c>
      <c r="L6" s="9">
        <v>1370</v>
      </c>
      <c r="M6" s="9">
        <v>1319</v>
      </c>
      <c r="N6" s="9">
        <v>1517</v>
      </c>
      <c r="O6" s="9">
        <v>1285</v>
      </c>
      <c r="P6" s="9">
        <v>1490</v>
      </c>
      <c r="Q6" s="9">
        <v>1709</v>
      </c>
      <c r="R6" s="9">
        <v>1627</v>
      </c>
      <c r="S6" s="9">
        <v>1486</v>
      </c>
      <c r="T6" s="125"/>
      <c r="U6" s="35">
        <f t="shared" ref="U6:U37" si="0">S6-R6</f>
        <v>-141</v>
      </c>
      <c r="V6" s="41">
        <f t="shared" ref="V6:V37" si="1">U6/R6</f>
        <v>-8.6662569145666876E-2</v>
      </c>
    </row>
    <row r="7" spans="1:22" ht="14.25" customHeight="1" x14ac:dyDescent="0.2">
      <c r="A7" s="2" t="s">
        <v>2</v>
      </c>
      <c r="B7" s="9">
        <v>1162</v>
      </c>
      <c r="C7" s="9">
        <v>1187</v>
      </c>
      <c r="D7" s="9">
        <v>1398</v>
      </c>
      <c r="E7" s="9">
        <v>1470</v>
      </c>
      <c r="F7" s="9">
        <v>1660</v>
      </c>
      <c r="G7" s="9">
        <v>1586</v>
      </c>
      <c r="H7" s="9">
        <v>1558</v>
      </c>
      <c r="I7" s="9">
        <v>1722</v>
      </c>
      <c r="J7" s="9">
        <v>1791</v>
      </c>
      <c r="K7" s="9">
        <v>1605</v>
      </c>
      <c r="L7" s="9">
        <v>1416</v>
      </c>
      <c r="M7" s="9">
        <v>1229</v>
      </c>
      <c r="N7" s="9">
        <v>1209</v>
      </c>
      <c r="O7" s="9">
        <v>1134</v>
      </c>
      <c r="P7" s="9">
        <v>1044</v>
      </c>
      <c r="Q7" s="9">
        <v>1085</v>
      </c>
      <c r="R7" s="9">
        <v>1157</v>
      </c>
      <c r="S7" s="9">
        <v>1224</v>
      </c>
      <c r="T7" s="125"/>
      <c r="U7" s="35">
        <f t="shared" si="0"/>
        <v>67</v>
      </c>
      <c r="V7" s="41">
        <f t="shared" si="1"/>
        <v>5.7908383751080379E-2</v>
      </c>
    </row>
    <row r="8" spans="1:22" ht="14.25" customHeight="1" x14ac:dyDescent="0.2">
      <c r="A8" s="2" t="s">
        <v>3</v>
      </c>
      <c r="B8" s="9">
        <v>1218</v>
      </c>
      <c r="C8" s="9">
        <v>1415</v>
      </c>
      <c r="D8" s="9">
        <v>1545</v>
      </c>
      <c r="E8" s="9">
        <v>1269</v>
      </c>
      <c r="F8" s="9">
        <v>1093</v>
      </c>
      <c r="G8" s="9">
        <v>1288</v>
      </c>
      <c r="H8" s="9">
        <v>1154</v>
      </c>
      <c r="I8" s="9">
        <v>1173</v>
      </c>
      <c r="J8" s="9">
        <v>1193</v>
      </c>
      <c r="K8" s="9">
        <v>1203</v>
      </c>
      <c r="L8" s="9">
        <v>793</v>
      </c>
      <c r="M8" s="9">
        <v>692</v>
      </c>
      <c r="N8" s="9">
        <v>694</v>
      </c>
      <c r="O8" s="9">
        <v>851</v>
      </c>
      <c r="P8" s="9">
        <v>763</v>
      </c>
      <c r="Q8" s="9">
        <v>757</v>
      </c>
      <c r="R8" s="9">
        <v>713</v>
      </c>
      <c r="S8" s="9">
        <v>653</v>
      </c>
      <c r="T8" s="125"/>
      <c r="U8" s="35">
        <f t="shared" si="0"/>
        <v>-60</v>
      </c>
      <c r="V8" s="41">
        <f t="shared" si="1"/>
        <v>-8.4151472650771386E-2</v>
      </c>
    </row>
    <row r="9" spans="1:22" ht="14.25" customHeight="1" x14ac:dyDescent="0.2">
      <c r="A9" s="2" t="s">
        <v>4</v>
      </c>
      <c r="B9" s="9">
        <v>666</v>
      </c>
      <c r="C9" s="9">
        <v>904</v>
      </c>
      <c r="D9" s="9">
        <v>976</v>
      </c>
      <c r="E9" s="9">
        <v>1120</v>
      </c>
      <c r="F9" s="9">
        <v>988</v>
      </c>
      <c r="G9" s="9">
        <v>1029</v>
      </c>
      <c r="H9" s="9">
        <v>867</v>
      </c>
      <c r="I9" s="9">
        <v>925</v>
      </c>
      <c r="J9" s="9">
        <v>812</v>
      </c>
      <c r="K9" s="9">
        <v>610</v>
      </c>
      <c r="L9" s="9">
        <v>471</v>
      </c>
      <c r="M9" s="9">
        <v>489</v>
      </c>
      <c r="N9" s="9">
        <v>434</v>
      </c>
      <c r="O9" s="9">
        <v>401</v>
      </c>
      <c r="P9" s="9">
        <v>478</v>
      </c>
      <c r="Q9" s="9">
        <v>516</v>
      </c>
      <c r="R9" s="9">
        <v>460</v>
      </c>
      <c r="S9" s="9">
        <v>432</v>
      </c>
      <c r="T9" s="125"/>
      <c r="U9" s="35">
        <f t="shared" si="0"/>
        <v>-28</v>
      </c>
      <c r="V9" s="41">
        <f t="shared" si="1"/>
        <v>-6.0869565217391307E-2</v>
      </c>
    </row>
    <row r="10" spans="1:22" ht="14.25" customHeight="1" x14ac:dyDescent="0.2">
      <c r="A10" s="2" t="s">
        <v>5</v>
      </c>
      <c r="B10" s="9">
        <v>964</v>
      </c>
      <c r="C10" s="9">
        <v>1003</v>
      </c>
      <c r="D10" s="9">
        <v>1122</v>
      </c>
      <c r="E10" s="9">
        <v>1157</v>
      </c>
      <c r="F10" s="9">
        <v>1068</v>
      </c>
      <c r="G10" s="9">
        <v>703</v>
      </c>
      <c r="H10" s="9">
        <v>657</v>
      </c>
      <c r="I10" s="9">
        <v>719</v>
      </c>
      <c r="J10" s="9">
        <v>763</v>
      </c>
      <c r="K10" s="9">
        <v>708</v>
      </c>
      <c r="L10" s="9">
        <v>522</v>
      </c>
      <c r="M10" s="9">
        <v>478</v>
      </c>
      <c r="N10" s="9">
        <v>457</v>
      </c>
      <c r="O10" s="9">
        <v>472</v>
      </c>
      <c r="P10" s="9">
        <v>459</v>
      </c>
      <c r="Q10" s="9">
        <v>515</v>
      </c>
      <c r="R10" s="9">
        <v>553</v>
      </c>
      <c r="S10" s="9">
        <v>523</v>
      </c>
      <c r="T10" s="125"/>
      <c r="U10" s="35">
        <f t="shared" si="0"/>
        <v>-30</v>
      </c>
      <c r="V10" s="41">
        <f t="shared" si="1"/>
        <v>-5.4249547920433995E-2</v>
      </c>
    </row>
    <row r="11" spans="1:22" ht="14.25" customHeight="1" x14ac:dyDescent="0.2">
      <c r="A11" s="2" t="s">
        <v>6</v>
      </c>
      <c r="B11" s="9">
        <v>1594</v>
      </c>
      <c r="C11" s="9">
        <v>1578</v>
      </c>
      <c r="D11" s="9">
        <v>1694</v>
      </c>
      <c r="E11" s="9">
        <v>1623</v>
      </c>
      <c r="F11" s="9">
        <v>1568</v>
      </c>
      <c r="G11" s="9">
        <v>1508</v>
      </c>
      <c r="H11" s="9">
        <v>1391</v>
      </c>
      <c r="I11" s="9">
        <v>1329</v>
      </c>
      <c r="J11" s="9">
        <v>1231</v>
      </c>
      <c r="K11" s="9">
        <v>1006</v>
      </c>
      <c r="L11" s="9">
        <v>953</v>
      </c>
      <c r="M11" s="9">
        <v>918</v>
      </c>
      <c r="N11" s="9">
        <v>635</v>
      </c>
      <c r="O11" s="9">
        <v>668</v>
      </c>
      <c r="P11" s="9">
        <v>820</v>
      </c>
      <c r="Q11" s="9">
        <v>834</v>
      </c>
      <c r="R11" s="9">
        <v>913</v>
      </c>
      <c r="S11" s="9">
        <v>883</v>
      </c>
      <c r="T11" s="125"/>
      <c r="U11" s="35">
        <f t="shared" si="0"/>
        <v>-30</v>
      </c>
      <c r="V11" s="41">
        <f t="shared" si="1"/>
        <v>-3.2858707557502739E-2</v>
      </c>
    </row>
    <row r="12" spans="1:22" ht="14.25" customHeight="1" x14ac:dyDescent="0.2">
      <c r="A12" s="2" t="s">
        <v>7</v>
      </c>
      <c r="B12" s="9">
        <v>960</v>
      </c>
      <c r="C12" s="9">
        <v>1158</v>
      </c>
      <c r="D12" s="9">
        <v>1461</v>
      </c>
      <c r="E12" s="9">
        <v>1938</v>
      </c>
      <c r="F12" s="9">
        <v>2127</v>
      </c>
      <c r="G12" s="9">
        <v>2418</v>
      </c>
      <c r="H12" s="9">
        <v>2578</v>
      </c>
      <c r="I12" s="9">
        <v>2290</v>
      </c>
      <c r="J12" s="9">
        <v>1914</v>
      </c>
      <c r="K12" s="9">
        <v>1613</v>
      </c>
      <c r="L12" s="9">
        <v>1472</v>
      </c>
      <c r="M12" s="9">
        <v>1402</v>
      </c>
      <c r="N12" s="9">
        <v>1440</v>
      </c>
      <c r="O12" s="9">
        <v>1474</v>
      </c>
      <c r="P12" s="9">
        <v>1268</v>
      </c>
      <c r="Q12" s="9">
        <v>1401</v>
      </c>
      <c r="R12" s="9">
        <v>1466</v>
      </c>
      <c r="S12" s="9">
        <v>1414</v>
      </c>
      <c r="T12" s="125"/>
      <c r="U12" s="35">
        <f t="shared" si="0"/>
        <v>-52</v>
      </c>
      <c r="V12" s="41">
        <f t="shared" si="1"/>
        <v>-3.5470668485675309E-2</v>
      </c>
    </row>
    <row r="13" spans="1:22" ht="14.25" customHeight="1" x14ac:dyDescent="0.2">
      <c r="A13" s="2" t="s">
        <v>8</v>
      </c>
      <c r="B13" s="9">
        <v>950</v>
      </c>
      <c r="C13" s="9">
        <v>1017</v>
      </c>
      <c r="D13" s="9">
        <v>1184</v>
      </c>
      <c r="E13" s="9">
        <v>1252</v>
      </c>
      <c r="F13" s="9">
        <v>1185</v>
      </c>
      <c r="G13" s="9">
        <v>1018</v>
      </c>
      <c r="H13" s="9">
        <v>975</v>
      </c>
      <c r="I13" s="9">
        <v>827</v>
      </c>
      <c r="J13" s="9">
        <v>803</v>
      </c>
      <c r="K13" s="9">
        <v>651</v>
      </c>
      <c r="L13" s="9">
        <v>471</v>
      </c>
      <c r="M13" s="9">
        <v>326</v>
      </c>
      <c r="N13" s="9">
        <v>516</v>
      </c>
      <c r="O13" s="9">
        <v>505</v>
      </c>
      <c r="P13" s="9">
        <v>586</v>
      </c>
      <c r="Q13" s="9">
        <v>623</v>
      </c>
      <c r="R13" s="9">
        <v>807</v>
      </c>
      <c r="S13" s="9">
        <v>864</v>
      </c>
      <c r="T13" s="125"/>
      <c r="U13" s="35">
        <f t="shared" si="0"/>
        <v>57</v>
      </c>
      <c r="V13" s="41">
        <f t="shared" si="1"/>
        <v>7.0631970260223054E-2</v>
      </c>
    </row>
    <row r="14" spans="1:22" ht="14.25" customHeight="1" x14ac:dyDescent="0.2">
      <c r="A14" s="2" t="s">
        <v>9</v>
      </c>
      <c r="B14" s="9">
        <v>517</v>
      </c>
      <c r="C14" s="9">
        <v>646</v>
      </c>
      <c r="D14" s="9">
        <v>558</v>
      </c>
      <c r="E14" s="9">
        <v>581</v>
      </c>
      <c r="F14" s="9">
        <v>658</v>
      </c>
      <c r="G14" s="9">
        <v>702</v>
      </c>
      <c r="H14" s="9">
        <v>671</v>
      </c>
      <c r="I14" s="9">
        <v>713</v>
      </c>
      <c r="J14" s="9">
        <v>699</v>
      </c>
      <c r="K14" s="9">
        <v>640</v>
      </c>
      <c r="L14" s="9">
        <v>489</v>
      </c>
      <c r="M14" s="9">
        <v>609</v>
      </c>
      <c r="N14" s="9">
        <v>616</v>
      </c>
      <c r="O14" s="9">
        <v>514</v>
      </c>
      <c r="P14" s="9">
        <v>528</v>
      </c>
      <c r="Q14" s="9">
        <v>453</v>
      </c>
      <c r="R14" s="9">
        <v>425</v>
      </c>
      <c r="S14" s="9">
        <v>420</v>
      </c>
      <c r="T14" s="125"/>
      <c r="U14" s="35">
        <f t="shared" si="0"/>
        <v>-5</v>
      </c>
      <c r="V14" s="41">
        <f t="shared" si="1"/>
        <v>-1.1764705882352941E-2</v>
      </c>
    </row>
    <row r="15" spans="1:22" ht="14.25" customHeight="1" x14ac:dyDescent="0.2">
      <c r="A15" s="2" t="s">
        <v>10</v>
      </c>
      <c r="B15" s="9">
        <v>834</v>
      </c>
      <c r="C15" s="9">
        <v>890</v>
      </c>
      <c r="D15" s="9">
        <v>974</v>
      </c>
      <c r="E15" s="9">
        <v>1115</v>
      </c>
      <c r="F15" s="9">
        <v>1177</v>
      </c>
      <c r="G15" s="9">
        <v>1123</v>
      </c>
      <c r="H15" s="9">
        <v>1150</v>
      </c>
      <c r="I15" s="9">
        <v>1195</v>
      </c>
      <c r="J15" s="9">
        <v>1192</v>
      </c>
      <c r="K15" s="9">
        <v>774</v>
      </c>
      <c r="L15" s="9">
        <v>674</v>
      </c>
      <c r="M15" s="9">
        <v>684</v>
      </c>
      <c r="N15" s="9">
        <v>720</v>
      </c>
      <c r="O15" s="9">
        <v>681</v>
      </c>
      <c r="P15" s="9">
        <v>770</v>
      </c>
      <c r="Q15" s="9">
        <v>794</v>
      </c>
      <c r="R15" s="9">
        <v>795</v>
      </c>
      <c r="S15" s="9">
        <v>726</v>
      </c>
      <c r="T15" s="125"/>
      <c r="U15" s="35">
        <f t="shared" si="0"/>
        <v>-69</v>
      </c>
      <c r="V15" s="41">
        <f t="shared" si="1"/>
        <v>-8.6792452830188674E-2</v>
      </c>
    </row>
    <row r="16" spans="1:22" ht="14.25" customHeight="1" x14ac:dyDescent="0.2">
      <c r="A16" s="2" t="s">
        <v>11</v>
      </c>
      <c r="B16" s="9">
        <v>395</v>
      </c>
      <c r="C16" s="9">
        <v>397</v>
      </c>
      <c r="D16" s="9">
        <v>404</v>
      </c>
      <c r="E16" s="9">
        <v>368</v>
      </c>
      <c r="F16" s="9">
        <v>373</v>
      </c>
      <c r="G16" s="9">
        <v>325</v>
      </c>
      <c r="H16" s="9">
        <v>359</v>
      </c>
      <c r="I16" s="9">
        <v>354</v>
      </c>
      <c r="J16" s="9">
        <v>314</v>
      </c>
      <c r="K16" s="9">
        <v>270</v>
      </c>
      <c r="L16" s="9">
        <v>307</v>
      </c>
      <c r="M16" s="9">
        <v>375</v>
      </c>
      <c r="N16" s="9">
        <v>367</v>
      </c>
      <c r="O16" s="9">
        <v>312</v>
      </c>
      <c r="P16" s="9">
        <v>321</v>
      </c>
      <c r="Q16" s="9">
        <v>329</v>
      </c>
      <c r="R16" s="9">
        <v>308</v>
      </c>
      <c r="S16" s="9">
        <v>338</v>
      </c>
      <c r="T16" s="125"/>
      <c r="U16" s="35">
        <f t="shared" si="0"/>
        <v>30</v>
      </c>
      <c r="V16" s="41">
        <f t="shared" si="1"/>
        <v>9.7402597402597407E-2</v>
      </c>
    </row>
    <row r="17" spans="1:22" ht="14.25" customHeight="1" x14ac:dyDescent="0.2">
      <c r="A17" s="2" t="s">
        <v>12</v>
      </c>
      <c r="B17" s="9">
        <v>4911</v>
      </c>
      <c r="C17" s="9">
        <v>5485</v>
      </c>
      <c r="D17" s="9">
        <v>5171</v>
      </c>
      <c r="E17" s="9">
        <v>5040</v>
      </c>
      <c r="F17" s="9">
        <v>5512</v>
      </c>
      <c r="G17" s="9">
        <v>5148</v>
      </c>
      <c r="H17" s="9">
        <v>4886</v>
      </c>
      <c r="I17" s="9">
        <v>4781</v>
      </c>
      <c r="J17" s="9">
        <v>4658</v>
      </c>
      <c r="K17" s="9">
        <v>4448</v>
      </c>
      <c r="L17" s="9">
        <v>4314</v>
      </c>
      <c r="M17" s="9">
        <v>4102</v>
      </c>
      <c r="N17" s="9">
        <v>4020</v>
      </c>
      <c r="O17" s="9">
        <v>3641</v>
      </c>
      <c r="P17" s="9">
        <v>3494</v>
      </c>
      <c r="Q17" s="9">
        <v>3277</v>
      </c>
      <c r="R17" s="9">
        <v>3392</v>
      </c>
      <c r="S17" s="9">
        <v>3491</v>
      </c>
      <c r="T17" s="125"/>
      <c r="U17" s="35">
        <f t="shared" si="0"/>
        <v>99</v>
      </c>
      <c r="V17" s="41">
        <f t="shared" si="1"/>
        <v>2.9186320754716982E-2</v>
      </c>
    </row>
    <row r="18" spans="1:22" ht="14.25" customHeight="1" x14ac:dyDescent="0.2">
      <c r="A18" s="2" t="s">
        <v>13</v>
      </c>
      <c r="B18" s="9">
        <v>171</v>
      </c>
      <c r="C18" s="9">
        <v>216</v>
      </c>
      <c r="D18" s="9">
        <v>260</v>
      </c>
      <c r="E18" s="9">
        <v>246</v>
      </c>
      <c r="F18" s="9">
        <v>278</v>
      </c>
      <c r="G18" s="9">
        <v>251</v>
      </c>
      <c r="H18" s="9">
        <v>239</v>
      </c>
      <c r="I18" s="9">
        <v>202</v>
      </c>
      <c r="J18" s="9">
        <v>203</v>
      </c>
      <c r="K18" s="9">
        <v>174</v>
      </c>
      <c r="L18" s="9">
        <v>168</v>
      </c>
      <c r="M18" s="9">
        <v>158</v>
      </c>
      <c r="N18" s="9">
        <v>160</v>
      </c>
      <c r="O18" s="9">
        <v>157</v>
      </c>
      <c r="P18" s="9">
        <v>136</v>
      </c>
      <c r="Q18" s="9">
        <v>127</v>
      </c>
      <c r="R18" s="9">
        <v>143</v>
      </c>
      <c r="S18" s="9">
        <v>153</v>
      </c>
      <c r="T18" s="125"/>
      <c r="U18" s="35">
        <f t="shared" si="0"/>
        <v>10</v>
      </c>
      <c r="V18" s="41">
        <f t="shared" si="1"/>
        <v>6.9930069930069935E-2</v>
      </c>
    </row>
    <row r="19" spans="1:22" ht="14.25" customHeight="1" x14ac:dyDescent="0.2">
      <c r="A19" s="2" t="s">
        <v>14</v>
      </c>
      <c r="B19" s="9">
        <v>1507</v>
      </c>
      <c r="C19" s="9">
        <v>1632</v>
      </c>
      <c r="D19" s="9">
        <v>1627</v>
      </c>
      <c r="E19" s="9">
        <v>1938</v>
      </c>
      <c r="F19" s="9">
        <v>1954</v>
      </c>
      <c r="G19" s="9">
        <v>2458</v>
      </c>
      <c r="H19" s="9">
        <v>2736</v>
      </c>
      <c r="I19" s="9">
        <v>2510</v>
      </c>
      <c r="J19" s="9">
        <v>2314</v>
      </c>
      <c r="K19" s="9">
        <v>1190</v>
      </c>
      <c r="L19" s="9">
        <v>1087</v>
      </c>
      <c r="M19" s="9">
        <v>1046</v>
      </c>
      <c r="N19" s="9">
        <v>1200</v>
      </c>
      <c r="O19" s="9">
        <v>1064</v>
      </c>
      <c r="P19" s="9">
        <v>1138</v>
      </c>
      <c r="Q19" s="9">
        <v>1115</v>
      </c>
      <c r="R19" s="9">
        <v>1010</v>
      </c>
      <c r="S19" s="9">
        <v>1165</v>
      </c>
      <c r="T19" s="125"/>
      <c r="U19" s="35">
        <f t="shared" si="0"/>
        <v>155</v>
      </c>
      <c r="V19" s="41">
        <f t="shared" si="1"/>
        <v>0.15346534653465346</v>
      </c>
    </row>
    <row r="20" spans="1:22" ht="14.25" customHeight="1" x14ac:dyDescent="0.2">
      <c r="A20" s="2" t="s">
        <v>15</v>
      </c>
      <c r="B20" s="9">
        <v>3745</v>
      </c>
      <c r="C20" s="9">
        <v>4041</v>
      </c>
      <c r="D20" s="9">
        <v>4123</v>
      </c>
      <c r="E20" s="9">
        <v>4172</v>
      </c>
      <c r="F20" s="9">
        <v>4375</v>
      </c>
      <c r="G20" s="9">
        <v>3631</v>
      </c>
      <c r="H20" s="9">
        <v>3436</v>
      </c>
      <c r="I20" s="9">
        <v>4001</v>
      </c>
      <c r="J20" s="9">
        <v>4533</v>
      </c>
      <c r="K20" s="9">
        <v>3933</v>
      </c>
      <c r="L20" s="9">
        <v>2833</v>
      </c>
      <c r="M20" s="9">
        <v>2639</v>
      </c>
      <c r="N20" s="9">
        <v>2277</v>
      </c>
      <c r="O20" s="9">
        <v>2507</v>
      </c>
      <c r="P20" s="9">
        <v>2453</v>
      </c>
      <c r="Q20" s="9">
        <v>2400</v>
      </c>
      <c r="R20" s="9">
        <v>2639</v>
      </c>
      <c r="S20" s="9">
        <v>2622</v>
      </c>
      <c r="T20" s="125"/>
      <c r="U20" s="35">
        <f t="shared" si="0"/>
        <v>-17</v>
      </c>
      <c r="V20" s="41">
        <f t="shared" si="1"/>
        <v>-6.4418340280409242E-3</v>
      </c>
    </row>
    <row r="21" spans="1:22" ht="14.25" customHeight="1" x14ac:dyDescent="0.2">
      <c r="A21" s="2" t="s">
        <v>16</v>
      </c>
      <c r="B21" s="9">
        <v>13006</v>
      </c>
      <c r="C21" s="9">
        <v>12716</v>
      </c>
      <c r="D21" s="9">
        <v>10680</v>
      </c>
      <c r="E21" s="9">
        <v>11220</v>
      </c>
      <c r="F21" s="9">
        <v>10502</v>
      </c>
      <c r="G21" s="9">
        <v>9947</v>
      </c>
      <c r="H21" s="9">
        <v>10128</v>
      </c>
      <c r="I21" s="9">
        <v>10640</v>
      </c>
      <c r="J21" s="9">
        <v>10422</v>
      </c>
      <c r="K21" s="9">
        <v>9214</v>
      </c>
      <c r="L21" s="9">
        <v>8297</v>
      </c>
      <c r="M21" s="9">
        <v>6693</v>
      </c>
      <c r="N21" s="9">
        <v>6327</v>
      </c>
      <c r="O21" s="9">
        <v>5979</v>
      </c>
      <c r="P21" s="9">
        <v>5418</v>
      </c>
      <c r="Q21" s="9">
        <v>5251</v>
      </c>
      <c r="R21" s="9">
        <v>5684</v>
      </c>
      <c r="S21" s="9">
        <v>6054</v>
      </c>
      <c r="T21" s="125"/>
      <c r="U21" s="35">
        <f t="shared" si="0"/>
        <v>370</v>
      </c>
      <c r="V21" s="41">
        <f t="shared" si="1"/>
        <v>6.5095003518648845E-2</v>
      </c>
    </row>
    <row r="22" spans="1:22" ht="14.25" customHeight="1" x14ac:dyDescent="0.2">
      <c r="A22" s="2" t="s">
        <v>17</v>
      </c>
      <c r="B22" s="9">
        <v>1385</v>
      </c>
      <c r="C22" s="9">
        <v>2100</v>
      </c>
      <c r="D22" s="9">
        <v>2303</v>
      </c>
      <c r="E22" s="9">
        <v>2458</v>
      </c>
      <c r="F22" s="9">
        <v>2214</v>
      </c>
      <c r="G22" s="9">
        <v>2293</v>
      </c>
      <c r="H22" s="9">
        <v>2375</v>
      </c>
      <c r="I22" s="9">
        <v>2377</v>
      </c>
      <c r="J22" s="9">
        <v>2146</v>
      </c>
      <c r="K22" s="9">
        <v>1289</v>
      </c>
      <c r="L22" s="9">
        <v>1025</v>
      </c>
      <c r="M22" s="9">
        <v>1016</v>
      </c>
      <c r="N22" s="9">
        <v>1036</v>
      </c>
      <c r="O22" s="9">
        <v>1056</v>
      </c>
      <c r="P22" s="9">
        <v>1187</v>
      </c>
      <c r="Q22" s="9">
        <v>1160</v>
      </c>
      <c r="R22" s="9">
        <v>1205</v>
      </c>
      <c r="S22" s="9">
        <v>1212</v>
      </c>
      <c r="T22" s="125"/>
      <c r="U22" s="35">
        <f t="shared" si="0"/>
        <v>7</v>
      </c>
      <c r="V22" s="41">
        <f t="shared" si="1"/>
        <v>5.8091286307053944E-3</v>
      </c>
    </row>
    <row r="23" spans="1:22" ht="14.25" customHeight="1" x14ac:dyDescent="0.2">
      <c r="A23" s="2" t="s">
        <v>18</v>
      </c>
      <c r="B23" s="9">
        <v>659</v>
      </c>
      <c r="C23" s="9">
        <v>690</v>
      </c>
      <c r="D23" s="9">
        <v>836</v>
      </c>
      <c r="E23" s="9">
        <v>878</v>
      </c>
      <c r="F23" s="9">
        <v>746</v>
      </c>
      <c r="G23" s="9">
        <v>520</v>
      </c>
      <c r="H23" s="9">
        <v>633</v>
      </c>
      <c r="I23" s="9">
        <v>585</v>
      </c>
      <c r="J23" s="9">
        <v>529</v>
      </c>
      <c r="K23" s="9">
        <v>439</v>
      </c>
      <c r="L23" s="9">
        <v>320</v>
      </c>
      <c r="M23" s="9">
        <v>295</v>
      </c>
      <c r="N23" s="9">
        <v>264</v>
      </c>
      <c r="O23" s="9">
        <v>243</v>
      </c>
      <c r="P23" s="9">
        <v>233</v>
      </c>
      <c r="Q23" s="9">
        <v>206</v>
      </c>
      <c r="R23" s="9">
        <v>205</v>
      </c>
      <c r="S23" s="9">
        <v>255</v>
      </c>
      <c r="T23" s="125"/>
      <c r="U23" s="35">
        <f t="shared" si="0"/>
        <v>50</v>
      </c>
      <c r="V23" s="41">
        <f t="shared" si="1"/>
        <v>0.24390243902439024</v>
      </c>
    </row>
    <row r="24" spans="1:22" ht="14.25" customHeight="1" x14ac:dyDescent="0.2">
      <c r="A24" s="2" t="s">
        <v>19</v>
      </c>
      <c r="B24" s="9">
        <v>444</v>
      </c>
      <c r="C24" s="9">
        <v>548</v>
      </c>
      <c r="D24" s="9">
        <v>614</v>
      </c>
      <c r="E24" s="9">
        <v>646</v>
      </c>
      <c r="F24" s="9">
        <v>686</v>
      </c>
      <c r="G24" s="9">
        <v>742</v>
      </c>
      <c r="H24" s="9">
        <v>871</v>
      </c>
      <c r="I24" s="9">
        <v>732</v>
      </c>
      <c r="J24" s="9">
        <v>660</v>
      </c>
      <c r="K24" s="9">
        <v>760</v>
      </c>
      <c r="L24" s="9">
        <v>749</v>
      </c>
      <c r="M24" s="9">
        <v>603</v>
      </c>
      <c r="N24" s="9">
        <v>580</v>
      </c>
      <c r="O24" s="9">
        <v>526</v>
      </c>
      <c r="P24" s="9">
        <v>509</v>
      </c>
      <c r="Q24" s="9">
        <v>566</v>
      </c>
      <c r="R24" s="9">
        <v>495</v>
      </c>
      <c r="S24" s="9">
        <v>476</v>
      </c>
      <c r="T24" s="125"/>
      <c r="U24" s="35">
        <f t="shared" si="0"/>
        <v>-19</v>
      </c>
      <c r="V24" s="41">
        <f t="shared" si="1"/>
        <v>-3.8383838383838381E-2</v>
      </c>
    </row>
    <row r="25" spans="1:22" ht="14.25" customHeight="1" x14ac:dyDescent="0.2">
      <c r="A25" s="2" t="s">
        <v>20</v>
      </c>
      <c r="B25" s="9">
        <v>713</v>
      </c>
      <c r="C25" s="9">
        <v>628</v>
      </c>
      <c r="D25" s="9">
        <v>986</v>
      </c>
      <c r="E25" s="9">
        <v>1126</v>
      </c>
      <c r="F25" s="9">
        <v>804</v>
      </c>
      <c r="G25" s="9">
        <v>859</v>
      </c>
      <c r="H25" s="9">
        <v>744</v>
      </c>
      <c r="I25" s="9">
        <v>901</v>
      </c>
      <c r="J25" s="9">
        <v>662</v>
      </c>
      <c r="K25" s="9">
        <v>521</v>
      </c>
      <c r="L25" s="9">
        <v>553</v>
      </c>
      <c r="M25" s="9">
        <v>550</v>
      </c>
      <c r="N25" s="9">
        <v>588</v>
      </c>
      <c r="O25" s="9">
        <v>571</v>
      </c>
      <c r="P25" s="9">
        <v>576</v>
      </c>
      <c r="Q25" s="9">
        <v>536</v>
      </c>
      <c r="R25" s="9">
        <v>572</v>
      </c>
      <c r="S25" s="9">
        <v>527</v>
      </c>
      <c r="T25" s="125"/>
      <c r="U25" s="35">
        <f t="shared" si="0"/>
        <v>-45</v>
      </c>
      <c r="V25" s="41">
        <f t="shared" si="1"/>
        <v>-7.8671328671328672E-2</v>
      </c>
    </row>
    <row r="26" spans="1:22" ht="14.25" customHeight="1" x14ac:dyDescent="0.2">
      <c r="A26" s="2" t="s">
        <v>21</v>
      </c>
      <c r="B26" s="9">
        <v>1803</v>
      </c>
      <c r="C26" s="9">
        <v>1826</v>
      </c>
      <c r="D26" s="9">
        <v>1727</v>
      </c>
      <c r="E26" s="9">
        <v>1637</v>
      </c>
      <c r="F26" s="9">
        <v>1521</v>
      </c>
      <c r="G26" s="9">
        <v>1452</v>
      </c>
      <c r="H26" s="9">
        <v>1370</v>
      </c>
      <c r="I26" s="9">
        <v>1066</v>
      </c>
      <c r="J26" s="9">
        <v>766</v>
      </c>
      <c r="K26" s="9">
        <v>708</v>
      </c>
      <c r="L26" s="9">
        <v>661</v>
      </c>
      <c r="M26" s="9">
        <v>736</v>
      </c>
      <c r="N26" s="9">
        <v>783</v>
      </c>
      <c r="O26" s="9">
        <v>743</v>
      </c>
      <c r="P26" s="9">
        <v>762</v>
      </c>
      <c r="Q26" s="9">
        <v>1045</v>
      </c>
      <c r="R26" s="9">
        <v>1034</v>
      </c>
      <c r="S26" s="9">
        <v>1098</v>
      </c>
      <c r="T26" s="125"/>
      <c r="U26" s="35">
        <f t="shared" si="0"/>
        <v>64</v>
      </c>
      <c r="V26" s="41">
        <f t="shared" si="1"/>
        <v>6.1895551257253385E-2</v>
      </c>
    </row>
    <row r="27" spans="1:22" ht="14.25" customHeight="1" x14ac:dyDescent="0.2">
      <c r="A27" s="2" t="s">
        <v>22</v>
      </c>
      <c r="B27" s="9">
        <v>2670</v>
      </c>
      <c r="C27" s="9">
        <v>3124</v>
      </c>
      <c r="D27" s="9">
        <v>3996</v>
      </c>
      <c r="E27" s="9">
        <v>4091</v>
      </c>
      <c r="F27" s="9">
        <v>3747</v>
      </c>
      <c r="G27" s="9">
        <v>3543</v>
      </c>
      <c r="H27" s="9">
        <v>3501</v>
      </c>
      <c r="I27" s="9">
        <v>3004</v>
      </c>
      <c r="J27" s="9">
        <v>2477</v>
      </c>
      <c r="K27" s="9">
        <v>2212</v>
      </c>
      <c r="L27" s="9">
        <v>2093</v>
      </c>
      <c r="M27" s="9">
        <v>1871</v>
      </c>
      <c r="N27" s="9">
        <v>1959</v>
      </c>
      <c r="O27" s="9">
        <v>1902</v>
      </c>
      <c r="P27" s="9">
        <v>1894</v>
      </c>
      <c r="Q27" s="9">
        <v>2141</v>
      </c>
      <c r="R27" s="9">
        <v>2366</v>
      </c>
      <c r="S27" s="9">
        <v>2123</v>
      </c>
      <c r="T27" s="125"/>
      <c r="U27" s="35">
        <f t="shared" si="0"/>
        <v>-243</v>
      </c>
      <c r="V27" s="41">
        <f>U27/R27</f>
        <v>-0.10270498732037193</v>
      </c>
    </row>
    <row r="28" spans="1:22" ht="14.25" customHeight="1" x14ac:dyDescent="0.2">
      <c r="A28" s="2" t="s">
        <v>23</v>
      </c>
      <c r="B28" s="9">
        <v>147</v>
      </c>
      <c r="C28" s="9">
        <v>166</v>
      </c>
      <c r="D28" s="9">
        <v>210</v>
      </c>
      <c r="E28" s="9">
        <v>201</v>
      </c>
      <c r="F28" s="9">
        <v>237</v>
      </c>
      <c r="G28" s="9">
        <v>137</v>
      </c>
      <c r="H28" s="9">
        <v>100</v>
      </c>
      <c r="I28" s="9">
        <v>137</v>
      </c>
      <c r="J28" s="9">
        <v>144</v>
      </c>
      <c r="K28" s="9">
        <v>153</v>
      </c>
      <c r="L28" s="9">
        <v>107</v>
      </c>
      <c r="M28" s="9">
        <v>106</v>
      </c>
      <c r="N28" s="9">
        <v>85</v>
      </c>
      <c r="O28" s="9">
        <v>98</v>
      </c>
      <c r="P28" s="9">
        <v>125</v>
      </c>
      <c r="Q28" s="9">
        <v>118</v>
      </c>
      <c r="R28" s="9">
        <v>134</v>
      </c>
      <c r="S28" s="9">
        <v>119</v>
      </c>
      <c r="T28" s="125"/>
      <c r="U28" s="35">
        <f t="shared" si="0"/>
        <v>-15</v>
      </c>
      <c r="V28" s="41">
        <f t="shared" si="1"/>
        <v>-0.11194029850746269</v>
      </c>
    </row>
    <row r="29" spans="1:22" ht="14.25" customHeight="1" x14ac:dyDescent="0.2">
      <c r="A29" s="2" t="s">
        <v>24</v>
      </c>
      <c r="B29" s="9">
        <v>1219</v>
      </c>
      <c r="C29" s="9">
        <v>1452</v>
      </c>
      <c r="D29" s="9">
        <v>1467</v>
      </c>
      <c r="E29" s="9">
        <v>1347</v>
      </c>
      <c r="F29" s="9">
        <v>987</v>
      </c>
      <c r="G29" s="9">
        <v>1222</v>
      </c>
      <c r="H29" s="9">
        <v>1096</v>
      </c>
      <c r="I29" s="9">
        <v>1030</v>
      </c>
      <c r="J29" s="9">
        <v>1128</v>
      </c>
      <c r="K29" s="9">
        <v>978</v>
      </c>
      <c r="L29" s="9">
        <v>909</v>
      </c>
      <c r="M29" s="9">
        <v>824</v>
      </c>
      <c r="N29" s="9">
        <v>826</v>
      </c>
      <c r="O29" s="9">
        <v>898</v>
      </c>
      <c r="P29" s="9">
        <v>825</v>
      </c>
      <c r="Q29" s="9">
        <v>1000</v>
      </c>
      <c r="R29" s="9">
        <v>943</v>
      </c>
      <c r="S29" s="9">
        <v>758</v>
      </c>
      <c r="T29" s="125"/>
      <c r="U29" s="35">
        <f t="shared" si="0"/>
        <v>-185</v>
      </c>
      <c r="V29" s="41">
        <f t="shared" si="1"/>
        <v>-0.19618239660657477</v>
      </c>
    </row>
    <row r="30" spans="1:22" ht="14.25" customHeight="1" x14ac:dyDescent="0.2">
      <c r="A30" s="2" t="s">
        <v>25</v>
      </c>
      <c r="B30" s="9">
        <v>1017</v>
      </c>
      <c r="C30" s="9">
        <v>1407</v>
      </c>
      <c r="D30" s="9">
        <v>1651</v>
      </c>
      <c r="E30" s="9">
        <v>1493</v>
      </c>
      <c r="F30" s="9">
        <v>1638</v>
      </c>
      <c r="G30" s="9">
        <v>1064</v>
      </c>
      <c r="H30" s="9">
        <v>1272</v>
      </c>
      <c r="I30" s="9">
        <v>1250</v>
      </c>
      <c r="J30" s="9">
        <v>1253</v>
      </c>
      <c r="K30" s="9">
        <v>1189</v>
      </c>
      <c r="L30" s="9">
        <v>1102</v>
      </c>
      <c r="M30" s="9">
        <v>975</v>
      </c>
      <c r="N30" s="9">
        <v>838</v>
      </c>
      <c r="O30" s="9">
        <v>843</v>
      </c>
      <c r="P30" s="9">
        <v>776</v>
      </c>
      <c r="Q30" s="9">
        <v>860</v>
      </c>
      <c r="R30" s="9">
        <v>849</v>
      </c>
      <c r="S30" s="9">
        <v>874</v>
      </c>
      <c r="T30" s="125"/>
      <c r="U30" s="35">
        <f t="shared" si="0"/>
        <v>25</v>
      </c>
      <c r="V30" s="41">
        <f t="shared" si="1"/>
        <v>2.9446407538280331E-2</v>
      </c>
    </row>
    <row r="31" spans="1:22" ht="14.25" customHeight="1" x14ac:dyDescent="0.2">
      <c r="A31" s="2" t="s">
        <v>26</v>
      </c>
      <c r="B31" s="9">
        <v>596</v>
      </c>
      <c r="C31" s="9">
        <v>861</v>
      </c>
      <c r="D31" s="9">
        <v>802</v>
      </c>
      <c r="E31" s="9">
        <v>991</v>
      </c>
      <c r="F31" s="9">
        <v>987</v>
      </c>
      <c r="G31" s="9">
        <v>1093</v>
      </c>
      <c r="H31" s="9">
        <v>1067</v>
      </c>
      <c r="I31" s="9">
        <v>972</v>
      </c>
      <c r="J31" s="9">
        <v>862</v>
      </c>
      <c r="K31" s="9">
        <v>542</v>
      </c>
      <c r="L31" s="9">
        <v>637</v>
      </c>
      <c r="M31" s="9">
        <v>679</v>
      </c>
      <c r="N31" s="9">
        <v>650</v>
      </c>
      <c r="O31" s="9">
        <v>623</v>
      </c>
      <c r="P31" s="9">
        <v>689</v>
      </c>
      <c r="Q31" s="9">
        <v>696</v>
      </c>
      <c r="R31" s="9">
        <v>767</v>
      </c>
      <c r="S31" s="9">
        <v>754</v>
      </c>
      <c r="T31" s="125"/>
      <c r="U31" s="35">
        <f t="shared" si="0"/>
        <v>-13</v>
      </c>
      <c r="V31" s="41">
        <f t="shared" si="1"/>
        <v>-1.6949152542372881E-2</v>
      </c>
    </row>
    <row r="32" spans="1:22" ht="14.25" customHeight="1" x14ac:dyDescent="0.2">
      <c r="A32" s="2" t="s">
        <v>27</v>
      </c>
      <c r="B32" s="9">
        <v>166</v>
      </c>
      <c r="C32" s="9">
        <v>187</v>
      </c>
      <c r="D32" s="9">
        <v>163</v>
      </c>
      <c r="E32" s="9">
        <v>191</v>
      </c>
      <c r="F32" s="9">
        <v>228</v>
      </c>
      <c r="G32" s="9">
        <v>241</v>
      </c>
      <c r="H32" s="9">
        <v>268</v>
      </c>
      <c r="I32" s="9">
        <v>266</v>
      </c>
      <c r="J32" s="9">
        <v>270</v>
      </c>
      <c r="K32" s="9">
        <v>202</v>
      </c>
      <c r="L32" s="9">
        <v>151</v>
      </c>
      <c r="M32" s="9">
        <v>145</v>
      </c>
      <c r="N32" s="9">
        <v>152</v>
      </c>
      <c r="O32" s="9">
        <v>122</v>
      </c>
      <c r="P32" s="9">
        <v>114</v>
      </c>
      <c r="Q32" s="9">
        <v>127</v>
      </c>
      <c r="R32" s="9">
        <v>118</v>
      </c>
      <c r="S32" s="9">
        <v>102</v>
      </c>
      <c r="T32" s="125"/>
      <c r="U32" s="35">
        <f t="shared" si="0"/>
        <v>-16</v>
      </c>
      <c r="V32" s="41">
        <f t="shared" si="1"/>
        <v>-0.13559322033898305</v>
      </c>
    </row>
    <row r="33" spans="1:22" ht="14.25" customHeight="1" x14ac:dyDescent="0.2">
      <c r="A33" s="2" t="s">
        <v>28</v>
      </c>
      <c r="B33" s="9">
        <v>986</v>
      </c>
      <c r="C33" s="9">
        <v>1021</v>
      </c>
      <c r="D33" s="9">
        <v>1081</v>
      </c>
      <c r="E33" s="9">
        <v>1030</v>
      </c>
      <c r="F33" s="9">
        <v>963</v>
      </c>
      <c r="G33" s="9">
        <v>918</v>
      </c>
      <c r="H33" s="9">
        <v>906</v>
      </c>
      <c r="I33" s="9">
        <v>962</v>
      </c>
      <c r="J33" s="9">
        <v>909</v>
      </c>
      <c r="K33" s="9">
        <v>946</v>
      </c>
      <c r="L33" s="9">
        <v>857</v>
      </c>
      <c r="M33" s="9">
        <v>741</v>
      </c>
      <c r="N33" s="9">
        <v>702</v>
      </c>
      <c r="O33" s="9">
        <v>735</v>
      </c>
      <c r="P33" s="9">
        <v>723</v>
      </c>
      <c r="Q33" s="9">
        <v>761</v>
      </c>
      <c r="R33" s="9">
        <v>871</v>
      </c>
      <c r="S33" s="9">
        <v>845</v>
      </c>
      <c r="T33" s="125"/>
      <c r="U33" s="35">
        <f t="shared" si="0"/>
        <v>-26</v>
      </c>
      <c r="V33" s="41">
        <f t="shared" si="1"/>
        <v>-2.9850746268656716E-2</v>
      </c>
    </row>
    <row r="34" spans="1:22" ht="14.25" customHeight="1" x14ac:dyDescent="0.2">
      <c r="A34" s="2" t="s">
        <v>29</v>
      </c>
      <c r="B34" s="9">
        <v>2363</v>
      </c>
      <c r="C34" s="9">
        <v>2495</v>
      </c>
      <c r="D34" s="9">
        <v>2279</v>
      </c>
      <c r="E34" s="9">
        <v>2411</v>
      </c>
      <c r="F34" s="9">
        <v>2405</v>
      </c>
      <c r="G34" s="9">
        <v>2736</v>
      </c>
      <c r="H34" s="9">
        <v>3032</v>
      </c>
      <c r="I34" s="9">
        <v>3123</v>
      </c>
      <c r="J34" s="9">
        <v>2935</v>
      </c>
      <c r="K34" s="9">
        <v>2314</v>
      </c>
      <c r="L34" s="9">
        <v>2095</v>
      </c>
      <c r="M34" s="9">
        <v>2131</v>
      </c>
      <c r="N34" s="9">
        <v>1907</v>
      </c>
      <c r="O34" s="9">
        <v>1894</v>
      </c>
      <c r="P34" s="9">
        <v>2009</v>
      </c>
      <c r="Q34" s="9">
        <v>1989</v>
      </c>
      <c r="R34" s="9">
        <v>1926</v>
      </c>
      <c r="S34" s="9">
        <v>2064</v>
      </c>
      <c r="T34" s="125"/>
      <c r="U34" s="35">
        <f t="shared" si="0"/>
        <v>138</v>
      </c>
      <c r="V34" s="41">
        <f t="shared" si="1"/>
        <v>7.1651090342679122E-2</v>
      </c>
    </row>
    <row r="35" spans="1:22" ht="14.25" customHeight="1" x14ac:dyDescent="0.2">
      <c r="A35" s="2" t="s">
        <v>30</v>
      </c>
      <c r="B35" s="9">
        <v>848</v>
      </c>
      <c r="C35" s="9">
        <v>856</v>
      </c>
      <c r="D35" s="9">
        <v>1037</v>
      </c>
      <c r="E35" s="9">
        <v>1062</v>
      </c>
      <c r="F35" s="9">
        <v>1095</v>
      </c>
      <c r="G35" s="9">
        <v>887</v>
      </c>
      <c r="H35" s="9">
        <v>929</v>
      </c>
      <c r="I35" s="9">
        <v>958</v>
      </c>
      <c r="J35" s="9">
        <v>711</v>
      </c>
      <c r="K35" s="9">
        <v>473</v>
      </c>
      <c r="L35" s="9">
        <v>355</v>
      </c>
      <c r="M35" s="9">
        <v>339</v>
      </c>
      <c r="N35" s="9">
        <v>423</v>
      </c>
      <c r="O35" s="9">
        <v>585</v>
      </c>
      <c r="P35" s="9">
        <v>634</v>
      </c>
      <c r="Q35" s="9">
        <v>600</v>
      </c>
      <c r="R35" s="9">
        <v>640</v>
      </c>
      <c r="S35" s="9">
        <v>710</v>
      </c>
      <c r="T35" s="125"/>
      <c r="U35" s="35">
        <f t="shared" si="0"/>
        <v>70</v>
      </c>
      <c r="V35" s="41">
        <f t="shared" si="1"/>
        <v>0.109375</v>
      </c>
    </row>
    <row r="36" spans="1:22" ht="14.25" customHeight="1" x14ac:dyDescent="0.2">
      <c r="A36" s="2" t="s">
        <v>31</v>
      </c>
      <c r="B36" s="9">
        <v>1256</v>
      </c>
      <c r="C36" s="9">
        <v>1230</v>
      </c>
      <c r="D36" s="9">
        <v>1412</v>
      </c>
      <c r="E36" s="9">
        <v>2241</v>
      </c>
      <c r="F36" s="9">
        <v>2403</v>
      </c>
      <c r="G36" s="9">
        <v>2250</v>
      </c>
      <c r="H36" s="9">
        <v>2140</v>
      </c>
      <c r="I36" s="9">
        <v>2092</v>
      </c>
      <c r="J36" s="9">
        <v>2000</v>
      </c>
      <c r="K36" s="9">
        <v>1545</v>
      </c>
      <c r="L36" s="9">
        <v>1364</v>
      </c>
      <c r="M36" s="9">
        <v>1368</v>
      </c>
      <c r="N36" s="9">
        <v>1249</v>
      </c>
      <c r="O36" s="9">
        <v>1124</v>
      </c>
      <c r="P36" s="9">
        <v>1135</v>
      </c>
      <c r="Q36" s="9">
        <v>1048</v>
      </c>
      <c r="R36" s="9">
        <v>1037</v>
      </c>
      <c r="S36" s="9">
        <v>1021</v>
      </c>
      <c r="T36" s="125"/>
      <c r="U36" s="35">
        <f t="shared" si="0"/>
        <v>-16</v>
      </c>
      <c r="V36" s="41">
        <f t="shared" si="1"/>
        <v>-1.5429122468659595E-2</v>
      </c>
    </row>
    <row r="37" spans="1:22" ht="14.25" customHeight="1" x14ac:dyDescent="0.2">
      <c r="A37" s="3" t="s">
        <v>32</v>
      </c>
      <c r="B37" s="11">
        <v>1667</v>
      </c>
      <c r="C37" s="11">
        <v>1885</v>
      </c>
      <c r="D37" s="11">
        <v>1964</v>
      </c>
      <c r="E37" s="11">
        <v>1979</v>
      </c>
      <c r="F37" s="11">
        <v>2064</v>
      </c>
      <c r="G37" s="11">
        <v>1657</v>
      </c>
      <c r="H37" s="11">
        <v>1751</v>
      </c>
      <c r="I37" s="11">
        <v>1761</v>
      </c>
      <c r="J37" s="11">
        <v>1932</v>
      </c>
      <c r="K37" s="11">
        <v>1725</v>
      </c>
      <c r="L37" s="11">
        <v>1411</v>
      </c>
      <c r="M37" s="11">
        <v>1291</v>
      </c>
      <c r="N37" s="11">
        <v>1336</v>
      </c>
      <c r="O37" s="11">
        <v>1363</v>
      </c>
      <c r="P37" s="11">
        <v>1363</v>
      </c>
      <c r="Q37" s="11">
        <v>1526</v>
      </c>
      <c r="R37" s="11">
        <v>1517</v>
      </c>
      <c r="S37" s="11">
        <v>1469</v>
      </c>
      <c r="T37" s="125"/>
      <c r="U37" s="36">
        <f t="shared" si="0"/>
        <v>-48</v>
      </c>
      <c r="V37" s="42">
        <f t="shared" si="1"/>
        <v>-3.1641397495056033E-2</v>
      </c>
    </row>
    <row r="38" spans="1:22" ht="14.25" customHeight="1" x14ac:dyDescent="0.2">
      <c r="V38" s="33"/>
    </row>
    <row r="39" spans="1:22" s="190" customFormat="1" ht="14.25" customHeight="1" x14ac:dyDescent="0.2">
      <c r="A39" s="326" t="s">
        <v>425</v>
      </c>
    </row>
    <row r="41" spans="1:22" ht="14.25" customHeight="1" x14ac:dyDescent="0.2">
      <c r="A41" s="15"/>
      <c r="B41" s="12" t="s">
        <v>159</v>
      </c>
      <c r="C41" s="12" t="s">
        <v>160</v>
      </c>
      <c r="D41" s="12" t="s">
        <v>161</v>
      </c>
      <c r="E41" s="12" t="s">
        <v>162</v>
      </c>
      <c r="F41" s="12" t="s">
        <v>163</v>
      </c>
      <c r="G41" s="12" t="s">
        <v>164</v>
      </c>
      <c r="H41" s="13" t="s">
        <v>165</v>
      </c>
      <c r="I41" s="13" t="s">
        <v>166</v>
      </c>
      <c r="J41" s="14" t="s">
        <v>167</v>
      </c>
      <c r="K41" s="13" t="s">
        <v>168</v>
      </c>
      <c r="L41" s="13" t="s">
        <v>169</v>
      </c>
      <c r="M41" s="13" t="s">
        <v>170</v>
      </c>
      <c r="N41" s="13" t="s">
        <v>171</v>
      </c>
      <c r="O41" s="13" t="s">
        <v>172</v>
      </c>
      <c r="P41" s="13" t="s">
        <v>173</v>
      </c>
      <c r="Q41" s="13" t="s">
        <v>174</v>
      </c>
      <c r="R41" s="13" t="s">
        <v>175</v>
      </c>
      <c r="S41" s="13" t="s">
        <v>176</v>
      </c>
    </row>
    <row r="42" spans="1:22" ht="14.25" customHeight="1" x14ac:dyDescent="0.2">
      <c r="A42" s="4" t="s">
        <v>0</v>
      </c>
      <c r="B42" s="74">
        <f>B5/B$5</f>
        <v>1</v>
      </c>
      <c r="C42" s="74">
        <f t="shared" ref="C42:S57" si="2">C5/C$5</f>
        <v>1</v>
      </c>
      <c r="D42" s="74">
        <f t="shared" si="2"/>
        <v>1</v>
      </c>
      <c r="E42" s="74">
        <f t="shared" si="2"/>
        <v>1</v>
      </c>
      <c r="F42" s="74">
        <f t="shared" si="2"/>
        <v>1</v>
      </c>
      <c r="G42" s="74">
        <f t="shared" si="2"/>
        <v>1</v>
      </c>
      <c r="H42" s="74">
        <f t="shared" si="2"/>
        <v>1</v>
      </c>
      <c r="I42" s="74">
        <f t="shared" si="2"/>
        <v>1</v>
      </c>
      <c r="J42" s="74">
        <f t="shared" si="2"/>
        <v>1</v>
      </c>
      <c r="K42" s="74">
        <f t="shared" si="2"/>
        <v>1</v>
      </c>
      <c r="L42" s="74">
        <f t="shared" si="2"/>
        <v>1</v>
      </c>
      <c r="M42" s="74">
        <f t="shared" si="2"/>
        <v>1</v>
      </c>
      <c r="N42" s="74">
        <f t="shared" si="2"/>
        <v>1</v>
      </c>
      <c r="O42" s="74">
        <f t="shared" si="2"/>
        <v>1</v>
      </c>
      <c r="P42" s="74">
        <f t="shared" si="2"/>
        <v>1</v>
      </c>
      <c r="Q42" s="74">
        <f t="shared" si="2"/>
        <v>1</v>
      </c>
      <c r="R42" s="74">
        <f t="shared" si="2"/>
        <v>1</v>
      </c>
      <c r="S42" s="74">
        <f t="shared" si="2"/>
        <v>1</v>
      </c>
    </row>
    <row r="43" spans="1:22" ht="14.25" customHeight="1" x14ac:dyDescent="0.2">
      <c r="A43" s="2" t="s">
        <v>1</v>
      </c>
      <c r="B43" s="76">
        <f>B6/B$5</f>
        <v>2.9402727098137123E-2</v>
      </c>
      <c r="C43" s="76">
        <f t="shared" ref="B43:Q74" si="3">C6/C$5</f>
        <v>3.1772693518158354E-2</v>
      </c>
      <c r="D43" s="76">
        <f t="shared" si="3"/>
        <v>2.7700202471549258E-2</v>
      </c>
      <c r="E43" s="76">
        <f t="shared" si="3"/>
        <v>3.3284686059239114E-2</v>
      </c>
      <c r="F43" s="76">
        <f t="shared" si="3"/>
        <v>3.3302372709617493E-2</v>
      </c>
      <c r="G43" s="76">
        <f t="shared" si="3"/>
        <v>4.3518518518518519E-2</v>
      </c>
      <c r="H43" s="76">
        <f t="shared" si="3"/>
        <v>4.9039328570437676E-2</v>
      </c>
      <c r="I43" s="76">
        <f t="shared" si="3"/>
        <v>4.5690514061981088E-2</v>
      </c>
      <c r="J43" s="76">
        <f t="shared" si="3"/>
        <v>6.1223756111590449E-2</v>
      </c>
      <c r="K43" s="76">
        <f t="shared" si="3"/>
        <v>3.2920455044582068E-2</v>
      </c>
      <c r="L43" s="76">
        <f t="shared" si="3"/>
        <v>3.4227751961225204E-2</v>
      </c>
      <c r="M43" s="76">
        <f t="shared" si="3"/>
        <v>3.5814168182682127E-2</v>
      </c>
      <c r="N43" s="76">
        <f t="shared" si="3"/>
        <v>4.217755164456307E-2</v>
      </c>
      <c r="O43" s="76">
        <f t="shared" si="3"/>
        <v>3.674473134883189E-2</v>
      </c>
      <c r="P43" s="76">
        <f t="shared" si="3"/>
        <v>4.2914746543778803E-2</v>
      </c>
      <c r="Q43" s="76">
        <f t="shared" si="3"/>
        <v>4.8052860958807814E-2</v>
      </c>
      <c r="R43" s="76">
        <f t="shared" si="2"/>
        <v>4.4246824943569664E-2</v>
      </c>
      <c r="S43" s="76">
        <f t="shared" si="2"/>
        <v>4.0320173653506985E-2</v>
      </c>
    </row>
    <row r="44" spans="1:22" ht="14.25" customHeight="1" x14ac:dyDescent="0.2">
      <c r="A44" s="2" t="s">
        <v>2</v>
      </c>
      <c r="B44" s="76">
        <f t="shared" si="3"/>
        <v>2.2316112924908777E-2</v>
      </c>
      <c r="C44" s="76">
        <f t="shared" si="2"/>
        <v>2.0987305067364476E-2</v>
      </c>
      <c r="D44" s="76">
        <f t="shared" si="2"/>
        <v>2.4401312574181388E-2</v>
      </c>
      <c r="E44" s="76">
        <f t="shared" si="2"/>
        <v>2.437891804039935E-2</v>
      </c>
      <c r="F44" s="76">
        <f t="shared" si="2"/>
        <v>2.8033437473613105E-2</v>
      </c>
      <c r="G44" s="76">
        <f t="shared" si="2"/>
        <v>2.7707896575821105E-2</v>
      </c>
      <c r="H44" s="76">
        <f t="shared" si="2"/>
        <v>2.7016716376499966E-2</v>
      </c>
      <c r="I44" s="76">
        <f t="shared" si="2"/>
        <v>3.0099106815122966E-2</v>
      </c>
      <c r="J44" s="76">
        <f t="shared" si="2"/>
        <v>3.2193701466781709E-2</v>
      </c>
      <c r="K44" s="76">
        <f t="shared" si="2"/>
        <v>3.5248385821583871E-2</v>
      </c>
      <c r="L44" s="76">
        <f t="shared" si="2"/>
        <v>3.5377004946784592E-2</v>
      </c>
      <c r="M44" s="76">
        <f t="shared" si="2"/>
        <v>3.3370441771430122E-2</v>
      </c>
      <c r="N44" s="76">
        <f t="shared" si="2"/>
        <v>3.3614146300775714E-2</v>
      </c>
      <c r="O44" s="76">
        <f t="shared" si="2"/>
        <v>3.2426867976323243E-2</v>
      </c>
      <c r="P44" s="76">
        <f t="shared" si="2"/>
        <v>3.0069124423963135E-2</v>
      </c>
      <c r="Q44" s="76">
        <f t="shared" si="2"/>
        <v>3.0507521439617602E-2</v>
      </c>
      <c r="R44" s="76">
        <f t="shared" si="2"/>
        <v>3.1465013189741917E-2</v>
      </c>
      <c r="S44" s="76">
        <f t="shared" si="2"/>
        <v>3.3211233211233211E-2</v>
      </c>
    </row>
    <row r="45" spans="1:22" ht="14.25" customHeight="1" x14ac:dyDescent="0.2">
      <c r="A45" s="2" t="s">
        <v>3</v>
      </c>
      <c r="B45" s="76">
        <f t="shared" si="3"/>
        <v>2.3391588246591127E-2</v>
      </c>
      <c r="C45" s="76">
        <f t="shared" si="2"/>
        <v>2.5018565012907105E-2</v>
      </c>
      <c r="D45" s="76">
        <f t="shared" si="2"/>
        <v>2.6967115827689729E-2</v>
      </c>
      <c r="E45" s="76">
        <f t="shared" si="2"/>
        <v>2.104547414507944E-2</v>
      </c>
      <c r="F45" s="76">
        <f t="shared" si="2"/>
        <v>1.8458160938951279E-2</v>
      </c>
      <c r="G45" s="76">
        <f t="shared" si="2"/>
        <v>2.2501747030048917E-2</v>
      </c>
      <c r="H45" s="76">
        <f t="shared" si="2"/>
        <v>2.0011098009294584E-2</v>
      </c>
      <c r="I45" s="76">
        <f t="shared" si="2"/>
        <v>2.0503050112740558E-2</v>
      </c>
      <c r="J45" s="76">
        <f t="shared" si="2"/>
        <v>2.1444492378487202E-2</v>
      </c>
      <c r="K45" s="76">
        <f t="shared" si="2"/>
        <v>2.641981815786006E-2</v>
      </c>
      <c r="L45" s="76">
        <f t="shared" si="2"/>
        <v>1.9812122120621597E-2</v>
      </c>
      <c r="M45" s="76">
        <f t="shared" si="2"/>
        <v>1.8789540850959841E-2</v>
      </c>
      <c r="N45" s="76">
        <f t="shared" si="2"/>
        <v>1.9295465287624766E-2</v>
      </c>
      <c r="O45" s="76">
        <f t="shared" si="2"/>
        <v>2.4334448543078552E-2</v>
      </c>
      <c r="P45" s="76">
        <f t="shared" si="2"/>
        <v>2.1975806451612904E-2</v>
      </c>
      <c r="Q45" s="76">
        <f t="shared" si="2"/>
        <v>2.1284971179530439E-2</v>
      </c>
      <c r="R45" s="76">
        <f t="shared" si="2"/>
        <v>1.939028038399826E-2</v>
      </c>
      <c r="S45" s="76">
        <f t="shared" si="2"/>
        <v>1.7718084384751052E-2</v>
      </c>
    </row>
    <row r="46" spans="1:22" ht="14.25" customHeight="1" x14ac:dyDescent="0.2">
      <c r="A46" s="2" t="s">
        <v>4</v>
      </c>
      <c r="B46" s="76">
        <f t="shared" si="3"/>
        <v>1.2790474361436528E-2</v>
      </c>
      <c r="C46" s="76">
        <f t="shared" si="2"/>
        <v>1.5983592064783055E-2</v>
      </c>
      <c r="D46" s="76">
        <f t="shared" si="2"/>
        <v>1.7035537247783287E-2</v>
      </c>
      <c r="E46" s="76">
        <f t="shared" si="2"/>
        <v>1.857441374506617E-2</v>
      </c>
      <c r="F46" s="76">
        <f t="shared" si="2"/>
        <v>1.6684961580680571E-2</v>
      </c>
      <c r="G46" s="76">
        <f t="shared" si="2"/>
        <v>1.7976939203354296E-2</v>
      </c>
      <c r="H46" s="76">
        <f t="shared" si="2"/>
        <v>1.5034334466255116E-2</v>
      </c>
      <c r="I46" s="76">
        <f t="shared" si="2"/>
        <v>1.6168219398367448E-2</v>
      </c>
      <c r="J46" s="76">
        <f t="shared" si="2"/>
        <v>1.4595916019557089E-2</v>
      </c>
      <c r="K46" s="76">
        <f t="shared" si="2"/>
        <v>1.339658277331225E-2</v>
      </c>
      <c r="L46" s="76">
        <f t="shared" si="2"/>
        <v>1.176735122170589E-2</v>
      </c>
      <c r="M46" s="76">
        <f t="shared" si="2"/>
        <v>1.3277580167802547E-2</v>
      </c>
      <c r="N46" s="76">
        <f t="shared" si="2"/>
        <v>1.2066616620791282E-2</v>
      </c>
      <c r="O46" s="76">
        <f t="shared" si="2"/>
        <v>1.1466643790569329E-2</v>
      </c>
      <c r="P46" s="76">
        <f t="shared" si="2"/>
        <v>1.3767281105990783E-2</v>
      </c>
      <c r="Q46" s="76">
        <f t="shared" si="2"/>
        <v>1.4508646140868832E-2</v>
      </c>
      <c r="R46" s="76">
        <f t="shared" si="2"/>
        <v>1.2509858312256941E-2</v>
      </c>
      <c r="S46" s="76">
        <f t="shared" si="2"/>
        <v>1.1721611721611722E-2</v>
      </c>
    </row>
    <row r="47" spans="1:22" ht="14.25" customHeight="1" x14ac:dyDescent="0.2">
      <c r="A47" s="2" t="s">
        <v>5</v>
      </c>
      <c r="B47" s="76">
        <f t="shared" si="3"/>
        <v>1.8513539466103322E-2</v>
      </c>
      <c r="C47" s="76">
        <f t="shared" si="2"/>
        <v>1.7734007567452879E-2</v>
      </c>
      <c r="D47" s="76">
        <f t="shared" si="2"/>
        <v>1.9583886057390212E-2</v>
      </c>
      <c r="E47" s="76">
        <f t="shared" si="2"/>
        <v>1.9188032770572822E-2</v>
      </c>
      <c r="F47" s="76">
        <f t="shared" si="2"/>
        <v>1.8035970615553492E-2</v>
      </c>
      <c r="G47" s="76">
        <f t="shared" si="2"/>
        <v>1.2281621243885394E-2</v>
      </c>
      <c r="H47" s="76">
        <f t="shared" si="2"/>
        <v>1.139280016647014E-2</v>
      </c>
      <c r="I47" s="76">
        <f t="shared" si="2"/>
        <v>1.2567513240460751E-2</v>
      </c>
      <c r="J47" s="76">
        <f t="shared" si="2"/>
        <v>1.3715127983894161E-2</v>
      </c>
      <c r="K47" s="76">
        <f t="shared" si="2"/>
        <v>1.5548820661483727E-2</v>
      </c>
      <c r="L47" s="76">
        <f t="shared" si="2"/>
        <v>1.3041523010043472E-2</v>
      </c>
      <c r="M47" s="76">
        <f t="shared" si="2"/>
        <v>1.2978902495316191E-2</v>
      </c>
      <c r="N47" s="76">
        <f t="shared" si="2"/>
        <v>1.2706091695165012E-2</v>
      </c>
      <c r="O47" s="76">
        <f t="shared" si="2"/>
        <v>1.3496897429298561E-2</v>
      </c>
      <c r="P47" s="76">
        <f t="shared" si="2"/>
        <v>1.3220046082949308E-2</v>
      </c>
      <c r="Q47" s="76">
        <f t="shared" si="2"/>
        <v>1.4480528609588077E-2</v>
      </c>
      <c r="R47" s="76">
        <f t="shared" si="2"/>
        <v>1.5039025318865411E-2</v>
      </c>
      <c r="S47" s="76">
        <f t="shared" si="2"/>
        <v>1.4190747524080857E-2</v>
      </c>
    </row>
    <row r="48" spans="1:22" ht="14.25" customHeight="1" x14ac:dyDescent="0.2">
      <c r="A48" s="2" t="s">
        <v>6</v>
      </c>
      <c r="B48" s="76">
        <f t="shared" si="3"/>
        <v>3.0612636835029766E-2</v>
      </c>
      <c r="C48" s="76">
        <f t="shared" si="2"/>
        <v>2.7900562254676617E-2</v>
      </c>
      <c r="D48" s="76">
        <f t="shared" si="2"/>
        <v>2.9567827969000909E-2</v>
      </c>
      <c r="E48" s="76">
        <f t="shared" si="2"/>
        <v>2.6916315632359283E-2</v>
      </c>
      <c r="F48" s="76">
        <f t="shared" si="2"/>
        <v>2.6479777083509248E-2</v>
      </c>
      <c r="G48" s="76">
        <f t="shared" si="2"/>
        <v>2.6345213137665968E-2</v>
      </c>
      <c r="H48" s="76">
        <f t="shared" si="2"/>
        <v>2.4120829576194769E-2</v>
      </c>
      <c r="I48" s="76">
        <f t="shared" si="2"/>
        <v>2.3229798465330093E-2</v>
      </c>
      <c r="J48" s="76">
        <f t="shared" si="2"/>
        <v>2.2127552487776821E-2</v>
      </c>
      <c r="K48" s="76">
        <f t="shared" si="2"/>
        <v>2.2093380770413319E-2</v>
      </c>
      <c r="L48" s="76">
        <f t="shared" si="2"/>
        <v>2.3809523809523808E-2</v>
      </c>
      <c r="M48" s="76">
        <f t="shared" si="2"/>
        <v>2.4926009394770427E-2</v>
      </c>
      <c r="N48" s="76">
        <f t="shared" si="2"/>
        <v>1.7655072705535631E-2</v>
      </c>
      <c r="O48" s="76">
        <f t="shared" si="2"/>
        <v>1.9101541277058133E-2</v>
      </c>
      <c r="P48" s="76">
        <f t="shared" si="2"/>
        <v>2.3617511520737326E-2</v>
      </c>
      <c r="Q48" s="76">
        <f t="shared" si="2"/>
        <v>2.3450021088148462E-2</v>
      </c>
      <c r="R48" s="76">
        <f t="shared" si="2"/>
        <v>2.4829349215414322E-2</v>
      </c>
      <c r="S48" s="76">
        <f t="shared" si="2"/>
        <v>2.3958757292090627E-2</v>
      </c>
    </row>
    <row r="49" spans="1:19" ht="14.25" customHeight="1" x14ac:dyDescent="0.2">
      <c r="A49" s="2" t="s">
        <v>7</v>
      </c>
      <c r="B49" s="76">
        <f t="shared" si="3"/>
        <v>1.8436719800268869E-2</v>
      </c>
      <c r="C49" s="76">
        <f t="shared" si="2"/>
        <v>2.0474557091834929E-2</v>
      </c>
      <c r="D49" s="76">
        <f t="shared" si="2"/>
        <v>2.5500942539970678E-2</v>
      </c>
      <c r="E49" s="76">
        <f t="shared" si="2"/>
        <v>3.2140369498159141E-2</v>
      </c>
      <c r="F49" s="76">
        <f t="shared" si="2"/>
        <v>3.5919952714683782E-2</v>
      </c>
      <c r="G49" s="76">
        <f t="shared" si="2"/>
        <v>4.2243186582809227E-2</v>
      </c>
      <c r="H49" s="76">
        <f t="shared" si="2"/>
        <v>4.470416868974128E-2</v>
      </c>
      <c r="I49" s="76">
        <f t="shared" si="2"/>
        <v>4.0027267483525898E-2</v>
      </c>
      <c r="J49" s="76">
        <f t="shared" si="2"/>
        <v>3.4404659188955994E-2</v>
      </c>
      <c r="K49" s="76">
        <f t="shared" si="2"/>
        <v>3.5424078710414197E-2</v>
      </c>
      <c r="L49" s="76">
        <f t="shared" si="2"/>
        <v>3.6776095537900365E-2</v>
      </c>
      <c r="M49" s="76">
        <f t="shared" si="2"/>
        <v>3.8067826984170085E-2</v>
      </c>
      <c r="N49" s="76">
        <f t="shared" si="2"/>
        <v>4.0036700308616231E-2</v>
      </c>
      <c r="O49" s="76">
        <f t="shared" si="2"/>
        <v>4.2149209344885766E-2</v>
      </c>
      <c r="P49" s="76">
        <f t="shared" si="2"/>
        <v>3.652073732718894E-2</v>
      </c>
      <c r="Q49" s="76">
        <f t="shared" si="2"/>
        <v>3.939266132433572E-2</v>
      </c>
      <c r="R49" s="76">
        <f t="shared" si="2"/>
        <v>3.986837453427973E-2</v>
      </c>
      <c r="S49" s="76">
        <f t="shared" si="2"/>
        <v>3.8366571699905032E-2</v>
      </c>
    </row>
    <row r="50" spans="1:19" ht="14.25" customHeight="1" x14ac:dyDescent="0.2">
      <c r="A50" s="2" t="s">
        <v>8</v>
      </c>
      <c r="B50" s="76">
        <f t="shared" si="3"/>
        <v>1.8244670635682733E-2</v>
      </c>
      <c r="C50" s="76">
        <f t="shared" si="2"/>
        <v>1.7981541072880938E-2</v>
      </c>
      <c r="D50" s="76">
        <f t="shared" si="2"/>
        <v>2.0666061579278083E-2</v>
      </c>
      <c r="E50" s="76">
        <f t="shared" si="2"/>
        <v>2.0763541079306114E-2</v>
      </c>
      <c r="F50" s="76">
        <f t="shared" si="2"/>
        <v>2.0011821329055136E-2</v>
      </c>
      <c r="G50" s="76">
        <f t="shared" si="2"/>
        <v>1.7784765897973447E-2</v>
      </c>
      <c r="H50" s="76">
        <f t="shared" si="2"/>
        <v>1.6907123534715959E-2</v>
      </c>
      <c r="I50" s="76">
        <f t="shared" si="2"/>
        <v>1.4455262099945814E-2</v>
      </c>
      <c r="J50" s="76">
        <f t="shared" si="2"/>
        <v>1.4434138625251653E-2</v>
      </c>
      <c r="K50" s="76">
        <f t="shared" si="2"/>
        <v>1.4297008828567664E-2</v>
      </c>
      <c r="L50" s="76">
        <f t="shared" si="2"/>
        <v>1.176735122170589E-2</v>
      </c>
      <c r="M50" s="76">
        <f t="shared" si="2"/>
        <v>8.851720111868364E-3</v>
      </c>
      <c r="N50" s="76">
        <f t="shared" si="2"/>
        <v>1.434648427725415E-2</v>
      </c>
      <c r="O50" s="76">
        <f t="shared" si="2"/>
        <v>1.4440536444482571E-2</v>
      </c>
      <c r="P50" s="76">
        <f t="shared" si="2"/>
        <v>1.6877880184331798E-2</v>
      </c>
      <c r="Q50" s="76">
        <f t="shared" si="2"/>
        <v>1.7517221987909462E-2</v>
      </c>
      <c r="R50" s="76">
        <f t="shared" si="2"/>
        <v>2.1946642734763808E-2</v>
      </c>
      <c r="S50" s="76">
        <f t="shared" si="2"/>
        <v>2.3443223443223443E-2</v>
      </c>
    </row>
    <row r="51" spans="1:19" ht="14.25" customHeight="1" x14ac:dyDescent="0.2">
      <c r="A51" s="2" t="s">
        <v>9</v>
      </c>
      <c r="B51" s="76">
        <f t="shared" si="3"/>
        <v>9.9289418091031301E-3</v>
      </c>
      <c r="C51" s="76">
        <f t="shared" si="2"/>
        <v>1.1421903179037449E-2</v>
      </c>
      <c r="D51" s="76">
        <f t="shared" si="2"/>
        <v>9.7395796969908539E-3</v>
      </c>
      <c r="E51" s="76">
        <f t="shared" si="2"/>
        <v>9.6354771302530756E-3</v>
      </c>
      <c r="F51" s="76">
        <f t="shared" si="2"/>
        <v>1.1112049311829773E-2</v>
      </c>
      <c r="G51" s="76">
        <f t="shared" si="2"/>
        <v>1.2264150943396227E-2</v>
      </c>
      <c r="H51" s="76">
        <f t="shared" si="2"/>
        <v>1.1635569119789137E-2</v>
      </c>
      <c r="I51" s="76">
        <f t="shared" si="2"/>
        <v>1.2462638303822691E-2</v>
      </c>
      <c r="J51" s="76">
        <f t="shared" si="2"/>
        <v>1.2564710957722174E-2</v>
      </c>
      <c r="K51" s="76">
        <f t="shared" si="2"/>
        <v>1.4055431106425967E-2</v>
      </c>
      <c r="L51" s="76">
        <f t="shared" si="2"/>
        <v>1.221705891170739E-2</v>
      </c>
      <c r="M51" s="76">
        <f t="shared" si="2"/>
        <v>1.6535882049471883E-2</v>
      </c>
      <c r="N51" s="76">
        <f t="shared" si="2"/>
        <v>1.7126810687574722E-2</v>
      </c>
      <c r="O51" s="76">
        <f t="shared" si="2"/>
        <v>1.4697892539532756E-2</v>
      </c>
      <c r="P51" s="76">
        <f t="shared" si="2"/>
        <v>1.5207373271889401E-2</v>
      </c>
      <c r="Q51" s="76">
        <f t="shared" si="2"/>
        <v>1.2737241670181358E-2</v>
      </c>
      <c r="R51" s="76">
        <f t="shared" si="2"/>
        <v>1.155802126675913E-2</v>
      </c>
      <c r="S51" s="76">
        <f t="shared" si="2"/>
        <v>1.1396011396011397E-2</v>
      </c>
    </row>
    <row r="52" spans="1:19" ht="14.25" customHeight="1" x14ac:dyDescent="0.2">
      <c r="A52" s="2" t="s">
        <v>10</v>
      </c>
      <c r="B52" s="76">
        <f t="shared" si="3"/>
        <v>1.601690032648358E-2</v>
      </c>
      <c r="C52" s="76">
        <f t="shared" si="2"/>
        <v>1.5736058559354997E-2</v>
      </c>
      <c r="D52" s="76">
        <f t="shared" si="2"/>
        <v>1.7000628359980452E-2</v>
      </c>
      <c r="E52" s="76">
        <f t="shared" si="2"/>
        <v>1.849149225513284E-2</v>
      </c>
      <c r="F52" s="76">
        <f t="shared" si="2"/>
        <v>1.9876720425567845E-2</v>
      </c>
      <c r="G52" s="76">
        <f t="shared" si="2"/>
        <v>1.9619147449336127E-2</v>
      </c>
      <c r="H52" s="76">
        <f t="shared" si="2"/>
        <v>1.9941735451203441E-2</v>
      </c>
      <c r="I52" s="76">
        <f t="shared" si="2"/>
        <v>2.0887591547080107E-2</v>
      </c>
      <c r="J52" s="76">
        <f t="shared" si="2"/>
        <v>2.1426517112453265E-2</v>
      </c>
      <c r="K52" s="76">
        <f t="shared" si="2"/>
        <v>1.6998286994333905E-2</v>
      </c>
      <c r="L52" s="76">
        <f t="shared" si="2"/>
        <v>1.6839054614500575E-2</v>
      </c>
      <c r="M52" s="76">
        <f t="shared" si="2"/>
        <v>1.8572320725515221E-2</v>
      </c>
      <c r="N52" s="76">
        <f t="shared" si="2"/>
        <v>2.0018350154308116E-2</v>
      </c>
      <c r="O52" s="76">
        <f t="shared" si="2"/>
        <v>1.9473277858797291E-2</v>
      </c>
      <c r="P52" s="76">
        <f t="shared" si="2"/>
        <v>2.2177419354838711E-2</v>
      </c>
      <c r="Q52" s="76">
        <f t="shared" si="2"/>
        <v>2.2325319836918319E-2</v>
      </c>
      <c r="R52" s="76">
        <f t="shared" si="2"/>
        <v>2.1620298604878845E-2</v>
      </c>
      <c r="S52" s="76">
        <f t="shared" si="2"/>
        <v>1.9698819698819699E-2</v>
      </c>
    </row>
    <row r="53" spans="1:19" ht="14.25" customHeight="1" x14ac:dyDescent="0.2">
      <c r="A53" s="2" t="s">
        <v>11</v>
      </c>
      <c r="B53" s="76">
        <f t="shared" si="3"/>
        <v>7.5859420011522953E-3</v>
      </c>
      <c r="C53" s="76">
        <f t="shared" si="2"/>
        <v>7.0193429753527357E-3</v>
      </c>
      <c r="D53" s="76">
        <f t="shared" si="2"/>
        <v>7.0515953361725897E-3</v>
      </c>
      <c r="E53" s="76">
        <f t="shared" si="2"/>
        <v>6.1030216590931708E-3</v>
      </c>
      <c r="F53" s="76">
        <f t="shared" si="2"/>
        <v>6.2990796250949931E-3</v>
      </c>
      <c r="G53" s="76">
        <f t="shared" si="2"/>
        <v>5.6778476589797343E-3</v>
      </c>
      <c r="H53" s="76">
        <f t="shared" si="2"/>
        <v>6.2252895886800302E-3</v>
      </c>
      <c r="I53" s="76">
        <f t="shared" si="2"/>
        <v>6.1876212616454882E-3</v>
      </c>
      <c r="J53" s="76">
        <f t="shared" si="2"/>
        <v>5.6442335346563125E-3</v>
      </c>
      <c r="K53" s="76">
        <f t="shared" si="2"/>
        <v>5.9296349980234551E-3</v>
      </c>
      <c r="L53" s="76">
        <f t="shared" si="2"/>
        <v>7.6700144905811219E-3</v>
      </c>
      <c r="M53" s="76">
        <f t="shared" si="2"/>
        <v>1.0182193380216677E-2</v>
      </c>
      <c r="N53" s="76">
        <f t="shared" si="2"/>
        <v>1.0203797925876498E-2</v>
      </c>
      <c r="O53" s="76">
        <f t="shared" si="2"/>
        <v>8.9216779617397272E-3</v>
      </c>
      <c r="P53" s="76">
        <f t="shared" si="2"/>
        <v>9.245391705069125E-3</v>
      </c>
      <c r="Q53" s="76">
        <f t="shared" si="2"/>
        <v>9.250667791367918E-3</v>
      </c>
      <c r="R53" s="76">
        <f t="shared" si="2"/>
        <v>8.3761660003807345E-3</v>
      </c>
      <c r="S53" s="76">
        <f t="shared" si="2"/>
        <v>9.1710758377425046E-3</v>
      </c>
    </row>
    <row r="54" spans="1:19" ht="14.25" customHeight="1" x14ac:dyDescent="0.2">
      <c r="A54" s="2" t="s">
        <v>12</v>
      </c>
      <c r="B54" s="76">
        <f t="shared" si="3"/>
        <v>9.4315344728250428E-2</v>
      </c>
      <c r="C54" s="76">
        <f t="shared" si="2"/>
        <v>9.698009123377771E-2</v>
      </c>
      <c r="D54" s="76">
        <f t="shared" si="2"/>
        <v>9.0256929414228859E-2</v>
      </c>
      <c r="E54" s="76">
        <f t="shared" si="2"/>
        <v>8.3584861852797773E-2</v>
      </c>
      <c r="F54" s="76">
        <f t="shared" si="2"/>
        <v>9.3084522502744238E-2</v>
      </c>
      <c r="G54" s="76">
        <f t="shared" si="2"/>
        <v>8.9937106918238988E-2</v>
      </c>
      <c r="H54" s="76">
        <f t="shared" si="2"/>
        <v>8.4726364708330448E-2</v>
      </c>
      <c r="I54" s="76">
        <f t="shared" si="2"/>
        <v>8.3567845344426767E-2</v>
      </c>
      <c r="J54" s="76">
        <f t="shared" si="2"/>
        <v>8.3728789186079955E-2</v>
      </c>
      <c r="K54" s="76">
        <f t="shared" si="2"/>
        <v>9.7685246189660471E-2</v>
      </c>
      <c r="L54" s="76">
        <f t="shared" si="2"/>
        <v>0.10777994303702593</v>
      </c>
      <c r="M54" s="76">
        <f t="shared" si="2"/>
        <v>0.11137961932173016</v>
      </c>
      <c r="N54" s="76">
        <f t="shared" si="2"/>
        <v>0.11176912169488698</v>
      </c>
      <c r="O54" s="76">
        <f t="shared" si="2"/>
        <v>0.10411483800863573</v>
      </c>
      <c r="P54" s="76">
        <f t="shared" si="2"/>
        <v>0.1006336405529954</v>
      </c>
      <c r="Q54" s="76">
        <f t="shared" si="2"/>
        <v>9.2141150007029382E-2</v>
      </c>
      <c r="R54" s="76">
        <f t="shared" si="2"/>
        <v>9.2246607380816401E-2</v>
      </c>
      <c r="S54" s="76">
        <f t="shared" si="2"/>
        <v>9.4722561389228049E-2</v>
      </c>
    </row>
    <row r="55" spans="1:19" ht="14.25" customHeight="1" x14ac:dyDescent="0.2">
      <c r="A55" s="2" t="s">
        <v>13</v>
      </c>
      <c r="B55" s="76">
        <f t="shared" si="3"/>
        <v>3.2840407144228922E-3</v>
      </c>
      <c r="C55" s="76">
        <f t="shared" si="2"/>
        <v>3.819088369461438E-3</v>
      </c>
      <c r="D55" s="76">
        <f t="shared" si="2"/>
        <v>4.5381554143684982E-3</v>
      </c>
      <c r="E55" s="76">
        <f t="shared" si="2"/>
        <v>4.0797373047198916E-3</v>
      </c>
      <c r="F55" s="76">
        <f t="shared" si="2"/>
        <v>4.6947563961833999E-3</v>
      </c>
      <c r="G55" s="76">
        <f t="shared" si="2"/>
        <v>4.3850454227812715E-3</v>
      </c>
      <c r="H55" s="76">
        <f t="shared" si="2"/>
        <v>4.1444128459457589E-3</v>
      </c>
      <c r="I55" s="76">
        <f t="shared" si="2"/>
        <v>3.5307895334813237E-3</v>
      </c>
      <c r="J55" s="76">
        <f t="shared" si="2"/>
        <v>3.6489790048892723E-3</v>
      </c>
      <c r="K55" s="76">
        <f t="shared" si="2"/>
        <v>3.82132033205956E-3</v>
      </c>
      <c r="L55" s="76">
        <f t="shared" si="2"/>
        <v>4.1972717733473244E-3</v>
      </c>
      <c r="M55" s="76">
        <f t="shared" si="2"/>
        <v>4.2900974775312937E-3</v>
      </c>
      <c r="N55" s="76">
        <f t="shared" si="2"/>
        <v>4.448522256512915E-3</v>
      </c>
      <c r="O55" s="76">
        <f t="shared" si="2"/>
        <v>4.4894341025421064E-3</v>
      </c>
      <c r="P55" s="76">
        <f t="shared" si="2"/>
        <v>3.9170506912442398E-3</v>
      </c>
      <c r="Q55" s="76">
        <f t="shared" si="2"/>
        <v>3.5709264726557009E-3</v>
      </c>
      <c r="R55" s="76">
        <f t="shared" si="2"/>
        <v>3.8889342144624839E-3</v>
      </c>
      <c r="S55" s="76">
        <f t="shared" si="2"/>
        <v>4.1514041514041514E-3</v>
      </c>
    </row>
    <row r="56" spans="1:19" ht="14.25" customHeight="1" x14ac:dyDescent="0.2">
      <c r="A56" s="2" t="s">
        <v>14</v>
      </c>
      <c r="B56" s="76">
        <f t="shared" si="3"/>
        <v>2.8941809103130402E-2</v>
      </c>
      <c r="C56" s="76">
        <f t="shared" si="2"/>
        <v>2.8855334347041975E-2</v>
      </c>
      <c r="D56" s="76">
        <f t="shared" si="2"/>
        <v>2.8398380227605949E-2</v>
      </c>
      <c r="E56" s="76">
        <f t="shared" si="2"/>
        <v>3.2140369498159141E-2</v>
      </c>
      <c r="F56" s="76">
        <f t="shared" si="2"/>
        <v>3.299839567677109E-2</v>
      </c>
      <c r="G56" s="76">
        <f t="shared" si="2"/>
        <v>4.2941998602375964E-2</v>
      </c>
      <c r="H56" s="76">
        <f t="shared" si="2"/>
        <v>4.7443989734341399E-2</v>
      </c>
      <c r="I56" s="76">
        <f t="shared" si="2"/>
        <v>4.3872681826921396E-2</v>
      </c>
      <c r="J56" s="76">
        <f t="shared" si="2"/>
        <v>4.159476560253092E-2</v>
      </c>
      <c r="K56" s="76">
        <f t="shared" si="2"/>
        <v>2.6134317213510783E-2</v>
      </c>
      <c r="L56" s="76">
        <f t="shared" si="2"/>
        <v>2.7157347723979413E-2</v>
      </c>
      <c r="M56" s="76">
        <f t="shared" si="2"/>
        <v>2.8401531401884384E-2</v>
      </c>
      <c r="N56" s="76">
        <f t="shared" si="2"/>
        <v>3.3363916923846861E-2</v>
      </c>
      <c r="O56" s="76">
        <f t="shared" si="2"/>
        <v>3.0425209459266248E-2</v>
      </c>
      <c r="P56" s="76">
        <f t="shared" si="2"/>
        <v>3.2776497695852537E-2</v>
      </c>
      <c r="Q56" s="76">
        <f t="shared" si="2"/>
        <v>3.135104737804021E-2</v>
      </c>
      <c r="R56" s="76">
        <f t="shared" si="2"/>
        <v>2.7467297598651109E-2</v>
      </c>
      <c r="S56" s="76">
        <f t="shared" si="2"/>
        <v>3.1610364943698274E-2</v>
      </c>
    </row>
    <row r="57" spans="1:19" ht="14.25" customHeight="1" x14ac:dyDescent="0.2">
      <c r="A57" s="2" t="s">
        <v>15</v>
      </c>
      <c r="B57" s="76">
        <f t="shared" si="3"/>
        <v>7.1922412137507205E-2</v>
      </c>
      <c r="C57" s="76">
        <f t="shared" si="2"/>
        <v>7.1448778245341071E-2</v>
      </c>
      <c r="D57" s="76">
        <f t="shared" si="2"/>
        <v>7.1964672205543534E-2</v>
      </c>
      <c r="E57" s="76">
        <f t="shared" si="2"/>
        <v>6.9189691200371495E-2</v>
      </c>
      <c r="F57" s="76">
        <f t="shared" si="2"/>
        <v>7.3883306594612855E-2</v>
      </c>
      <c r="G57" s="76">
        <f t="shared" si="2"/>
        <v>6.3434661076170504E-2</v>
      </c>
      <c r="H57" s="76">
        <f t="shared" si="2"/>
        <v>5.9582437400291323E-2</v>
      </c>
      <c r="I57" s="76">
        <f t="shared" si="2"/>
        <v>6.9934103581479085E-2</v>
      </c>
      <c r="J57" s="76">
        <f t="shared" si="2"/>
        <v>8.1481880931837794E-2</v>
      </c>
      <c r="K57" s="76">
        <f t="shared" si="2"/>
        <v>8.6375016471208321E-2</v>
      </c>
      <c r="L57" s="76">
        <f t="shared" si="2"/>
        <v>7.0778993654124822E-2</v>
      </c>
      <c r="M57" s="76">
        <f t="shared" si="2"/>
        <v>7.1655488881044824E-2</v>
      </c>
      <c r="N57" s="76">
        <f t="shared" si="2"/>
        <v>6.3308032362999422E-2</v>
      </c>
      <c r="O57" s="76">
        <f t="shared" si="2"/>
        <v>7.168797003231249E-2</v>
      </c>
      <c r="P57" s="76">
        <f t="shared" si="2"/>
        <v>7.0650921658986177E-2</v>
      </c>
      <c r="Q57" s="76">
        <f t="shared" si="2"/>
        <v>6.7482075073808517E-2</v>
      </c>
      <c r="R57" s="76">
        <f t="shared" ref="C57:S72" si="4">R20/R$5</f>
        <v>7.176851323053493E-2</v>
      </c>
      <c r="S57" s="76">
        <f t="shared" si="4"/>
        <v>7.114367114367115E-2</v>
      </c>
    </row>
    <row r="58" spans="1:19" ht="14.25" customHeight="1" x14ac:dyDescent="0.2">
      <c r="A58" s="2" t="s">
        <v>16</v>
      </c>
      <c r="B58" s="76">
        <f t="shared" si="3"/>
        <v>0.24977914346072594</v>
      </c>
      <c r="C58" s="76">
        <f t="shared" si="4"/>
        <v>0.22483114678736871</v>
      </c>
      <c r="D58" s="76">
        <f t="shared" si="4"/>
        <v>0.18641346086713678</v>
      </c>
      <c r="E58" s="76">
        <f t="shared" si="4"/>
        <v>0.18607582341039502</v>
      </c>
      <c r="F58" s="76">
        <f t="shared" si="4"/>
        <v>0.17735371105294268</v>
      </c>
      <c r="G58" s="76">
        <f t="shared" si="4"/>
        <v>0.17377707896575822</v>
      </c>
      <c r="H58" s="76">
        <f t="shared" si="4"/>
        <v>0.17562599708677257</v>
      </c>
      <c r="I58" s="76">
        <f t="shared" si="4"/>
        <v>0.1859782209714915</v>
      </c>
      <c r="J58" s="76">
        <f t="shared" si="4"/>
        <v>0.18733822260569458</v>
      </c>
      <c r="K58" s="76">
        <f t="shared" si="4"/>
        <v>0.20235428471032635</v>
      </c>
      <c r="L58" s="76">
        <f t="shared" si="4"/>
        <v>0.20729026133013542</v>
      </c>
      <c r="M58" s="76">
        <f t="shared" si="4"/>
        <v>0.18173178745010726</v>
      </c>
      <c r="N58" s="76">
        <f t="shared" si="4"/>
        <v>0.17591125198098256</v>
      </c>
      <c r="O58" s="76">
        <f t="shared" si="4"/>
        <v>0.1709702324783392</v>
      </c>
      <c r="P58" s="76">
        <f t="shared" si="4"/>
        <v>0.15604838709677418</v>
      </c>
      <c r="Q58" s="76">
        <f t="shared" si="4"/>
        <v>0.1476451567552369</v>
      </c>
      <c r="R58" s="76">
        <f t="shared" si="4"/>
        <v>0.15457833618884448</v>
      </c>
      <c r="S58" s="76">
        <f t="shared" si="4"/>
        <v>0.16426536426536426</v>
      </c>
    </row>
    <row r="59" spans="1:19" ht="14.25" customHeight="1" x14ac:dyDescent="0.2">
      <c r="A59" s="2" t="s">
        <v>17</v>
      </c>
      <c r="B59" s="76">
        <f t="shared" si="3"/>
        <v>2.6598809295179566E-2</v>
      </c>
      <c r="C59" s="76">
        <f t="shared" si="4"/>
        <v>3.713002581420842E-2</v>
      </c>
      <c r="D59" s="76">
        <f t="shared" si="4"/>
        <v>4.0197584304964042E-2</v>
      </c>
      <c r="E59" s="76">
        <f t="shared" si="4"/>
        <v>4.0764204451225583E-2</v>
      </c>
      <c r="F59" s="76">
        <f t="shared" si="4"/>
        <v>3.738917504010808E-2</v>
      </c>
      <c r="G59" s="76">
        <f t="shared" si="4"/>
        <v>4.0059399021663174E-2</v>
      </c>
      <c r="H59" s="76">
        <f t="shared" si="4"/>
        <v>4.1184018866615803E-2</v>
      </c>
      <c r="I59" s="76">
        <f t="shared" si="4"/>
        <v>4.1547954064777751E-2</v>
      </c>
      <c r="J59" s="76">
        <f t="shared" si="4"/>
        <v>3.8574920908829448E-2</v>
      </c>
      <c r="K59" s="76">
        <f t="shared" si="4"/>
        <v>2.8308516712786051E-2</v>
      </c>
      <c r="L59" s="76">
        <f t="shared" si="4"/>
        <v>2.5608354569529805E-2</v>
      </c>
      <c r="M59" s="76">
        <f t="shared" si="4"/>
        <v>2.7586955931467049E-2</v>
      </c>
      <c r="N59" s="76">
        <f t="shared" si="4"/>
        <v>2.8804181610921121E-2</v>
      </c>
      <c r="O59" s="76">
        <f t="shared" si="4"/>
        <v>3.0196448485888306E-2</v>
      </c>
      <c r="P59" s="76">
        <f t="shared" si="4"/>
        <v>3.4187788018433182E-2</v>
      </c>
      <c r="Q59" s="76">
        <f t="shared" si="4"/>
        <v>3.2616336285674119E-2</v>
      </c>
      <c r="R59" s="76">
        <f t="shared" si="4"/>
        <v>3.2770389709281769E-2</v>
      </c>
      <c r="S59" s="76">
        <f t="shared" si="4"/>
        <v>3.2885632885632884E-2</v>
      </c>
    </row>
    <row r="60" spans="1:19" ht="14.25" customHeight="1" x14ac:dyDescent="0.2">
      <c r="A60" s="2" t="s">
        <v>18</v>
      </c>
      <c r="B60" s="76">
        <f t="shared" si="3"/>
        <v>1.2656039946226234E-2</v>
      </c>
      <c r="C60" s="76">
        <f t="shared" si="4"/>
        <v>1.2199865624668483E-2</v>
      </c>
      <c r="D60" s="76">
        <f t="shared" si="4"/>
        <v>1.4591915101584864E-2</v>
      </c>
      <c r="E60" s="76">
        <f t="shared" si="4"/>
        <v>1.4561013632292945E-2</v>
      </c>
      <c r="F60" s="76">
        <f t="shared" si="4"/>
        <v>1.2598159250189986E-2</v>
      </c>
      <c r="G60" s="76">
        <f t="shared" si="4"/>
        <v>9.0845562543675745E-3</v>
      </c>
      <c r="H60" s="76">
        <f t="shared" si="4"/>
        <v>1.0976624817923285E-2</v>
      </c>
      <c r="I60" s="76">
        <f t="shared" si="4"/>
        <v>1.0225306322210763E-2</v>
      </c>
      <c r="J60" s="76">
        <f t="shared" si="4"/>
        <v>9.5089157319528331E-3</v>
      </c>
      <c r="K60" s="76">
        <f t="shared" si="4"/>
        <v>9.6411472745640617E-3</v>
      </c>
      <c r="L60" s="76">
        <f t="shared" si="4"/>
        <v>7.9948033778044266E-3</v>
      </c>
      <c r="M60" s="76">
        <f t="shared" si="4"/>
        <v>8.0099921257704518E-3</v>
      </c>
      <c r="N60" s="76">
        <f t="shared" si="4"/>
        <v>7.3400617232463094E-3</v>
      </c>
      <c r="O60" s="76">
        <f t="shared" si="4"/>
        <v>6.9486145663549799E-3</v>
      </c>
      <c r="P60" s="76">
        <f t="shared" si="4"/>
        <v>6.7108294930875575E-3</v>
      </c>
      <c r="Q60" s="76">
        <f t="shared" si="4"/>
        <v>5.792211443835231E-3</v>
      </c>
      <c r="R60" s="76">
        <f t="shared" si="4"/>
        <v>5.5750455522014632E-3</v>
      </c>
      <c r="S60" s="76">
        <f t="shared" si="4"/>
        <v>6.9190069190069193E-3</v>
      </c>
    </row>
    <row r="61" spans="1:19" ht="14.25" customHeight="1" x14ac:dyDescent="0.2">
      <c r="A61" s="2" t="s">
        <v>19</v>
      </c>
      <c r="B61" s="76">
        <f t="shared" si="3"/>
        <v>8.5269829076243513E-3</v>
      </c>
      <c r="C61" s="76">
        <f t="shared" si="4"/>
        <v>9.689168641041055E-3</v>
      </c>
      <c r="D61" s="76">
        <f t="shared" si="4"/>
        <v>1.0717028555470222E-2</v>
      </c>
      <c r="E61" s="76">
        <f t="shared" si="4"/>
        <v>1.0713456499386381E-2</v>
      </c>
      <c r="F61" s="76">
        <f t="shared" si="4"/>
        <v>1.1584902474035295E-2</v>
      </c>
      <c r="G61" s="76">
        <f t="shared" si="4"/>
        <v>1.2962962962962963E-2</v>
      </c>
      <c r="H61" s="76">
        <f t="shared" si="4"/>
        <v>1.5103697024346259E-2</v>
      </c>
      <c r="I61" s="76">
        <f t="shared" si="4"/>
        <v>1.2794742269843212E-2</v>
      </c>
      <c r="J61" s="76">
        <f t="shared" si="4"/>
        <v>1.186367558239862E-2</v>
      </c>
      <c r="K61" s="76">
        <f t="shared" si="4"/>
        <v>1.6690824438880838E-2</v>
      </c>
      <c r="L61" s="76">
        <f t="shared" si="4"/>
        <v>1.8712836656173487E-2</v>
      </c>
      <c r="M61" s="76">
        <f t="shared" si="4"/>
        <v>1.6372966955388417E-2</v>
      </c>
      <c r="N61" s="76">
        <f t="shared" si="4"/>
        <v>1.6125893179859317E-2</v>
      </c>
      <c r="O61" s="76">
        <f t="shared" si="4"/>
        <v>1.5041033999599667E-2</v>
      </c>
      <c r="P61" s="76">
        <f t="shared" si="4"/>
        <v>1.4660138248847926E-2</v>
      </c>
      <c r="Q61" s="76">
        <f t="shared" si="4"/>
        <v>1.5914522704906509E-2</v>
      </c>
      <c r="R61" s="76">
        <f t="shared" si="4"/>
        <v>1.3461695357754752E-2</v>
      </c>
      <c r="S61" s="76">
        <f t="shared" si="4"/>
        <v>1.2915479582146248E-2</v>
      </c>
    </row>
    <row r="62" spans="1:19" ht="14.25" customHeight="1" x14ac:dyDescent="0.2">
      <c r="A62" s="2" t="s">
        <v>20</v>
      </c>
      <c r="B62" s="76">
        <f t="shared" si="3"/>
        <v>1.3693105434991358E-2</v>
      </c>
      <c r="C62" s="76">
        <f t="shared" si="4"/>
        <v>1.1103645814915662E-2</v>
      </c>
      <c r="D62" s="76">
        <f t="shared" si="4"/>
        <v>1.7210081686797458E-2</v>
      </c>
      <c r="E62" s="76">
        <f t="shared" si="4"/>
        <v>1.867391953298617E-2</v>
      </c>
      <c r="F62" s="76">
        <f t="shared" si="4"/>
        <v>1.3577640800472853E-2</v>
      </c>
      <c r="G62" s="76">
        <f t="shared" si="4"/>
        <v>1.5006988120195667E-2</v>
      </c>
      <c r="H62" s="76">
        <f t="shared" si="4"/>
        <v>1.2901435804952486E-2</v>
      </c>
      <c r="I62" s="76">
        <f t="shared" si="4"/>
        <v>1.5748719651815211E-2</v>
      </c>
      <c r="J62" s="76">
        <f t="shared" si="4"/>
        <v>1.1899626114466494E-2</v>
      </c>
      <c r="K62" s="76">
        <f t="shared" si="4"/>
        <v>1.144199938507489E-2</v>
      </c>
      <c r="L62" s="76">
        <f t="shared" si="4"/>
        <v>1.3816019587268276E-2</v>
      </c>
      <c r="M62" s="76">
        <f t="shared" si="4"/>
        <v>1.4933883624317794E-2</v>
      </c>
      <c r="N62" s="76">
        <f t="shared" si="4"/>
        <v>1.634831929268496E-2</v>
      </c>
      <c r="O62" s="76">
        <f t="shared" si="4"/>
        <v>1.6327814474850589E-2</v>
      </c>
      <c r="P62" s="76">
        <f t="shared" si="4"/>
        <v>1.6589861751152075E-2</v>
      </c>
      <c r="Q62" s="76">
        <f t="shared" si="4"/>
        <v>1.5070996766483902E-2</v>
      </c>
      <c r="R62" s="76">
        <f t="shared" si="4"/>
        <v>1.5555736857849936E-2</v>
      </c>
      <c r="S62" s="76">
        <f t="shared" si="4"/>
        <v>1.4299280965947632E-2</v>
      </c>
    </row>
    <row r="63" spans="1:19" ht="14.25" customHeight="1" x14ac:dyDescent="0.2">
      <c r="A63" s="2" t="s">
        <v>21</v>
      </c>
      <c r="B63" s="76">
        <f t="shared" si="3"/>
        <v>3.462646437487997E-2</v>
      </c>
      <c r="C63" s="76">
        <f t="shared" si="4"/>
        <v>3.2285441493687894E-2</v>
      </c>
      <c r="D63" s="76">
        <f t="shared" si="4"/>
        <v>3.0143824617747679E-2</v>
      </c>
      <c r="E63" s="76">
        <f t="shared" si="4"/>
        <v>2.7148495804172609E-2</v>
      </c>
      <c r="F63" s="76">
        <f t="shared" si="4"/>
        <v>2.5686059275521405E-2</v>
      </c>
      <c r="G63" s="76">
        <f t="shared" si="4"/>
        <v>2.5366876310272537E-2</v>
      </c>
      <c r="H63" s="76">
        <f t="shared" si="4"/>
        <v>2.3756676146216273E-2</v>
      </c>
      <c r="I63" s="76">
        <f t="shared" si="4"/>
        <v>1.8632780409361838E-2</v>
      </c>
      <c r="J63" s="76">
        <f t="shared" si="4"/>
        <v>1.3769053781995973E-2</v>
      </c>
      <c r="K63" s="76">
        <f t="shared" si="4"/>
        <v>1.5548820661483727E-2</v>
      </c>
      <c r="L63" s="76">
        <f t="shared" si="4"/>
        <v>1.651426572727727E-2</v>
      </c>
      <c r="M63" s="76">
        <f t="shared" si="4"/>
        <v>1.9984251540905267E-2</v>
      </c>
      <c r="N63" s="76">
        <f t="shared" si="4"/>
        <v>2.1769955792810075E-2</v>
      </c>
      <c r="O63" s="76">
        <f t="shared" si="4"/>
        <v>2.1246175402476336E-2</v>
      </c>
      <c r="P63" s="76">
        <f t="shared" si="4"/>
        <v>2.1947004608294931E-2</v>
      </c>
      <c r="Q63" s="76">
        <f t="shared" si="4"/>
        <v>2.9382820188387459E-2</v>
      </c>
      <c r="R63" s="76">
        <f t="shared" si="4"/>
        <v>2.8119985858421039E-2</v>
      </c>
      <c r="S63" s="76">
        <f t="shared" si="4"/>
        <v>2.9792429792429794E-2</v>
      </c>
    </row>
    <row r="64" spans="1:19" ht="14.25" customHeight="1" x14ac:dyDescent="0.2">
      <c r="A64" s="2" t="s">
        <v>22</v>
      </c>
      <c r="B64" s="76">
        <f t="shared" si="3"/>
        <v>5.1277126944497792E-2</v>
      </c>
      <c r="C64" s="76">
        <f t="shared" si="4"/>
        <v>5.5235333639803388E-2</v>
      </c>
      <c r="D64" s="76">
        <f t="shared" si="4"/>
        <v>6.9747957830063531E-2</v>
      </c>
      <c r="E64" s="76">
        <f t="shared" si="4"/>
        <v>6.7846363063451529E-2</v>
      </c>
      <c r="F64" s="76">
        <f t="shared" si="4"/>
        <v>6.3277885670860429E-2</v>
      </c>
      <c r="G64" s="76">
        <f t="shared" si="4"/>
        <v>6.1897274633123688E-2</v>
      </c>
      <c r="H64" s="76">
        <f t="shared" si="4"/>
        <v>6.0709578969272385E-2</v>
      </c>
      <c r="I64" s="76">
        <f t="shared" si="4"/>
        <v>5.2507384943454929E-2</v>
      </c>
      <c r="J64" s="76">
        <f t="shared" si="4"/>
        <v>4.4524733966062699E-2</v>
      </c>
      <c r="K64" s="76">
        <f t="shared" si="4"/>
        <v>4.8579083761584749E-2</v>
      </c>
      <c r="L64" s="76">
        <f t="shared" si="4"/>
        <v>5.2291010842952082E-2</v>
      </c>
      <c r="M64" s="76">
        <f t="shared" si="4"/>
        <v>5.0802356838361075E-2</v>
      </c>
      <c r="N64" s="76">
        <f t="shared" si="4"/>
        <v>5.4466594378180001E-2</v>
      </c>
      <c r="O64" s="76">
        <f t="shared" si="4"/>
        <v>5.4387921420605646E-2</v>
      </c>
      <c r="P64" s="76">
        <f t="shared" si="4"/>
        <v>5.4550691244239634E-2</v>
      </c>
      <c r="Q64" s="76">
        <f t="shared" si="4"/>
        <v>6.0199634472093352E-2</v>
      </c>
      <c r="R64" s="76">
        <f t="shared" si="4"/>
        <v>6.4344184275652014E-2</v>
      </c>
      <c r="S64" s="76">
        <f t="shared" si="4"/>
        <v>5.7604124270790938E-2</v>
      </c>
    </row>
    <row r="65" spans="1:19" ht="14.25" customHeight="1" x14ac:dyDescent="0.2">
      <c r="A65" s="2" t="s">
        <v>23</v>
      </c>
      <c r="B65" s="76">
        <f t="shared" si="3"/>
        <v>2.8231227194161707E-3</v>
      </c>
      <c r="C65" s="76">
        <f t="shared" si="4"/>
        <v>2.9350401357898085E-3</v>
      </c>
      <c r="D65" s="76">
        <f t="shared" si="4"/>
        <v>3.6654332192976331E-3</v>
      </c>
      <c r="E65" s="76">
        <f t="shared" si="4"/>
        <v>3.3334438953199113E-3</v>
      </c>
      <c r="F65" s="76">
        <f t="shared" si="4"/>
        <v>4.0023642658110273E-3</v>
      </c>
      <c r="G65" s="76">
        <f t="shared" si="4"/>
        <v>2.3934311670160725E-3</v>
      </c>
      <c r="H65" s="76">
        <f t="shared" si="4"/>
        <v>1.7340639522785601E-3</v>
      </c>
      <c r="I65" s="76">
        <f t="shared" si="4"/>
        <v>2.3946443865690164E-3</v>
      </c>
      <c r="J65" s="76">
        <f t="shared" si="4"/>
        <v>2.5884383088869713E-3</v>
      </c>
      <c r="K65" s="76">
        <f t="shared" si="4"/>
        <v>3.3601264988799579E-3</v>
      </c>
      <c r="L65" s="76">
        <f t="shared" si="4"/>
        <v>2.6732623794533555E-3</v>
      </c>
      <c r="M65" s="76">
        <f t="shared" si="4"/>
        <v>2.8781666621412474E-3</v>
      </c>
      <c r="N65" s="76">
        <f t="shared" si="4"/>
        <v>2.3632774487724858E-3</v>
      </c>
      <c r="O65" s="76">
        <f t="shared" si="4"/>
        <v>2.802321923879786E-3</v>
      </c>
      <c r="P65" s="76">
        <f t="shared" si="4"/>
        <v>3.6002304147465438E-3</v>
      </c>
      <c r="Q65" s="76">
        <f t="shared" si="4"/>
        <v>3.3178686911289187E-3</v>
      </c>
      <c r="R65" s="76">
        <f t="shared" si="4"/>
        <v>3.6441761170487611E-3</v>
      </c>
      <c r="S65" s="76">
        <f t="shared" si="4"/>
        <v>3.2288698955365621E-3</v>
      </c>
    </row>
    <row r="66" spans="1:19" ht="14.25" customHeight="1" x14ac:dyDescent="0.2">
      <c r="A66" s="2" t="s">
        <v>24</v>
      </c>
      <c r="B66" s="76">
        <f t="shared" si="3"/>
        <v>2.341079316304974E-2</v>
      </c>
      <c r="C66" s="76">
        <f t="shared" si="4"/>
        <v>2.567276070582411E-2</v>
      </c>
      <c r="D66" s="76">
        <f t="shared" si="4"/>
        <v>2.5605669203379179E-2</v>
      </c>
      <c r="E66" s="76">
        <f t="shared" si="4"/>
        <v>2.2339049388039406E-2</v>
      </c>
      <c r="F66" s="76">
        <f t="shared" si="4"/>
        <v>1.6668073967744661E-2</v>
      </c>
      <c r="G66" s="76">
        <f t="shared" si="4"/>
        <v>2.13487071977638E-2</v>
      </c>
      <c r="H66" s="76">
        <f t="shared" si="4"/>
        <v>1.9005340916973017E-2</v>
      </c>
      <c r="I66" s="76">
        <f t="shared" si="4"/>
        <v>1.800353078953348E-2</v>
      </c>
      <c r="J66" s="76">
        <f t="shared" si="4"/>
        <v>2.0276100086281276E-2</v>
      </c>
      <c r="K66" s="76">
        <f t="shared" si="4"/>
        <v>2.1478455659507182E-2</v>
      </c>
      <c r="L66" s="76">
        <f t="shared" si="4"/>
        <v>2.2710238345075701E-2</v>
      </c>
      <c r="M66" s="76">
        <f t="shared" si="4"/>
        <v>2.237367292079611E-2</v>
      </c>
      <c r="N66" s="76">
        <f t="shared" si="4"/>
        <v>2.2965496149247921E-2</v>
      </c>
      <c r="O66" s="76">
        <f t="shared" si="4"/>
        <v>2.5678419261673958E-2</v>
      </c>
      <c r="P66" s="76">
        <f t="shared" si="4"/>
        <v>2.376152073732719E-2</v>
      </c>
      <c r="Q66" s="76">
        <f t="shared" si="4"/>
        <v>2.811753128075355E-2</v>
      </c>
      <c r="R66" s="76">
        <f t="shared" si="4"/>
        <v>2.564520954012673E-2</v>
      </c>
      <c r="S66" s="76">
        <f t="shared" si="4"/>
        <v>2.0567087233753899E-2</v>
      </c>
    </row>
    <row r="67" spans="1:19" ht="14.25" customHeight="1" x14ac:dyDescent="0.2">
      <c r="A67" s="2" t="s">
        <v>25</v>
      </c>
      <c r="B67" s="76">
        <f t="shared" si="3"/>
        <v>1.9531400038409832E-2</v>
      </c>
      <c r="C67" s="76">
        <f t="shared" si="4"/>
        <v>2.4877117295519644E-2</v>
      </c>
      <c r="D67" s="76">
        <f t="shared" si="4"/>
        <v>2.8817286881239964E-2</v>
      </c>
      <c r="E67" s="76">
        <f t="shared" si="4"/>
        <v>2.4760356894092672E-2</v>
      </c>
      <c r="F67" s="76">
        <f t="shared" si="4"/>
        <v>2.7661909989023053E-2</v>
      </c>
      <c r="G67" s="76">
        <f t="shared" si="4"/>
        <v>1.8588399720475192E-2</v>
      </c>
      <c r="H67" s="76">
        <f t="shared" si="4"/>
        <v>2.2057293472983283E-2</v>
      </c>
      <c r="I67" s="76">
        <f t="shared" si="4"/>
        <v>2.1848945132928982E-2</v>
      </c>
      <c r="J67" s="76">
        <f t="shared" si="4"/>
        <v>2.252300834052344E-2</v>
      </c>
      <c r="K67" s="76">
        <f t="shared" si="4"/>
        <v>2.6112355602406993E-2</v>
      </c>
      <c r="L67" s="76">
        <f t="shared" si="4"/>
        <v>2.7532104132313995E-2</v>
      </c>
      <c r="M67" s="76">
        <f t="shared" si="4"/>
        <v>2.6473702788563359E-2</v>
      </c>
      <c r="N67" s="76">
        <f t="shared" si="4"/>
        <v>2.3299135318486389E-2</v>
      </c>
      <c r="O67" s="76">
        <f t="shared" si="4"/>
        <v>2.410568756970061E-2</v>
      </c>
      <c r="P67" s="76">
        <f t="shared" si="4"/>
        <v>2.2350230414746545E-2</v>
      </c>
      <c r="Q67" s="76">
        <f t="shared" si="4"/>
        <v>2.4181076901448054E-2</v>
      </c>
      <c r="R67" s="76">
        <f t="shared" si="4"/>
        <v>2.3088847189361182E-2</v>
      </c>
      <c r="S67" s="76">
        <f t="shared" si="4"/>
        <v>2.371455704789038E-2</v>
      </c>
    </row>
    <row r="68" spans="1:19" ht="14.25" customHeight="1" x14ac:dyDescent="0.2">
      <c r="A68" s="2" t="s">
        <v>26</v>
      </c>
      <c r="B68" s="76">
        <f t="shared" si="3"/>
        <v>1.1446130209333589E-2</v>
      </c>
      <c r="C68" s="76">
        <f t="shared" si="4"/>
        <v>1.5223310583825454E-2</v>
      </c>
      <c r="D68" s="76">
        <f t="shared" si="4"/>
        <v>1.3998464008936675E-2</v>
      </c>
      <c r="E68" s="76">
        <f t="shared" si="4"/>
        <v>1.6435039304786229E-2</v>
      </c>
      <c r="F68" s="76">
        <f t="shared" si="4"/>
        <v>1.6668073967744661E-2</v>
      </c>
      <c r="G68" s="76">
        <f t="shared" si="4"/>
        <v>1.9095038434661076E-2</v>
      </c>
      <c r="H68" s="76">
        <f t="shared" si="4"/>
        <v>1.8502462370812236E-2</v>
      </c>
      <c r="I68" s="76">
        <f t="shared" si="4"/>
        <v>1.6989739735365578E-2</v>
      </c>
      <c r="J68" s="76">
        <f t="shared" si="4"/>
        <v>1.5494679321253955E-2</v>
      </c>
      <c r="K68" s="76">
        <f t="shared" si="4"/>
        <v>1.1903193218254492E-2</v>
      </c>
      <c r="L68" s="76">
        <f t="shared" si="4"/>
        <v>1.5914655473941938E-2</v>
      </c>
      <c r="M68" s="76">
        <f t="shared" si="4"/>
        <v>1.8436558147112331E-2</v>
      </c>
      <c r="N68" s="76">
        <f t="shared" si="4"/>
        <v>1.8072121667083715E-2</v>
      </c>
      <c r="O68" s="76">
        <f t="shared" si="4"/>
        <v>1.7814760801807213E-2</v>
      </c>
      <c r="P68" s="76">
        <f t="shared" si="4"/>
        <v>1.9844470046082949E-2</v>
      </c>
      <c r="Q68" s="76">
        <f t="shared" si="4"/>
        <v>1.9569801771404469E-2</v>
      </c>
      <c r="R68" s="76">
        <f t="shared" si="4"/>
        <v>2.0858828968480597E-2</v>
      </c>
      <c r="S68" s="76">
        <f t="shared" si="4"/>
        <v>2.0458553791887126E-2</v>
      </c>
    </row>
    <row r="69" spans="1:19" ht="14.25" customHeight="1" x14ac:dyDescent="0.2">
      <c r="A69" s="2" t="s">
        <v>27</v>
      </c>
      <c r="B69" s="76">
        <f t="shared" si="3"/>
        <v>3.1880161321298254E-3</v>
      </c>
      <c r="C69" s="76">
        <f t="shared" si="4"/>
        <v>3.3063403939318928E-3</v>
      </c>
      <c r="D69" s="76">
        <f t="shared" si="4"/>
        <v>2.8450743559310199E-3</v>
      </c>
      <c r="E69" s="76">
        <f t="shared" si="4"/>
        <v>3.1676009154532488E-3</v>
      </c>
      <c r="F69" s="76">
        <f t="shared" si="4"/>
        <v>3.850375749387824E-3</v>
      </c>
      <c r="G69" s="76">
        <f t="shared" si="4"/>
        <v>4.2103424178895881E-3</v>
      </c>
      <c r="H69" s="76">
        <f t="shared" si="4"/>
        <v>4.6472913921065413E-3</v>
      </c>
      <c r="I69" s="76">
        <f t="shared" si="4"/>
        <v>4.6494555242872875E-3</v>
      </c>
      <c r="J69" s="76">
        <f t="shared" si="4"/>
        <v>4.8533218291630714E-3</v>
      </c>
      <c r="K69" s="76">
        <f t="shared" si="4"/>
        <v>4.4362454429656964E-3</v>
      </c>
      <c r="L69" s="76">
        <f t="shared" si="4"/>
        <v>3.7725478439014641E-3</v>
      </c>
      <c r="M69" s="76">
        <f t="shared" si="4"/>
        <v>3.9371147736837822E-3</v>
      </c>
      <c r="N69" s="76">
        <f t="shared" si="4"/>
        <v>4.226096143687269E-3</v>
      </c>
      <c r="O69" s="76">
        <f t="shared" si="4"/>
        <v>3.4886048440136114E-3</v>
      </c>
      <c r="P69" s="76">
        <f t="shared" si="4"/>
        <v>3.2834101382488478E-3</v>
      </c>
      <c r="Q69" s="76">
        <f t="shared" si="4"/>
        <v>3.5709264726557009E-3</v>
      </c>
      <c r="R69" s="76">
        <f t="shared" si="4"/>
        <v>3.2090506105354765E-3</v>
      </c>
      <c r="S69" s="76">
        <f t="shared" si="4"/>
        <v>2.7676027676027675E-3</v>
      </c>
    </row>
    <row r="70" spans="1:19" ht="14.25" customHeight="1" x14ac:dyDescent="0.2">
      <c r="A70" s="2" t="s">
        <v>28</v>
      </c>
      <c r="B70" s="76">
        <f t="shared" si="3"/>
        <v>1.8936047628192818E-2</v>
      </c>
      <c r="C70" s="76">
        <f t="shared" si="4"/>
        <v>1.8052264931574667E-2</v>
      </c>
      <c r="D70" s="76">
        <f t="shared" si="4"/>
        <v>1.8868253857432103E-2</v>
      </c>
      <c r="E70" s="76">
        <f t="shared" si="4"/>
        <v>1.7081826926266211E-2</v>
      </c>
      <c r="F70" s="76">
        <f t="shared" si="4"/>
        <v>1.6262771257282784E-2</v>
      </c>
      <c r="G70" s="76">
        <f t="shared" si="4"/>
        <v>1.6037735849056604E-2</v>
      </c>
      <c r="H70" s="76">
        <f t="shared" si="4"/>
        <v>1.5710619407643754E-2</v>
      </c>
      <c r="I70" s="76">
        <f t="shared" si="4"/>
        <v>1.6814948174302145E-2</v>
      </c>
      <c r="J70" s="76">
        <f t="shared" si="4"/>
        <v>1.6339516824849007E-2</v>
      </c>
      <c r="K70" s="76">
        <f t="shared" si="4"/>
        <v>2.0775684104185885E-2</v>
      </c>
      <c r="L70" s="76">
        <f t="shared" si="4"/>
        <v>2.1411082796182482E-2</v>
      </c>
      <c r="M70" s="76">
        <f t="shared" si="4"/>
        <v>2.0120014119308152E-2</v>
      </c>
      <c r="N70" s="76">
        <f t="shared" si="4"/>
        <v>1.9517891400450411E-2</v>
      </c>
      <c r="O70" s="76">
        <f t="shared" si="4"/>
        <v>2.1017414429098397E-2</v>
      </c>
      <c r="P70" s="76">
        <f t="shared" si="4"/>
        <v>2.0823732718894008E-2</v>
      </c>
      <c r="Q70" s="76">
        <f t="shared" si="4"/>
        <v>2.1397441304653451E-2</v>
      </c>
      <c r="R70" s="76">
        <f t="shared" si="4"/>
        <v>2.3687144760816948E-2</v>
      </c>
      <c r="S70" s="76">
        <f t="shared" si="4"/>
        <v>2.292768959435626E-2</v>
      </c>
    </row>
    <row r="71" spans="1:19" ht="14.25" customHeight="1" x14ac:dyDescent="0.2">
      <c r="A71" s="2" t="s">
        <v>29</v>
      </c>
      <c r="B71" s="76">
        <f t="shared" si="3"/>
        <v>4.5381217591703479E-2</v>
      </c>
      <c r="C71" s="76">
        <f t="shared" si="4"/>
        <v>4.4114006860214293E-2</v>
      </c>
      <c r="D71" s="76">
        <f t="shared" si="4"/>
        <v>3.977867765133003E-2</v>
      </c>
      <c r="E71" s="76">
        <f t="shared" si="4"/>
        <v>3.9984742445852268E-2</v>
      </c>
      <c r="F71" s="76">
        <f t="shared" si="4"/>
        <v>4.0614709110867182E-2</v>
      </c>
      <c r="G71" s="76">
        <f t="shared" si="4"/>
        <v>4.7798742138364783E-2</v>
      </c>
      <c r="H71" s="76">
        <f t="shared" si="4"/>
        <v>5.2576819033085941E-2</v>
      </c>
      <c r="I71" s="76">
        <f t="shared" si="4"/>
        <v>5.4587404520109767E-2</v>
      </c>
      <c r="J71" s="76">
        <f t="shared" si="4"/>
        <v>5.275740580960598E-2</v>
      </c>
      <c r="K71" s="76">
        <f t="shared" si="4"/>
        <v>5.0819168094171391E-2</v>
      </c>
      <c r="L71" s="76">
        <f t="shared" si="4"/>
        <v>5.2340978364063359E-2</v>
      </c>
      <c r="M71" s="76">
        <f t="shared" si="4"/>
        <v>5.7862010915311304E-2</v>
      </c>
      <c r="N71" s="76">
        <f t="shared" si="4"/>
        <v>5.3020824644813301E-2</v>
      </c>
      <c r="O71" s="76">
        <f t="shared" si="4"/>
        <v>5.4159160447227704E-2</v>
      </c>
      <c r="P71" s="76">
        <f t="shared" si="4"/>
        <v>5.786290322580645E-2</v>
      </c>
      <c r="Q71" s="76">
        <f t="shared" si="4"/>
        <v>5.5925769717418812E-2</v>
      </c>
      <c r="R71" s="76">
        <f t="shared" si="4"/>
        <v>5.2378232846536671E-2</v>
      </c>
      <c r="S71" s="76">
        <f t="shared" si="4"/>
        <v>5.6003256003256001E-2</v>
      </c>
    </row>
    <row r="72" spans="1:19" ht="14.25" customHeight="1" x14ac:dyDescent="0.2">
      <c r="A72" s="2" t="s">
        <v>30</v>
      </c>
      <c r="B72" s="76">
        <f t="shared" si="3"/>
        <v>1.6285769156904169E-2</v>
      </c>
      <c r="C72" s="76">
        <f t="shared" si="4"/>
        <v>1.5134905760458291E-2</v>
      </c>
      <c r="D72" s="76">
        <f t="shared" si="4"/>
        <v>1.8100258325769742E-2</v>
      </c>
      <c r="E72" s="76">
        <f t="shared" si="4"/>
        <v>1.7612524461839529E-2</v>
      </c>
      <c r="F72" s="76">
        <f t="shared" si="4"/>
        <v>1.8491936164823104E-2</v>
      </c>
      <c r="G72" s="76">
        <f t="shared" si="4"/>
        <v>1.5496156533892382E-2</v>
      </c>
      <c r="H72" s="76">
        <f t="shared" si="4"/>
        <v>1.6109454116667823E-2</v>
      </c>
      <c r="I72" s="76">
        <f t="shared" si="4"/>
        <v>1.6745031549876773E-2</v>
      </c>
      <c r="J72" s="76">
        <f t="shared" si="4"/>
        <v>1.2780414150129421E-2</v>
      </c>
      <c r="K72" s="76">
        <f t="shared" si="4"/>
        <v>1.0387842052092942E-2</v>
      </c>
      <c r="L72" s="76">
        <f t="shared" si="4"/>
        <v>8.8692349972517865E-3</v>
      </c>
      <c r="M72" s="76">
        <f t="shared" si="4"/>
        <v>9.2047028157158754E-3</v>
      </c>
      <c r="N72" s="76">
        <f t="shared" si="4"/>
        <v>1.1760780715656017E-2</v>
      </c>
      <c r="O72" s="76">
        <f t="shared" si="4"/>
        <v>1.6728146178261988E-2</v>
      </c>
      <c r="P72" s="76">
        <f t="shared" si="4"/>
        <v>1.826036866359447E-2</v>
      </c>
      <c r="Q72" s="76">
        <f t="shared" si="4"/>
        <v>1.6870518768452129E-2</v>
      </c>
      <c r="R72" s="76">
        <f t="shared" ref="C72:S74" si="5">R35/R$5</f>
        <v>1.7405020260531399E-2</v>
      </c>
      <c r="S72" s="76">
        <f t="shared" si="5"/>
        <v>1.9264685931352599E-2</v>
      </c>
    </row>
    <row r="73" spans="1:19" ht="14.25" customHeight="1" x14ac:dyDescent="0.2">
      <c r="A73" s="2" t="s">
        <v>31</v>
      </c>
      <c r="B73" s="76">
        <f t="shared" si="3"/>
        <v>2.4121375072018437E-2</v>
      </c>
      <c r="C73" s="76">
        <f t="shared" si="5"/>
        <v>2.1747586548322078E-2</v>
      </c>
      <c r="D73" s="76">
        <f t="shared" si="5"/>
        <v>2.4645674788801229E-2</v>
      </c>
      <c r="E73" s="76">
        <f t="shared" si="5"/>
        <v>3.716541178811901E-2</v>
      </c>
      <c r="F73" s="76">
        <f t="shared" si="5"/>
        <v>4.0580933884995354E-2</v>
      </c>
      <c r="G73" s="76">
        <f t="shared" si="5"/>
        <v>3.9308176100628929E-2</v>
      </c>
      <c r="H73" s="76">
        <f t="shared" si="5"/>
        <v>3.7108968578761184E-2</v>
      </c>
      <c r="I73" s="76">
        <f t="shared" si="5"/>
        <v>3.6566394574469946E-2</v>
      </c>
      <c r="J73" s="76">
        <f t="shared" si="5"/>
        <v>3.5950532067874602E-2</v>
      </c>
      <c r="K73" s="76">
        <f t="shared" si="5"/>
        <v>3.3930689155356436E-2</v>
      </c>
      <c r="L73" s="76">
        <f t="shared" si="5"/>
        <v>3.4077849397891373E-2</v>
      </c>
      <c r="M73" s="76">
        <f t="shared" si="5"/>
        <v>3.7144641451030441E-2</v>
      </c>
      <c r="N73" s="76">
        <f t="shared" si="5"/>
        <v>3.4726276864903941E-2</v>
      </c>
      <c r="O73" s="76">
        <f t="shared" si="5"/>
        <v>3.2140916759600811E-2</v>
      </c>
      <c r="P73" s="76">
        <f t="shared" si="5"/>
        <v>3.2690092165898618E-2</v>
      </c>
      <c r="Q73" s="76">
        <f t="shared" si="5"/>
        <v>2.9467172782229722E-2</v>
      </c>
      <c r="R73" s="76">
        <f t="shared" si="5"/>
        <v>2.8201571890892278E-2</v>
      </c>
      <c r="S73" s="76">
        <f t="shared" si="5"/>
        <v>2.770316103649437E-2</v>
      </c>
    </row>
    <row r="74" spans="1:19" ht="14.25" customHeight="1" x14ac:dyDescent="0.2">
      <c r="A74" s="3" t="s">
        <v>32</v>
      </c>
      <c r="B74" s="77">
        <f t="shared" si="3"/>
        <v>3.2014595736508548E-2</v>
      </c>
      <c r="C74" s="77">
        <f t="shared" si="5"/>
        <v>3.3328618409420419E-2</v>
      </c>
      <c r="D74" s="77">
        <f t="shared" si="5"/>
        <v>3.4280527822383576E-2</v>
      </c>
      <c r="E74" s="77">
        <f t="shared" si="5"/>
        <v>3.2820325715612456E-2</v>
      </c>
      <c r="F74" s="77">
        <f t="shared" si="5"/>
        <v>3.4856033099721358E-2</v>
      </c>
      <c r="G74" s="77">
        <f t="shared" si="5"/>
        <v>2.894828791055206E-2</v>
      </c>
      <c r="H74" s="77">
        <f t="shared" si="5"/>
        <v>3.0363459804397586E-2</v>
      </c>
      <c r="I74" s="77">
        <f t="shared" si="5"/>
        <v>3.0780793903270352E-2</v>
      </c>
      <c r="J74" s="77">
        <f t="shared" si="5"/>
        <v>3.4728213977566869E-2</v>
      </c>
      <c r="K74" s="77">
        <f t="shared" si="5"/>
        <v>3.7883779154038739E-2</v>
      </c>
      <c r="L74" s="77">
        <f t="shared" si="5"/>
        <v>3.5252086144006399E-2</v>
      </c>
      <c r="M74" s="77">
        <f t="shared" si="5"/>
        <v>3.5053897743625946E-2</v>
      </c>
      <c r="N74" s="77">
        <f t="shared" si="5"/>
        <v>3.7145160841882838E-2</v>
      </c>
      <c r="O74" s="77">
        <f t="shared" si="5"/>
        <v>3.8975150839266823E-2</v>
      </c>
      <c r="P74" s="77">
        <f t="shared" si="5"/>
        <v>3.9256912442396312E-2</v>
      </c>
      <c r="Q74" s="77">
        <f t="shared" si="5"/>
        <v>4.2907352734429915E-2</v>
      </c>
      <c r="R74" s="77">
        <f t="shared" si="5"/>
        <v>4.1255337086290825E-2</v>
      </c>
      <c r="S74" s="77">
        <f t="shared" si="5"/>
        <v>3.9858906525573196E-2</v>
      </c>
    </row>
  </sheetData>
  <mergeCells count="1">
    <mergeCell ref="U3:V3"/>
  </mergeCells>
  <hyperlinks>
    <hyperlink ref="A2" location="Contents!A1" display="Back to contents"/>
  </hyperlinks>
  <pageMargins left="0.7" right="0.7" top="0.75" bottom="0.75" header="0.3" footer="0.3"/>
  <pageSetup paperSize="9" orientation="portrait" horizontalDpi="90" verticalDpi="9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83"/>
  <sheetViews>
    <sheetView showGridLines="0" topLeftCell="A25" zoomScaleNormal="100" workbookViewId="0">
      <selection activeCell="A80" sqref="A80"/>
    </sheetView>
  </sheetViews>
  <sheetFormatPr defaultRowHeight="12.75" x14ac:dyDescent="0.2"/>
  <cols>
    <col min="1" max="1" customWidth="true" style="61" width="22.7109375" collapsed="false"/>
    <col min="2" max="8" customWidth="true" style="61" width="8.85546875" collapsed="false"/>
    <col min="9" max="9" customWidth="true" style="61" width="5.28515625" collapsed="false"/>
    <col min="10" max="16384" style="61" width="9.140625" collapsed="false"/>
  </cols>
  <sheetData>
    <row r="1" spans="1:16" s="252" customFormat="1" x14ac:dyDescent="0.2">
      <c r="A1" s="153" t="s">
        <v>456</v>
      </c>
    </row>
    <row r="2" spans="1:16" ht="15" x14ac:dyDescent="0.25">
      <c r="A2" s="273" t="s">
        <v>315</v>
      </c>
    </row>
    <row r="4" spans="1:16" s="68" customFormat="1" x14ac:dyDescent="0.2">
      <c r="B4" s="63">
        <v>0</v>
      </c>
      <c r="C4" s="63">
        <v>1</v>
      </c>
      <c r="D4" s="63">
        <v>2</v>
      </c>
      <c r="E4" s="63">
        <v>3</v>
      </c>
      <c r="F4" s="63">
        <v>4</v>
      </c>
      <c r="G4" s="63" t="s">
        <v>228</v>
      </c>
      <c r="H4" s="63" t="s">
        <v>98</v>
      </c>
      <c r="J4" s="63">
        <v>0</v>
      </c>
      <c r="K4" s="63">
        <v>1</v>
      </c>
      <c r="L4" s="63">
        <v>2</v>
      </c>
      <c r="M4" s="63">
        <v>3</v>
      </c>
      <c r="N4" s="63">
        <v>4</v>
      </c>
      <c r="O4" s="63" t="s">
        <v>228</v>
      </c>
      <c r="P4" s="63" t="s">
        <v>98</v>
      </c>
    </row>
    <row r="5" spans="1:16" x14ac:dyDescent="0.2">
      <c r="A5" s="64" t="s">
        <v>0</v>
      </c>
      <c r="B5" s="145">
        <v>10605</v>
      </c>
      <c r="C5" s="145">
        <v>10520</v>
      </c>
      <c r="D5" s="145">
        <v>5000</v>
      </c>
      <c r="E5" s="145">
        <v>1645</v>
      </c>
      <c r="F5" s="145">
        <v>790</v>
      </c>
      <c r="G5" s="145">
        <v>1120</v>
      </c>
      <c r="H5" s="145">
        <v>29685</v>
      </c>
      <c r="J5" s="87">
        <f t="shared" ref="J5:J37" si="0">B5/$H5</f>
        <v>0.35725113693784738</v>
      </c>
      <c r="K5" s="87">
        <f t="shared" ref="K5:K37" si="1">C5/$H5</f>
        <v>0.35438773791477179</v>
      </c>
      <c r="L5" s="87">
        <f t="shared" ref="L5:L37" si="2">D5/$H5</f>
        <v>0.1684352366515075</v>
      </c>
      <c r="M5" s="87">
        <f t="shared" ref="M5:M37" si="3">E5/$H5</f>
        <v>5.5415192858345966E-2</v>
      </c>
      <c r="N5" s="87">
        <f t="shared" ref="N5:N37" si="4">F5/$H5</f>
        <v>2.6612767390938184E-2</v>
      </c>
      <c r="O5" s="87">
        <f t="shared" ref="O5:O37" si="5">G5/$H5</f>
        <v>3.7729493009937679E-2</v>
      </c>
      <c r="P5" s="87">
        <f t="shared" ref="P5:P37" si="6">H5/$H5</f>
        <v>1</v>
      </c>
    </row>
    <row r="6" spans="1:16" x14ac:dyDescent="0.2">
      <c r="A6" s="66" t="s">
        <v>1</v>
      </c>
      <c r="B6" s="146">
        <v>380</v>
      </c>
      <c r="C6" s="146">
        <v>785</v>
      </c>
      <c r="D6" s="146">
        <v>120</v>
      </c>
      <c r="E6" s="146">
        <v>30</v>
      </c>
      <c r="F6" s="146">
        <v>10</v>
      </c>
      <c r="G6" s="146">
        <v>0</v>
      </c>
      <c r="H6" s="146">
        <v>1330</v>
      </c>
      <c r="J6" s="76">
        <f t="shared" si="0"/>
        <v>0.2857142857142857</v>
      </c>
      <c r="K6" s="76">
        <f t="shared" si="1"/>
        <v>0.59022556390977443</v>
      </c>
      <c r="L6" s="76">
        <f t="shared" si="2"/>
        <v>9.0225563909774431E-2</v>
      </c>
      <c r="M6" s="76">
        <f t="shared" si="3"/>
        <v>2.2556390977443608E-2</v>
      </c>
      <c r="N6" s="76">
        <f t="shared" si="4"/>
        <v>7.5187969924812026E-3</v>
      </c>
      <c r="O6" s="76">
        <f t="shared" si="5"/>
        <v>0</v>
      </c>
      <c r="P6" s="76">
        <f t="shared" si="6"/>
        <v>1</v>
      </c>
    </row>
    <row r="7" spans="1:16" x14ac:dyDescent="0.2">
      <c r="A7" s="66" t="s">
        <v>2</v>
      </c>
      <c r="B7" s="146">
        <v>295</v>
      </c>
      <c r="C7" s="146">
        <v>550</v>
      </c>
      <c r="D7" s="146">
        <v>185</v>
      </c>
      <c r="E7" s="146">
        <v>30</v>
      </c>
      <c r="F7" s="146">
        <v>10</v>
      </c>
      <c r="G7" s="146">
        <v>5</v>
      </c>
      <c r="H7" s="146">
        <v>1075</v>
      </c>
      <c r="J7" s="76">
        <f t="shared" si="0"/>
        <v>0.2744186046511628</v>
      </c>
      <c r="K7" s="76">
        <f t="shared" si="1"/>
        <v>0.51162790697674421</v>
      </c>
      <c r="L7" s="76">
        <f t="shared" si="2"/>
        <v>0.17209302325581396</v>
      </c>
      <c r="M7" s="76">
        <f t="shared" si="3"/>
        <v>2.7906976744186046E-2</v>
      </c>
      <c r="N7" s="76">
        <f t="shared" si="4"/>
        <v>9.3023255813953487E-3</v>
      </c>
      <c r="O7" s="76">
        <f t="shared" si="5"/>
        <v>4.6511627906976744E-3</v>
      </c>
      <c r="P7" s="76">
        <f t="shared" si="6"/>
        <v>1</v>
      </c>
    </row>
    <row r="8" spans="1:16" x14ac:dyDescent="0.2">
      <c r="A8" s="66" t="s">
        <v>3</v>
      </c>
      <c r="B8" s="146">
        <v>325</v>
      </c>
      <c r="C8" s="146">
        <v>175</v>
      </c>
      <c r="D8" s="146">
        <v>20</v>
      </c>
      <c r="E8" s="146">
        <v>0</v>
      </c>
      <c r="F8" s="146">
        <v>0</v>
      </c>
      <c r="G8" s="146">
        <v>0</v>
      </c>
      <c r="H8" s="146">
        <v>525</v>
      </c>
      <c r="J8" s="76">
        <f t="shared" si="0"/>
        <v>0.61904761904761907</v>
      </c>
      <c r="K8" s="76">
        <f t="shared" si="1"/>
        <v>0.33333333333333331</v>
      </c>
      <c r="L8" s="76">
        <f t="shared" si="2"/>
        <v>3.8095238095238099E-2</v>
      </c>
      <c r="M8" s="76">
        <f t="shared" si="3"/>
        <v>0</v>
      </c>
      <c r="N8" s="76">
        <f t="shared" si="4"/>
        <v>0</v>
      </c>
      <c r="O8" s="76">
        <f t="shared" si="5"/>
        <v>0</v>
      </c>
      <c r="P8" s="76">
        <f t="shared" si="6"/>
        <v>1</v>
      </c>
    </row>
    <row r="9" spans="1:16" x14ac:dyDescent="0.2">
      <c r="A9" s="66" t="s">
        <v>4</v>
      </c>
      <c r="B9" s="146">
        <v>150</v>
      </c>
      <c r="C9" s="146">
        <v>140</v>
      </c>
      <c r="D9" s="146">
        <v>25</v>
      </c>
      <c r="E9" s="146">
        <v>5</v>
      </c>
      <c r="F9" s="146">
        <v>0</v>
      </c>
      <c r="G9" s="146">
        <v>0</v>
      </c>
      <c r="H9" s="146">
        <v>320</v>
      </c>
      <c r="J9" s="76">
        <f t="shared" si="0"/>
        <v>0.46875</v>
      </c>
      <c r="K9" s="76">
        <f t="shared" si="1"/>
        <v>0.4375</v>
      </c>
      <c r="L9" s="76">
        <f t="shared" si="2"/>
        <v>7.8125E-2</v>
      </c>
      <c r="M9" s="76">
        <f t="shared" si="3"/>
        <v>1.5625E-2</v>
      </c>
      <c r="N9" s="76">
        <f t="shared" si="4"/>
        <v>0</v>
      </c>
      <c r="O9" s="76">
        <f t="shared" si="5"/>
        <v>0</v>
      </c>
      <c r="P9" s="76">
        <f t="shared" si="6"/>
        <v>1</v>
      </c>
    </row>
    <row r="10" spans="1:16" x14ac:dyDescent="0.2">
      <c r="A10" s="66" t="s">
        <v>5</v>
      </c>
      <c r="B10" s="146">
        <v>165</v>
      </c>
      <c r="C10" s="146">
        <v>165</v>
      </c>
      <c r="D10" s="146">
        <v>75</v>
      </c>
      <c r="E10" s="146">
        <v>25</v>
      </c>
      <c r="F10" s="146">
        <v>10</v>
      </c>
      <c r="G10" s="146">
        <v>10</v>
      </c>
      <c r="H10" s="146">
        <v>445</v>
      </c>
      <c r="J10" s="76">
        <f t="shared" si="0"/>
        <v>0.3707865168539326</v>
      </c>
      <c r="K10" s="76">
        <f t="shared" si="1"/>
        <v>0.3707865168539326</v>
      </c>
      <c r="L10" s="76">
        <f t="shared" si="2"/>
        <v>0.16853932584269662</v>
      </c>
      <c r="M10" s="76">
        <f t="shared" si="3"/>
        <v>5.6179775280898875E-2</v>
      </c>
      <c r="N10" s="76">
        <f t="shared" si="4"/>
        <v>2.247191011235955E-2</v>
      </c>
      <c r="O10" s="76">
        <f t="shared" si="5"/>
        <v>2.247191011235955E-2</v>
      </c>
      <c r="P10" s="76">
        <f t="shared" si="6"/>
        <v>1</v>
      </c>
    </row>
    <row r="11" spans="1:16" x14ac:dyDescent="0.2">
      <c r="A11" s="66" t="s">
        <v>6</v>
      </c>
      <c r="B11" s="146">
        <v>145</v>
      </c>
      <c r="C11" s="146">
        <v>425</v>
      </c>
      <c r="D11" s="146">
        <v>115</v>
      </c>
      <c r="E11" s="146">
        <v>20</v>
      </c>
      <c r="F11" s="146">
        <v>0</v>
      </c>
      <c r="G11" s="146">
        <v>0</v>
      </c>
      <c r="H11" s="146">
        <v>705</v>
      </c>
      <c r="J11" s="76">
        <f>B11/$H11</f>
        <v>0.20567375886524822</v>
      </c>
      <c r="K11" s="76">
        <f t="shared" si="1"/>
        <v>0.6028368794326241</v>
      </c>
      <c r="L11" s="76">
        <f t="shared" si="2"/>
        <v>0.16312056737588654</v>
      </c>
      <c r="M11" s="76">
        <f t="shared" si="3"/>
        <v>2.8368794326241134E-2</v>
      </c>
      <c r="N11" s="76">
        <f t="shared" si="4"/>
        <v>0</v>
      </c>
      <c r="O11" s="76">
        <f t="shared" si="5"/>
        <v>0</v>
      </c>
      <c r="P11" s="76">
        <f t="shared" si="6"/>
        <v>1</v>
      </c>
    </row>
    <row r="12" spans="1:16" x14ac:dyDescent="0.2">
      <c r="A12" s="66" t="s">
        <v>7</v>
      </c>
      <c r="B12" s="146">
        <v>505</v>
      </c>
      <c r="C12" s="146">
        <v>290</v>
      </c>
      <c r="D12" s="146">
        <v>130</v>
      </c>
      <c r="E12" s="146">
        <v>40</v>
      </c>
      <c r="F12" s="146">
        <v>25</v>
      </c>
      <c r="G12" s="146">
        <v>15</v>
      </c>
      <c r="H12" s="146">
        <v>1010</v>
      </c>
      <c r="J12" s="76">
        <f t="shared" si="0"/>
        <v>0.5</v>
      </c>
      <c r="K12" s="76">
        <f t="shared" si="1"/>
        <v>0.28712871287128711</v>
      </c>
      <c r="L12" s="76">
        <f t="shared" si="2"/>
        <v>0.12871287128712872</v>
      </c>
      <c r="M12" s="76">
        <f t="shared" si="3"/>
        <v>3.9603960396039604E-2</v>
      </c>
      <c r="N12" s="76">
        <f t="shared" si="4"/>
        <v>2.4752475247524754E-2</v>
      </c>
      <c r="O12" s="76">
        <f t="shared" si="5"/>
        <v>1.4851485148514851E-2</v>
      </c>
      <c r="P12" s="76">
        <f t="shared" si="6"/>
        <v>1</v>
      </c>
    </row>
    <row r="13" spans="1:16" x14ac:dyDescent="0.2">
      <c r="A13" s="66" t="s">
        <v>8</v>
      </c>
      <c r="B13" s="146">
        <v>270</v>
      </c>
      <c r="C13" s="146">
        <v>280</v>
      </c>
      <c r="D13" s="146">
        <v>45</v>
      </c>
      <c r="E13" s="146">
        <v>10</v>
      </c>
      <c r="F13" s="146">
        <v>0</v>
      </c>
      <c r="G13" s="146">
        <v>5</v>
      </c>
      <c r="H13" s="146">
        <v>605</v>
      </c>
      <c r="J13" s="76">
        <f t="shared" si="0"/>
        <v>0.4462809917355372</v>
      </c>
      <c r="K13" s="76">
        <f t="shared" si="1"/>
        <v>0.46280991735537191</v>
      </c>
      <c r="L13" s="76">
        <f t="shared" si="2"/>
        <v>7.43801652892562E-2</v>
      </c>
      <c r="M13" s="76">
        <f t="shared" si="3"/>
        <v>1.6528925619834711E-2</v>
      </c>
      <c r="N13" s="76">
        <f t="shared" si="4"/>
        <v>0</v>
      </c>
      <c r="O13" s="76">
        <f t="shared" si="5"/>
        <v>8.2644628099173556E-3</v>
      </c>
      <c r="P13" s="76">
        <f t="shared" si="6"/>
        <v>1</v>
      </c>
    </row>
    <row r="14" spans="1:16" x14ac:dyDescent="0.2">
      <c r="A14" s="66" t="s">
        <v>9</v>
      </c>
      <c r="B14" s="146">
        <v>185</v>
      </c>
      <c r="C14" s="146">
        <v>85</v>
      </c>
      <c r="D14" s="146">
        <v>50</v>
      </c>
      <c r="E14" s="146">
        <v>15</v>
      </c>
      <c r="F14" s="146">
        <v>5</v>
      </c>
      <c r="G14" s="146">
        <v>5</v>
      </c>
      <c r="H14" s="146">
        <v>345</v>
      </c>
      <c r="J14" s="76">
        <f t="shared" si="0"/>
        <v>0.53623188405797106</v>
      </c>
      <c r="K14" s="76">
        <f t="shared" si="1"/>
        <v>0.24637681159420291</v>
      </c>
      <c r="L14" s="76">
        <f t="shared" si="2"/>
        <v>0.14492753623188406</v>
      </c>
      <c r="M14" s="76">
        <f t="shared" si="3"/>
        <v>4.3478260869565216E-2</v>
      </c>
      <c r="N14" s="76">
        <f t="shared" si="4"/>
        <v>1.4492753623188406E-2</v>
      </c>
      <c r="O14" s="76">
        <f t="shared" si="5"/>
        <v>1.4492753623188406E-2</v>
      </c>
      <c r="P14" s="76">
        <f t="shared" si="6"/>
        <v>1</v>
      </c>
    </row>
    <row r="15" spans="1:16" x14ac:dyDescent="0.2">
      <c r="A15" s="66" t="s">
        <v>10</v>
      </c>
      <c r="B15" s="146">
        <v>210</v>
      </c>
      <c r="C15" s="146">
        <v>215</v>
      </c>
      <c r="D15" s="146">
        <v>125</v>
      </c>
      <c r="E15" s="146">
        <v>45</v>
      </c>
      <c r="F15" s="146">
        <v>25</v>
      </c>
      <c r="G15" s="146">
        <v>25</v>
      </c>
      <c r="H15" s="146">
        <v>640</v>
      </c>
      <c r="J15" s="76">
        <f t="shared" si="0"/>
        <v>0.328125</v>
      </c>
      <c r="K15" s="76">
        <f t="shared" si="1"/>
        <v>0.3359375</v>
      </c>
      <c r="L15" s="76">
        <f t="shared" si="2"/>
        <v>0.1953125</v>
      </c>
      <c r="M15" s="76">
        <f t="shared" si="3"/>
        <v>7.03125E-2</v>
      </c>
      <c r="N15" s="76">
        <f t="shared" si="4"/>
        <v>3.90625E-2</v>
      </c>
      <c r="O15" s="76">
        <f t="shared" si="5"/>
        <v>3.90625E-2</v>
      </c>
      <c r="P15" s="76">
        <f t="shared" si="6"/>
        <v>1</v>
      </c>
    </row>
    <row r="16" spans="1:16" x14ac:dyDescent="0.2">
      <c r="A16" s="66" t="s">
        <v>11</v>
      </c>
      <c r="B16" s="146">
        <v>140</v>
      </c>
      <c r="C16" s="146">
        <v>85</v>
      </c>
      <c r="D16" s="146">
        <v>30</v>
      </c>
      <c r="E16" s="146">
        <v>5</v>
      </c>
      <c r="F16" s="146">
        <v>5</v>
      </c>
      <c r="G16" s="146">
        <v>0</v>
      </c>
      <c r="H16" s="146">
        <v>260</v>
      </c>
      <c r="J16" s="76">
        <f t="shared" si="0"/>
        <v>0.53846153846153844</v>
      </c>
      <c r="K16" s="76">
        <f t="shared" si="1"/>
        <v>0.32692307692307693</v>
      </c>
      <c r="L16" s="76">
        <f t="shared" si="2"/>
        <v>0.11538461538461539</v>
      </c>
      <c r="M16" s="76">
        <f t="shared" si="3"/>
        <v>1.9230769230769232E-2</v>
      </c>
      <c r="N16" s="76">
        <f t="shared" si="4"/>
        <v>1.9230769230769232E-2</v>
      </c>
      <c r="O16" s="76">
        <f t="shared" si="5"/>
        <v>0</v>
      </c>
      <c r="P16" s="76">
        <f t="shared" si="6"/>
        <v>1</v>
      </c>
    </row>
    <row r="17" spans="1:16" x14ac:dyDescent="0.2">
      <c r="A17" s="66" t="s">
        <v>12</v>
      </c>
      <c r="B17" s="146">
        <v>1050</v>
      </c>
      <c r="C17" s="146">
        <v>285</v>
      </c>
      <c r="D17" s="146">
        <v>275</v>
      </c>
      <c r="E17" s="146">
        <v>265</v>
      </c>
      <c r="F17" s="146">
        <v>215</v>
      </c>
      <c r="G17" s="146">
        <v>485</v>
      </c>
      <c r="H17" s="146">
        <v>2575</v>
      </c>
      <c r="J17" s="76">
        <f t="shared" si="0"/>
        <v>0.40776699029126212</v>
      </c>
      <c r="K17" s="76">
        <f t="shared" si="1"/>
        <v>0.11067961165048544</v>
      </c>
      <c r="L17" s="76">
        <f t="shared" si="2"/>
        <v>0.10679611650485436</v>
      </c>
      <c r="M17" s="76">
        <f t="shared" si="3"/>
        <v>0.1029126213592233</v>
      </c>
      <c r="N17" s="76">
        <f t="shared" si="4"/>
        <v>8.3495145631067955E-2</v>
      </c>
      <c r="O17" s="76">
        <f t="shared" si="5"/>
        <v>0.18834951456310681</v>
      </c>
      <c r="P17" s="76">
        <f t="shared" si="6"/>
        <v>1</v>
      </c>
    </row>
    <row r="18" spans="1:16" x14ac:dyDescent="0.2">
      <c r="A18" s="66" t="s">
        <v>13</v>
      </c>
      <c r="B18" s="146">
        <v>45</v>
      </c>
      <c r="C18" s="146">
        <v>55</v>
      </c>
      <c r="D18" s="146">
        <v>15</v>
      </c>
      <c r="E18" s="146">
        <v>5</v>
      </c>
      <c r="F18" s="146">
        <v>0</v>
      </c>
      <c r="G18" s="146">
        <v>0</v>
      </c>
      <c r="H18" s="146">
        <v>125</v>
      </c>
      <c r="J18" s="76">
        <f t="shared" si="0"/>
        <v>0.36</v>
      </c>
      <c r="K18" s="76">
        <f t="shared" si="1"/>
        <v>0.44</v>
      </c>
      <c r="L18" s="76">
        <f t="shared" si="2"/>
        <v>0.12</v>
      </c>
      <c r="M18" s="76">
        <f t="shared" si="3"/>
        <v>0.04</v>
      </c>
      <c r="N18" s="76">
        <f t="shared" si="4"/>
        <v>0</v>
      </c>
      <c r="O18" s="76">
        <f t="shared" si="5"/>
        <v>0</v>
      </c>
      <c r="P18" s="76">
        <f t="shared" si="6"/>
        <v>1</v>
      </c>
    </row>
    <row r="19" spans="1:16" x14ac:dyDescent="0.2">
      <c r="A19" s="66" t="s">
        <v>14</v>
      </c>
      <c r="B19" s="146">
        <v>235</v>
      </c>
      <c r="C19" s="146">
        <v>255</v>
      </c>
      <c r="D19" s="146">
        <v>140</v>
      </c>
      <c r="E19" s="146">
        <v>15</v>
      </c>
      <c r="F19" s="146">
        <v>10</v>
      </c>
      <c r="G19" s="146">
        <v>5</v>
      </c>
      <c r="H19" s="146">
        <v>655</v>
      </c>
      <c r="J19" s="76">
        <f t="shared" si="0"/>
        <v>0.35877862595419846</v>
      </c>
      <c r="K19" s="76">
        <f t="shared" si="1"/>
        <v>0.38931297709923662</v>
      </c>
      <c r="L19" s="76">
        <f t="shared" si="2"/>
        <v>0.21374045801526717</v>
      </c>
      <c r="M19" s="76">
        <f t="shared" si="3"/>
        <v>2.2900763358778626E-2</v>
      </c>
      <c r="N19" s="76">
        <f t="shared" si="4"/>
        <v>1.5267175572519083E-2</v>
      </c>
      <c r="O19" s="76">
        <f t="shared" si="5"/>
        <v>7.6335877862595417E-3</v>
      </c>
      <c r="P19" s="76">
        <f t="shared" si="6"/>
        <v>1</v>
      </c>
    </row>
    <row r="20" spans="1:16" x14ac:dyDescent="0.2">
      <c r="A20" s="66" t="s">
        <v>15</v>
      </c>
      <c r="B20" s="146">
        <v>790</v>
      </c>
      <c r="C20" s="146">
        <v>515</v>
      </c>
      <c r="D20" s="146">
        <v>470</v>
      </c>
      <c r="E20" s="146">
        <v>185</v>
      </c>
      <c r="F20" s="146">
        <v>60</v>
      </c>
      <c r="G20" s="146">
        <v>65</v>
      </c>
      <c r="H20" s="146">
        <v>2085</v>
      </c>
      <c r="J20" s="76">
        <f t="shared" si="0"/>
        <v>0.37889688249400477</v>
      </c>
      <c r="K20" s="76">
        <f t="shared" si="1"/>
        <v>0.24700239808153476</v>
      </c>
      <c r="L20" s="76">
        <f t="shared" si="2"/>
        <v>0.22541966426858512</v>
      </c>
      <c r="M20" s="76">
        <f t="shared" si="3"/>
        <v>8.8729016786570747E-2</v>
      </c>
      <c r="N20" s="76">
        <f t="shared" si="4"/>
        <v>2.8776978417266189E-2</v>
      </c>
      <c r="O20" s="76">
        <f t="shared" si="5"/>
        <v>3.117505995203837E-2</v>
      </c>
      <c r="P20" s="76">
        <f t="shared" si="6"/>
        <v>1</v>
      </c>
    </row>
    <row r="21" spans="1:16" x14ac:dyDescent="0.2">
      <c r="A21" s="66" t="s">
        <v>16</v>
      </c>
      <c r="B21" s="146">
        <v>1485</v>
      </c>
      <c r="C21" s="146">
        <v>1460</v>
      </c>
      <c r="D21" s="146">
        <v>1145</v>
      </c>
      <c r="E21" s="146">
        <v>335</v>
      </c>
      <c r="F21" s="146">
        <v>160</v>
      </c>
      <c r="G21" s="146">
        <v>195</v>
      </c>
      <c r="H21" s="146">
        <v>4780</v>
      </c>
      <c r="J21" s="76">
        <f t="shared" si="0"/>
        <v>0.31066945606694563</v>
      </c>
      <c r="K21" s="76">
        <f t="shared" si="1"/>
        <v>0.30543933054393307</v>
      </c>
      <c r="L21" s="76">
        <f t="shared" si="2"/>
        <v>0.2395397489539749</v>
      </c>
      <c r="M21" s="76">
        <f t="shared" si="3"/>
        <v>7.0083682008368203E-2</v>
      </c>
      <c r="N21" s="76">
        <f t="shared" si="4"/>
        <v>3.3472803347280332E-2</v>
      </c>
      <c r="O21" s="76">
        <f t="shared" si="5"/>
        <v>4.079497907949791E-2</v>
      </c>
      <c r="P21" s="76">
        <f t="shared" si="6"/>
        <v>1</v>
      </c>
    </row>
    <row r="22" spans="1:16" x14ac:dyDescent="0.2">
      <c r="A22" s="66" t="s">
        <v>17</v>
      </c>
      <c r="B22" s="146">
        <v>380</v>
      </c>
      <c r="C22" s="146">
        <v>645</v>
      </c>
      <c r="D22" s="146">
        <v>90</v>
      </c>
      <c r="E22" s="146">
        <v>5</v>
      </c>
      <c r="F22" s="146">
        <v>0</v>
      </c>
      <c r="G22" s="146">
        <v>0</v>
      </c>
      <c r="H22" s="146">
        <v>1120</v>
      </c>
      <c r="J22" s="76">
        <f t="shared" si="0"/>
        <v>0.3392857142857143</v>
      </c>
      <c r="K22" s="76">
        <f t="shared" si="1"/>
        <v>0.5758928571428571</v>
      </c>
      <c r="L22" s="76">
        <f t="shared" si="2"/>
        <v>8.0357142857142863E-2</v>
      </c>
      <c r="M22" s="76">
        <f t="shared" si="3"/>
        <v>4.464285714285714E-3</v>
      </c>
      <c r="N22" s="76">
        <f t="shared" si="4"/>
        <v>0</v>
      </c>
      <c r="O22" s="76">
        <f t="shared" si="5"/>
        <v>0</v>
      </c>
      <c r="P22" s="76">
        <f t="shared" si="6"/>
        <v>1</v>
      </c>
    </row>
    <row r="23" spans="1:16" x14ac:dyDescent="0.2">
      <c r="A23" s="66" t="s">
        <v>18</v>
      </c>
      <c r="B23" s="146">
        <v>40</v>
      </c>
      <c r="C23" s="146">
        <v>60</v>
      </c>
      <c r="D23" s="146">
        <v>30</v>
      </c>
      <c r="E23" s="146">
        <v>5</v>
      </c>
      <c r="F23" s="146">
        <v>0</v>
      </c>
      <c r="G23" s="146">
        <v>5</v>
      </c>
      <c r="H23" s="146">
        <v>140</v>
      </c>
      <c r="J23" s="76">
        <f t="shared" si="0"/>
        <v>0.2857142857142857</v>
      </c>
      <c r="K23" s="76">
        <f t="shared" si="1"/>
        <v>0.42857142857142855</v>
      </c>
      <c r="L23" s="76">
        <f t="shared" si="2"/>
        <v>0.21428571428571427</v>
      </c>
      <c r="M23" s="76">
        <f t="shared" si="3"/>
        <v>3.5714285714285712E-2</v>
      </c>
      <c r="N23" s="76">
        <f t="shared" si="4"/>
        <v>0</v>
      </c>
      <c r="O23" s="76">
        <f t="shared" si="5"/>
        <v>3.5714285714285712E-2</v>
      </c>
      <c r="P23" s="76">
        <f t="shared" si="6"/>
        <v>1</v>
      </c>
    </row>
    <row r="24" spans="1:16" x14ac:dyDescent="0.2">
      <c r="A24" s="66" t="s">
        <v>19</v>
      </c>
      <c r="B24" s="146">
        <v>215</v>
      </c>
      <c r="C24" s="146">
        <v>85</v>
      </c>
      <c r="D24" s="146">
        <v>70</v>
      </c>
      <c r="E24" s="146">
        <v>35</v>
      </c>
      <c r="F24" s="146">
        <v>15</v>
      </c>
      <c r="G24" s="146">
        <v>15</v>
      </c>
      <c r="H24" s="146">
        <v>430</v>
      </c>
      <c r="J24" s="76">
        <f t="shared" si="0"/>
        <v>0.5</v>
      </c>
      <c r="K24" s="76">
        <f t="shared" si="1"/>
        <v>0.19767441860465115</v>
      </c>
      <c r="L24" s="76">
        <f t="shared" si="2"/>
        <v>0.16279069767441862</v>
      </c>
      <c r="M24" s="76">
        <f t="shared" si="3"/>
        <v>8.1395348837209308E-2</v>
      </c>
      <c r="N24" s="76">
        <f t="shared" si="4"/>
        <v>3.4883720930232558E-2</v>
      </c>
      <c r="O24" s="76">
        <f t="shared" si="5"/>
        <v>3.4883720930232558E-2</v>
      </c>
      <c r="P24" s="76">
        <f t="shared" si="6"/>
        <v>1</v>
      </c>
    </row>
    <row r="25" spans="1:16" x14ac:dyDescent="0.2">
      <c r="A25" s="66" t="s">
        <v>20</v>
      </c>
      <c r="B25" s="146">
        <v>50</v>
      </c>
      <c r="C25" s="146">
        <v>210</v>
      </c>
      <c r="D25" s="146">
        <v>90</v>
      </c>
      <c r="E25" s="146">
        <v>25</v>
      </c>
      <c r="F25" s="146">
        <v>5</v>
      </c>
      <c r="G25" s="146">
        <v>10</v>
      </c>
      <c r="H25" s="146">
        <v>385</v>
      </c>
      <c r="J25" s="76">
        <f t="shared" si="0"/>
        <v>0.12987012987012986</v>
      </c>
      <c r="K25" s="76">
        <f t="shared" si="1"/>
        <v>0.54545454545454541</v>
      </c>
      <c r="L25" s="76">
        <f t="shared" si="2"/>
        <v>0.23376623376623376</v>
      </c>
      <c r="M25" s="76">
        <f t="shared" si="3"/>
        <v>6.4935064935064929E-2</v>
      </c>
      <c r="N25" s="76">
        <f t="shared" si="4"/>
        <v>1.2987012987012988E-2</v>
      </c>
      <c r="O25" s="76">
        <f t="shared" si="5"/>
        <v>2.5974025974025976E-2</v>
      </c>
      <c r="P25" s="76">
        <f t="shared" si="6"/>
        <v>1</v>
      </c>
    </row>
    <row r="26" spans="1:16" x14ac:dyDescent="0.2">
      <c r="A26" s="66" t="s">
        <v>21</v>
      </c>
      <c r="B26" s="146">
        <v>275</v>
      </c>
      <c r="C26" s="146">
        <v>180</v>
      </c>
      <c r="D26" s="146">
        <v>165</v>
      </c>
      <c r="E26" s="146">
        <v>70</v>
      </c>
      <c r="F26" s="146">
        <v>45</v>
      </c>
      <c r="G26" s="146">
        <v>75</v>
      </c>
      <c r="H26" s="146">
        <v>810</v>
      </c>
      <c r="J26" s="76">
        <f t="shared" si="0"/>
        <v>0.33950617283950618</v>
      </c>
      <c r="K26" s="76">
        <f t="shared" si="1"/>
        <v>0.22222222222222221</v>
      </c>
      <c r="L26" s="76">
        <f t="shared" si="2"/>
        <v>0.20370370370370369</v>
      </c>
      <c r="M26" s="76">
        <f t="shared" si="3"/>
        <v>8.6419753086419748E-2</v>
      </c>
      <c r="N26" s="76">
        <f t="shared" si="4"/>
        <v>5.5555555555555552E-2</v>
      </c>
      <c r="O26" s="76">
        <f t="shared" si="5"/>
        <v>9.2592592592592587E-2</v>
      </c>
      <c r="P26" s="76">
        <f t="shared" si="6"/>
        <v>1</v>
      </c>
    </row>
    <row r="27" spans="1:16" x14ac:dyDescent="0.2">
      <c r="A27" s="66" t="s">
        <v>22</v>
      </c>
      <c r="B27" s="146">
        <v>570</v>
      </c>
      <c r="C27" s="146">
        <v>880</v>
      </c>
      <c r="D27" s="146">
        <v>320</v>
      </c>
      <c r="E27" s="146">
        <v>90</v>
      </c>
      <c r="F27" s="146">
        <v>40</v>
      </c>
      <c r="G27" s="146">
        <v>65</v>
      </c>
      <c r="H27" s="146">
        <v>1970</v>
      </c>
      <c r="J27" s="76">
        <f t="shared" si="0"/>
        <v>0.28934010152284262</v>
      </c>
      <c r="K27" s="76">
        <f t="shared" si="1"/>
        <v>0.4467005076142132</v>
      </c>
      <c r="L27" s="76">
        <f t="shared" si="2"/>
        <v>0.16243654822335024</v>
      </c>
      <c r="M27" s="76">
        <f t="shared" si="3"/>
        <v>4.5685279187817257E-2</v>
      </c>
      <c r="N27" s="76">
        <f t="shared" si="4"/>
        <v>2.030456852791878E-2</v>
      </c>
      <c r="O27" s="76">
        <f t="shared" si="5"/>
        <v>3.2994923857868022E-2</v>
      </c>
      <c r="P27" s="76">
        <f t="shared" si="6"/>
        <v>1</v>
      </c>
    </row>
    <row r="28" spans="1:16" x14ac:dyDescent="0.2">
      <c r="A28" s="66" t="s">
        <v>23</v>
      </c>
      <c r="B28" s="146">
        <v>15</v>
      </c>
      <c r="C28" s="146">
        <v>55</v>
      </c>
      <c r="D28" s="146">
        <v>20</v>
      </c>
      <c r="E28" s="146">
        <v>5</v>
      </c>
      <c r="F28" s="146">
        <v>0</v>
      </c>
      <c r="G28" s="146">
        <v>0</v>
      </c>
      <c r="H28" s="146">
        <v>100</v>
      </c>
      <c r="J28" s="76">
        <f t="shared" si="0"/>
        <v>0.15</v>
      </c>
      <c r="K28" s="76">
        <f t="shared" si="1"/>
        <v>0.55000000000000004</v>
      </c>
      <c r="L28" s="76">
        <f t="shared" si="2"/>
        <v>0.2</v>
      </c>
      <c r="M28" s="76">
        <f t="shared" si="3"/>
        <v>0.05</v>
      </c>
      <c r="N28" s="76">
        <f t="shared" si="4"/>
        <v>0</v>
      </c>
      <c r="O28" s="76">
        <f t="shared" si="5"/>
        <v>0</v>
      </c>
      <c r="P28" s="76">
        <f t="shared" si="6"/>
        <v>1</v>
      </c>
    </row>
    <row r="29" spans="1:16" x14ac:dyDescent="0.2">
      <c r="A29" s="66" t="s">
        <v>24</v>
      </c>
      <c r="B29" s="146">
        <v>450</v>
      </c>
      <c r="C29" s="146">
        <v>210</v>
      </c>
      <c r="D29" s="146">
        <v>20</v>
      </c>
      <c r="E29" s="146">
        <v>5</v>
      </c>
      <c r="F29" s="146">
        <v>0</v>
      </c>
      <c r="G29" s="146">
        <v>0</v>
      </c>
      <c r="H29" s="146">
        <v>690</v>
      </c>
      <c r="J29" s="76">
        <f t="shared" si="0"/>
        <v>0.65217391304347827</v>
      </c>
      <c r="K29" s="76">
        <f t="shared" si="1"/>
        <v>0.30434782608695654</v>
      </c>
      <c r="L29" s="76">
        <f t="shared" si="2"/>
        <v>2.8985507246376812E-2</v>
      </c>
      <c r="M29" s="76">
        <f t="shared" si="3"/>
        <v>7.246376811594203E-3</v>
      </c>
      <c r="N29" s="76">
        <f t="shared" si="4"/>
        <v>0</v>
      </c>
      <c r="O29" s="76">
        <f t="shared" si="5"/>
        <v>0</v>
      </c>
      <c r="P29" s="76">
        <f t="shared" si="6"/>
        <v>1</v>
      </c>
    </row>
    <row r="30" spans="1:16" x14ac:dyDescent="0.2">
      <c r="A30" s="66" t="s">
        <v>25</v>
      </c>
      <c r="B30" s="146">
        <v>160</v>
      </c>
      <c r="C30" s="146">
        <v>435</v>
      </c>
      <c r="D30" s="146">
        <v>105</v>
      </c>
      <c r="E30" s="146">
        <v>30</v>
      </c>
      <c r="F30" s="146">
        <v>10</v>
      </c>
      <c r="G30" s="146">
        <v>5</v>
      </c>
      <c r="H30" s="146">
        <v>750</v>
      </c>
      <c r="J30" s="76">
        <f t="shared" si="0"/>
        <v>0.21333333333333335</v>
      </c>
      <c r="K30" s="76">
        <f t="shared" si="1"/>
        <v>0.57999999999999996</v>
      </c>
      <c r="L30" s="76">
        <f t="shared" si="2"/>
        <v>0.14000000000000001</v>
      </c>
      <c r="M30" s="76">
        <f t="shared" si="3"/>
        <v>0.04</v>
      </c>
      <c r="N30" s="76">
        <f t="shared" si="4"/>
        <v>1.3333333333333334E-2</v>
      </c>
      <c r="O30" s="76">
        <f t="shared" si="5"/>
        <v>6.6666666666666671E-3</v>
      </c>
      <c r="P30" s="76">
        <f t="shared" si="6"/>
        <v>1</v>
      </c>
    </row>
    <row r="31" spans="1:16" x14ac:dyDescent="0.2">
      <c r="A31" s="66" t="s">
        <v>26</v>
      </c>
      <c r="B31" s="146">
        <v>450</v>
      </c>
      <c r="C31" s="146">
        <v>165</v>
      </c>
      <c r="D31" s="146">
        <v>25</v>
      </c>
      <c r="E31" s="146">
        <v>5</v>
      </c>
      <c r="F31" s="146">
        <v>0</v>
      </c>
      <c r="G31" s="146">
        <v>0</v>
      </c>
      <c r="H31" s="146">
        <v>645</v>
      </c>
      <c r="J31" s="76">
        <f t="shared" si="0"/>
        <v>0.69767441860465118</v>
      </c>
      <c r="K31" s="76">
        <f t="shared" si="1"/>
        <v>0.2558139534883721</v>
      </c>
      <c r="L31" s="76">
        <f t="shared" si="2"/>
        <v>3.875968992248062E-2</v>
      </c>
      <c r="M31" s="76">
        <f t="shared" si="3"/>
        <v>7.7519379844961239E-3</v>
      </c>
      <c r="N31" s="76">
        <f t="shared" si="4"/>
        <v>0</v>
      </c>
      <c r="O31" s="76">
        <f t="shared" si="5"/>
        <v>0</v>
      </c>
      <c r="P31" s="76">
        <f t="shared" si="6"/>
        <v>1</v>
      </c>
    </row>
    <row r="32" spans="1:16" x14ac:dyDescent="0.2">
      <c r="A32" s="66" t="s">
        <v>27</v>
      </c>
      <c r="B32" s="146">
        <v>5</v>
      </c>
      <c r="C32" s="146">
        <v>50</v>
      </c>
      <c r="D32" s="146">
        <v>10</v>
      </c>
      <c r="E32" s="146">
        <v>5</v>
      </c>
      <c r="F32" s="146">
        <v>0</v>
      </c>
      <c r="G32" s="146">
        <v>0</v>
      </c>
      <c r="H32" s="146">
        <v>70</v>
      </c>
      <c r="J32" s="76">
        <f t="shared" si="0"/>
        <v>7.1428571428571425E-2</v>
      </c>
      <c r="K32" s="76">
        <f t="shared" si="1"/>
        <v>0.7142857142857143</v>
      </c>
      <c r="L32" s="76">
        <f t="shared" si="2"/>
        <v>0.14285714285714285</v>
      </c>
      <c r="M32" s="76">
        <f t="shared" si="3"/>
        <v>7.1428571428571425E-2</v>
      </c>
      <c r="N32" s="76">
        <f t="shared" si="4"/>
        <v>0</v>
      </c>
      <c r="O32" s="76">
        <f t="shared" si="5"/>
        <v>0</v>
      </c>
      <c r="P32" s="76">
        <f t="shared" si="6"/>
        <v>1</v>
      </c>
    </row>
    <row r="33" spans="1:16" x14ac:dyDescent="0.2">
      <c r="A33" s="66" t="s">
        <v>28</v>
      </c>
      <c r="B33" s="146">
        <v>95</v>
      </c>
      <c r="C33" s="146">
        <v>405</v>
      </c>
      <c r="D33" s="146">
        <v>100</v>
      </c>
      <c r="E33" s="146">
        <v>25</v>
      </c>
      <c r="F33" s="146">
        <v>15</v>
      </c>
      <c r="G33" s="146">
        <v>15</v>
      </c>
      <c r="H33" s="146">
        <v>655</v>
      </c>
      <c r="J33" s="76">
        <f t="shared" si="0"/>
        <v>0.14503816793893129</v>
      </c>
      <c r="K33" s="76">
        <f t="shared" si="1"/>
        <v>0.61832061068702293</v>
      </c>
      <c r="L33" s="76">
        <f t="shared" si="2"/>
        <v>0.15267175572519084</v>
      </c>
      <c r="M33" s="76">
        <f t="shared" si="3"/>
        <v>3.8167938931297711E-2</v>
      </c>
      <c r="N33" s="76">
        <f t="shared" si="4"/>
        <v>2.2900763358778626E-2</v>
      </c>
      <c r="O33" s="76">
        <f t="shared" si="5"/>
        <v>2.2900763358778626E-2</v>
      </c>
      <c r="P33" s="76">
        <f t="shared" si="6"/>
        <v>1</v>
      </c>
    </row>
    <row r="34" spans="1:16" x14ac:dyDescent="0.2">
      <c r="A34" s="66" t="s">
        <v>29</v>
      </c>
      <c r="B34" s="146">
        <v>640</v>
      </c>
      <c r="C34" s="146">
        <v>575</v>
      </c>
      <c r="D34" s="146">
        <v>290</v>
      </c>
      <c r="E34" s="146">
        <v>105</v>
      </c>
      <c r="F34" s="146">
        <v>35</v>
      </c>
      <c r="G34" s="146">
        <v>55</v>
      </c>
      <c r="H34" s="146">
        <v>1700</v>
      </c>
      <c r="J34" s="76">
        <f t="shared" si="0"/>
        <v>0.37647058823529411</v>
      </c>
      <c r="K34" s="76">
        <f t="shared" si="1"/>
        <v>0.33823529411764708</v>
      </c>
      <c r="L34" s="76">
        <f t="shared" si="2"/>
        <v>0.17058823529411765</v>
      </c>
      <c r="M34" s="76">
        <f t="shared" si="3"/>
        <v>6.1764705882352944E-2</v>
      </c>
      <c r="N34" s="76">
        <f t="shared" si="4"/>
        <v>2.0588235294117647E-2</v>
      </c>
      <c r="O34" s="76">
        <f t="shared" si="5"/>
        <v>3.2352941176470591E-2</v>
      </c>
      <c r="P34" s="76">
        <f t="shared" si="6"/>
        <v>1</v>
      </c>
    </row>
    <row r="35" spans="1:16" x14ac:dyDescent="0.2">
      <c r="A35" s="66" t="s">
        <v>30</v>
      </c>
      <c r="B35" s="146">
        <v>145</v>
      </c>
      <c r="C35" s="146">
        <v>100</v>
      </c>
      <c r="D35" s="146">
        <v>90</v>
      </c>
      <c r="E35" s="146">
        <v>40</v>
      </c>
      <c r="F35" s="146">
        <v>20</v>
      </c>
      <c r="G35" s="146">
        <v>20</v>
      </c>
      <c r="H35" s="146">
        <v>420</v>
      </c>
      <c r="J35" s="76">
        <f t="shared" si="0"/>
        <v>0.34523809523809523</v>
      </c>
      <c r="K35" s="76">
        <f t="shared" si="1"/>
        <v>0.23809523809523808</v>
      </c>
      <c r="L35" s="76">
        <f t="shared" si="2"/>
        <v>0.21428571428571427</v>
      </c>
      <c r="M35" s="76">
        <f t="shared" si="3"/>
        <v>9.5238095238095233E-2</v>
      </c>
      <c r="N35" s="76">
        <f t="shared" si="4"/>
        <v>4.7619047619047616E-2</v>
      </c>
      <c r="O35" s="76">
        <f t="shared" si="5"/>
        <v>4.7619047619047616E-2</v>
      </c>
      <c r="P35" s="76">
        <f t="shared" si="6"/>
        <v>1</v>
      </c>
    </row>
    <row r="36" spans="1:16" x14ac:dyDescent="0.2">
      <c r="A36" s="66" t="s">
        <v>31</v>
      </c>
      <c r="B36" s="146">
        <v>365</v>
      </c>
      <c r="C36" s="146">
        <v>390</v>
      </c>
      <c r="D36" s="146">
        <v>80</v>
      </c>
      <c r="E36" s="146">
        <v>25</v>
      </c>
      <c r="F36" s="146">
        <v>20</v>
      </c>
      <c r="G36" s="146">
        <v>30</v>
      </c>
      <c r="H36" s="146">
        <v>915</v>
      </c>
      <c r="J36" s="76">
        <f t="shared" si="0"/>
        <v>0.39890710382513661</v>
      </c>
      <c r="K36" s="76">
        <f t="shared" si="1"/>
        <v>0.42622950819672129</v>
      </c>
      <c r="L36" s="76">
        <f t="shared" si="2"/>
        <v>8.7431693989071038E-2</v>
      </c>
      <c r="M36" s="76">
        <f t="shared" si="3"/>
        <v>2.7322404371584699E-2</v>
      </c>
      <c r="N36" s="76">
        <f t="shared" si="4"/>
        <v>2.185792349726776E-2</v>
      </c>
      <c r="O36" s="76">
        <f t="shared" si="5"/>
        <v>3.2786885245901641E-2</v>
      </c>
      <c r="P36" s="76">
        <f t="shared" si="6"/>
        <v>1</v>
      </c>
    </row>
    <row r="37" spans="1:16" x14ac:dyDescent="0.2">
      <c r="A37" s="67" t="s">
        <v>32</v>
      </c>
      <c r="B37" s="147">
        <v>370</v>
      </c>
      <c r="C37" s="147">
        <v>315</v>
      </c>
      <c r="D37" s="147">
        <v>525</v>
      </c>
      <c r="E37" s="147">
        <v>140</v>
      </c>
      <c r="F37" s="147">
        <v>40</v>
      </c>
      <c r="G37" s="147">
        <v>10</v>
      </c>
      <c r="H37" s="147">
        <v>1395</v>
      </c>
      <c r="J37" s="77">
        <f t="shared" si="0"/>
        <v>0.26523297491039427</v>
      </c>
      <c r="K37" s="77">
        <f t="shared" si="1"/>
        <v>0.22580645161290322</v>
      </c>
      <c r="L37" s="77">
        <f t="shared" si="2"/>
        <v>0.37634408602150538</v>
      </c>
      <c r="M37" s="77">
        <f t="shared" si="3"/>
        <v>0.1003584229390681</v>
      </c>
      <c r="N37" s="77">
        <f t="shared" si="4"/>
        <v>2.8673835125448029E-2</v>
      </c>
      <c r="O37" s="77">
        <f t="shared" si="5"/>
        <v>7.1684587813620072E-3</v>
      </c>
      <c r="P37" s="77">
        <f t="shared" si="6"/>
        <v>1</v>
      </c>
    </row>
    <row r="38" spans="1:16" x14ac:dyDescent="0.2">
      <c r="A38" s="267"/>
      <c r="B38" s="268"/>
      <c r="C38" s="268"/>
      <c r="D38" s="268"/>
      <c r="E38" s="268"/>
      <c r="F38" s="268"/>
      <c r="G38" s="268"/>
      <c r="H38" s="268"/>
      <c r="J38" s="114"/>
      <c r="K38" s="114"/>
      <c r="L38" s="114"/>
      <c r="M38" s="114"/>
      <c r="N38" s="114"/>
      <c r="O38" s="114"/>
      <c r="P38" s="114"/>
    </row>
    <row r="39" spans="1:16" x14ac:dyDescent="0.2">
      <c r="A39" s="266" t="s">
        <v>294</v>
      </c>
    </row>
    <row r="40" spans="1:16" x14ac:dyDescent="0.2">
      <c r="A40" s="331" t="s">
        <v>466</v>
      </c>
    </row>
    <row r="41" spans="1:16" x14ac:dyDescent="0.2">
      <c r="A41" s="331"/>
    </row>
    <row r="42" spans="1:16" x14ac:dyDescent="0.2">
      <c r="A42" s="153" t="s">
        <v>457</v>
      </c>
    </row>
    <row r="43" spans="1:16" x14ac:dyDescent="0.2">
      <c r="J43" s="252"/>
    </row>
    <row r="44" spans="1:16" s="68" customFormat="1" x14ac:dyDescent="0.2">
      <c r="A44" s="61"/>
      <c r="B44" s="63">
        <v>0</v>
      </c>
      <c r="C44" s="63">
        <v>1</v>
      </c>
      <c r="D44" s="63">
        <v>2</v>
      </c>
      <c r="E44" s="63">
        <v>3</v>
      </c>
      <c r="F44" s="63">
        <v>4</v>
      </c>
      <c r="G44" s="63" t="s">
        <v>228</v>
      </c>
      <c r="H44" s="63" t="s">
        <v>98</v>
      </c>
      <c r="J44" s="63">
        <v>0</v>
      </c>
      <c r="K44" s="63">
        <v>1</v>
      </c>
      <c r="L44" s="63">
        <v>2</v>
      </c>
      <c r="M44" s="63">
        <v>3</v>
      </c>
      <c r="N44" s="63">
        <v>4</v>
      </c>
      <c r="O44" s="63" t="s">
        <v>228</v>
      </c>
      <c r="P44" s="63" t="s">
        <v>98</v>
      </c>
    </row>
    <row r="45" spans="1:16" x14ac:dyDescent="0.2">
      <c r="A45" s="64" t="s">
        <v>0</v>
      </c>
      <c r="B45" s="27">
        <v>3715</v>
      </c>
      <c r="C45" s="27">
        <v>1765</v>
      </c>
      <c r="D45" s="27">
        <v>335</v>
      </c>
      <c r="E45" s="27">
        <v>65</v>
      </c>
      <c r="F45" s="27">
        <v>25</v>
      </c>
      <c r="G45" s="27">
        <v>20</v>
      </c>
      <c r="H45" s="27">
        <v>5920</v>
      </c>
      <c r="J45" s="87">
        <f t="shared" ref="J45:J77" si="7">B45/$H45</f>
        <v>0.62753378378378377</v>
      </c>
      <c r="K45" s="87">
        <f t="shared" ref="K45:K77" si="8">C45/$H45</f>
        <v>0.29814189189189189</v>
      </c>
      <c r="L45" s="87">
        <f t="shared" ref="L45:L77" si="9">D45/$H45</f>
        <v>5.6587837837837836E-2</v>
      </c>
      <c r="M45" s="87">
        <f t="shared" ref="M45:M77" si="10">E45/$H45</f>
        <v>1.097972972972973E-2</v>
      </c>
      <c r="N45" s="87">
        <f t="shared" ref="N45:N77" si="11">F45/$H45</f>
        <v>4.2229729729729732E-3</v>
      </c>
      <c r="O45" s="87">
        <f t="shared" ref="O45:O77" si="12">G45/$H45</f>
        <v>3.3783783783783786E-3</v>
      </c>
      <c r="P45" s="87">
        <f t="shared" ref="P45:P77" si="13">H45/$H45</f>
        <v>1</v>
      </c>
    </row>
    <row r="46" spans="1:16" x14ac:dyDescent="0.2">
      <c r="A46" s="66" t="s">
        <v>1</v>
      </c>
      <c r="B46" s="28">
        <v>230</v>
      </c>
      <c r="C46" s="28">
        <v>65</v>
      </c>
      <c r="D46" s="28">
        <v>5</v>
      </c>
      <c r="E46" s="28">
        <v>0</v>
      </c>
      <c r="F46" s="28">
        <v>0</v>
      </c>
      <c r="G46" s="28">
        <v>0</v>
      </c>
      <c r="H46" s="28">
        <v>305</v>
      </c>
      <c r="J46" s="76">
        <f t="shared" si="7"/>
        <v>0.75409836065573765</v>
      </c>
      <c r="K46" s="76">
        <f t="shared" si="8"/>
        <v>0.21311475409836064</v>
      </c>
      <c r="L46" s="76">
        <f t="shared" si="9"/>
        <v>1.6393442622950821E-2</v>
      </c>
      <c r="M46" s="76">
        <f t="shared" si="10"/>
        <v>0</v>
      </c>
      <c r="N46" s="76">
        <f t="shared" si="11"/>
        <v>0</v>
      </c>
      <c r="O46" s="76">
        <f t="shared" si="12"/>
        <v>0</v>
      </c>
      <c r="P46" s="76">
        <f t="shared" si="13"/>
        <v>1</v>
      </c>
    </row>
    <row r="47" spans="1:16" x14ac:dyDescent="0.2">
      <c r="A47" s="66" t="s">
        <v>2</v>
      </c>
      <c r="B47" s="28">
        <v>115</v>
      </c>
      <c r="C47" s="28">
        <v>40</v>
      </c>
      <c r="D47" s="28">
        <v>10</v>
      </c>
      <c r="E47" s="28">
        <v>0</v>
      </c>
      <c r="F47" s="28">
        <v>0</v>
      </c>
      <c r="G47" s="28">
        <v>0</v>
      </c>
      <c r="H47" s="28">
        <v>165</v>
      </c>
      <c r="J47" s="76">
        <f t="shared" si="7"/>
        <v>0.69696969696969702</v>
      </c>
      <c r="K47" s="76">
        <f t="shared" si="8"/>
        <v>0.24242424242424243</v>
      </c>
      <c r="L47" s="76">
        <f t="shared" si="9"/>
        <v>6.0606060606060608E-2</v>
      </c>
      <c r="M47" s="76">
        <f t="shared" si="10"/>
        <v>0</v>
      </c>
      <c r="N47" s="76">
        <f t="shared" si="11"/>
        <v>0</v>
      </c>
      <c r="O47" s="76">
        <f t="shared" si="12"/>
        <v>0</v>
      </c>
      <c r="P47" s="76">
        <f t="shared" si="13"/>
        <v>1</v>
      </c>
    </row>
    <row r="48" spans="1:16" x14ac:dyDescent="0.2">
      <c r="A48" s="66" t="s">
        <v>3</v>
      </c>
      <c r="B48" s="28">
        <v>100</v>
      </c>
      <c r="C48" s="28">
        <v>20</v>
      </c>
      <c r="D48" s="28">
        <v>0</v>
      </c>
      <c r="E48" s="28">
        <v>0</v>
      </c>
      <c r="F48" s="28">
        <v>0</v>
      </c>
      <c r="G48" s="28">
        <v>0</v>
      </c>
      <c r="H48" s="28">
        <v>120</v>
      </c>
      <c r="J48" s="76">
        <f t="shared" si="7"/>
        <v>0.83333333333333337</v>
      </c>
      <c r="K48" s="76">
        <f t="shared" si="8"/>
        <v>0.16666666666666666</v>
      </c>
      <c r="L48" s="76">
        <f t="shared" si="9"/>
        <v>0</v>
      </c>
      <c r="M48" s="76">
        <f t="shared" si="10"/>
        <v>0</v>
      </c>
      <c r="N48" s="76">
        <f t="shared" si="11"/>
        <v>0</v>
      </c>
      <c r="O48" s="76">
        <f t="shared" si="12"/>
        <v>0</v>
      </c>
      <c r="P48" s="76">
        <f t="shared" si="13"/>
        <v>1</v>
      </c>
    </row>
    <row r="49" spans="1:16" x14ac:dyDescent="0.2">
      <c r="A49" s="66" t="s">
        <v>4</v>
      </c>
      <c r="B49" s="28">
        <v>85</v>
      </c>
      <c r="C49" s="28">
        <v>15</v>
      </c>
      <c r="D49" s="28">
        <v>5</v>
      </c>
      <c r="E49" s="28">
        <v>0</v>
      </c>
      <c r="F49" s="28">
        <v>0</v>
      </c>
      <c r="G49" s="28">
        <v>0</v>
      </c>
      <c r="H49" s="28">
        <v>105</v>
      </c>
      <c r="J49" s="76">
        <f t="shared" si="7"/>
        <v>0.80952380952380953</v>
      </c>
      <c r="K49" s="76">
        <f t="shared" si="8"/>
        <v>0.14285714285714285</v>
      </c>
      <c r="L49" s="76">
        <f t="shared" si="9"/>
        <v>4.7619047619047616E-2</v>
      </c>
      <c r="M49" s="76">
        <f t="shared" si="10"/>
        <v>0</v>
      </c>
      <c r="N49" s="76">
        <f t="shared" si="11"/>
        <v>0</v>
      </c>
      <c r="O49" s="76">
        <f t="shared" si="12"/>
        <v>0</v>
      </c>
      <c r="P49" s="76">
        <f t="shared" si="13"/>
        <v>1</v>
      </c>
    </row>
    <row r="50" spans="1:16" x14ac:dyDescent="0.2">
      <c r="A50" s="66" t="s">
        <v>5</v>
      </c>
      <c r="B50" s="28">
        <v>70</v>
      </c>
      <c r="C50" s="28">
        <v>35</v>
      </c>
      <c r="D50" s="28">
        <v>5</v>
      </c>
      <c r="E50" s="28">
        <v>0</v>
      </c>
      <c r="F50" s="28">
        <v>0</v>
      </c>
      <c r="G50" s="28">
        <v>0</v>
      </c>
      <c r="H50" s="28">
        <v>110</v>
      </c>
      <c r="J50" s="76">
        <f t="shared" si="7"/>
        <v>0.63636363636363635</v>
      </c>
      <c r="K50" s="76">
        <f t="shared" si="8"/>
        <v>0.31818181818181818</v>
      </c>
      <c r="L50" s="76">
        <f t="shared" si="9"/>
        <v>4.5454545454545456E-2</v>
      </c>
      <c r="M50" s="76">
        <f t="shared" si="10"/>
        <v>0</v>
      </c>
      <c r="N50" s="76">
        <f t="shared" si="11"/>
        <v>0</v>
      </c>
      <c r="O50" s="76">
        <f t="shared" si="12"/>
        <v>0</v>
      </c>
      <c r="P50" s="76">
        <f t="shared" si="13"/>
        <v>1</v>
      </c>
    </row>
    <row r="51" spans="1:16" x14ac:dyDescent="0.2">
      <c r="A51" s="66" t="s">
        <v>6</v>
      </c>
      <c r="B51" s="28">
        <v>100</v>
      </c>
      <c r="C51" s="28">
        <v>55</v>
      </c>
      <c r="D51" s="28">
        <v>0</v>
      </c>
      <c r="E51" s="28">
        <v>0</v>
      </c>
      <c r="F51" s="28">
        <v>0</v>
      </c>
      <c r="G51" s="28">
        <v>0</v>
      </c>
      <c r="H51" s="28">
        <v>155</v>
      </c>
      <c r="J51" s="76">
        <f t="shared" si="7"/>
        <v>0.64516129032258063</v>
      </c>
      <c r="K51" s="76">
        <f t="shared" si="8"/>
        <v>0.35483870967741937</v>
      </c>
      <c r="L51" s="76">
        <f t="shared" si="9"/>
        <v>0</v>
      </c>
      <c r="M51" s="76">
        <f t="shared" si="10"/>
        <v>0</v>
      </c>
      <c r="N51" s="76">
        <f t="shared" si="11"/>
        <v>0</v>
      </c>
      <c r="O51" s="76">
        <f t="shared" si="12"/>
        <v>0</v>
      </c>
      <c r="P51" s="76">
        <f t="shared" si="13"/>
        <v>1</v>
      </c>
    </row>
    <row r="52" spans="1:16" x14ac:dyDescent="0.2">
      <c r="A52" s="66" t="s">
        <v>7</v>
      </c>
      <c r="B52" s="28">
        <v>265</v>
      </c>
      <c r="C52" s="28">
        <v>130</v>
      </c>
      <c r="D52" s="28">
        <v>15</v>
      </c>
      <c r="E52" s="28">
        <v>0</v>
      </c>
      <c r="F52" s="28">
        <v>0</v>
      </c>
      <c r="G52" s="28">
        <v>0</v>
      </c>
      <c r="H52" s="28">
        <v>415</v>
      </c>
      <c r="J52" s="76">
        <f t="shared" si="7"/>
        <v>0.63855421686746983</v>
      </c>
      <c r="K52" s="76">
        <f t="shared" si="8"/>
        <v>0.31325301204819278</v>
      </c>
      <c r="L52" s="76">
        <f t="shared" si="9"/>
        <v>3.614457831325301E-2</v>
      </c>
      <c r="M52" s="76">
        <f t="shared" si="10"/>
        <v>0</v>
      </c>
      <c r="N52" s="76">
        <f t="shared" si="11"/>
        <v>0</v>
      </c>
      <c r="O52" s="76">
        <f t="shared" si="12"/>
        <v>0</v>
      </c>
      <c r="P52" s="76">
        <f t="shared" si="13"/>
        <v>1</v>
      </c>
    </row>
    <row r="53" spans="1:16" x14ac:dyDescent="0.2">
      <c r="A53" s="66" t="s">
        <v>8</v>
      </c>
      <c r="B53" s="28">
        <v>95</v>
      </c>
      <c r="C53" s="28">
        <v>55</v>
      </c>
      <c r="D53" s="28">
        <v>0</v>
      </c>
      <c r="E53" s="28">
        <v>0</v>
      </c>
      <c r="F53" s="28">
        <v>0</v>
      </c>
      <c r="G53" s="28">
        <v>0</v>
      </c>
      <c r="H53" s="28">
        <v>145</v>
      </c>
      <c r="J53" s="76">
        <f t="shared" si="7"/>
        <v>0.65517241379310343</v>
      </c>
      <c r="K53" s="76">
        <f t="shared" si="8"/>
        <v>0.37931034482758619</v>
      </c>
      <c r="L53" s="76">
        <f t="shared" si="9"/>
        <v>0</v>
      </c>
      <c r="M53" s="76">
        <f t="shared" si="10"/>
        <v>0</v>
      </c>
      <c r="N53" s="76">
        <f t="shared" si="11"/>
        <v>0</v>
      </c>
      <c r="O53" s="76">
        <f t="shared" si="12"/>
        <v>0</v>
      </c>
      <c r="P53" s="76">
        <f t="shared" si="13"/>
        <v>1</v>
      </c>
    </row>
    <row r="54" spans="1:16" x14ac:dyDescent="0.2">
      <c r="A54" s="66" t="s">
        <v>9</v>
      </c>
      <c r="B54" s="28">
        <v>55</v>
      </c>
      <c r="C54" s="28">
        <v>10</v>
      </c>
      <c r="D54" s="28">
        <v>0</v>
      </c>
      <c r="E54" s="28">
        <v>0</v>
      </c>
      <c r="F54" s="28">
        <v>0</v>
      </c>
      <c r="G54" s="28">
        <v>0</v>
      </c>
      <c r="H54" s="28">
        <v>65</v>
      </c>
      <c r="J54" s="76">
        <f t="shared" si="7"/>
        <v>0.84615384615384615</v>
      </c>
      <c r="K54" s="76">
        <f t="shared" si="8"/>
        <v>0.15384615384615385</v>
      </c>
      <c r="L54" s="76">
        <f t="shared" si="9"/>
        <v>0</v>
      </c>
      <c r="M54" s="76">
        <f t="shared" si="10"/>
        <v>0</v>
      </c>
      <c r="N54" s="76">
        <f t="shared" si="11"/>
        <v>0</v>
      </c>
      <c r="O54" s="76">
        <f t="shared" si="12"/>
        <v>0</v>
      </c>
      <c r="P54" s="76">
        <f t="shared" si="13"/>
        <v>1</v>
      </c>
    </row>
    <row r="55" spans="1:16" x14ac:dyDescent="0.2">
      <c r="A55" s="66" t="s">
        <v>10</v>
      </c>
      <c r="B55" s="28">
        <v>90</v>
      </c>
      <c r="C55" s="28">
        <v>20</v>
      </c>
      <c r="D55" s="28">
        <v>5</v>
      </c>
      <c r="E55" s="28">
        <v>0</v>
      </c>
      <c r="F55" s="28">
        <v>0</v>
      </c>
      <c r="G55" s="28">
        <v>0</v>
      </c>
      <c r="H55" s="28">
        <v>115</v>
      </c>
      <c r="J55" s="76">
        <f t="shared" si="7"/>
        <v>0.78260869565217395</v>
      </c>
      <c r="K55" s="76">
        <f t="shared" si="8"/>
        <v>0.17391304347826086</v>
      </c>
      <c r="L55" s="76">
        <f t="shared" si="9"/>
        <v>4.3478260869565216E-2</v>
      </c>
      <c r="M55" s="76">
        <f t="shared" si="10"/>
        <v>0</v>
      </c>
      <c r="N55" s="76">
        <f t="shared" si="11"/>
        <v>0</v>
      </c>
      <c r="O55" s="76">
        <f t="shared" si="12"/>
        <v>0</v>
      </c>
      <c r="P55" s="76">
        <f t="shared" si="13"/>
        <v>1</v>
      </c>
    </row>
    <row r="56" spans="1:16" x14ac:dyDescent="0.2">
      <c r="A56" s="66" t="s">
        <v>11</v>
      </c>
      <c r="B56" s="28">
        <v>40</v>
      </c>
      <c r="C56" s="28">
        <v>10</v>
      </c>
      <c r="D56" s="28">
        <v>5</v>
      </c>
      <c r="E56" s="28">
        <v>0</v>
      </c>
      <c r="F56" s="28">
        <v>0</v>
      </c>
      <c r="G56" s="28">
        <v>0</v>
      </c>
      <c r="H56" s="28">
        <v>55</v>
      </c>
      <c r="J56" s="76">
        <f t="shared" si="7"/>
        <v>0.72727272727272729</v>
      </c>
      <c r="K56" s="76">
        <f t="shared" si="8"/>
        <v>0.18181818181818182</v>
      </c>
      <c r="L56" s="76">
        <f t="shared" si="9"/>
        <v>9.0909090909090912E-2</v>
      </c>
      <c r="M56" s="76">
        <f t="shared" si="10"/>
        <v>0</v>
      </c>
      <c r="N56" s="76">
        <f t="shared" si="11"/>
        <v>0</v>
      </c>
      <c r="O56" s="76">
        <f t="shared" si="12"/>
        <v>0</v>
      </c>
      <c r="P56" s="76">
        <f t="shared" si="13"/>
        <v>1</v>
      </c>
    </row>
    <row r="57" spans="1:16" x14ac:dyDescent="0.2">
      <c r="A57" s="66" t="s">
        <v>12</v>
      </c>
      <c r="B57" s="28">
        <v>85</v>
      </c>
      <c r="C57" s="28">
        <v>25</v>
      </c>
      <c r="D57" s="28">
        <v>15</v>
      </c>
      <c r="E57" s="28">
        <v>10</v>
      </c>
      <c r="F57" s="28">
        <v>10</v>
      </c>
      <c r="G57" s="28">
        <v>10</v>
      </c>
      <c r="H57" s="28">
        <v>160</v>
      </c>
      <c r="J57" s="76">
        <f t="shared" si="7"/>
        <v>0.53125</v>
      </c>
      <c r="K57" s="76">
        <f t="shared" si="8"/>
        <v>0.15625</v>
      </c>
      <c r="L57" s="76">
        <f t="shared" si="9"/>
        <v>9.375E-2</v>
      </c>
      <c r="M57" s="76">
        <f t="shared" si="10"/>
        <v>6.25E-2</v>
      </c>
      <c r="N57" s="76">
        <f t="shared" si="11"/>
        <v>6.25E-2</v>
      </c>
      <c r="O57" s="76">
        <f t="shared" si="12"/>
        <v>6.25E-2</v>
      </c>
      <c r="P57" s="76">
        <f t="shared" si="13"/>
        <v>1</v>
      </c>
    </row>
    <row r="58" spans="1:16" x14ac:dyDescent="0.2">
      <c r="A58" s="66" t="s">
        <v>13</v>
      </c>
      <c r="B58" s="28">
        <v>25</v>
      </c>
      <c r="C58" s="28">
        <v>5</v>
      </c>
      <c r="D58" s="28">
        <v>0</v>
      </c>
      <c r="E58" s="28">
        <v>0</v>
      </c>
      <c r="F58" s="28">
        <v>0</v>
      </c>
      <c r="G58" s="28">
        <v>0</v>
      </c>
      <c r="H58" s="28">
        <v>30</v>
      </c>
      <c r="J58" s="76">
        <f t="shared" si="7"/>
        <v>0.83333333333333337</v>
      </c>
      <c r="K58" s="76">
        <f t="shared" si="8"/>
        <v>0.16666666666666666</v>
      </c>
      <c r="L58" s="76">
        <f t="shared" si="9"/>
        <v>0</v>
      </c>
      <c r="M58" s="76">
        <f t="shared" si="10"/>
        <v>0</v>
      </c>
      <c r="N58" s="76">
        <f t="shared" si="11"/>
        <v>0</v>
      </c>
      <c r="O58" s="76">
        <f t="shared" si="12"/>
        <v>0</v>
      </c>
      <c r="P58" s="76">
        <f t="shared" si="13"/>
        <v>1</v>
      </c>
    </row>
    <row r="59" spans="1:16" x14ac:dyDescent="0.2">
      <c r="A59" s="66" t="s">
        <v>14</v>
      </c>
      <c r="B59" s="28">
        <v>130</v>
      </c>
      <c r="C59" s="28">
        <v>65</v>
      </c>
      <c r="D59" s="28">
        <v>5</v>
      </c>
      <c r="E59" s="28">
        <v>0</v>
      </c>
      <c r="F59" s="28">
        <v>0</v>
      </c>
      <c r="G59" s="28">
        <v>0</v>
      </c>
      <c r="H59" s="28">
        <v>195</v>
      </c>
      <c r="J59" s="76">
        <f t="shared" si="7"/>
        <v>0.66666666666666663</v>
      </c>
      <c r="K59" s="76">
        <f t="shared" si="8"/>
        <v>0.33333333333333331</v>
      </c>
      <c r="L59" s="76">
        <f t="shared" si="9"/>
        <v>2.564102564102564E-2</v>
      </c>
      <c r="M59" s="76">
        <f t="shared" si="10"/>
        <v>0</v>
      </c>
      <c r="N59" s="76">
        <f t="shared" si="11"/>
        <v>0</v>
      </c>
      <c r="O59" s="76">
        <f t="shared" si="12"/>
        <v>0</v>
      </c>
      <c r="P59" s="76">
        <f t="shared" si="13"/>
        <v>1</v>
      </c>
    </row>
    <row r="60" spans="1:16" x14ac:dyDescent="0.2">
      <c r="A60" s="66" t="s">
        <v>15</v>
      </c>
      <c r="B60" s="28">
        <v>275</v>
      </c>
      <c r="C60" s="28">
        <v>185</v>
      </c>
      <c r="D60" s="28">
        <v>45</v>
      </c>
      <c r="E60" s="28">
        <v>15</v>
      </c>
      <c r="F60" s="28">
        <v>5</v>
      </c>
      <c r="G60" s="28">
        <v>0</v>
      </c>
      <c r="H60" s="28">
        <v>525</v>
      </c>
      <c r="J60" s="76">
        <f t="shared" si="7"/>
        <v>0.52380952380952384</v>
      </c>
      <c r="K60" s="76">
        <f t="shared" si="8"/>
        <v>0.35238095238095241</v>
      </c>
      <c r="L60" s="76">
        <f t="shared" si="9"/>
        <v>8.5714285714285715E-2</v>
      </c>
      <c r="M60" s="76">
        <f t="shared" si="10"/>
        <v>2.8571428571428571E-2</v>
      </c>
      <c r="N60" s="76">
        <f t="shared" si="11"/>
        <v>9.5238095238095247E-3</v>
      </c>
      <c r="O60" s="76">
        <f t="shared" si="12"/>
        <v>0</v>
      </c>
      <c r="P60" s="76">
        <f t="shared" si="13"/>
        <v>1</v>
      </c>
    </row>
    <row r="61" spans="1:16" x14ac:dyDescent="0.2">
      <c r="A61" s="66" t="s">
        <v>16</v>
      </c>
      <c r="B61" s="28">
        <v>595</v>
      </c>
      <c r="C61" s="28">
        <v>250</v>
      </c>
      <c r="D61" s="28">
        <v>80</v>
      </c>
      <c r="E61" s="28">
        <v>10</v>
      </c>
      <c r="F61" s="28">
        <v>5</v>
      </c>
      <c r="G61" s="28">
        <v>5</v>
      </c>
      <c r="H61" s="28">
        <v>945</v>
      </c>
      <c r="J61" s="76">
        <f t="shared" si="7"/>
        <v>0.62962962962962965</v>
      </c>
      <c r="K61" s="76">
        <f t="shared" si="8"/>
        <v>0.26455026455026454</v>
      </c>
      <c r="L61" s="76">
        <f t="shared" si="9"/>
        <v>8.4656084656084651E-2</v>
      </c>
      <c r="M61" s="76">
        <f t="shared" si="10"/>
        <v>1.0582010582010581E-2</v>
      </c>
      <c r="N61" s="76">
        <f t="shared" si="11"/>
        <v>5.2910052910052907E-3</v>
      </c>
      <c r="O61" s="76">
        <f t="shared" si="12"/>
        <v>5.2910052910052907E-3</v>
      </c>
      <c r="P61" s="76">
        <f t="shared" si="13"/>
        <v>1</v>
      </c>
    </row>
    <row r="62" spans="1:16" x14ac:dyDescent="0.2">
      <c r="A62" s="66" t="s">
        <v>17</v>
      </c>
      <c r="B62" s="28">
        <v>60</v>
      </c>
      <c r="C62" s="28">
        <v>35</v>
      </c>
      <c r="D62" s="28">
        <v>0</v>
      </c>
      <c r="E62" s="28">
        <v>0</v>
      </c>
      <c r="F62" s="28">
        <v>0</v>
      </c>
      <c r="G62" s="28">
        <v>0</v>
      </c>
      <c r="H62" s="28">
        <v>95</v>
      </c>
      <c r="J62" s="76">
        <f t="shared" si="7"/>
        <v>0.63157894736842102</v>
      </c>
      <c r="K62" s="76">
        <f t="shared" si="8"/>
        <v>0.36842105263157893</v>
      </c>
      <c r="L62" s="76">
        <f t="shared" si="9"/>
        <v>0</v>
      </c>
      <c r="M62" s="76">
        <f t="shared" si="10"/>
        <v>0</v>
      </c>
      <c r="N62" s="76">
        <f t="shared" si="11"/>
        <v>0</v>
      </c>
      <c r="O62" s="76">
        <f t="shared" si="12"/>
        <v>0</v>
      </c>
      <c r="P62" s="76">
        <f t="shared" si="13"/>
        <v>1</v>
      </c>
    </row>
    <row r="63" spans="1:16" x14ac:dyDescent="0.2">
      <c r="A63" s="66" t="s">
        <v>18</v>
      </c>
      <c r="B63" s="28">
        <v>25</v>
      </c>
      <c r="C63" s="28">
        <v>25</v>
      </c>
      <c r="D63" s="28">
        <v>5</v>
      </c>
      <c r="E63" s="28">
        <v>5</v>
      </c>
      <c r="F63" s="28">
        <v>0</v>
      </c>
      <c r="G63" s="28">
        <v>0</v>
      </c>
      <c r="H63" s="28">
        <v>55</v>
      </c>
      <c r="J63" s="76">
        <f t="shared" si="7"/>
        <v>0.45454545454545453</v>
      </c>
      <c r="K63" s="76">
        <f t="shared" si="8"/>
        <v>0.45454545454545453</v>
      </c>
      <c r="L63" s="76">
        <f t="shared" si="9"/>
        <v>9.0909090909090912E-2</v>
      </c>
      <c r="M63" s="76">
        <f t="shared" si="10"/>
        <v>9.0909090909090912E-2</v>
      </c>
      <c r="N63" s="76">
        <f t="shared" si="11"/>
        <v>0</v>
      </c>
      <c r="O63" s="76">
        <f t="shared" si="12"/>
        <v>0</v>
      </c>
      <c r="P63" s="76">
        <f t="shared" si="13"/>
        <v>1</v>
      </c>
    </row>
    <row r="64" spans="1:16" x14ac:dyDescent="0.2">
      <c r="A64" s="66" t="s">
        <v>19</v>
      </c>
      <c r="B64" s="28">
        <v>25</v>
      </c>
      <c r="C64" s="28">
        <v>0</v>
      </c>
      <c r="D64" s="28">
        <v>0</v>
      </c>
      <c r="E64" s="28">
        <v>0</v>
      </c>
      <c r="F64" s="28">
        <v>0</v>
      </c>
      <c r="G64" s="28">
        <v>0</v>
      </c>
      <c r="H64" s="28">
        <v>25</v>
      </c>
      <c r="J64" s="76">
        <f t="shared" si="7"/>
        <v>1</v>
      </c>
      <c r="K64" s="76">
        <f t="shared" si="8"/>
        <v>0</v>
      </c>
      <c r="L64" s="76">
        <f t="shared" si="9"/>
        <v>0</v>
      </c>
      <c r="M64" s="76">
        <f t="shared" si="10"/>
        <v>0</v>
      </c>
      <c r="N64" s="76">
        <f t="shared" si="11"/>
        <v>0</v>
      </c>
      <c r="O64" s="76">
        <f t="shared" si="12"/>
        <v>0</v>
      </c>
      <c r="P64" s="76">
        <f t="shared" si="13"/>
        <v>1</v>
      </c>
    </row>
    <row r="65" spans="1:16" x14ac:dyDescent="0.2">
      <c r="A65" s="66" t="s">
        <v>20</v>
      </c>
      <c r="B65" s="28">
        <v>80</v>
      </c>
      <c r="C65" s="28">
        <v>55</v>
      </c>
      <c r="D65" s="28">
        <v>10</v>
      </c>
      <c r="E65" s="28">
        <v>0</v>
      </c>
      <c r="F65" s="28">
        <v>0</v>
      </c>
      <c r="G65" s="28">
        <v>0</v>
      </c>
      <c r="H65" s="28">
        <v>145</v>
      </c>
      <c r="J65" s="76">
        <f t="shared" si="7"/>
        <v>0.55172413793103448</v>
      </c>
      <c r="K65" s="76">
        <f t="shared" si="8"/>
        <v>0.37931034482758619</v>
      </c>
      <c r="L65" s="76">
        <f t="shared" si="9"/>
        <v>6.8965517241379309E-2</v>
      </c>
      <c r="M65" s="76">
        <f t="shared" si="10"/>
        <v>0</v>
      </c>
      <c r="N65" s="76">
        <f t="shared" si="11"/>
        <v>0</v>
      </c>
      <c r="O65" s="76">
        <f t="shared" si="12"/>
        <v>0</v>
      </c>
      <c r="P65" s="76">
        <f t="shared" si="13"/>
        <v>1</v>
      </c>
    </row>
    <row r="66" spans="1:16" x14ac:dyDescent="0.2">
      <c r="A66" s="66" t="s">
        <v>21</v>
      </c>
      <c r="B66" s="28">
        <v>150</v>
      </c>
      <c r="C66" s="28">
        <v>30</v>
      </c>
      <c r="D66" s="28">
        <v>15</v>
      </c>
      <c r="E66" s="28">
        <v>5</v>
      </c>
      <c r="F66" s="28">
        <v>0</v>
      </c>
      <c r="G66" s="28">
        <v>0</v>
      </c>
      <c r="H66" s="28">
        <v>195</v>
      </c>
      <c r="J66" s="76">
        <f t="shared" si="7"/>
        <v>0.76923076923076927</v>
      </c>
      <c r="K66" s="76">
        <f t="shared" si="8"/>
        <v>0.15384615384615385</v>
      </c>
      <c r="L66" s="76">
        <f t="shared" si="9"/>
        <v>7.6923076923076927E-2</v>
      </c>
      <c r="M66" s="76">
        <f t="shared" si="10"/>
        <v>2.564102564102564E-2</v>
      </c>
      <c r="N66" s="76">
        <f t="shared" si="11"/>
        <v>0</v>
      </c>
      <c r="O66" s="76">
        <f t="shared" si="12"/>
        <v>0</v>
      </c>
      <c r="P66" s="76">
        <f t="shared" si="13"/>
        <v>1</v>
      </c>
    </row>
    <row r="67" spans="1:16" x14ac:dyDescent="0.2">
      <c r="A67" s="66" t="s">
        <v>22</v>
      </c>
      <c r="B67" s="28">
        <v>200</v>
      </c>
      <c r="C67" s="28">
        <v>140</v>
      </c>
      <c r="D67" s="28">
        <v>30</v>
      </c>
      <c r="E67" s="28">
        <v>5</v>
      </c>
      <c r="F67" s="28">
        <v>0</v>
      </c>
      <c r="G67" s="28">
        <v>0</v>
      </c>
      <c r="H67" s="28">
        <v>375</v>
      </c>
      <c r="J67" s="76">
        <f t="shared" si="7"/>
        <v>0.53333333333333333</v>
      </c>
      <c r="K67" s="76">
        <f t="shared" si="8"/>
        <v>0.37333333333333335</v>
      </c>
      <c r="L67" s="76">
        <f t="shared" si="9"/>
        <v>0.08</v>
      </c>
      <c r="M67" s="76">
        <f t="shared" si="10"/>
        <v>1.3333333333333334E-2</v>
      </c>
      <c r="N67" s="76">
        <f t="shared" si="11"/>
        <v>0</v>
      </c>
      <c r="O67" s="76">
        <f t="shared" si="12"/>
        <v>0</v>
      </c>
      <c r="P67" s="76">
        <f t="shared" si="13"/>
        <v>1</v>
      </c>
    </row>
    <row r="68" spans="1:16" x14ac:dyDescent="0.2">
      <c r="A68" s="66" t="s">
        <v>23</v>
      </c>
      <c r="B68" s="28">
        <v>10</v>
      </c>
      <c r="C68" s="28">
        <v>5</v>
      </c>
      <c r="D68" s="28">
        <v>5</v>
      </c>
      <c r="E68" s="28">
        <v>0</v>
      </c>
      <c r="F68" s="28">
        <v>0</v>
      </c>
      <c r="G68" s="28">
        <v>0</v>
      </c>
      <c r="H68" s="28">
        <v>20</v>
      </c>
      <c r="J68" s="76">
        <f t="shared" si="7"/>
        <v>0.5</v>
      </c>
      <c r="K68" s="76">
        <f t="shared" si="8"/>
        <v>0.25</v>
      </c>
      <c r="L68" s="76">
        <f t="shared" si="9"/>
        <v>0.25</v>
      </c>
      <c r="M68" s="76">
        <f t="shared" si="10"/>
        <v>0</v>
      </c>
      <c r="N68" s="76">
        <f t="shared" si="11"/>
        <v>0</v>
      </c>
      <c r="O68" s="76">
        <f t="shared" si="12"/>
        <v>0</v>
      </c>
      <c r="P68" s="76">
        <f t="shared" si="13"/>
        <v>1</v>
      </c>
    </row>
    <row r="69" spans="1:16" x14ac:dyDescent="0.2">
      <c r="A69" s="66" t="s">
        <v>24</v>
      </c>
      <c r="B69" s="28">
        <v>80</v>
      </c>
      <c r="C69" s="28">
        <v>40</v>
      </c>
      <c r="D69" s="28">
        <v>0</v>
      </c>
      <c r="E69" s="28">
        <v>0</v>
      </c>
      <c r="F69" s="28">
        <v>0</v>
      </c>
      <c r="G69" s="28">
        <v>0</v>
      </c>
      <c r="H69" s="28">
        <v>120</v>
      </c>
      <c r="J69" s="76">
        <f t="shared" si="7"/>
        <v>0.66666666666666663</v>
      </c>
      <c r="K69" s="76">
        <f t="shared" si="8"/>
        <v>0.33333333333333331</v>
      </c>
      <c r="L69" s="76">
        <f t="shared" si="9"/>
        <v>0</v>
      </c>
      <c r="M69" s="76">
        <f t="shared" si="10"/>
        <v>0</v>
      </c>
      <c r="N69" s="76">
        <f t="shared" si="11"/>
        <v>0</v>
      </c>
      <c r="O69" s="76">
        <f t="shared" si="12"/>
        <v>0</v>
      </c>
      <c r="P69" s="76">
        <f t="shared" si="13"/>
        <v>1</v>
      </c>
    </row>
    <row r="70" spans="1:16" x14ac:dyDescent="0.2">
      <c r="A70" s="66" t="s">
        <v>25</v>
      </c>
      <c r="B70" s="28">
        <v>60</v>
      </c>
      <c r="C70" s="28">
        <v>80</v>
      </c>
      <c r="D70" s="28">
        <v>5</v>
      </c>
      <c r="E70" s="28">
        <v>0</v>
      </c>
      <c r="F70" s="28">
        <v>0</v>
      </c>
      <c r="G70" s="28">
        <v>0</v>
      </c>
      <c r="H70" s="28">
        <v>150</v>
      </c>
      <c r="J70" s="76">
        <f t="shared" si="7"/>
        <v>0.4</v>
      </c>
      <c r="K70" s="76">
        <f t="shared" si="8"/>
        <v>0.53333333333333333</v>
      </c>
      <c r="L70" s="76">
        <f t="shared" si="9"/>
        <v>3.3333333333333333E-2</v>
      </c>
      <c r="M70" s="76">
        <f t="shared" si="10"/>
        <v>0</v>
      </c>
      <c r="N70" s="76">
        <f t="shared" si="11"/>
        <v>0</v>
      </c>
      <c r="O70" s="76">
        <f t="shared" si="12"/>
        <v>0</v>
      </c>
      <c r="P70" s="76">
        <f t="shared" si="13"/>
        <v>1</v>
      </c>
    </row>
    <row r="71" spans="1:16" x14ac:dyDescent="0.2">
      <c r="A71" s="66" t="s">
        <v>26</v>
      </c>
      <c r="B71" s="28">
        <v>105</v>
      </c>
      <c r="C71" s="28">
        <v>35</v>
      </c>
      <c r="D71" s="28">
        <v>5</v>
      </c>
      <c r="E71" s="28">
        <v>0</v>
      </c>
      <c r="F71" s="28">
        <v>0</v>
      </c>
      <c r="G71" s="28">
        <v>0</v>
      </c>
      <c r="H71" s="28">
        <v>140</v>
      </c>
      <c r="J71" s="76">
        <f t="shared" si="7"/>
        <v>0.75</v>
      </c>
      <c r="K71" s="76">
        <f t="shared" si="8"/>
        <v>0.25</v>
      </c>
      <c r="L71" s="76">
        <f t="shared" si="9"/>
        <v>3.5714285714285712E-2</v>
      </c>
      <c r="M71" s="76">
        <f t="shared" si="10"/>
        <v>0</v>
      </c>
      <c r="N71" s="76">
        <f t="shared" si="11"/>
        <v>0</v>
      </c>
      <c r="O71" s="76">
        <f t="shared" si="12"/>
        <v>0</v>
      </c>
      <c r="P71" s="76">
        <f t="shared" si="13"/>
        <v>1</v>
      </c>
    </row>
    <row r="72" spans="1:16" x14ac:dyDescent="0.2">
      <c r="A72" s="66" t="s">
        <v>27</v>
      </c>
      <c r="B72" s="28">
        <v>5</v>
      </c>
      <c r="C72" s="28">
        <v>5</v>
      </c>
      <c r="D72" s="28">
        <v>0</v>
      </c>
      <c r="E72" s="28">
        <v>0</v>
      </c>
      <c r="F72" s="28">
        <v>0</v>
      </c>
      <c r="G72" s="28">
        <v>0</v>
      </c>
      <c r="H72" s="28">
        <v>15</v>
      </c>
      <c r="J72" s="76">
        <f t="shared" si="7"/>
        <v>0.33333333333333331</v>
      </c>
      <c r="K72" s="76">
        <f t="shared" si="8"/>
        <v>0.33333333333333331</v>
      </c>
      <c r="L72" s="76">
        <f t="shared" si="9"/>
        <v>0</v>
      </c>
      <c r="M72" s="76">
        <f t="shared" si="10"/>
        <v>0</v>
      </c>
      <c r="N72" s="76">
        <f t="shared" si="11"/>
        <v>0</v>
      </c>
      <c r="O72" s="76">
        <f t="shared" si="12"/>
        <v>0</v>
      </c>
      <c r="P72" s="76">
        <f t="shared" si="13"/>
        <v>1</v>
      </c>
    </row>
    <row r="73" spans="1:16" x14ac:dyDescent="0.2">
      <c r="A73" s="66" t="s">
        <v>28</v>
      </c>
      <c r="B73" s="28">
        <v>60</v>
      </c>
      <c r="C73" s="28">
        <v>75</v>
      </c>
      <c r="D73" s="28">
        <v>15</v>
      </c>
      <c r="E73" s="28">
        <v>0</v>
      </c>
      <c r="F73" s="28">
        <v>0</v>
      </c>
      <c r="G73" s="28">
        <v>0</v>
      </c>
      <c r="H73" s="28">
        <v>150</v>
      </c>
      <c r="J73" s="76">
        <f t="shared" si="7"/>
        <v>0.4</v>
      </c>
      <c r="K73" s="76">
        <f t="shared" si="8"/>
        <v>0.5</v>
      </c>
      <c r="L73" s="76">
        <f t="shared" si="9"/>
        <v>0.1</v>
      </c>
      <c r="M73" s="76">
        <f t="shared" si="10"/>
        <v>0</v>
      </c>
      <c r="N73" s="76">
        <f t="shared" si="11"/>
        <v>0</v>
      </c>
      <c r="O73" s="76">
        <f t="shared" si="12"/>
        <v>0</v>
      </c>
      <c r="P73" s="76">
        <f t="shared" si="13"/>
        <v>1</v>
      </c>
    </row>
    <row r="74" spans="1:16" x14ac:dyDescent="0.2">
      <c r="A74" s="66" t="s">
        <v>29</v>
      </c>
      <c r="B74" s="28">
        <v>195</v>
      </c>
      <c r="C74" s="28">
        <v>100</v>
      </c>
      <c r="D74" s="28">
        <v>20</v>
      </c>
      <c r="E74" s="28">
        <v>5</v>
      </c>
      <c r="F74" s="28">
        <v>0</v>
      </c>
      <c r="G74" s="28">
        <v>0</v>
      </c>
      <c r="H74" s="28">
        <v>320</v>
      </c>
      <c r="J74" s="76">
        <f t="shared" si="7"/>
        <v>0.609375</v>
      </c>
      <c r="K74" s="76">
        <f t="shared" si="8"/>
        <v>0.3125</v>
      </c>
      <c r="L74" s="76">
        <f t="shared" si="9"/>
        <v>6.25E-2</v>
      </c>
      <c r="M74" s="76">
        <f t="shared" si="10"/>
        <v>1.5625E-2</v>
      </c>
      <c r="N74" s="76">
        <f t="shared" si="11"/>
        <v>0</v>
      </c>
      <c r="O74" s="76">
        <f t="shared" si="12"/>
        <v>0</v>
      </c>
      <c r="P74" s="76">
        <f t="shared" si="13"/>
        <v>1</v>
      </c>
    </row>
    <row r="75" spans="1:16" x14ac:dyDescent="0.2">
      <c r="A75" s="66" t="s">
        <v>30</v>
      </c>
      <c r="B75" s="28">
        <v>85</v>
      </c>
      <c r="C75" s="28">
        <v>20</v>
      </c>
      <c r="D75" s="28">
        <v>5</v>
      </c>
      <c r="E75" s="28">
        <v>0</v>
      </c>
      <c r="F75" s="28">
        <v>0</v>
      </c>
      <c r="G75" s="28">
        <v>0</v>
      </c>
      <c r="H75" s="28">
        <v>115</v>
      </c>
      <c r="J75" s="76">
        <f t="shared" si="7"/>
        <v>0.73913043478260865</v>
      </c>
      <c r="K75" s="76">
        <f t="shared" si="8"/>
        <v>0.17391304347826086</v>
      </c>
      <c r="L75" s="76">
        <f t="shared" si="9"/>
        <v>4.3478260869565216E-2</v>
      </c>
      <c r="M75" s="76">
        <f t="shared" si="10"/>
        <v>0</v>
      </c>
      <c r="N75" s="76">
        <f t="shared" si="11"/>
        <v>0</v>
      </c>
      <c r="O75" s="76">
        <f t="shared" si="12"/>
        <v>0</v>
      </c>
      <c r="P75" s="76">
        <f t="shared" si="13"/>
        <v>1</v>
      </c>
    </row>
    <row r="76" spans="1:16" x14ac:dyDescent="0.2">
      <c r="A76" s="66" t="s">
        <v>31</v>
      </c>
      <c r="B76" s="28">
        <v>85</v>
      </c>
      <c r="C76" s="28">
        <v>40</v>
      </c>
      <c r="D76" s="28">
        <v>5</v>
      </c>
      <c r="E76" s="28">
        <v>0</v>
      </c>
      <c r="F76" s="28">
        <v>0</v>
      </c>
      <c r="G76" s="28">
        <v>0</v>
      </c>
      <c r="H76" s="28">
        <v>130</v>
      </c>
      <c r="J76" s="76">
        <f t="shared" si="7"/>
        <v>0.65384615384615385</v>
      </c>
      <c r="K76" s="76">
        <f t="shared" si="8"/>
        <v>0.30769230769230771</v>
      </c>
      <c r="L76" s="76">
        <f t="shared" si="9"/>
        <v>3.8461538461538464E-2</v>
      </c>
      <c r="M76" s="76">
        <f t="shared" si="10"/>
        <v>0</v>
      </c>
      <c r="N76" s="76">
        <f t="shared" si="11"/>
        <v>0</v>
      </c>
      <c r="O76" s="76">
        <f t="shared" si="12"/>
        <v>0</v>
      </c>
      <c r="P76" s="76">
        <f t="shared" si="13"/>
        <v>1</v>
      </c>
    </row>
    <row r="77" spans="1:16" x14ac:dyDescent="0.2">
      <c r="A77" s="67" t="s">
        <v>32</v>
      </c>
      <c r="B77" s="29">
        <v>145</v>
      </c>
      <c r="C77" s="29">
        <v>80</v>
      </c>
      <c r="D77" s="29">
        <v>25</v>
      </c>
      <c r="E77" s="29">
        <v>5</v>
      </c>
      <c r="F77" s="29">
        <v>0</v>
      </c>
      <c r="G77" s="29">
        <v>0</v>
      </c>
      <c r="H77" s="29">
        <v>255</v>
      </c>
      <c r="J77" s="77">
        <f t="shared" si="7"/>
        <v>0.56862745098039214</v>
      </c>
      <c r="K77" s="77">
        <f t="shared" si="8"/>
        <v>0.31372549019607843</v>
      </c>
      <c r="L77" s="77">
        <f t="shared" si="9"/>
        <v>9.8039215686274508E-2</v>
      </c>
      <c r="M77" s="77">
        <f t="shared" si="10"/>
        <v>1.9607843137254902E-2</v>
      </c>
      <c r="N77" s="77">
        <f t="shared" si="11"/>
        <v>0</v>
      </c>
      <c r="O77" s="77">
        <f t="shared" si="12"/>
        <v>0</v>
      </c>
      <c r="P77" s="77">
        <f t="shared" si="13"/>
        <v>1</v>
      </c>
    </row>
    <row r="79" spans="1:16" x14ac:dyDescent="0.2">
      <c r="A79" s="266" t="s">
        <v>294</v>
      </c>
    </row>
    <row r="80" spans="1:16" x14ac:dyDescent="0.2">
      <c r="A80" s="331" t="s">
        <v>466</v>
      </c>
    </row>
    <row r="81" spans="1:1" x14ac:dyDescent="0.2">
      <c r="A81" s="190" t="s">
        <v>449</v>
      </c>
    </row>
    <row r="83" spans="1:1" x14ac:dyDescent="0.2">
      <c r="A83" s="190"/>
    </row>
  </sheetData>
  <hyperlinks>
    <hyperlink ref="A2" location="Contents!A1" display="Back to conten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FD31"/>
  <sheetViews>
    <sheetView showGridLines="0" topLeftCell="A7" workbookViewId="0">
      <selection activeCell="A31" sqref="A31"/>
    </sheetView>
  </sheetViews>
  <sheetFormatPr defaultRowHeight="12.75" x14ac:dyDescent="0.2"/>
  <cols>
    <col min="1" max="1" customWidth="true" style="6" width="25.85546875" collapsed="false"/>
    <col min="2" max="8" customWidth="true" style="6" width="9.140625" collapsed="false"/>
    <col min="9" max="9" customWidth="true" style="6" width="4.140625" collapsed="false"/>
    <col min="10" max="16384" style="6" width="9.140625" collapsed="false"/>
  </cols>
  <sheetData>
    <row r="1" spans="1:16" x14ac:dyDescent="0.2">
      <c r="A1" s="153" t="s">
        <v>458</v>
      </c>
      <c r="K1" s="190"/>
      <c r="L1" s="190"/>
      <c r="M1" s="190"/>
      <c r="N1" s="190"/>
    </row>
    <row r="2" spans="1:16" ht="15" x14ac:dyDescent="0.25">
      <c r="A2" s="273" t="s">
        <v>315</v>
      </c>
    </row>
    <row r="3" spans="1:16" x14ac:dyDescent="0.2">
      <c r="A3" s="61"/>
    </row>
    <row r="4" spans="1:16" s="69" customFormat="1" x14ac:dyDescent="0.2">
      <c r="B4" s="63">
        <v>0</v>
      </c>
      <c r="C4" s="63">
        <v>1</v>
      </c>
      <c r="D4" s="63">
        <v>2</v>
      </c>
      <c r="E4" s="63">
        <v>3</v>
      </c>
      <c r="F4" s="63">
        <v>4</v>
      </c>
      <c r="G4" s="63" t="s">
        <v>228</v>
      </c>
      <c r="H4" s="63" t="s">
        <v>98</v>
      </c>
      <c r="J4" s="63">
        <v>0</v>
      </c>
      <c r="K4" s="63">
        <v>1</v>
      </c>
      <c r="L4" s="63">
        <v>2</v>
      </c>
      <c r="M4" s="63">
        <v>3</v>
      </c>
      <c r="N4" s="63">
        <v>4</v>
      </c>
      <c r="O4" s="63" t="s">
        <v>228</v>
      </c>
      <c r="P4" s="63" t="s">
        <v>98</v>
      </c>
    </row>
    <row r="5" spans="1:16" x14ac:dyDescent="0.2">
      <c r="A5" s="64" t="s">
        <v>98</v>
      </c>
      <c r="B5" s="148">
        <v>10605</v>
      </c>
      <c r="C5" s="148">
        <v>10520</v>
      </c>
      <c r="D5" s="148">
        <v>5000</v>
      </c>
      <c r="E5" s="148">
        <v>1645</v>
      </c>
      <c r="F5" s="148">
        <v>790</v>
      </c>
      <c r="G5" s="148">
        <v>1120</v>
      </c>
      <c r="H5" s="148">
        <v>29685</v>
      </c>
      <c r="J5" s="74">
        <f t="shared" ref="J5:P5" si="0">B5/$H5</f>
        <v>0.35725113693784738</v>
      </c>
      <c r="K5" s="74">
        <f t="shared" si="0"/>
        <v>0.35438773791477179</v>
      </c>
      <c r="L5" s="74">
        <f t="shared" si="0"/>
        <v>0.1684352366515075</v>
      </c>
      <c r="M5" s="74">
        <f t="shared" si="0"/>
        <v>5.5415192858345966E-2</v>
      </c>
      <c r="N5" s="74">
        <f t="shared" si="0"/>
        <v>2.6612767390938184E-2</v>
      </c>
      <c r="O5" s="74">
        <f t="shared" si="0"/>
        <v>3.7729493009937679E-2</v>
      </c>
      <c r="P5" s="74">
        <f t="shared" si="0"/>
        <v>1</v>
      </c>
    </row>
    <row r="6" spans="1:16" x14ac:dyDescent="0.2">
      <c r="A6" s="66" t="s">
        <v>120</v>
      </c>
      <c r="B6" s="146">
        <v>6425</v>
      </c>
      <c r="C6" s="146">
        <v>6740</v>
      </c>
      <c r="D6" s="146">
        <v>3480</v>
      </c>
      <c r="E6" s="146">
        <v>1245</v>
      </c>
      <c r="F6" s="146">
        <v>610</v>
      </c>
      <c r="G6" s="146">
        <v>900</v>
      </c>
      <c r="H6" s="146">
        <v>19395</v>
      </c>
      <c r="J6" s="76">
        <f t="shared" ref="J6:O11" si="1">B6/$H6</f>
        <v>0.33127094612013408</v>
      </c>
      <c r="K6" s="76">
        <f t="shared" si="1"/>
        <v>0.34751224542407838</v>
      </c>
      <c r="L6" s="76">
        <f t="shared" si="1"/>
        <v>0.17942768754833721</v>
      </c>
      <c r="M6" s="76">
        <f t="shared" si="1"/>
        <v>6.4191802010827539E-2</v>
      </c>
      <c r="N6" s="76">
        <f t="shared" si="1"/>
        <v>3.1451405001288991E-2</v>
      </c>
      <c r="O6" s="76">
        <f t="shared" si="1"/>
        <v>4.6403712296983757E-2</v>
      </c>
      <c r="P6" s="76">
        <f t="shared" ref="P6:P11" si="2">H6/$H6</f>
        <v>1</v>
      </c>
    </row>
    <row r="7" spans="1:16" x14ac:dyDescent="0.2">
      <c r="A7" s="66" t="s">
        <v>121</v>
      </c>
      <c r="B7" s="146">
        <v>2790</v>
      </c>
      <c r="C7" s="146">
        <v>2550</v>
      </c>
      <c r="D7" s="146">
        <v>940</v>
      </c>
      <c r="E7" s="146">
        <v>245</v>
      </c>
      <c r="F7" s="146">
        <v>95</v>
      </c>
      <c r="G7" s="146">
        <v>110</v>
      </c>
      <c r="H7" s="146">
        <v>6725</v>
      </c>
      <c r="J7" s="76">
        <f t="shared" si="1"/>
        <v>0.41486988847583645</v>
      </c>
      <c r="K7" s="76">
        <f t="shared" si="1"/>
        <v>0.379182156133829</v>
      </c>
      <c r="L7" s="76">
        <f t="shared" si="1"/>
        <v>0.13977695167286244</v>
      </c>
      <c r="M7" s="76">
        <f t="shared" si="1"/>
        <v>3.6431226765799254E-2</v>
      </c>
      <c r="N7" s="76">
        <f t="shared" si="1"/>
        <v>1.412639405204461E-2</v>
      </c>
      <c r="O7" s="76">
        <f t="shared" si="1"/>
        <v>1.6356877323420074E-2</v>
      </c>
      <c r="P7" s="76">
        <f t="shared" si="2"/>
        <v>1</v>
      </c>
    </row>
    <row r="8" spans="1:16" x14ac:dyDescent="0.2">
      <c r="A8" s="66" t="s">
        <v>122</v>
      </c>
      <c r="B8" s="146">
        <v>370</v>
      </c>
      <c r="C8" s="146">
        <v>320</v>
      </c>
      <c r="D8" s="146">
        <v>165</v>
      </c>
      <c r="E8" s="146">
        <v>60</v>
      </c>
      <c r="F8" s="146">
        <v>30</v>
      </c>
      <c r="G8" s="146">
        <v>55</v>
      </c>
      <c r="H8" s="146">
        <v>1000</v>
      </c>
      <c r="J8" s="76">
        <f>B8/$H8</f>
        <v>0.37</v>
      </c>
      <c r="K8" s="76">
        <f t="shared" si="1"/>
        <v>0.32</v>
      </c>
      <c r="L8" s="76">
        <f t="shared" si="1"/>
        <v>0.16500000000000001</v>
      </c>
      <c r="M8" s="76">
        <f t="shared" si="1"/>
        <v>0.06</v>
      </c>
      <c r="N8" s="76">
        <f t="shared" si="1"/>
        <v>0.03</v>
      </c>
      <c r="O8" s="76">
        <f t="shared" si="1"/>
        <v>5.5E-2</v>
      </c>
      <c r="P8" s="76">
        <f t="shared" si="2"/>
        <v>1</v>
      </c>
    </row>
    <row r="9" spans="1:16" x14ac:dyDescent="0.2">
      <c r="A9" s="66" t="s">
        <v>123</v>
      </c>
      <c r="B9" s="146">
        <v>415</v>
      </c>
      <c r="C9" s="146">
        <v>485</v>
      </c>
      <c r="D9" s="146">
        <v>225</v>
      </c>
      <c r="E9" s="146">
        <v>50</v>
      </c>
      <c r="F9" s="146">
        <v>35</v>
      </c>
      <c r="G9" s="146">
        <v>50</v>
      </c>
      <c r="H9" s="146">
        <v>1260</v>
      </c>
      <c r="J9" s="76">
        <f t="shared" si="1"/>
        <v>0.32936507936507936</v>
      </c>
      <c r="K9" s="76">
        <f t="shared" si="1"/>
        <v>0.38492063492063494</v>
      </c>
      <c r="L9" s="76">
        <f t="shared" si="1"/>
        <v>0.17857142857142858</v>
      </c>
      <c r="M9" s="76">
        <f t="shared" si="1"/>
        <v>3.968253968253968E-2</v>
      </c>
      <c r="N9" s="76">
        <f t="shared" si="1"/>
        <v>2.7777777777777776E-2</v>
      </c>
      <c r="O9" s="76">
        <f t="shared" si="1"/>
        <v>3.968253968253968E-2</v>
      </c>
      <c r="P9" s="76">
        <f t="shared" si="2"/>
        <v>1</v>
      </c>
    </row>
    <row r="10" spans="1:16" x14ac:dyDescent="0.2">
      <c r="A10" s="66" t="s">
        <v>51</v>
      </c>
      <c r="B10" s="146">
        <v>345</v>
      </c>
      <c r="C10" s="146">
        <v>215</v>
      </c>
      <c r="D10" s="146">
        <v>95</v>
      </c>
      <c r="E10" s="146">
        <v>20</v>
      </c>
      <c r="F10" s="146">
        <v>10</v>
      </c>
      <c r="G10" s="146">
        <v>5</v>
      </c>
      <c r="H10" s="146">
        <v>695</v>
      </c>
      <c r="J10" s="76">
        <f t="shared" si="1"/>
        <v>0.49640287769784175</v>
      </c>
      <c r="K10" s="76">
        <f t="shared" si="1"/>
        <v>0.30935251798561153</v>
      </c>
      <c r="L10" s="76">
        <f t="shared" si="1"/>
        <v>0.1366906474820144</v>
      </c>
      <c r="M10" s="76">
        <f t="shared" si="1"/>
        <v>2.8776978417266189E-2</v>
      </c>
      <c r="N10" s="76">
        <f t="shared" si="1"/>
        <v>1.4388489208633094E-2</v>
      </c>
      <c r="O10" s="76">
        <f t="shared" si="1"/>
        <v>7.1942446043165471E-3</v>
      </c>
      <c r="P10" s="76">
        <f t="shared" si="2"/>
        <v>1</v>
      </c>
    </row>
    <row r="11" spans="1:16" x14ac:dyDescent="0.2">
      <c r="A11" s="67" t="s">
        <v>124</v>
      </c>
      <c r="B11" s="147">
        <v>265</v>
      </c>
      <c r="C11" s="147">
        <v>215</v>
      </c>
      <c r="D11" s="147">
        <v>95</v>
      </c>
      <c r="E11" s="147">
        <v>15</v>
      </c>
      <c r="F11" s="147">
        <v>5</v>
      </c>
      <c r="G11" s="147">
        <v>10</v>
      </c>
      <c r="H11" s="147">
        <v>605</v>
      </c>
      <c r="J11" s="77">
        <f t="shared" si="1"/>
        <v>0.43801652892561982</v>
      </c>
      <c r="K11" s="77">
        <f t="shared" si="1"/>
        <v>0.35537190082644626</v>
      </c>
      <c r="L11" s="77">
        <f t="shared" si="1"/>
        <v>0.15702479338842976</v>
      </c>
      <c r="M11" s="77">
        <f t="shared" si="1"/>
        <v>2.4793388429752067E-2</v>
      </c>
      <c r="N11" s="77">
        <f t="shared" si="1"/>
        <v>8.2644628099173556E-3</v>
      </c>
      <c r="O11" s="77">
        <f t="shared" si="1"/>
        <v>1.6528925619834711E-2</v>
      </c>
      <c r="P11" s="77">
        <f t="shared" si="2"/>
        <v>1</v>
      </c>
    </row>
    <row r="12" spans="1:16" x14ac:dyDescent="0.2">
      <c r="A12" s="267"/>
      <c r="B12" s="268"/>
      <c r="C12" s="268"/>
      <c r="D12" s="268"/>
      <c r="E12" s="268"/>
      <c r="F12" s="268"/>
      <c r="G12" s="268"/>
      <c r="H12" s="268"/>
      <c r="J12" s="114"/>
      <c r="K12" s="114"/>
      <c r="L12" s="114"/>
      <c r="M12" s="114"/>
      <c r="N12" s="114"/>
      <c r="O12" s="114"/>
      <c r="P12" s="114"/>
    </row>
    <row r="13" spans="1:16" x14ac:dyDescent="0.2">
      <c r="A13" s="266" t="s">
        <v>294</v>
      </c>
    </row>
    <row r="14" spans="1:16" x14ac:dyDescent="0.2">
      <c r="A14" s="331" t="s">
        <v>466</v>
      </c>
    </row>
    <row r="15" spans="1:16" x14ac:dyDescent="0.2">
      <c r="A15" s="331"/>
    </row>
    <row r="16" spans="1:16" x14ac:dyDescent="0.2">
      <c r="A16" s="153" t="s">
        <v>459</v>
      </c>
    </row>
    <row r="18" spans="1:16384" s="69" customFormat="1" x14ac:dyDescent="0.2">
      <c r="B18" s="63">
        <v>0</v>
      </c>
      <c r="C18" s="63">
        <v>1</v>
      </c>
      <c r="D18" s="63">
        <v>2</v>
      </c>
      <c r="E18" s="63">
        <v>3</v>
      </c>
      <c r="F18" s="63">
        <v>4</v>
      </c>
      <c r="G18" s="63" t="s">
        <v>228</v>
      </c>
      <c r="H18" s="63" t="s">
        <v>98</v>
      </c>
      <c r="J18" s="63">
        <v>0</v>
      </c>
      <c r="K18" s="63">
        <v>1</v>
      </c>
      <c r="L18" s="63">
        <v>2</v>
      </c>
      <c r="M18" s="63">
        <v>3</v>
      </c>
      <c r="N18" s="63">
        <v>4</v>
      </c>
      <c r="O18" s="63" t="s">
        <v>228</v>
      </c>
      <c r="P18" s="63" t="s">
        <v>98</v>
      </c>
    </row>
    <row r="19" spans="1:16384" x14ac:dyDescent="0.2">
      <c r="A19" s="64" t="s">
        <v>98</v>
      </c>
      <c r="B19" s="148">
        <v>3715</v>
      </c>
      <c r="C19" s="148">
        <v>1765</v>
      </c>
      <c r="D19" s="148">
        <v>335</v>
      </c>
      <c r="E19" s="148">
        <v>65</v>
      </c>
      <c r="F19" s="148">
        <v>25</v>
      </c>
      <c r="G19" s="148">
        <v>20</v>
      </c>
      <c r="H19" s="148">
        <v>5920</v>
      </c>
      <c r="J19" s="74">
        <f t="shared" ref="J19:O25" si="3">B19/$H19</f>
        <v>0.62753378378378377</v>
      </c>
      <c r="K19" s="74">
        <f t="shared" si="3"/>
        <v>0.29814189189189189</v>
      </c>
      <c r="L19" s="74">
        <f t="shared" si="3"/>
        <v>5.6587837837837836E-2</v>
      </c>
      <c r="M19" s="74">
        <f t="shared" si="3"/>
        <v>1.097972972972973E-2</v>
      </c>
      <c r="N19" s="74">
        <f t="shared" si="3"/>
        <v>4.2229729729729732E-3</v>
      </c>
      <c r="O19" s="74">
        <f t="shared" si="3"/>
        <v>3.3783783783783786E-3</v>
      </c>
      <c r="P19" s="74">
        <f t="shared" ref="P19:P25" si="4">H19/$H19</f>
        <v>1</v>
      </c>
    </row>
    <row r="20" spans="1:16384" x14ac:dyDescent="0.2">
      <c r="A20" s="66" t="s">
        <v>120</v>
      </c>
      <c r="B20" s="146">
        <v>2660</v>
      </c>
      <c r="C20" s="146">
        <v>1435</v>
      </c>
      <c r="D20" s="146">
        <v>275</v>
      </c>
      <c r="E20" s="146">
        <v>55</v>
      </c>
      <c r="F20" s="146">
        <v>20</v>
      </c>
      <c r="G20" s="146">
        <v>15</v>
      </c>
      <c r="H20" s="146">
        <v>4460</v>
      </c>
      <c r="J20" s="76">
        <f t="shared" si="3"/>
        <v>0.5964125560538116</v>
      </c>
      <c r="K20" s="76">
        <f t="shared" si="3"/>
        <v>0.3217488789237668</v>
      </c>
      <c r="L20" s="76">
        <f t="shared" si="3"/>
        <v>6.1659192825112105E-2</v>
      </c>
      <c r="M20" s="76">
        <f t="shared" si="3"/>
        <v>1.2331838565022421E-2</v>
      </c>
      <c r="N20" s="76">
        <f t="shared" si="3"/>
        <v>4.4843049327354259E-3</v>
      </c>
      <c r="O20" s="76">
        <f t="shared" si="3"/>
        <v>3.3632286995515697E-3</v>
      </c>
      <c r="P20" s="76">
        <f t="shared" si="4"/>
        <v>1</v>
      </c>
    </row>
    <row r="21" spans="1:16384" x14ac:dyDescent="0.2">
      <c r="A21" s="66" t="s">
        <v>121</v>
      </c>
      <c r="B21" s="146">
        <v>620</v>
      </c>
      <c r="C21" s="146">
        <v>200</v>
      </c>
      <c r="D21" s="146">
        <v>35</v>
      </c>
      <c r="E21" s="146">
        <v>5</v>
      </c>
      <c r="F21" s="146">
        <v>0</v>
      </c>
      <c r="G21" s="146">
        <v>5</v>
      </c>
      <c r="H21" s="146">
        <v>865</v>
      </c>
      <c r="J21" s="76">
        <f>B21/$H21</f>
        <v>0.7167630057803468</v>
      </c>
      <c r="K21" s="76">
        <f t="shared" si="3"/>
        <v>0.23121387283236994</v>
      </c>
      <c r="L21" s="76">
        <f t="shared" si="3"/>
        <v>4.046242774566474E-2</v>
      </c>
      <c r="M21" s="76">
        <f t="shared" si="3"/>
        <v>5.7803468208092483E-3</v>
      </c>
      <c r="N21" s="76">
        <f t="shared" si="3"/>
        <v>0</v>
      </c>
      <c r="O21" s="76">
        <f t="shared" si="3"/>
        <v>5.7803468208092483E-3</v>
      </c>
      <c r="P21" s="76">
        <f t="shared" si="4"/>
        <v>1</v>
      </c>
    </row>
    <row r="22" spans="1:16384" x14ac:dyDescent="0.2">
      <c r="A22" s="66" t="s">
        <v>122</v>
      </c>
      <c r="B22" s="146">
        <v>125</v>
      </c>
      <c r="C22" s="146">
        <v>40</v>
      </c>
      <c r="D22" s="146">
        <v>15</v>
      </c>
      <c r="E22" s="146">
        <v>5</v>
      </c>
      <c r="F22" s="146">
        <v>0</v>
      </c>
      <c r="G22" s="146">
        <v>0</v>
      </c>
      <c r="H22" s="146">
        <v>180</v>
      </c>
      <c r="J22" s="76">
        <f t="shared" si="3"/>
        <v>0.69444444444444442</v>
      </c>
      <c r="K22" s="76">
        <f t="shared" si="3"/>
        <v>0.22222222222222221</v>
      </c>
      <c r="L22" s="76">
        <f t="shared" si="3"/>
        <v>8.3333333333333329E-2</v>
      </c>
      <c r="M22" s="76">
        <f t="shared" si="3"/>
        <v>2.7777777777777776E-2</v>
      </c>
      <c r="N22" s="76">
        <f t="shared" si="3"/>
        <v>0</v>
      </c>
      <c r="O22" s="76">
        <f t="shared" si="3"/>
        <v>0</v>
      </c>
      <c r="P22" s="76">
        <f t="shared" si="4"/>
        <v>1</v>
      </c>
    </row>
    <row r="23" spans="1:16384" x14ac:dyDescent="0.2">
      <c r="A23" s="66" t="s">
        <v>123</v>
      </c>
      <c r="B23" s="146">
        <v>130</v>
      </c>
      <c r="C23" s="146">
        <v>35</v>
      </c>
      <c r="D23" s="146">
        <v>5</v>
      </c>
      <c r="E23" s="146">
        <v>0</v>
      </c>
      <c r="F23" s="146">
        <v>0</v>
      </c>
      <c r="G23" s="146">
        <v>0</v>
      </c>
      <c r="H23" s="146">
        <v>170</v>
      </c>
      <c r="J23" s="76">
        <f t="shared" si="3"/>
        <v>0.76470588235294112</v>
      </c>
      <c r="K23" s="76">
        <f t="shared" si="3"/>
        <v>0.20588235294117646</v>
      </c>
      <c r="L23" s="76">
        <f t="shared" si="3"/>
        <v>2.9411764705882353E-2</v>
      </c>
      <c r="M23" s="76">
        <f t="shared" si="3"/>
        <v>0</v>
      </c>
      <c r="N23" s="76">
        <f t="shared" si="3"/>
        <v>0</v>
      </c>
      <c r="O23" s="76">
        <f t="shared" si="3"/>
        <v>0</v>
      </c>
      <c r="P23" s="76">
        <f t="shared" si="4"/>
        <v>1</v>
      </c>
    </row>
    <row r="24" spans="1:16384" x14ac:dyDescent="0.2">
      <c r="A24" s="66" t="s">
        <v>51</v>
      </c>
      <c r="B24" s="146">
        <v>100</v>
      </c>
      <c r="C24" s="146">
        <v>35</v>
      </c>
      <c r="D24" s="146">
        <v>5</v>
      </c>
      <c r="E24" s="146">
        <v>0</v>
      </c>
      <c r="F24" s="146">
        <v>0</v>
      </c>
      <c r="G24" s="146">
        <v>0</v>
      </c>
      <c r="H24" s="146">
        <v>140</v>
      </c>
      <c r="J24" s="76">
        <f t="shared" si="3"/>
        <v>0.7142857142857143</v>
      </c>
      <c r="K24" s="76">
        <f t="shared" si="3"/>
        <v>0.25</v>
      </c>
      <c r="L24" s="76">
        <f t="shared" si="3"/>
        <v>3.5714285714285712E-2</v>
      </c>
      <c r="M24" s="76">
        <f t="shared" si="3"/>
        <v>0</v>
      </c>
      <c r="N24" s="76">
        <f t="shared" si="3"/>
        <v>0</v>
      </c>
      <c r="O24" s="76">
        <f t="shared" si="3"/>
        <v>0</v>
      </c>
      <c r="P24" s="76">
        <f t="shared" si="4"/>
        <v>1</v>
      </c>
    </row>
    <row r="25" spans="1:16384" x14ac:dyDescent="0.2">
      <c r="A25" s="67" t="s">
        <v>124</v>
      </c>
      <c r="B25" s="147">
        <v>85</v>
      </c>
      <c r="C25" s="147">
        <v>20</v>
      </c>
      <c r="D25" s="147">
        <v>0</v>
      </c>
      <c r="E25" s="147">
        <v>0</v>
      </c>
      <c r="F25" s="147">
        <v>0</v>
      </c>
      <c r="G25" s="147">
        <v>0</v>
      </c>
      <c r="H25" s="147">
        <v>105</v>
      </c>
      <c r="J25" s="77">
        <f t="shared" si="3"/>
        <v>0.80952380952380953</v>
      </c>
      <c r="K25" s="77">
        <f t="shared" si="3"/>
        <v>0.19047619047619047</v>
      </c>
      <c r="L25" s="77">
        <f t="shared" si="3"/>
        <v>0</v>
      </c>
      <c r="M25" s="77">
        <f t="shared" si="3"/>
        <v>0</v>
      </c>
      <c r="N25" s="77">
        <f>F25/$H25</f>
        <v>0</v>
      </c>
      <c r="O25" s="77">
        <f t="shared" si="3"/>
        <v>0</v>
      </c>
      <c r="P25" s="77">
        <f t="shared" si="4"/>
        <v>1</v>
      </c>
    </row>
    <row r="27" spans="1:16384" x14ac:dyDescent="0.2">
      <c r="A27" s="266" t="s">
        <v>294</v>
      </c>
    </row>
    <row r="28" spans="1:16384" x14ac:dyDescent="0.2">
      <c r="A28" s="331" t="s">
        <v>466</v>
      </c>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c r="FM28" s="331"/>
      <c r="FN28" s="331"/>
      <c r="FO28" s="331"/>
      <c r="FP28" s="331"/>
      <c r="FQ28" s="331"/>
      <c r="FR28" s="331"/>
      <c r="FS28" s="331"/>
      <c r="FT28" s="331"/>
      <c r="FU28" s="331"/>
      <c r="FV28" s="331"/>
      <c r="FW28" s="331"/>
      <c r="FX28" s="331"/>
      <c r="FY28" s="331"/>
      <c r="FZ28" s="331"/>
      <c r="GA28" s="331"/>
      <c r="GB28" s="331"/>
      <c r="GC28" s="331"/>
      <c r="GD28" s="331"/>
      <c r="GE28" s="331"/>
      <c r="GF28" s="331"/>
      <c r="GG28" s="331"/>
      <c r="GH28" s="331"/>
      <c r="GI28" s="331"/>
      <c r="GJ28" s="331"/>
      <c r="GK28" s="331"/>
      <c r="GL28" s="331"/>
      <c r="GM28" s="331"/>
      <c r="GN28" s="331"/>
      <c r="GO28" s="331"/>
      <c r="GP28" s="331"/>
      <c r="GQ28" s="331"/>
      <c r="GR28" s="331"/>
      <c r="GS28" s="331"/>
      <c r="GT28" s="331"/>
      <c r="GU28" s="331"/>
      <c r="GV28" s="331"/>
      <c r="GW28" s="331"/>
      <c r="GX28" s="331"/>
      <c r="GY28" s="331"/>
      <c r="GZ28" s="331"/>
      <c r="HA28" s="331"/>
      <c r="HB28" s="331"/>
      <c r="HC28" s="331"/>
      <c r="HD28" s="331"/>
      <c r="HE28" s="331"/>
      <c r="HF28" s="331"/>
      <c r="HG28" s="331"/>
      <c r="HH28" s="331"/>
      <c r="HI28" s="331"/>
      <c r="HJ28" s="331"/>
      <c r="HK28" s="331"/>
      <c r="HL28" s="331"/>
      <c r="HM28" s="331"/>
      <c r="HN28" s="331"/>
      <c r="HO28" s="331"/>
      <c r="HP28" s="331"/>
      <c r="HQ28" s="331"/>
      <c r="HR28" s="331"/>
      <c r="HS28" s="331"/>
      <c r="HT28" s="331"/>
      <c r="HU28" s="331"/>
      <c r="HV28" s="331"/>
      <c r="HW28" s="331"/>
      <c r="HX28" s="331"/>
      <c r="HY28" s="331"/>
      <c r="HZ28" s="331"/>
      <c r="IA28" s="331"/>
      <c r="IB28" s="331"/>
      <c r="IC28" s="331"/>
      <c r="ID28" s="331"/>
      <c r="IE28" s="331"/>
      <c r="IF28" s="331"/>
      <c r="IG28" s="331"/>
      <c r="IH28" s="331"/>
      <c r="II28" s="331"/>
      <c r="IJ28" s="331"/>
      <c r="IK28" s="331"/>
      <c r="IL28" s="331"/>
      <c r="IM28" s="331"/>
      <c r="IN28" s="331"/>
      <c r="IO28" s="331"/>
      <c r="IP28" s="331"/>
      <c r="IQ28" s="331"/>
      <c r="IR28" s="331"/>
      <c r="IS28" s="331"/>
      <c r="IT28" s="331"/>
      <c r="IU28" s="331"/>
      <c r="IV28" s="331"/>
      <c r="IW28" s="331"/>
      <c r="IX28" s="331"/>
      <c r="IY28" s="331"/>
      <c r="IZ28" s="331"/>
      <c r="JA28" s="331"/>
      <c r="JB28" s="331"/>
      <c r="JC28" s="331"/>
      <c r="JD28" s="331"/>
      <c r="JE28" s="331"/>
      <c r="JF28" s="331"/>
      <c r="JG28" s="331"/>
      <c r="JH28" s="331"/>
      <c r="JI28" s="331"/>
      <c r="JJ28" s="331"/>
      <c r="JK28" s="331"/>
      <c r="JL28" s="331"/>
      <c r="JM28" s="331"/>
      <c r="JN28" s="331"/>
      <c r="JO28" s="331"/>
      <c r="JP28" s="331"/>
      <c r="JQ28" s="331"/>
      <c r="JR28" s="331"/>
      <c r="JS28" s="331"/>
      <c r="JT28" s="331"/>
      <c r="JU28" s="331"/>
      <c r="JV28" s="331"/>
      <c r="JW28" s="331"/>
      <c r="JX28" s="331"/>
      <c r="JY28" s="331"/>
      <c r="JZ28" s="331"/>
      <c r="KA28" s="331"/>
      <c r="KB28" s="331"/>
      <c r="KC28" s="331"/>
      <c r="KD28" s="331"/>
      <c r="KE28" s="331"/>
      <c r="KF28" s="331"/>
      <c r="KG28" s="331"/>
      <c r="KH28" s="331"/>
      <c r="KI28" s="331"/>
      <c r="KJ28" s="331"/>
      <c r="KK28" s="331"/>
      <c r="KL28" s="331"/>
      <c r="KM28" s="331"/>
      <c r="KN28" s="331"/>
      <c r="KO28" s="331"/>
      <c r="KP28" s="331"/>
      <c r="KQ28" s="331"/>
      <c r="KR28" s="331"/>
      <c r="KS28" s="331"/>
      <c r="KT28" s="331"/>
      <c r="KU28" s="331"/>
      <c r="KV28" s="331"/>
      <c r="KW28" s="331"/>
      <c r="KX28" s="331"/>
      <c r="KY28" s="331"/>
      <c r="KZ28" s="331"/>
      <c r="LA28" s="331"/>
      <c r="LB28" s="331"/>
      <c r="LC28" s="331"/>
      <c r="LD28" s="331"/>
      <c r="LE28" s="331"/>
      <c r="LF28" s="331"/>
      <c r="LG28" s="331"/>
      <c r="LH28" s="331"/>
      <c r="LI28" s="331"/>
      <c r="LJ28" s="331"/>
      <c r="LK28" s="331"/>
      <c r="LL28" s="331"/>
      <c r="LM28" s="331"/>
      <c r="LN28" s="331"/>
      <c r="LO28" s="331"/>
      <c r="LP28" s="331"/>
      <c r="LQ28" s="331"/>
      <c r="LR28" s="331"/>
      <c r="LS28" s="331"/>
      <c r="LT28" s="331"/>
      <c r="LU28" s="331"/>
      <c r="LV28" s="331"/>
      <c r="LW28" s="331"/>
      <c r="LX28" s="331"/>
      <c r="LY28" s="331"/>
      <c r="LZ28" s="331"/>
      <c r="MA28" s="331"/>
      <c r="MB28" s="331"/>
      <c r="MC28" s="331"/>
      <c r="MD28" s="331"/>
      <c r="ME28" s="331"/>
      <c r="MF28" s="331"/>
      <c r="MG28" s="331"/>
      <c r="MH28" s="331"/>
      <c r="MI28" s="331"/>
      <c r="MJ28" s="331"/>
      <c r="MK28" s="331"/>
      <c r="ML28" s="331"/>
      <c r="MM28" s="331"/>
      <c r="MN28" s="331"/>
      <c r="MO28" s="331"/>
      <c r="MP28" s="331"/>
      <c r="MQ28" s="331"/>
      <c r="MR28" s="331"/>
      <c r="MS28" s="331"/>
      <c r="MT28" s="331"/>
      <c r="MU28" s="331"/>
      <c r="MV28" s="331"/>
      <c r="MW28" s="331"/>
      <c r="MX28" s="331"/>
      <c r="MY28" s="331"/>
      <c r="MZ28" s="331"/>
      <c r="NA28" s="331"/>
      <c r="NB28" s="331"/>
      <c r="NC28" s="331"/>
      <c r="ND28" s="331"/>
      <c r="NE28" s="331"/>
      <c r="NF28" s="331"/>
      <c r="NG28" s="331"/>
      <c r="NH28" s="331"/>
      <c r="NI28" s="331"/>
      <c r="NJ28" s="331"/>
      <c r="NK28" s="331"/>
      <c r="NL28" s="331"/>
      <c r="NM28" s="331"/>
      <c r="NN28" s="331"/>
      <c r="NO28" s="331"/>
      <c r="NP28" s="331"/>
      <c r="NQ28" s="331"/>
      <c r="NR28" s="331"/>
      <c r="NS28" s="331"/>
      <c r="NT28" s="331"/>
      <c r="NU28" s="331"/>
      <c r="NV28" s="331"/>
      <c r="NW28" s="331"/>
      <c r="NX28" s="331"/>
      <c r="NY28" s="331"/>
      <c r="NZ28" s="331"/>
      <c r="OA28" s="331"/>
      <c r="OB28" s="331"/>
      <c r="OC28" s="331"/>
      <c r="OD28" s="331"/>
      <c r="OE28" s="331"/>
      <c r="OF28" s="331"/>
      <c r="OG28" s="331"/>
      <c r="OH28" s="331"/>
      <c r="OI28" s="331"/>
      <c r="OJ28" s="331"/>
      <c r="OK28" s="331"/>
      <c r="OL28" s="331"/>
      <c r="OM28" s="331"/>
      <c r="ON28" s="331"/>
      <c r="OO28" s="331"/>
      <c r="OP28" s="331"/>
      <c r="OQ28" s="331"/>
      <c r="OR28" s="331"/>
      <c r="OS28" s="331"/>
      <c r="OT28" s="331"/>
      <c r="OU28" s="331"/>
      <c r="OV28" s="331"/>
      <c r="OW28" s="331"/>
      <c r="OX28" s="331"/>
      <c r="OY28" s="331"/>
      <c r="OZ28" s="331"/>
      <c r="PA28" s="331"/>
      <c r="PB28" s="331"/>
      <c r="PC28" s="331"/>
      <c r="PD28" s="331"/>
      <c r="PE28" s="331"/>
      <c r="PF28" s="331"/>
      <c r="PG28" s="331"/>
      <c r="PH28" s="331"/>
      <c r="PI28" s="331"/>
      <c r="PJ28" s="331"/>
      <c r="PK28" s="331"/>
      <c r="PL28" s="331"/>
      <c r="PM28" s="331"/>
      <c r="PN28" s="331"/>
      <c r="PO28" s="331"/>
      <c r="PP28" s="331"/>
      <c r="PQ28" s="331"/>
      <c r="PR28" s="331"/>
      <c r="PS28" s="331"/>
      <c r="PT28" s="331"/>
      <c r="PU28" s="331"/>
      <c r="PV28" s="331"/>
      <c r="PW28" s="331"/>
      <c r="PX28" s="331"/>
      <c r="PY28" s="331"/>
      <c r="PZ28" s="331"/>
      <c r="QA28" s="331"/>
      <c r="QB28" s="331"/>
      <c r="QC28" s="331"/>
      <c r="QD28" s="331"/>
      <c r="QE28" s="331"/>
      <c r="QF28" s="331"/>
      <c r="QG28" s="331"/>
      <c r="QH28" s="331"/>
      <c r="QI28" s="331"/>
      <c r="QJ28" s="331"/>
      <c r="QK28" s="331"/>
      <c r="QL28" s="331"/>
      <c r="QM28" s="331"/>
      <c r="QN28" s="331"/>
      <c r="QO28" s="331"/>
      <c r="QP28" s="331"/>
      <c r="QQ28" s="331"/>
      <c r="QR28" s="331"/>
      <c r="QS28" s="331"/>
      <c r="QT28" s="331"/>
      <c r="QU28" s="331"/>
      <c r="QV28" s="331"/>
      <c r="QW28" s="331"/>
      <c r="QX28" s="331"/>
      <c r="QY28" s="331"/>
      <c r="QZ28" s="331"/>
      <c r="RA28" s="331"/>
      <c r="RB28" s="331"/>
      <c r="RC28" s="331"/>
      <c r="RD28" s="331"/>
      <c r="RE28" s="331"/>
      <c r="RF28" s="331"/>
      <c r="RG28" s="331"/>
      <c r="RH28" s="331"/>
      <c r="RI28" s="331"/>
      <c r="RJ28" s="331"/>
      <c r="RK28" s="331"/>
      <c r="RL28" s="331"/>
      <c r="RM28" s="331"/>
      <c r="RN28" s="331"/>
      <c r="RO28" s="331"/>
      <c r="RP28" s="331"/>
      <c r="RQ28" s="331"/>
      <c r="RR28" s="331"/>
      <c r="RS28" s="331"/>
      <c r="RT28" s="331"/>
      <c r="RU28" s="331"/>
      <c r="RV28" s="331"/>
      <c r="RW28" s="331"/>
      <c r="RX28" s="331"/>
      <c r="RY28" s="331"/>
      <c r="RZ28" s="331"/>
      <c r="SA28" s="331"/>
      <c r="SB28" s="331"/>
      <c r="SC28" s="331"/>
      <c r="SD28" s="331"/>
      <c r="SE28" s="331"/>
      <c r="SF28" s="331"/>
      <c r="SG28" s="331"/>
      <c r="SH28" s="331"/>
      <c r="SI28" s="331"/>
      <c r="SJ28" s="331"/>
      <c r="SK28" s="331"/>
      <c r="SL28" s="331"/>
      <c r="SM28" s="331"/>
      <c r="SN28" s="331"/>
      <c r="SO28" s="331"/>
      <c r="SP28" s="331"/>
      <c r="SQ28" s="331"/>
      <c r="SR28" s="331"/>
      <c r="SS28" s="331"/>
      <c r="ST28" s="331"/>
      <c r="SU28" s="331"/>
      <c r="SV28" s="331"/>
      <c r="SW28" s="331"/>
      <c r="SX28" s="331"/>
      <c r="SY28" s="331"/>
      <c r="SZ28" s="331"/>
      <c r="TA28" s="331"/>
      <c r="TB28" s="331"/>
      <c r="TC28" s="331"/>
      <c r="TD28" s="331"/>
      <c r="TE28" s="331"/>
      <c r="TF28" s="331"/>
      <c r="TG28" s="331"/>
      <c r="TH28" s="331"/>
      <c r="TI28" s="331"/>
      <c r="TJ28" s="331"/>
      <c r="TK28" s="331"/>
      <c r="TL28" s="331"/>
      <c r="TM28" s="331"/>
      <c r="TN28" s="331"/>
      <c r="TO28" s="331"/>
      <c r="TP28" s="331"/>
      <c r="TQ28" s="331"/>
      <c r="TR28" s="331"/>
      <c r="TS28" s="331"/>
      <c r="TT28" s="331"/>
      <c r="TU28" s="331"/>
      <c r="TV28" s="331"/>
      <c r="TW28" s="331"/>
      <c r="TX28" s="331"/>
      <c r="TY28" s="331"/>
      <c r="TZ28" s="331"/>
      <c r="UA28" s="331"/>
      <c r="UB28" s="331"/>
      <c r="UC28" s="331"/>
      <c r="UD28" s="331"/>
      <c r="UE28" s="331"/>
      <c r="UF28" s="331"/>
      <c r="UG28" s="331"/>
      <c r="UH28" s="331"/>
      <c r="UI28" s="331"/>
      <c r="UJ28" s="331"/>
      <c r="UK28" s="331"/>
      <c r="UL28" s="331"/>
      <c r="UM28" s="331"/>
      <c r="UN28" s="331"/>
      <c r="UO28" s="331"/>
      <c r="UP28" s="331"/>
      <c r="UQ28" s="331"/>
      <c r="UR28" s="331"/>
      <c r="US28" s="331"/>
      <c r="UT28" s="331"/>
      <c r="UU28" s="331"/>
      <c r="UV28" s="331"/>
      <c r="UW28" s="331"/>
      <c r="UX28" s="331"/>
      <c r="UY28" s="331"/>
      <c r="UZ28" s="331"/>
      <c r="VA28" s="331"/>
      <c r="VB28" s="331"/>
      <c r="VC28" s="331"/>
      <c r="VD28" s="331"/>
      <c r="VE28" s="331"/>
      <c r="VF28" s="331"/>
      <c r="VG28" s="331"/>
      <c r="VH28" s="331"/>
      <c r="VI28" s="331"/>
      <c r="VJ28" s="331"/>
      <c r="VK28" s="331"/>
      <c r="VL28" s="331"/>
      <c r="VM28" s="331"/>
      <c r="VN28" s="331"/>
      <c r="VO28" s="331"/>
      <c r="VP28" s="331"/>
      <c r="VQ28" s="331"/>
      <c r="VR28" s="331"/>
      <c r="VS28" s="331"/>
      <c r="VT28" s="331"/>
      <c r="VU28" s="331"/>
      <c r="VV28" s="331"/>
      <c r="VW28" s="331"/>
      <c r="VX28" s="331"/>
      <c r="VY28" s="331"/>
      <c r="VZ28" s="331"/>
      <c r="WA28" s="331"/>
      <c r="WB28" s="331"/>
      <c r="WC28" s="331"/>
      <c r="WD28" s="331"/>
      <c r="WE28" s="331"/>
      <c r="WF28" s="331"/>
      <c r="WG28" s="331"/>
      <c r="WH28" s="331"/>
      <c r="WI28" s="331"/>
      <c r="WJ28" s="331"/>
      <c r="WK28" s="331"/>
      <c r="WL28" s="331"/>
      <c r="WM28" s="331"/>
      <c r="WN28" s="331"/>
      <c r="WO28" s="331"/>
      <c r="WP28" s="331"/>
      <c r="WQ28" s="331"/>
      <c r="WR28" s="331"/>
      <c r="WS28" s="331"/>
      <c r="WT28" s="331"/>
      <c r="WU28" s="331"/>
      <c r="WV28" s="331"/>
      <c r="WW28" s="331"/>
      <c r="WX28" s="331"/>
      <c r="WY28" s="331"/>
      <c r="WZ28" s="331"/>
      <c r="XA28" s="331"/>
      <c r="XB28" s="331"/>
      <c r="XC28" s="331"/>
      <c r="XD28" s="331"/>
      <c r="XE28" s="331"/>
      <c r="XF28" s="331"/>
      <c r="XG28" s="331"/>
      <c r="XH28" s="331"/>
      <c r="XI28" s="331"/>
      <c r="XJ28" s="331"/>
      <c r="XK28" s="331"/>
      <c r="XL28" s="331"/>
      <c r="XM28" s="331"/>
      <c r="XN28" s="331"/>
      <c r="XO28" s="331"/>
      <c r="XP28" s="331"/>
      <c r="XQ28" s="331"/>
      <c r="XR28" s="331"/>
      <c r="XS28" s="331"/>
      <c r="XT28" s="331"/>
      <c r="XU28" s="331"/>
      <c r="XV28" s="331"/>
      <c r="XW28" s="331"/>
      <c r="XX28" s="331"/>
      <c r="XY28" s="331"/>
      <c r="XZ28" s="331"/>
      <c r="YA28" s="331"/>
      <c r="YB28" s="331"/>
      <c r="YC28" s="331"/>
      <c r="YD28" s="331"/>
      <c r="YE28" s="331"/>
      <c r="YF28" s="331"/>
      <c r="YG28" s="331"/>
      <c r="YH28" s="331"/>
      <c r="YI28" s="331"/>
      <c r="YJ28" s="331"/>
      <c r="YK28" s="331"/>
      <c r="YL28" s="331"/>
      <c r="YM28" s="331"/>
      <c r="YN28" s="331"/>
      <c r="YO28" s="331"/>
      <c r="YP28" s="331"/>
      <c r="YQ28" s="331"/>
      <c r="YR28" s="331"/>
      <c r="YS28" s="331"/>
      <c r="YT28" s="331"/>
      <c r="YU28" s="331"/>
      <c r="YV28" s="331"/>
      <c r="YW28" s="331"/>
      <c r="YX28" s="331"/>
      <c r="YY28" s="331"/>
      <c r="YZ28" s="331"/>
      <c r="ZA28" s="331"/>
      <c r="ZB28" s="331"/>
      <c r="ZC28" s="331"/>
      <c r="ZD28" s="331"/>
      <c r="ZE28" s="331"/>
      <c r="ZF28" s="331"/>
      <c r="ZG28" s="331"/>
      <c r="ZH28" s="331"/>
      <c r="ZI28" s="331"/>
      <c r="ZJ28" s="331"/>
      <c r="ZK28" s="331"/>
      <c r="ZL28" s="331"/>
      <c r="ZM28" s="331"/>
      <c r="ZN28" s="331"/>
      <c r="ZO28" s="331"/>
      <c r="ZP28" s="331"/>
      <c r="ZQ28" s="331"/>
      <c r="ZR28" s="331"/>
      <c r="ZS28" s="331"/>
      <c r="ZT28" s="331"/>
      <c r="ZU28" s="331"/>
      <c r="ZV28" s="331"/>
      <c r="ZW28" s="331"/>
      <c r="ZX28" s="331"/>
      <c r="ZY28" s="331"/>
      <c r="ZZ28" s="331"/>
      <c r="AAA28" s="331"/>
      <c r="AAB28" s="331"/>
      <c r="AAC28" s="331"/>
      <c r="AAD28" s="331"/>
      <c r="AAE28" s="331"/>
      <c r="AAF28" s="331"/>
      <c r="AAG28" s="331"/>
      <c r="AAH28" s="331"/>
      <c r="AAI28" s="331"/>
      <c r="AAJ28" s="331"/>
      <c r="AAK28" s="331"/>
      <c r="AAL28" s="331"/>
      <c r="AAM28" s="331"/>
      <c r="AAN28" s="331"/>
      <c r="AAO28" s="331"/>
      <c r="AAP28" s="331"/>
      <c r="AAQ28" s="331"/>
      <c r="AAR28" s="331"/>
      <c r="AAS28" s="331"/>
      <c r="AAT28" s="331"/>
      <c r="AAU28" s="331"/>
      <c r="AAV28" s="331"/>
      <c r="AAW28" s="331"/>
      <c r="AAX28" s="331"/>
      <c r="AAY28" s="331"/>
      <c r="AAZ28" s="331"/>
      <c r="ABA28" s="331"/>
      <c r="ABB28" s="331"/>
      <c r="ABC28" s="331"/>
      <c r="ABD28" s="331"/>
      <c r="ABE28" s="331"/>
      <c r="ABF28" s="331"/>
      <c r="ABG28" s="331"/>
      <c r="ABH28" s="331"/>
      <c r="ABI28" s="331"/>
      <c r="ABJ28" s="331"/>
      <c r="ABK28" s="331"/>
      <c r="ABL28" s="331"/>
      <c r="ABM28" s="331"/>
      <c r="ABN28" s="331"/>
      <c r="ABO28" s="331"/>
      <c r="ABP28" s="331"/>
      <c r="ABQ28" s="331"/>
      <c r="ABR28" s="331"/>
      <c r="ABS28" s="331"/>
      <c r="ABT28" s="331"/>
      <c r="ABU28" s="331"/>
      <c r="ABV28" s="331"/>
      <c r="ABW28" s="331"/>
      <c r="ABX28" s="331"/>
      <c r="ABY28" s="331"/>
      <c r="ABZ28" s="331"/>
      <c r="ACA28" s="331"/>
      <c r="ACB28" s="331"/>
      <c r="ACC28" s="331"/>
      <c r="ACD28" s="331"/>
      <c r="ACE28" s="331"/>
      <c r="ACF28" s="331"/>
      <c r="ACG28" s="331"/>
      <c r="ACH28" s="331"/>
      <c r="ACI28" s="331"/>
      <c r="ACJ28" s="331"/>
      <c r="ACK28" s="331"/>
      <c r="ACL28" s="331"/>
      <c r="ACM28" s="331"/>
      <c r="ACN28" s="331"/>
      <c r="ACO28" s="331"/>
      <c r="ACP28" s="331"/>
      <c r="ACQ28" s="331"/>
      <c r="ACR28" s="331"/>
      <c r="ACS28" s="331"/>
      <c r="ACT28" s="331"/>
      <c r="ACU28" s="331"/>
      <c r="ACV28" s="331"/>
      <c r="ACW28" s="331"/>
      <c r="ACX28" s="331"/>
      <c r="ACY28" s="331"/>
      <c r="ACZ28" s="331"/>
      <c r="ADA28" s="331"/>
      <c r="ADB28" s="331"/>
      <c r="ADC28" s="331"/>
      <c r="ADD28" s="331"/>
      <c r="ADE28" s="331"/>
      <c r="ADF28" s="331"/>
      <c r="ADG28" s="331"/>
      <c r="ADH28" s="331"/>
      <c r="ADI28" s="331"/>
      <c r="ADJ28" s="331"/>
      <c r="ADK28" s="331"/>
      <c r="ADL28" s="331"/>
      <c r="ADM28" s="331"/>
      <c r="ADN28" s="331"/>
      <c r="ADO28" s="331"/>
      <c r="ADP28" s="331"/>
      <c r="ADQ28" s="331"/>
      <c r="ADR28" s="331"/>
      <c r="ADS28" s="331"/>
      <c r="ADT28" s="331"/>
      <c r="ADU28" s="331"/>
      <c r="ADV28" s="331"/>
      <c r="ADW28" s="331"/>
      <c r="ADX28" s="331"/>
      <c r="ADY28" s="331"/>
      <c r="ADZ28" s="331"/>
      <c r="AEA28" s="331"/>
      <c r="AEB28" s="331"/>
      <c r="AEC28" s="331"/>
      <c r="AED28" s="331"/>
      <c r="AEE28" s="331"/>
      <c r="AEF28" s="331"/>
      <c r="AEG28" s="331"/>
      <c r="AEH28" s="331"/>
      <c r="AEI28" s="331"/>
      <c r="AEJ28" s="331"/>
      <c r="AEK28" s="331"/>
      <c r="AEL28" s="331"/>
      <c r="AEM28" s="331"/>
      <c r="AEN28" s="331"/>
      <c r="AEO28" s="331"/>
      <c r="AEP28" s="331"/>
      <c r="AEQ28" s="331"/>
      <c r="AER28" s="331"/>
      <c r="AES28" s="331"/>
      <c r="AET28" s="331"/>
      <c r="AEU28" s="331"/>
      <c r="AEV28" s="331"/>
      <c r="AEW28" s="331"/>
      <c r="AEX28" s="331"/>
      <c r="AEY28" s="331"/>
      <c r="AEZ28" s="331"/>
      <c r="AFA28" s="331"/>
      <c r="AFB28" s="331"/>
      <c r="AFC28" s="331"/>
      <c r="AFD28" s="331"/>
      <c r="AFE28" s="331"/>
      <c r="AFF28" s="331"/>
      <c r="AFG28" s="331"/>
      <c r="AFH28" s="331"/>
      <c r="AFI28" s="331"/>
      <c r="AFJ28" s="331"/>
      <c r="AFK28" s="331"/>
      <c r="AFL28" s="331"/>
      <c r="AFM28" s="331"/>
      <c r="AFN28" s="331"/>
      <c r="AFO28" s="331"/>
      <c r="AFP28" s="331"/>
      <c r="AFQ28" s="331"/>
      <c r="AFR28" s="331"/>
      <c r="AFS28" s="331"/>
      <c r="AFT28" s="331"/>
      <c r="AFU28" s="331"/>
      <c r="AFV28" s="331"/>
      <c r="AFW28" s="331"/>
      <c r="AFX28" s="331"/>
      <c r="AFY28" s="331"/>
      <c r="AFZ28" s="331"/>
      <c r="AGA28" s="331"/>
      <c r="AGB28" s="331"/>
      <c r="AGC28" s="331"/>
      <c r="AGD28" s="331"/>
      <c r="AGE28" s="331"/>
      <c r="AGF28" s="331"/>
      <c r="AGG28" s="331"/>
      <c r="AGH28" s="331"/>
      <c r="AGI28" s="331"/>
      <c r="AGJ28" s="331"/>
      <c r="AGK28" s="331"/>
      <c r="AGL28" s="331"/>
      <c r="AGM28" s="331"/>
      <c r="AGN28" s="331"/>
      <c r="AGO28" s="331"/>
      <c r="AGP28" s="331"/>
      <c r="AGQ28" s="331"/>
      <c r="AGR28" s="331"/>
      <c r="AGS28" s="331"/>
      <c r="AGT28" s="331"/>
      <c r="AGU28" s="331"/>
      <c r="AGV28" s="331"/>
      <c r="AGW28" s="331"/>
      <c r="AGX28" s="331"/>
      <c r="AGY28" s="331"/>
      <c r="AGZ28" s="331"/>
      <c r="AHA28" s="331"/>
      <c r="AHB28" s="331"/>
      <c r="AHC28" s="331"/>
      <c r="AHD28" s="331"/>
      <c r="AHE28" s="331"/>
      <c r="AHF28" s="331"/>
      <c r="AHG28" s="331"/>
      <c r="AHH28" s="331"/>
      <c r="AHI28" s="331"/>
      <c r="AHJ28" s="331"/>
      <c r="AHK28" s="331"/>
      <c r="AHL28" s="331"/>
      <c r="AHM28" s="331"/>
      <c r="AHN28" s="331"/>
      <c r="AHO28" s="331"/>
      <c r="AHP28" s="331"/>
      <c r="AHQ28" s="331"/>
      <c r="AHR28" s="331"/>
      <c r="AHS28" s="331"/>
      <c r="AHT28" s="331"/>
      <c r="AHU28" s="331"/>
      <c r="AHV28" s="331"/>
      <c r="AHW28" s="331"/>
      <c r="AHX28" s="331"/>
      <c r="AHY28" s="331"/>
      <c r="AHZ28" s="331"/>
      <c r="AIA28" s="331"/>
      <c r="AIB28" s="331"/>
      <c r="AIC28" s="331"/>
      <c r="AID28" s="331"/>
      <c r="AIE28" s="331"/>
      <c r="AIF28" s="331"/>
      <c r="AIG28" s="331"/>
      <c r="AIH28" s="331"/>
      <c r="AII28" s="331"/>
      <c r="AIJ28" s="331"/>
      <c r="AIK28" s="331"/>
      <c r="AIL28" s="331"/>
      <c r="AIM28" s="331"/>
      <c r="AIN28" s="331"/>
      <c r="AIO28" s="331"/>
      <c r="AIP28" s="331"/>
      <c r="AIQ28" s="331"/>
      <c r="AIR28" s="331"/>
      <c r="AIS28" s="331"/>
      <c r="AIT28" s="331"/>
      <c r="AIU28" s="331"/>
      <c r="AIV28" s="331"/>
      <c r="AIW28" s="331"/>
      <c r="AIX28" s="331"/>
      <c r="AIY28" s="331"/>
      <c r="AIZ28" s="331"/>
      <c r="AJA28" s="331"/>
      <c r="AJB28" s="331"/>
      <c r="AJC28" s="331"/>
      <c r="AJD28" s="331"/>
      <c r="AJE28" s="331"/>
      <c r="AJF28" s="331"/>
      <c r="AJG28" s="331"/>
      <c r="AJH28" s="331"/>
      <c r="AJI28" s="331"/>
      <c r="AJJ28" s="331"/>
      <c r="AJK28" s="331"/>
      <c r="AJL28" s="331"/>
      <c r="AJM28" s="331"/>
      <c r="AJN28" s="331"/>
      <c r="AJO28" s="331"/>
      <c r="AJP28" s="331"/>
      <c r="AJQ28" s="331"/>
      <c r="AJR28" s="331"/>
      <c r="AJS28" s="331"/>
      <c r="AJT28" s="331"/>
      <c r="AJU28" s="331"/>
      <c r="AJV28" s="331"/>
      <c r="AJW28" s="331"/>
      <c r="AJX28" s="331"/>
      <c r="AJY28" s="331"/>
      <c r="AJZ28" s="331"/>
      <c r="AKA28" s="331"/>
      <c r="AKB28" s="331"/>
      <c r="AKC28" s="331"/>
      <c r="AKD28" s="331"/>
      <c r="AKE28" s="331"/>
      <c r="AKF28" s="331"/>
      <c r="AKG28" s="331"/>
      <c r="AKH28" s="331"/>
      <c r="AKI28" s="331"/>
      <c r="AKJ28" s="331"/>
      <c r="AKK28" s="331"/>
      <c r="AKL28" s="331"/>
      <c r="AKM28" s="331"/>
      <c r="AKN28" s="331"/>
      <c r="AKO28" s="331"/>
      <c r="AKP28" s="331"/>
      <c r="AKQ28" s="331"/>
      <c r="AKR28" s="331"/>
      <c r="AKS28" s="331"/>
      <c r="AKT28" s="331"/>
      <c r="AKU28" s="331"/>
      <c r="AKV28" s="331"/>
      <c r="AKW28" s="331"/>
      <c r="AKX28" s="331"/>
      <c r="AKY28" s="331"/>
      <c r="AKZ28" s="331"/>
      <c r="ALA28" s="331"/>
      <c r="ALB28" s="331"/>
      <c r="ALC28" s="331"/>
      <c r="ALD28" s="331"/>
      <c r="ALE28" s="331"/>
      <c r="ALF28" s="331"/>
      <c r="ALG28" s="331"/>
      <c r="ALH28" s="331"/>
      <c r="ALI28" s="331"/>
      <c r="ALJ28" s="331"/>
      <c r="ALK28" s="331"/>
      <c r="ALL28" s="331"/>
      <c r="ALM28" s="331"/>
      <c r="ALN28" s="331"/>
      <c r="ALO28" s="331"/>
      <c r="ALP28" s="331"/>
      <c r="ALQ28" s="331"/>
      <c r="ALR28" s="331"/>
      <c r="ALS28" s="331"/>
      <c r="ALT28" s="331"/>
      <c r="ALU28" s="331"/>
      <c r="ALV28" s="331"/>
      <c r="ALW28" s="331"/>
      <c r="ALX28" s="331"/>
      <c r="ALY28" s="331"/>
      <c r="ALZ28" s="331"/>
      <c r="AMA28" s="331"/>
      <c r="AMB28" s="331"/>
      <c r="AMC28" s="331"/>
      <c r="AMD28" s="331"/>
      <c r="AME28" s="331"/>
      <c r="AMF28" s="331"/>
      <c r="AMG28" s="331"/>
      <c r="AMH28" s="331"/>
      <c r="AMI28" s="331"/>
      <c r="AMJ28" s="331"/>
      <c r="AMK28" s="331"/>
      <c r="AML28" s="331"/>
      <c r="AMM28" s="331"/>
      <c r="AMN28" s="331"/>
      <c r="AMO28" s="331"/>
      <c r="AMP28" s="331"/>
      <c r="AMQ28" s="331"/>
      <c r="AMR28" s="331"/>
      <c r="AMS28" s="331"/>
      <c r="AMT28" s="331"/>
      <c r="AMU28" s="331"/>
      <c r="AMV28" s="331"/>
      <c r="AMW28" s="331"/>
      <c r="AMX28" s="331"/>
      <c r="AMY28" s="331"/>
      <c r="AMZ28" s="331"/>
      <c r="ANA28" s="331"/>
      <c r="ANB28" s="331"/>
      <c r="ANC28" s="331"/>
      <c r="AND28" s="331"/>
      <c r="ANE28" s="331"/>
      <c r="ANF28" s="331"/>
      <c r="ANG28" s="331"/>
      <c r="ANH28" s="331"/>
      <c r="ANI28" s="331"/>
      <c r="ANJ28" s="331"/>
      <c r="ANK28" s="331"/>
      <c r="ANL28" s="331"/>
      <c r="ANM28" s="331"/>
      <c r="ANN28" s="331"/>
      <c r="ANO28" s="331"/>
      <c r="ANP28" s="331"/>
      <c r="ANQ28" s="331"/>
      <c r="ANR28" s="331"/>
      <c r="ANS28" s="331"/>
      <c r="ANT28" s="331"/>
      <c r="ANU28" s="331"/>
      <c r="ANV28" s="331"/>
      <c r="ANW28" s="331"/>
      <c r="ANX28" s="331"/>
      <c r="ANY28" s="331"/>
      <c r="ANZ28" s="331"/>
      <c r="AOA28" s="331"/>
      <c r="AOB28" s="331"/>
      <c r="AOC28" s="331"/>
      <c r="AOD28" s="331"/>
      <c r="AOE28" s="331"/>
      <c r="AOF28" s="331"/>
      <c r="AOG28" s="331"/>
      <c r="AOH28" s="331"/>
      <c r="AOI28" s="331"/>
      <c r="AOJ28" s="331"/>
      <c r="AOK28" s="331"/>
      <c r="AOL28" s="331"/>
      <c r="AOM28" s="331"/>
      <c r="AON28" s="331"/>
      <c r="AOO28" s="331"/>
      <c r="AOP28" s="331"/>
      <c r="AOQ28" s="331"/>
      <c r="AOR28" s="331"/>
      <c r="AOS28" s="331"/>
      <c r="AOT28" s="331"/>
      <c r="AOU28" s="331"/>
      <c r="AOV28" s="331"/>
      <c r="AOW28" s="331"/>
      <c r="AOX28" s="331"/>
      <c r="AOY28" s="331"/>
      <c r="AOZ28" s="331"/>
      <c r="APA28" s="331"/>
      <c r="APB28" s="331"/>
      <c r="APC28" s="331"/>
      <c r="APD28" s="331"/>
      <c r="APE28" s="331"/>
      <c r="APF28" s="331"/>
      <c r="APG28" s="331"/>
      <c r="APH28" s="331"/>
      <c r="API28" s="331"/>
      <c r="APJ28" s="331"/>
      <c r="APK28" s="331"/>
      <c r="APL28" s="331"/>
      <c r="APM28" s="331"/>
      <c r="APN28" s="331"/>
      <c r="APO28" s="331"/>
      <c r="APP28" s="331"/>
      <c r="APQ28" s="331"/>
      <c r="APR28" s="331"/>
      <c r="APS28" s="331"/>
      <c r="APT28" s="331"/>
      <c r="APU28" s="331"/>
      <c r="APV28" s="331"/>
      <c r="APW28" s="331"/>
      <c r="APX28" s="331"/>
      <c r="APY28" s="331"/>
      <c r="APZ28" s="331"/>
      <c r="AQA28" s="331"/>
      <c r="AQB28" s="331"/>
      <c r="AQC28" s="331"/>
      <c r="AQD28" s="331"/>
      <c r="AQE28" s="331"/>
      <c r="AQF28" s="331"/>
      <c r="AQG28" s="331"/>
      <c r="AQH28" s="331"/>
      <c r="AQI28" s="331"/>
      <c r="AQJ28" s="331"/>
      <c r="AQK28" s="331"/>
      <c r="AQL28" s="331"/>
      <c r="AQM28" s="331"/>
      <c r="AQN28" s="331"/>
      <c r="AQO28" s="331"/>
      <c r="AQP28" s="331"/>
      <c r="AQQ28" s="331"/>
      <c r="AQR28" s="331"/>
      <c r="AQS28" s="331"/>
      <c r="AQT28" s="331"/>
      <c r="AQU28" s="331"/>
      <c r="AQV28" s="331"/>
      <c r="AQW28" s="331"/>
      <c r="AQX28" s="331"/>
      <c r="AQY28" s="331"/>
      <c r="AQZ28" s="331"/>
      <c r="ARA28" s="331"/>
      <c r="ARB28" s="331"/>
      <c r="ARC28" s="331"/>
      <c r="ARD28" s="331"/>
      <c r="ARE28" s="331"/>
      <c r="ARF28" s="331"/>
      <c r="ARG28" s="331"/>
      <c r="ARH28" s="331"/>
      <c r="ARI28" s="331"/>
      <c r="ARJ28" s="331"/>
      <c r="ARK28" s="331"/>
      <c r="ARL28" s="331"/>
      <c r="ARM28" s="331"/>
      <c r="ARN28" s="331"/>
      <c r="ARO28" s="331"/>
      <c r="ARP28" s="331"/>
      <c r="ARQ28" s="331"/>
      <c r="ARR28" s="331"/>
      <c r="ARS28" s="331"/>
      <c r="ART28" s="331"/>
      <c r="ARU28" s="331"/>
      <c r="ARV28" s="331"/>
      <c r="ARW28" s="331"/>
      <c r="ARX28" s="331"/>
      <c r="ARY28" s="331"/>
      <c r="ARZ28" s="331"/>
      <c r="ASA28" s="331"/>
      <c r="ASB28" s="331"/>
      <c r="ASC28" s="331"/>
      <c r="ASD28" s="331"/>
      <c r="ASE28" s="331"/>
      <c r="ASF28" s="331"/>
      <c r="ASG28" s="331"/>
      <c r="ASH28" s="331"/>
      <c r="ASI28" s="331"/>
      <c r="ASJ28" s="331"/>
      <c r="ASK28" s="331"/>
      <c r="ASL28" s="331"/>
      <c r="ASM28" s="331"/>
      <c r="ASN28" s="331"/>
      <c r="ASO28" s="331"/>
      <c r="ASP28" s="331"/>
      <c r="ASQ28" s="331"/>
      <c r="ASR28" s="331"/>
      <c r="ASS28" s="331"/>
      <c r="AST28" s="331"/>
      <c r="ASU28" s="331"/>
      <c r="ASV28" s="331"/>
      <c r="ASW28" s="331"/>
      <c r="ASX28" s="331"/>
      <c r="ASY28" s="331"/>
      <c r="ASZ28" s="331"/>
      <c r="ATA28" s="331"/>
      <c r="ATB28" s="331"/>
      <c r="ATC28" s="331"/>
      <c r="ATD28" s="331"/>
      <c r="ATE28" s="331"/>
      <c r="ATF28" s="331"/>
      <c r="ATG28" s="331"/>
      <c r="ATH28" s="331"/>
      <c r="ATI28" s="331"/>
      <c r="ATJ28" s="331"/>
      <c r="ATK28" s="331"/>
      <c r="ATL28" s="331"/>
      <c r="ATM28" s="331"/>
      <c r="ATN28" s="331"/>
      <c r="ATO28" s="331"/>
      <c r="ATP28" s="331"/>
      <c r="ATQ28" s="331"/>
      <c r="ATR28" s="331"/>
      <c r="ATS28" s="331"/>
      <c r="ATT28" s="331"/>
      <c r="ATU28" s="331"/>
      <c r="ATV28" s="331"/>
      <c r="ATW28" s="331"/>
      <c r="ATX28" s="331"/>
      <c r="ATY28" s="331"/>
      <c r="ATZ28" s="331"/>
      <c r="AUA28" s="331"/>
      <c r="AUB28" s="331"/>
      <c r="AUC28" s="331"/>
      <c r="AUD28" s="331"/>
      <c r="AUE28" s="331"/>
      <c r="AUF28" s="331"/>
      <c r="AUG28" s="331"/>
      <c r="AUH28" s="331"/>
      <c r="AUI28" s="331"/>
      <c r="AUJ28" s="331"/>
      <c r="AUK28" s="331"/>
      <c r="AUL28" s="331"/>
      <c r="AUM28" s="331"/>
      <c r="AUN28" s="331"/>
      <c r="AUO28" s="331"/>
      <c r="AUP28" s="331"/>
      <c r="AUQ28" s="331"/>
      <c r="AUR28" s="331"/>
      <c r="AUS28" s="331"/>
      <c r="AUT28" s="331"/>
      <c r="AUU28" s="331"/>
      <c r="AUV28" s="331"/>
      <c r="AUW28" s="331"/>
      <c r="AUX28" s="331"/>
      <c r="AUY28" s="331"/>
      <c r="AUZ28" s="331"/>
      <c r="AVA28" s="331"/>
      <c r="AVB28" s="331"/>
      <c r="AVC28" s="331"/>
      <c r="AVD28" s="331"/>
      <c r="AVE28" s="331"/>
      <c r="AVF28" s="331"/>
      <c r="AVG28" s="331"/>
      <c r="AVH28" s="331"/>
      <c r="AVI28" s="331"/>
      <c r="AVJ28" s="331"/>
      <c r="AVK28" s="331"/>
      <c r="AVL28" s="331"/>
      <c r="AVM28" s="331"/>
      <c r="AVN28" s="331"/>
      <c r="AVO28" s="331"/>
      <c r="AVP28" s="331"/>
      <c r="AVQ28" s="331"/>
      <c r="AVR28" s="331"/>
      <c r="AVS28" s="331"/>
      <c r="AVT28" s="331"/>
      <c r="AVU28" s="331"/>
      <c r="AVV28" s="331"/>
      <c r="AVW28" s="331"/>
      <c r="AVX28" s="331"/>
      <c r="AVY28" s="331"/>
      <c r="AVZ28" s="331"/>
      <c r="AWA28" s="331"/>
      <c r="AWB28" s="331"/>
      <c r="AWC28" s="331"/>
      <c r="AWD28" s="331"/>
      <c r="AWE28" s="331"/>
      <c r="AWF28" s="331"/>
      <c r="AWG28" s="331"/>
      <c r="AWH28" s="331"/>
      <c r="AWI28" s="331"/>
      <c r="AWJ28" s="331"/>
      <c r="AWK28" s="331"/>
      <c r="AWL28" s="331"/>
      <c r="AWM28" s="331"/>
      <c r="AWN28" s="331"/>
      <c r="AWO28" s="331"/>
      <c r="AWP28" s="331"/>
      <c r="AWQ28" s="331"/>
      <c r="AWR28" s="331"/>
      <c r="AWS28" s="331"/>
      <c r="AWT28" s="331"/>
      <c r="AWU28" s="331"/>
      <c r="AWV28" s="331"/>
      <c r="AWW28" s="331"/>
      <c r="AWX28" s="331"/>
      <c r="AWY28" s="331"/>
      <c r="AWZ28" s="331"/>
      <c r="AXA28" s="331"/>
      <c r="AXB28" s="331"/>
      <c r="AXC28" s="331"/>
      <c r="AXD28" s="331"/>
      <c r="AXE28" s="331"/>
      <c r="AXF28" s="331"/>
      <c r="AXG28" s="331"/>
      <c r="AXH28" s="331"/>
      <c r="AXI28" s="331"/>
      <c r="AXJ28" s="331"/>
      <c r="AXK28" s="331"/>
      <c r="AXL28" s="331"/>
      <c r="AXM28" s="331"/>
      <c r="AXN28" s="331"/>
      <c r="AXO28" s="331"/>
      <c r="AXP28" s="331"/>
      <c r="AXQ28" s="331"/>
      <c r="AXR28" s="331"/>
      <c r="AXS28" s="331"/>
      <c r="AXT28" s="331"/>
      <c r="AXU28" s="331"/>
      <c r="AXV28" s="331"/>
      <c r="AXW28" s="331"/>
      <c r="AXX28" s="331"/>
      <c r="AXY28" s="331"/>
      <c r="AXZ28" s="331"/>
      <c r="AYA28" s="331"/>
      <c r="AYB28" s="331"/>
      <c r="AYC28" s="331"/>
      <c r="AYD28" s="331"/>
      <c r="AYE28" s="331"/>
      <c r="AYF28" s="331"/>
      <c r="AYG28" s="331"/>
      <c r="AYH28" s="331"/>
      <c r="AYI28" s="331"/>
      <c r="AYJ28" s="331"/>
      <c r="AYK28" s="331"/>
      <c r="AYL28" s="331"/>
      <c r="AYM28" s="331"/>
      <c r="AYN28" s="331"/>
      <c r="AYO28" s="331"/>
      <c r="AYP28" s="331"/>
      <c r="AYQ28" s="331"/>
      <c r="AYR28" s="331"/>
      <c r="AYS28" s="331"/>
      <c r="AYT28" s="331"/>
      <c r="AYU28" s="331"/>
      <c r="AYV28" s="331"/>
      <c r="AYW28" s="331"/>
      <c r="AYX28" s="331"/>
      <c r="AYY28" s="331"/>
      <c r="AYZ28" s="331"/>
      <c r="AZA28" s="331"/>
      <c r="AZB28" s="331"/>
      <c r="AZC28" s="331"/>
      <c r="AZD28" s="331"/>
      <c r="AZE28" s="331"/>
      <c r="AZF28" s="331"/>
      <c r="AZG28" s="331"/>
      <c r="AZH28" s="331"/>
      <c r="AZI28" s="331"/>
      <c r="AZJ28" s="331"/>
      <c r="AZK28" s="331"/>
      <c r="AZL28" s="331"/>
      <c r="AZM28" s="331"/>
      <c r="AZN28" s="331"/>
      <c r="AZO28" s="331"/>
      <c r="AZP28" s="331"/>
      <c r="AZQ28" s="331"/>
      <c r="AZR28" s="331"/>
      <c r="AZS28" s="331"/>
      <c r="AZT28" s="331"/>
      <c r="AZU28" s="331"/>
      <c r="AZV28" s="331"/>
      <c r="AZW28" s="331"/>
      <c r="AZX28" s="331"/>
      <c r="AZY28" s="331"/>
      <c r="AZZ28" s="331"/>
      <c r="BAA28" s="331"/>
      <c r="BAB28" s="331"/>
      <c r="BAC28" s="331"/>
      <c r="BAD28" s="331"/>
      <c r="BAE28" s="331"/>
      <c r="BAF28" s="331"/>
      <c r="BAG28" s="331"/>
      <c r="BAH28" s="331"/>
      <c r="BAI28" s="331"/>
      <c r="BAJ28" s="331"/>
      <c r="BAK28" s="331"/>
      <c r="BAL28" s="331"/>
      <c r="BAM28" s="331"/>
      <c r="BAN28" s="331"/>
      <c r="BAO28" s="331"/>
      <c r="BAP28" s="331"/>
      <c r="BAQ28" s="331"/>
      <c r="BAR28" s="331"/>
      <c r="BAS28" s="331"/>
      <c r="BAT28" s="331"/>
      <c r="BAU28" s="331"/>
      <c r="BAV28" s="331"/>
      <c r="BAW28" s="331"/>
      <c r="BAX28" s="331"/>
      <c r="BAY28" s="331"/>
      <c r="BAZ28" s="331"/>
      <c r="BBA28" s="331"/>
      <c r="BBB28" s="331"/>
      <c r="BBC28" s="331"/>
      <c r="BBD28" s="331"/>
      <c r="BBE28" s="331"/>
      <c r="BBF28" s="331"/>
      <c r="BBG28" s="331"/>
      <c r="BBH28" s="331"/>
      <c r="BBI28" s="331"/>
      <c r="BBJ28" s="331"/>
      <c r="BBK28" s="331"/>
      <c r="BBL28" s="331"/>
      <c r="BBM28" s="331"/>
      <c r="BBN28" s="331"/>
      <c r="BBO28" s="331"/>
      <c r="BBP28" s="331"/>
      <c r="BBQ28" s="331"/>
      <c r="BBR28" s="331"/>
      <c r="BBS28" s="331"/>
      <c r="BBT28" s="331"/>
      <c r="BBU28" s="331"/>
      <c r="BBV28" s="331"/>
      <c r="BBW28" s="331"/>
      <c r="BBX28" s="331"/>
      <c r="BBY28" s="331"/>
      <c r="BBZ28" s="331"/>
      <c r="BCA28" s="331"/>
      <c r="BCB28" s="331"/>
      <c r="BCC28" s="331"/>
      <c r="BCD28" s="331"/>
      <c r="BCE28" s="331"/>
      <c r="BCF28" s="331"/>
      <c r="BCG28" s="331"/>
      <c r="BCH28" s="331"/>
      <c r="BCI28" s="331"/>
      <c r="BCJ28" s="331"/>
      <c r="BCK28" s="331"/>
      <c r="BCL28" s="331"/>
      <c r="BCM28" s="331"/>
      <c r="BCN28" s="331"/>
      <c r="BCO28" s="331"/>
      <c r="BCP28" s="331"/>
      <c r="BCQ28" s="331"/>
      <c r="BCR28" s="331"/>
      <c r="BCS28" s="331"/>
      <c r="BCT28" s="331"/>
      <c r="BCU28" s="331"/>
      <c r="BCV28" s="331"/>
      <c r="BCW28" s="331"/>
      <c r="BCX28" s="331"/>
      <c r="BCY28" s="331"/>
      <c r="BCZ28" s="331"/>
      <c r="BDA28" s="331"/>
      <c r="BDB28" s="331"/>
      <c r="BDC28" s="331"/>
      <c r="BDD28" s="331"/>
      <c r="BDE28" s="331"/>
      <c r="BDF28" s="331"/>
      <c r="BDG28" s="331"/>
      <c r="BDH28" s="331"/>
      <c r="BDI28" s="331"/>
      <c r="BDJ28" s="331"/>
      <c r="BDK28" s="331"/>
      <c r="BDL28" s="331"/>
      <c r="BDM28" s="331"/>
      <c r="BDN28" s="331"/>
      <c r="BDO28" s="331"/>
      <c r="BDP28" s="331"/>
      <c r="BDQ28" s="331"/>
      <c r="BDR28" s="331"/>
      <c r="BDS28" s="331"/>
      <c r="BDT28" s="331"/>
      <c r="BDU28" s="331"/>
      <c r="BDV28" s="331"/>
      <c r="BDW28" s="331"/>
      <c r="BDX28" s="331"/>
      <c r="BDY28" s="331"/>
      <c r="BDZ28" s="331"/>
      <c r="BEA28" s="331"/>
      <c r="BEB28" s="331"/>
      <c r="BEC28" s="331"/>
      <c r="BED28" s="331"/>
      <c r="BEE28" s="331"/>
      <c r="BEF28" s="331"/>
      <c r="BEG28" s="331"/>
      <c r="BEH28" s="331"/>
      <c r="BEI28" s="331"/>
      <c r="BEJ28" s="331"/>
      <c r="BEK28" s="331"/>
      <c r="BEL28" s="331"/>
      <c r="BEM28" s="331"/>
      <c r="BEN28" s="331"/>
      <c r="BEO28" s="331"/>
      <c r="BEP28" s="331"/>
      <c r="BEQ28" s="331"/>
      <c r="BER28" s="331"/>
      <c r="BES28" s="331"/>
      <c r="BET28" s="331"/>
      <c r="BEU28" s="331"/>
      <c r="BEV28" s="331"/>
      <c r="BEW28" s="331"/>
      <c r="BEX28" s="331"/>
      <c r="BEY28" s="331"/>
      <c r="BEZ28" s="331"/>
      <c r="BFA28" s="331"/>
      <c r="BFB28" s="331"/>
      <c r="BFC28" s="331"/>
      <c r="BFD28" s="331"/>
      <c r="BFE28" s="331"/>
      <c r="BFF28" s="331"/>
      <c r="BFG28" s="331"/>
      <c r="BFH28" s="331"/>
      <c r="BFI28" s="331"/>
      <c r="BFJ28" s="331"/>
      <c r="BFK28" s="331"/>
      <c r="BFL28" s="331"/>
      <c r="BFM28" s="331"/>
      <c r="BFN28" s="331"/>
      <c r="BFO28" s="331"/>
      <c r="BFP28" s="331"/>
      <c r="BFQ28" s="331"/>
      <c r="BFR28" s="331"/>
      <c r="BFS28" s="331"/>
      <c r="BFT28" s="331"/>
      <c r="BFU28" s="331"/>
      <c r="BFV28" s="331"/>
      <c r="BFW28" s="331"/>
      <c r="BFX28" s="331"/>
      <c r="BFY28" s="331"/>
      <c r="BFZ28" s="331"/>
      <c r="BGA28" s="331"/>
      <c r="BGB28" s="331"/>
      <c r="BGC28" s="331"/>
      <c r="BGD28" s="331"/>
      <c r="BGE28" s="331"/>
      <c r="BGF28" s="331"/>
      <c r="BGG28" s="331"/>
      <c r="BGH28" s="331"/>
      <c r="BGI28" s="331"/>
      <c r="BGJ28" s="331"/>
      <c r="BGK28" s="331"/>
      <c r="BGL28" s="331"/>
      <c r="BGM28" s="331"/>
      <c r="BGN28" s="331"/>
      <c r="BGO28" s="331"/>
      <c r="BGP28" s="331"/>
      <c r="BGQ28" s="331"/>
      <c r="BGR28" s="331"/>
      <c r="BGS28" s="331"/>
      <c r="BGT28" s="331"/>
      <c r="BGU28" s="331"/>
      <c r="BGV28" s="331"/>
      <c r="BGW28" s="331"/>
      <c r="BGX28" s="331"/>
      <c r="BGY28" s="331"/>
      <c r="BGZ28" s="331"/>
      <c r="BHA28" s="331"/>
      <c r="BHB28" s="331"/>
      <c r="BHC28" s="331"/>
      <c r="BHD28" s="331"/>
      <c r="BHE28" s="331"/>
      <c r="BHF28" s="331"/>
      <c r="BHG28" s="331"/>
      <c r="BHH28" s="331"/>
      <c r="BHI28" s="331"/>
      <c r="BHJ28" s="331"/>
      <c r="BHK28" s="331"/>
      <c r="BHL28" s="331"/>
      <c r="BHM28" s="331"/>
      <c r="BHN28" s="331"/>
      <c r="BHO28" s="331"/>
      <c r="BHP28" s="331"/>
      <c r="BHQ28" s="331"/>
      <c r="BHR28" s="331"/>
      <c r="BHS28" s="331"/>
      <c r="BHT28" s="331"/>
      <c r="BHU28" s="331"/>
      <c r="BHV28" s="331"/>
      <c r="BHW28" s="331"/>
      <c r="BHX28" s="331"/>
      <c r="BHY28" s="331"/>
      <c r="BHZ28" s="331"/>
      <c r="BIA28" s="331"/>
      <c r="BIB28" s="331"/>
      <c r="BIC28" s="331"/>
      <c r="BID28" s="331"/>
      <c r="BIE28" s="331"/>
      <c r="BIF28" s="331"/>
      <c r="BIG28" s="331"/>
      <c r="BIH28" s="331"/>
      <c r="BII28" s="331"/>
      <c r="BIJ28" s="331"/>
      <c r="BIK28" s="331"/>
      <c r="BIL28" s="331"/>
      <c r="BIM28" s="331"/>
      <c r="BIN28" s="331"/>
      <c r="BIO28" s="331"/>
      <c r="BIP28" s="331"/>
      <c r="BIQ28" s="331"/>
      <c r="BIR28" s="331"/>
      <c r="BIS28" s="331"/>
      <c r="BIT28" s="331"/>
      <c r="BIU28" s="331"/>
      <c r="BIV28" s="331"/>
      <c r="BIW28" s="331"/>
      <c r="BIX28" s="331"/>
      <c r="BIY28" s="331"/>
      <c r="BIZ28" s="331"/>
      <c r="BJA28" s="331"/>
      <c r="BJB28" s="331"/>
      <c r="BJC28" s="331"/>
      <c r="BJD28" s="331"/>
      <c r="BJE28" s="331"/>
      <c r="BJF28" s="331"/>
      <c r="BJG28" s="331"/>
      <c r="BJH28" s="331"/>
      <c r="BJI28" s="331"/>
      <c r="BJJ28" s="331"/>
      <c r="BJK28" s="331"/>
      <c r="BJL28" s="331"/>
      <c r="BJM28" s="331"/>
      <c r="BJN28" s="331"/>
      <c r="BJO28" s="331"/>
      <c r="BJP28" s="331"/>
      <c r="BJQ28" s="331"/>
      <c r="BJR28" s="331"/>
      <c r="BJS28" s="331"/>
      <c r="BJT28" s="331"/>
      <c r="BJU28" s="331"/>
      <c r="BJV28" s="331"/>
      <c r="BJW28" s="331"/>
      <c r="BJX28" s="331"/>
      <c r="BJY28" s="331"/>
      <c r="BJZ28" s="331"/>
      <c r="BKA28" s="331"/>
      <c r="BKB28" s="331"/>
      <c r="BKC28" s="331"/>
      <c r="BKD28" s="331"/>
      <c r="BKE28" s="331"/>
      <c r="BKF28" s="331"/>
      <c r="BKG28" s="331"/>
      <c r="BKH28" s="331"/>
      <c r="BKI28" s="331"/>
      <c r="BKJ28" s="331"/>
      <c r="BKK28" s="331"/>
      <c r="BKL28" s="331"/>
      <c r="BKM28" s="331"/>
      <c r="BKN28" s="331"/>
      <c r="BKO28" s="331"/>
      <c r="BKP28" s="331"/>
      <c r="BKQ28" s="331"/>
      <c r="BKR28" s="331"/>
      <c r="BKS28" s="331"/>
      <c r="BKT28" s="331"/>
      <c r="BKU28" s="331"/>
      <c r="BKV28" s="331"/>
      <c r="BKW28" s="331"/>
      <c r="BKX28" s="331"/>
      <c r="BKY28" s="331"/>
      <c r="BKZ28" s="331"/>
      <c r="BLA28" s="331"/>
      <c r="BLB28" s="331"/>
      <c r="BLC28" s="331"/>
      <c r="BLD28" s="331"/>
      <c r="BLE28" s="331"/>
      <c r="BLF28" s="331"/>
      <c r="BLG28" s="331"/>
      <c r="BLH28" s="331"/>
      <c r="BLI28" s="331"/>
      <c r="BLJ28" s="331"/>
      <c r="BLK28" s="331"/>
      <c r="BLL28" s="331"/>
      <c r="BLM28" s="331"/>
      <c r="BLN28" s="331"/>
      <c r="BLO28" s="331"/>
      <c r="BLP28" s="331"/>
      <c r="BLQ28" s="331"/>
      <c r="BLR28" s="331"/>
      <c r="BLS28" s="331"/>
      <c r="BLT28" s="331"/>
      <c r="BLU28" s="331"/>
      <c r="BLV28" s="331"/>
      <c r="BLW28" s="331"/>
      <c r="BLX28" s="331"/>
      <c r="BLY28" s="331"/>
      <c r="BLZ28" s="331"/>
      <c r="BMA28" s="331"/>
      <c r="BMB28" s="331"/>
      <c r="BMC28" s="331"/>
      <c r="BMD28" s="331"/>
      <c r="BME28" s="331"/>
      <c r="BMF28" s="331"/>
      <c r="BMG28" s="331"/>
      <c r="BMH28" s="331"/>
      <c r="BMI28" s="331"/>
      <c r="BMJ28" s="331"/>
      <c r="BMK28" s="331"/>
      <c r="BML28" s="331"/>
      <c r="BMM28" s="331"/>
      <c r="BMN28" s="331"/>
      <c r="BMO28" s="331"/>
      <c r="BMP28" s="331"/>
      <c r="BMQ28" s="331"/>
      <c r="BMR28" s="331"/>
      <c r="BMS28" s="331"/>
      <c r="BMT28" s="331"/>
      <c r="BMU28" s="331"/>
      <c r="BMV28" s="331"/>
      <c r="BMW28" s="331"/>
      <c r="BMX28" s="331"/>
      <c r="BMY28" s="331"/>
      <c r="BMZ28" s="331"/>
      <c r="BNA28" s="331"/>
      <c r="BNB28" s="331"/>
      <c r="BNC28" s="331"/>
      <c r="BND28" s="331"/>
      <c r="BNE28" s="331"/>
      <c r="BNF28" s="331"/>
      <c r="BNG28" s="331"/>
      <c r="BNH28" s="331"/>
      <c r="BNI28" s="331"/>
      <c r="BNJ28" s="331"/>
      <c r="BNK28" s="331"/>
      <c r="BNL28" s="331"/>
      <c r="BNM28" s="331"/>
      <c r="BNN28" s="331"/>
      <c r="BNO28" s="331"/>
      <c r="BNP28" s="331"/>
      <c r="BNQ28" s="331"/>
      <c r="BNR28" s="331"/>
      <c r="BNS28" s="331"/>
      <c r="BNT28" s="331"/>
      <c r="BNU28" s="331"/>
      <c r="BNV28" s="331"/>
      <c r="BNW28" s="331"/>
      <c r="BNX28" s="331"/>
      <c r="BNY28" s="331"/>
      <c r="BNZ28" s="331"/>
      <c r="BOA28" s="331"/>
      <c r="BOB28" s="331"/>
      <c r="BOC28" s="331"/>
      <c r="BOD28" s="331"/>
      <c r="BOE28" s="331"/>
      <c r="BOF28" s="331"/>
      <c r="BOG28" s="331"/>
      <c r="BOH28" s="331"/>
      <c r="BOI28" s="331"/>
      <c r="BOJ28" s="331"/>
      <c r="BOK28" s="331"/>
      <c r="BOL28" s="331"/>
      <c r="BOM28" s="331"/>
      <c r="BON28" s="331"/>
      <c r="BOO28" s="331"/>
      <c r="BOP28" s="331"/>
      <c r="BOQ28" s="331"/>
      <c r="BOR28" s="331"/>
      <c r="BOS28" s="331"/>
      <c r="BOT28" s="331"/>
      <c r="BOU28" s="331"/>
      <c r="BOV28" s="331"/>
      <c r="BOW28" s="331"/>
      <c r="BOX28" s="331"/>
      <c r="BOY28" s="331"/>
      <c r="BOZ28" s="331"/>
      <c r="BPA28" s="331"/>
      <c r="BPB28" s="331"/>
      <c r="BPC28" s="331"/>
      <c r="BPD28" s="331"/>
      <c r="BPE28" s="331"/>
      <c r="BPF28" s="331"/>
      <c r="BPG28" s="331"/>
      <c r="BPH28" s="331"/>
      <c r="BPI28" s="331"/>
      <c r="BPJ28" s="331"/>
      <c r="BPK28" s="331"/>
      <c r="BPL28" s="331"/>
      <c r="BPM28" s="331"/>
      <c r="BPN28" s="331"/>
      <c r="BPO28" s="331"/>
      <c r="BPP28" s="331"/>
      <c r="BPQ28" s="331"/>
      <c r="BPR28" s="331"/>
      <c r="BPS28" s="331"/>
      <c r="BPT28" s="331"/>
      <c r="BPU28" s="331"/>
      <c r="BPV28" s="331"/>
      <c r="BPW28" s="331"/>
      <c r="BPX28" s="331"/>
      <c r="BPY28" s="331"/>
      <c r="BPZ28" s="331"/>
      <c r="BQA28" s="331"/>
      <c r="BQB28" s="331"/>
      <c r="BQC28" s="331"/>
      <c r="BQD28" s="331"/>
      <c r="BQE28" s="331"/>
      <c r="BQF28" s="331"/>
      <c r="BQG28" s="331"/>
      <c r="BQH28" s="331"/>
      <c r="BQI28" s="331"/>
      <c r="BQJ28" s="331"/>
      <c r="BQK28" s="331"/>
      <c r="BQL28" s="331"/>
      <c r="BQM28" s="331"/>
      <c r="BQN28" s="331"/>
      <c r="BQO28" s="331"/>
      <c r="BQP28" s="331"/>
      <c r="BQQ28" s="331"/>
      <c r="BQR28" s="331"/>
      <c r="BQS28" s="331"/>
      <c r="BQT28" s="331"/>
      <c r="BQU28" s="331"/>
      <c r="BQV28" s="331"/>
      <c r="BQW28" s="331"/>
      <c r="BQX28" s="331"/>
      <c r="BQY28" s="331"/>
      <c r="BQZ28" s="331"/>
      <c r="BRA28" s="331"/>
      <c r="BRB28" s="331"/>
      <c r="BRC28" s="331"/>
      <c r="BRD28" s="331"/>
      <c r="BRE28" s="331"/>
      <c r="BRF28" s="331"/>
      <c r="BRG28" s="331"/>
      <c r="BRH28" s="331"/>
      <c r="BRI28" s="331"/>
      <c r="BRJ28" s="331"/>
      <c r="BRK28" s="331"/>
      <c r="BRL28" s="331"/>
      <c r="BRM28" s="331"/>
      <c r="BRN28" s="331"/>
      <c r="BRO28" s="331"/>
      <c r="BRP28" s="331"/>
      <c r="BRQ28" s="331"/>
      <c r="BRR28" s="331"/>
      <c r="BRS28" s="331"/>
      <c r="BRT28" s="331"/>
      <c r="BRU28" s="331"/>
      <c r="BRV28" s="331"/>
      <c r="BRW28" s="331"/>
      <c r="BRX28" s="331"/>
      <c r="BRY28" s="331"/>
      <c r="BRZ28" s="331"/>
      <c r="BSA28" s="331"/>
      <c r="BSB28" s="331"/>
      <c r="BSC28" s="331"/>
      <c r="BSD28" s="331"/>
      <c r="BSE28" s="331"/>
      <c r="BSF28" s="331"/>
      <c r="BSG28" s="331"/>
      <c r="BSH28" s="331"/>
      <c r="BSI28" s="331"/>
      <c r="BSJ28" s="331"/>
      <c r="BSK28" s="331"/>
      <c r="BSL28" s="331"/>
      <c r="BSM28" s="331"/>
      <c r="BSN28" s="331"/>
      <c r="BSO28" s="331"/>
      <c r="BSP28" s="331"/>
      <c r="BSQ28" s="331"/>
      <c r="BSR28" s="331"/>
      <c r="BSS28" s="331"/>
      <c r="BST28" s="331"/>
      <c r="BSU28" s="331"/>
      <c r="BSV28" s="331"/>
      <c r="BSW28" s="331"/>
      <c r="BSX28" s="331"/>
      <c r="BSY28" s="331"/>
      <c r="BSZ28" s="331"/>
      <c r="BTA28" s="331"/>
      <c r="BTB28" s="331"/>
      <c r="BTC28" s="331"/>
      <c r="BTD28" s="331"/>
      <c r="BTE28" s="331"/>
      <c r="BTF28" s="331"/>
      <c r="BTG28" s="331"/>
      <c r="BTH28" s="331"/>
      <c r="BTI28" s="331"/>
      <c r="BTJ28" s="331"/>
      <c r="BTK28" s="331"/>
      <c r="BTL28" s="331"/>
      <c r="BTM28" s="331"/>
      <c r="BTN28" s="331"/>
      <c r="BTO28" s="331"/>
      <c r="BTP28" s="331"/>
      <c r="BTQ28" s="331"/>
      <c r="BTR28" s="331"/>
      <c r="BTS28" s="331"/>
      <c r="BTT28" s="331"/>
      <c r="BTU28" s="331"/>
      <c r="BTV28" s="331"/>
      <c r="BTW28" s="331"/>
      <c r="BTX28" s="331"/>
      <c r="BTY28" s="331"/>
      <c r="BTZ28" s="331"/>
      <c r="BUA28" s="331"/>
      <c r="BUB28" s="331"/>
      <c r="BUC28" s="331"/>
      <c r="BUD28" s="331"/>
      <c r="BUE28" s="331"/>
      <c r="BUF28" s="331"/>
      <c r="BUG28" s="331"/>
      <c r="BUH28" s="331"/>
      <c r="BUI28" s="331"/>
      <c r="BUJ28" s="331"/>
      <c r="BUK28" s="331"/>
      <c r="BUL28" s="331"/>
      <c r="BUM28" s="331"/>
      <c r="BUN28" s="331"/>
      <c r="BUO28" s="331"/>
      <c r="BUP28" s="331"/>
      <c r="BUQ28" s="331"/>
      <c r="BUR28" s="331"/>
      <c r="BUS28" s="331"/>
      <c r="BUT28" s="331"/>
      <c r="BUU28" s="331"/>
      <c r="BUV28" s="331"/>
      <c r="BUW28" s="331"/>
      <c r="BUX28" s="331"/>
      <c r="BUY28" s="331"/>
      <c r="BUZ28" s="331"/>
      <c r="BVA28" s="331"/>
      <c r="BVB28" s="331"/>
      <c r="BVC28" s="331"/>
      <c r="BVD28" s="331"/>
      <c r="BVE28" s="331"/>
      <c r="BVF28" s="331"/>
      <c r="BVG28" s="331"/>
      <c r="BVH28" s="331"/>
      <c r="BVI28" s="331"/>
      <c r="BVJ28" s="331"/>
      <c r="BVK28" s="331"/>
      <c r="BVL28" s="331"/>
      <c r="BVM28" s="331"/>
      <c r="BVN28" s="331"/>
      <c r="BVO28" s="331"/>
      <c r="BVP28" s="331"/>
      <c r="BVQ28" s="331"/>
      <c r="BVR28" s="331"/>
      <c r="BVS28" s="331"/>
      <c r="BVT28" s="331"/>
      <c r="BVU28" s="331"/>
      <c r="BVV28" s="331"/>
      <c r="BVW28" s="331"/>
      <c r="BVX28" s="331"/>
      <c r="BVY28" s="331"/>
      <c r="BVZ28" s="331"/>
      <c r="BWA28" s="331"/>
      <c r="BWB28" s="331"/>
      <c r="BWC28" s="331"/>
      <c r="BWD28" s="331"/>
      <c r="BWE28" s="331"/>
      <c r="BWF28" s="331"/>
      <c r="BWG28" s="331"/>
      <c r="BWH28" s="331"/>
      <c r="BWI28" s="331"/>
      <c r="BWJ28" s="331"/>
      <c r="BWK28" s="331"/>
      <c r="BWL28" s="331"/>
      <c r="BWM28" s="331"/>
      <c r="BWN28" s="331"/>
      <c r="BWO28" s="331"/>
      <c r="BWP28" s="331"/>
      <c r="BWQ28" s="331"/>
      <c r="BWR28" s="331"/>
      <c r="BWS28" s="331"/>
      <c r="BWT28" s="331"/>
      <c r="BWU28" s="331"/>
      <c r="BWV28" s="331"/>
      <c r="BWW28" s="331"/>
      <c r="BWX28" s="331"/>
      <c r="BWY28" s="331"/>
      <c r="BWZ28" s="331"/>
      <c r="BXA28" s="331"/>
      <c r="BXB28" s="331"/>
      <c r="BXC28" s="331"/>
      <c r="BXD28" s="331"/>
      <c r="BXE28" s="331"/>
      <c r="BXF28" s="331"/>
      <c r="BXG28" s="331"/>
      <c r="BXH28" s="331"/>
      <c r="BXI28" s="331"/>
      <c r="BXJ28" s="331"/>
      <c r="BXK28" s="331"/>
      <c r="BXL28" s="331"/>
      <c r="BXM28" s="331"/>
      <c r="BXN28" s="331"/>
      <c r="BXO28" s="331"/>
      <c r="BXP28" s="331"/>
      <c r="BXQ28" s="331"/>
      <c r="BXR28" s="331"/>
      <c r="BXS28" s="331"/>
      <c r="BXT28" s="331"/>
      <c r="BXU28" s="331"/>
      <c r="BXV28" s="331"/>
      <c r="BXW28" s="331"/>
      <c r="BXX28" s="331"/>
      <c r="BXY28" s="331"/>
      <c r="BXZ28" s="331"/>
      <c r="BYA28" s="331"/>
      <c r="BYB28" s="331"/>
      <c r="BYC28" s="331"/>
      <c r="BYD28" s="331"/>
      <c r="BYE28" s="331"/>
      <c r="BYF28" s="331"/>
      <c r="BYG28" s="331"/>
      <c r="BYH28" s="331"/>
      <c r="BYI28" s="331"/>
      <c r="BYJ28" s="331"/>
      <c r="BYK28" s="331"/>
      <c r="BYL28" s="331"/>
      <c r="BYM28" s="331"/>
      <c r="BYN28" s="331"/>
      <c r="BYO28" s="331"/>
      <c r="BYP28" s="331"/>
      <c r="BYQ28" s="331"/>
      <c r="BYR28" s="331"/>
      <c r="BYS28" s="331"/>
      <c r="BYT28" s="331"/>
      <c r="BYU28" s="331"/>
      <c r="BYV28" s="331"/>
      <c r="BYW28" s="331"/>
      <c r="BYX28" s="331"/>
      <c r="BYY28" s="331"/>
      <c r="BYZ28" s="331"/>
      <c r="BZA28" s="331"/>
      <c r="BZB28" s="331"/>
      <c r="BZC28" s="331"/>
      <c r="BZD28" s="331"/>
      <c r="BZE28" s="331"/>
      <c r="BZF28" s="331"/>
      <c r="BZG28" s="331"/>
      <c r="BZH28" s="331"/>
      <c r="BZI28" s="331"/>
      <c r="BZJ28" s="331"/>
      <c r="BZK28" s="331"/>
      <c r="BZL28" s="331"/>
      <c r="BZM28" s="331"/>
      <c r="BZN28" s="331"/>
      <c r="BZO28" s="331"/>
      <c r="BZP28" s="331"/>
      <c r="BZQ28" s="331"/>
      <c r="BZR28" s="331"/>
      <c r="BZS28" s="331"/>
      <c r="BZT28" s="331"/>
      <c r="BZU28" s="331"/>
      <c r="BZV28" s="331"/>
      <c r="BZW28" s="331"/>
      <c r="BZX28" s="331"/>
      <c r="BZY28" s="331"/>
      <c r="BZZ28" s="331"/>
      <c r="CAA28" s="331"/>
      <c r="CAB28" s="331"/>
      <c r="CAC28" s="331"/>
      <c r="CAD28" s="331"/>
      <c r="CAE28" s="331"/>
      <c r="CAF28" s="331"/>
      <c r="CAG28" s="331"/>
      <c r="CAH28" s="331"/>
      <c r="CAI28" s="331"/>
      <c r="CAJ28" s="331"/>
      <c r="CAK28" s="331"/>
      <c r="CAL28" s="331"/>
      <c r="CAM28" s="331"/>
      <c r="CAN28" s="331"/>
      <c r="CAO28" s="331"/>
      <c r="CAP28" s="331"/>
      <c r="CAQ28" s="331"/>
      <c r="CAR28" s="331"/>
      <c r="CAS28" s="331"/>
      <c r="CAT28" s="331"/>
      <c r="CAU28" s="331"/>
      <c r="CAV28" s="331"/>
      <c r="CAW28" s="331"/>
      <c r="CAX28" s="331"/>
      <c r="CAY28" s="331"/>
      <c r="CAZ28" s="331"/>
      <c r="CBA28" s="331"/>
      <c r="CBB28" s="331"/>
      <c r="CBC28" s="331"/>
      <c r="CBD28" s="331"/>
      <c r="CBE28" s="331"/>
      <c r="CBF28" s="331"/>
      <c r="CBG28" s="331"/>
      <c r="CBH28" s="331"/>
      <c r="CBI28" s="331"/>
      <c r="CBJ28" s="331"/>
      <c r="CBK28" s="331"/>
      <c r="CBL28" s="331"/>
      <c r="CBM28" s="331"/>
      <c r="CBN28" s="331"/>
      <c r="CBO28" s="331"/>
      <c r="CBP28" s="331"/>
      <c r="CBQ28" s="331"/>
      <c r="CBR28" s="331"/>
      <c r="CBS28" s="331"/>
      <c r="CBT28" s="331"/>
      <c r="CBU28" s="331"/>
      <c r="CBV28" s="331"/>
      <c r="CBW28" s="331"/>
      <c r="CBX28" s="331"/>
      <c r="CBY28" s="331"/>
      <c r="CBZ28" s="331"/>
      <c r="CCA28" s="331"/>
      <c r="CCB28" s="331"/>
      <c r="CCC28" s="331"/>
      <c r="CCD28" s="331"/>
      <c r="CCE28" s="331"/>
      <c r="CCF28" s="331"/>
      <c r="CCG28" s="331"/>
      <c r="CCH28" s="331"/>
      <c r="CCI28" s="331"/>
      <c r="CCJ28" s="331"/>
      <c r="CCK28" s="331"/>
      <c r="CCL28" s="331"/>
      <c r="CCM28" s="331"/>
      <c r="CCN28" s="331"/>
      <c r="CCO28" s="331"/>
      <c r="CCP28" s="331"/>
      <c r="CCQ28" s="331"/>
      <c r="CCR28" s="331"/>
      <c r="CCS28" s="331"/>
      <c r="CCT28" s="331"/>
      <c r="CCU28" s="331"/>
      <c r="CCV28" s="331"/>
      <c r="CCW28" s="331"/>
      <c r="CCX28" s="331"/>
      <c r="CCY28" s="331"/>
      <c r="CCZ28" s="331"/>
      <c r="CDA28" s="331"/>
      <c r="CDB28" s="331"/>
      <c r="CDC28" s="331"/>
      <c r="CDD28" s="331"/>
      <c r="CDE28" s="331"/>
      <c r="CDF28" s="331"/>
      <c r="CDG28" s="331"/>
      <c r="CDH28" s="331"/>
      <c r="CDI28" s="331"/>
      <c r="CDJ28" s="331"/>
      <c r="CDK28" s="331"/>
      <c r="CDL28" s="331"/>
      <c r="CDM28" s="331"/>
      <c r="CDN28" s="331"/>
      <c r="CDO28" s="331"/>
      <c r="CDP28" s="331"/>
      <c r="CDQ28" s="331"/>
      <c r="CDR28" s="331"/>
      <c r="CDS28" s="331"/>
      <c r="CDT28" s="331"/>
      <c r="CDU28" s="331"/>
      <c r="CDV28" s="331"/>
      <c r="CDW28" s="331"/>
      <c r="CDX28" s="331"/>
      <c r="CDY28" s="331"/>
      <c r="CDZ28" s="331"/>
      <c r="CEA28" s="331"/>
      <c r="CEB28" s="331"/>
      <c r="CEC28" s="331"/>
      <c r="CED28" s="331"/>
      <c r="CEE28" s="331"/>
      <c r="CEF28" s="331"/>
      <c r="CEG28" s="331"/>
      <c r="CEH28" s="331"/>
      <c r="CEI28" s="331"/>
      <c r="CEJ28" s="331"/>
      <c r="CEK28" s="331"/>
      <c r="CEL28" s="331"/>
      <c r="CEM28" s="331"/>
      <c r="CEN28" s="331"/>
      <c r="CEO28" s="331"/>
      <c r="CEP28" s="331"/>
      <c r="CEQ28" s="331"/>
      <c r="CER28" s="331"/>
      <c r="CES28" s="331"/>
      <c r="CET28" s="331"/>
      <c r="CEU28" s="331"/>
      <c r="CEV28" s="331"/>
      <c r="CEW28" s="331"/>
      <c r="CEX28" s="331"/>
      <c r="CEY28" s="331"/>
      <c r="CEZ28" s="331"/>
      <c r="CFA28" s="331"/>
      <c r="CFB28" s="331"/>
      <c r="CFC28" s="331"/>
      <c r="CFD28" s="331"/>
      <c r="CFE28" s="331"/>
      <c r="CFF28" s="331"/>
      <c r="CFG28" s="331"/>
      <c r="CFH28" s="331"/>
      <c r="CFI28" s="331"/>
      <c r="CFJ28" s="331"/>
      <c r="CFK28" s="331"/>
      <c r="CFL28" s="331"/>
      <c r="CFM28" s="331"/>
      <c r="CFN28" s="331"/>
      <c r="CFO28" s="331"/>
      <c r="CFP28" s="331"/>
      <c r="CFQ28" s="331"/>
      <c r="CFR28" s="331"/>
      <c r="CFS28" s="331"/>
      <c r="CFT28" s="331"/>
      <c r="CFU28" s="331"/>
      <c r="CFV28" s="331"/>
      <c r="CFW28" s="331"/>
      <c r="CFX28" s="331"/>
      <c r="CFY28" s="331"/>
      <c r="CFZ28" s="331"/>
      <c r="CGA28" s="331"/>
      <c r="CGB28" s="331"/>
      <c r="CGC28" s="331"/>
      <c r="CGD28" s="331"/>
      <c r="CGE28" s="331"/>
      <c r="CGF28" s="331"/>
      <c r="CGG28" s="331"/>
      <c r="CGH28" s="331"/>
      <c r="CGI28" s="331"/>
      <c r="CGJ28" s="331"/>
      <c r="CGK28" s="331"/>
      <c r="CGL28" s="331"/>
      <c r="CGM28" s="331"/>
      <c r="CGN28" s="331"/>
      <c r="CGO28" s="331"/>
      <c r="CGP28" s="331"/>
      <c r="CGQ28" s="331"/>
      <c r="CGR28" s="331"/>
      <c r="CGS28" s="331"/>
      <c r="CGT28" s="331"/>
      <c r="CGU28" s="331"/>
      <c r="CGV28" s="331"/>
      <c r="CGW28" s="331"/>
      <c r="CGX28" s="331"/>
      <c r="CGY28" s="331"/>
      <c r="CGZ28" s="331"/>
      <c r="CHA28" s="331"/>
      <c r="CHB28" s="331"/>
      <c r="CHC28" s="331"/>
      <c r="CHD28" s="331"/>
      <c r="CHE28" s="331"/>
      <c r="CHF28" s="331"/>
      <c r="CHG28" s="331"/>
      <c r="CHH28" s="331"/>
      <c r="CHI28" s="331"/>
      <c r="CHJ28" s="331"/>
      <c r="CHK28" s="331"/>
      <c r="CHL28" s="331"/>
      <c r="CHM28" s="331"/>
      <c r="CHN28" s="331"/>
      <c r="CHO28" s="331"/>
      <c r="CHP28" s="331"/>
      <c r="CHQ28" s="331"/>
      <c r="CHR28" s="331"/>
      <c r="CHS28" s="331"/>
      <c r="CHT28" s="331"/>
      <c r="CHU28" s="331"/>
      <c r="CHV28" s="331"/>
      <c r="CHW28" s="331"/>
      <c r="CHX28" s="331"/>
      <c r="CHY28" s="331"/>
      <c r="CHZ28" s="331"/>
      <c r="CIA28" s="331"/>
      <c r="CIB28" s="331"/>
      <c r="CIC28" s="331"/>
      <c r="CID28" s="331"/>
      <c r="CIE28" s="331"/>
      <c r="CIF28" s="331"/>
      <c r="CIG28" s="331"/>
      <c r="CIH28" s="331"/>
      <c r="CII28" s="331"/>
      <c r="CIJ28" s="331"/>
      <c r="CIK28" s="331"/>
      <c r="CIL28" s="331"/>
      <c r="CIM28" s="331"/>
      <c r="CIN28" s="331"/>
      <c r="CIO28" s="331"/>
      <c r="CIP28" s="331"/>
      <c r="CIQ28" s="331"/>
      <c r="CIR28" s="331"/>
      <c r="CIS28" s="331"/>
      <c r="CIT28" s="331"/>
      <c r="CIU28" s="331"/>
      <c r="CIV28" s="331"/>
      <c r="CIW28" s="331"/>
      <c r="CIX28" s="331"/>
      <c r="CIY28" s="331"/>
      <c r="CIZ28" s="331"/>
      <c r="CJA28" s="331"/>
      <c r="CJB28" s="331"/>
      <c r="CJC28" s="331"/>
      <c r="CJD28" s="331"/>
      <c r="CJE28" s="331"/>
      <c r="CJF28" s="331"/>
      <c r="CJG28" s="331"/>
      <c r="CJH28" s="331"/>
      <c r="CJI28" s="331"/>
      <c r="CJJ28" s="331"/>
      <c r="CJK28" s="331"/>
      <c r="CJL28" s="331"/>
      <c r="CJM28" s="331"/>
      <c r="CJN28" s="331"/>
      <c r="CJO28" s="331"/>
      <c r="CJP28" s="331"/>
      <c r="CJQ28" s="331"/>
      <c r="CJR28" s="331"/>
      <c r="CJS28" s="331"/>
      <c r="CJT28" s="331"/>
      <c r="CJU28" s="331"/>
      <c r="CJV28" s="331"/>
      <c r="CJW28" s="331"/>
      <c r="CJX28" s="331"/>
      <c r="CJY28" s="331"/>
      <c r="CJZ28" s="331"/>
      <c r="CKA28" s="331"/>
      <c r="CKB28" s="331"/>
      <c r="CKC28" s="331"/>
      <c r="CKD28" s="331"/>
      <c r="CKE28" s="331"/>
      <c r="CKF28" s="331"/>
      <c r="CKG28" s="331"/>
      <c r="CKH28" s="331"/>
      <c r="CKI28" s="331"/>
      <c r="CKJ28" s="331"/>
      <c r="CKK28" s="331"/>
      <c r="CKL28" s="331"/>
      <c r="CKM28" s="331"/>
      <c r="CKN28" s="331"/>
      <c r="CKO28" s="331"/>
      <c r="CKP28" s="331"/>
      <c r="CKQ28" s="331"/>
      <c r="CKR28" s="331"/>
      <c r="CKS28" s="331"/>
      <c r="CKT28" s="331"/>
      <c r="CKU28" s="331"/>
      <c r="CKV28" s="331"/>
      <c r="CKW28" s="331"/>
      <c r="CKX28" s="331"/>
      <c r="CKY28" s="331"/>
      <c r="CKZ28" s="331"/>
      <c r="CLA28" s="331"/>
      <c r="CLB28" s="331"/>
      <c r="CLC28" s="331"/>
      <c r="CLD28" s="331"/>
      <c r="CLE28" s="331"/>
      <c r="CLF28" s="331"/>
      <c r="CLG28" s="331"/>
      <c r="CLH28" s="331"/>
      <c r="CLI28" s="331"/>
      <c r="CLJ28" s="331"/>
      <c r="CLK28" s="331"/>
      <c r="CLL28" s="331"/>
      <c r="CLM28" s="331"/>
      <c r="CLN28" s="331"/>
      <c r="CLO28" s="331"/>
      <c r="CLP28" s="331"/>
      <c r="CLQ28" s="331"/>
      <c r="CLR28" s="331"/>
      <c r="CLS28" s="331"/>
      <c r="CLT28" s="331"/>
      <c r="CLU28" s="331"/>
      <c r="CLV28" s="331"/>
      <c r="CLW28" s="331"/>
      <c r="CLX28" s="331"/>
      <c r="CLY28" s="331"/>
      <c r="CLZ28" s="331"/>
      <c r="CMA28" s="331"/>
      <c r="CMB28" s="331"/>
      <c r="CMC28" s="331"/>
      <c r="CMD28" s="331"/>
      <c r="CME28" s="331"/>
      <c r="CMF28" s="331"/>
      <c r="CMG28" s="331"/>
      <c r="CMH28" s="331"/>
      <c r="CMI28" s="331"/>
      <c r="CMJ28" s="331"/>
      <c r="CMK28" s="331"/>
      <c r="CML28" s="331"/>
      <c r="CMM28" s="331"/>
      <c r="CMN28" s="331"/>
      <c r="CMO28" s="331"/>
      <c r="CMP28" s="331"/>
      <c r="CMQ28" s="331"/>
      <c r="CMR28" s="331"/>
      <c r="CMS28" s="331"/>
      <c r="CMT28" s="331"/>
      <c r="CMU28" s="331"/>
      <c r="CMV28" s="331"/>
      <c r="CMW28" s="331"/>
      <c r="CMX28" s="331"/>
      <c r="CMY28" s="331"/>
      <c r="CMZ28" s="331"/>
      <c r="CNA28" s="331"/>
      <c r="CNB28" s="331"/>
      <c r="CNC28" s="331"/>
      <c r="CND28" s="331"/>
      <c r="CNE28" s="331"/>
      <c r="CNF28" s="331"/>
      <c r="CNG28" s="331"/>
      <c r="CNH28" s="331"/>
      <c r="CNI28" s="331"/>
      <c r="CNJ28" s="331"/>
      <c r="CNK28" s="331"/>
      <c r="CNL28" s="331"/>
      <c r="CNM28" s="331"/>
      <c r="CNN28" s="331"/>
      <c r="CNO28" s="331"/>
      <c r="CNP28" s="331"/>
      <c r="CNQ28" s="331"/>
      <c r="CNR28" s="331"/>
      <c r="CNS28" s="331"/>
      <c r="CNT28" s="331"/>
      <c r="CNU28" s="331"/>
      <c r="CNV28" s="331"/>
      <c r="CNW28" s="331"/>
      <c r="CNX28" s="331"/>
      <c r="CNY28" s="331"/>
      <c r="CNZ28" s="331"/>
      <c r="COA28" s="331"/>
      <c r="COB28" s="331"/>
      <c r="COC28" s="331"/>
      <c r="COD28" s="331"/>
      <c r="COE28" s="331"/>
      <c r="COF28" s="331"/>
      <c r="COG28" s="331"/>
      <c r="COH28" s="331"/>
      <c r="COI28" s="331"/>
      <c r="COJ28" s="331"/>
      <c r="COK28" s="331"/>
      <c r="COL28" s="331"/>
      <c r="COM28" s="331"/>
      <c r="CON28" s="331"/>
      <c r="COO28" s="331"/>
      <c r="COP28" s="331"/>
      <c r="COQ28" s="331"/>
      <c r="COR28" s="331"/>
      <c r="COS28" s="331"/>
      <c r="COT28" s="331"/>
      <c r="COU28" s="331"/>
      <c r="COV28" s="331"/>
      <c r="COW28" s="331"/>
      <c r="COX28" s="331"/>
      <c r="COY28" s="331"/>
      <c r="COZ28" s="331"/>
      <c r="CPA28" s="331"/>
      <c r="CPB28" s="331"/>
      <c r="CPC28" s="331"/>
      <c r="CPD28" s="331"/>
      <c r="CPE28" s="331"/>
      <c r="CPF28" s="331"/>
      <c r="CPG28" s="331"/>
      <c r="CPH28" s="331"/>
      <c r="CPI28" s="331"/>
      <c r="CPJ28" s="331"/>
      <c r="CPK28" s="331"/>
      <c r="CPL28" s="331"/>
      <c r="CPM28" s="331"/>
      <c r="CPN28" s="331"/>
      <c r="CPO28" s="331"/>
      <c r="CPP28" s="331"/>
      <c r="CPQ28" s="331"/>
      <c r="CPR28" s="331"/>
      <c r="CPS28" s="331"/>
      <c r="CPT28" s="331"/>
      <c r="CPU28" s="331"/>
      <c r="CPV28" s="331"/>
      <c r="CPW28" s="331"/>
      <c r="CPX28" s="331"/>
      <c r="CPY28" s="331"/>
      <c r="CPZ28" s="331"/>
      <c r="CQA28" s="331"/>
      <c r="CQB28" s="331"/>
      <c r="CQC28" s="331"/>
      <c r="CQD28" s="331"/>
      <c r="CQE28" s="331"/>
      <c r="CQF28" s="331"/>
      <c r="CQG28" s="331"/>
      <c r="CQH28" s="331"/>
      <c r="CQI28" s="331"/>
      <c r="CQJ28" s="331"/>
      <c r="CQK28" s="331"/>
      <c r="CQL28" s="331"/>
      <c r="CQM28" s="331"/>
      <c r="CQN28" s="331"/>
      <c r="CQO28" s="331"/>
      <c r="CQP28" s="331"/>
      <c r="CQQ28" s="331"/>
      <c r="CQR28" s="331"/>
      <c r="CQS28" s="331"/>
      <c r="CQT28" s="331"/>
      <c r="CQU28" s="331"/>
      <c r="CQV28" s="331"/>
      <c r="CQW28" s="331"/>
      <c r="CQX28" s="331"/>
      <c r="CQY28" s="331"/>
      <c r="CQZ28" s="331"/>
      <c r="CRA28" s="331"/>
      <c r="CRB28" s="331"/>
      <c r="CRC28" s="331"/>
      <c r="CRD28" s="331"/>
      <c r="CRE28" s="331"/>
      <c r="CRF28" s="331"/>
      <c r="CRG28" s="331"/>
      <c r="CRH28" s="331"/>
      <c r="CRI28" s="331"/>
      <c r="CRJ28" s="331"/>
      <c r="CRK28" s="331"/>
      <c r="CRL28" s="331"/>
      <c r="CRM28" s="331"/>
      <c r="CRN28" s="331"/>
      <c r="CRO28" s="331"/>
      <c r="CRP28" s="331"/>
      <c r="CRQ28" s="331"/>
      <c r="CRR28" s="331"/>
      <c r="CRS28" s="331"/>
      <c r="CRT28" s="331"/>
      <c r="CRU28" s="331"/>
      <c r="CRV28" s="331"/>
      <c r="CRW28" s="331"/>
      <c r="CRX28" s="331"/>
      <c r="CRY28" s="331"/>
      <c r="CRZ28" s="331"/>
      <c r="CSA28" s="331"/>
      <c r="CSB28" s="331"/>
      <c r="CSC28" s="331"/>
      <c r="CSD28" s="331"/>
      <c r="CSE28" s="331"/>
      <c r="CSF28" s="331"/>
      <c r="CSG28" s="331"/>
      <c r="CSH28" s="331"/>
      <c r="CSI28" s="331"/>
      <c r="CSJ28" s="331"/>
      <c r="CSK28" s="331"/>
      <c r="CSL28" s="331"/>
      <c r="CSM28" s="331"/>
      <c r="CSN28" s="331"/>
      <c r="CSO28" s="331"/>
      <c r="CSP28" s="331"/>
      <c r="CSQ28" s="331"/>
      <c r="CSR28" s="331"/>
      <c r="CSS28" s="331"/>
      <c r="CST28" s="331"/>
      <c r="CSU28" s="331"/>
      <c r="CSV28" s="331"/>
      <c r="CSW28" s="331"/>
      <c r="CSX28" s="331"/>
      <c r="CSY28" s="331"/>
      <c r="CSZ28" s="331"/>
      <c r="CTA28" s="331"/>
      <c r="CTB28" s="331"/>
      <c r="CTC28" s="331"/>
      <c r="CTD28" s="331"/>
      <c r="CTE28" s="331"/>
      <c r="CTF28" s="331"/>
      <c r="CTG28" s="331"/>
      <c r="CTH28" s="331"/>
      <c r="CTI28" s="331"/>
      <c r="CTJ28" s="331"/>
      <c r="CTK28" s="331"/>
      <c r="CTL28" s="331"/>
      <c r="CTM28" s="331"/>
      <c r="CTN28" s="331"/>
      <c r="CTO28" s="331"/>
      <c r="CTP28" s="331"/>
      <c r="CTQ28" s="331"/>
      <c r="CTR28" s="331"/>
      <c r="CTS28" s="331"/>
      <c r="CTT28" s="331"/>
      <c r="CTU28" s="331"/>
      <c r="CTV28" s="331"/>
      <c r="CTW28" s="331"/>
      <c r="CTX28" s="331"/>
      <c r="CTY28" s="331"/>
      <c r="CTZ28" s="331"/>
      <c r="CUA28" s="331"/>
      <c r="CUB28" s="331"/>
      <c r="CUC28" s="331"/>
      <c r="CUD28" s="331"/>
      <c r="CUE28" s="331"/>
      <c r="CUF28" s="331"/>
      <c r="CUG28" s="331"/>
      <c r="CUH28" s="331"/>
      <c r="CUI28" s="331"/>
      <c r="CUJ28" s="331"/>
      <c r="CUK28" s="331"/>
      <c r="CUL28" s="331"/>
      <c r="CUM28" s="331"/>
      <c r="CUN28" s="331"/>
      <c r="CUO28" s="331"/>
      <c r="CUP28" s="331"/>
      <c r="CUQ28" s="331"/>
      <c r="CUR28" s="331"/>
      <c r="CUS28" s="331"/>
      <c r="CUT28" s="331"/>
      <c r="CUU28" s="331"/>
      <c r="CUV28" s="331"/>
      <c r="CUW28" s="331"/>
      <c r="CUX28" s="331"/>
      <c r="CUY28" s="331"/>
      <c r="CUZ28" s="331"/>
      <c r="CVA28" s="331"/>
      <c r="CVB28" s="331"/>
      <c r="CVC28" s="331"/>
      <c r="CVD28" s="331"/>
      <c r="CVE28" s="331"/>
      <c r="CVF28" s="331"/>
      <c r="CVG28" s="331"/>
      <c r="CVH28" s="331"/>
      <c r="CVI28" s="331"/>
      <c r="CVJ28" s="331"/>
      <c r="CVK28" s="331"/>
      <c r="CVL28" s="331"/>
      <c r="CVM28" s="331"/>
      <c r="CVN28" s="331"/>
      <c r="CVO28" s="331"/>
      <c r="CVP28" s="331"/>
      <c r="CVQ28" s="331"/>
      <c r="CVR28" s="331"/>
      <c r="CVS28" s="331"/>
      <c r="CVT28" s="331"/>
      <c r="CVU28" s="331"/>
      <c r="CVV28" s="331"/>
      <c r="CVW28" s="331"/>
      <c r="CVX28" s="331"/>
      <c r="CVY28" s="331"/>
      <c r="CVZ28" s="331"/>
      <c r="CWA28" s="331"/>
      <c r="CWB28" s="331"/>
      <c r="CWC28" s="331"/>
      <c r="CWD28" s="331"/>
      <c r="CWE28" s="331"/>
      <c r="CWF28" s="331"/>
      <c r="CWG28" s="331"/>
      <c r="CWH28" s="331"/>
      <c r="CWI28" s="331"/>
      <c r="CWJ28" s="331"/>
      <c r="CWK28" s="331"/>
      <c r="CWL28" s="331"/>
      <c r="CWM28" s="331"/>
      <c r="CWN28" s="331"/>
      <c r="CWO28" s="331"/>
      <c r="CWP28" s="331"/>
      <c r="CWQ28" s="331"/>
      <c r="CWR28" s="331"/>
      <c r="CWS28" s="331"/>
      <c r="CWT28" s="331"/>
      <c r="CWU28" s="331"/>
      <c r="CWV28" s="331"/>
      <c r="CWW28" s="331"/>
      <c r="CWX28" s="331"/>
      <c r="CWY28" s="331"/>
      <c r="CWZ28" s="331"/>
      <c r="CXA28" s="331"/>
      <c r="CXB28" s="331"/>
      <c r="CXC28" s="331"/>
      <c r="CXD28" s="331"/>
      <c r="CXE28" s="331"/>
      <c r="CXF28" s="331"/>
      <c r="CXG28" s="331"/>
      <c r="CXH28" s="331"/>
      <c r="CXI28" s="331"/>
      <c r="CXJ28" s="331"/>
      <c r="CXK28" s="331"/>
      <c r="CXL28" s="331"/>
      <c r="CXM28" s="331"/>
      <c r="CXN28" s="331"/>
      <c r="CXO28" s="331"/>
      <c r="CXP28" s="331"/>
      <c r="CXQ28" s="331"/>
      <c r="CXR28" s="331"/>
      <c r="CXS28" s="331"/>
      <c r="CXT28" s="331"/>
      <c r="CXU28" s="331"/>
      <c r="CXV28" s="331"/>
      <c r="CXW28" s="331"/>
      <c r="CXX28" s="331"/>
      <c r="CXY28" s="331"/>
      <c r="CXZ28" s="331"/>
      <c r="CYA28" s="331"/>
      <c r="CYB28" s="331"/>
      <c r="CYC28" s="331"/>
      <c r="CYD28" s="331"/>
      <c r="CYE28" s="331"/>
      <c r="CYF28" s="331"/>
      <c r="CYG28" s="331"/>
      <c r="CYH28" s="331"/>
      <c r="CYI28" s="331"/>
      <c r="CYJ28" s="331"/>
      <c r="CYK28" s="331"/>
      <c r="CYL28" s="331"/>
      <c r="CYM28" s="331"/>
      <c r="CYN28" s="331"/>
      <c r="CYO28" s="331"/>
      <c r="CYP28" s="331"/>
      <c r="CYQ28" s="331"/>
      <c r="CYR28" s="331"/>
      <c r="CYS28" s="331"/>
      <c r="CYT28" s="331"/>
      <c r="CYU28" s="331"/>
      <c r="CYV28" s="331"/>
      <c r="CYW28" s="331"/>
      <c r="CYX28" s="331"/>
      <c r="CYY28" s="331"/>
      <c r="CYZ28" s="331"/>
      <c r="CZA28" s="331"/>
      <c r="CZB28" s="331"/>
      <c r="CZC28" s="331"/>
      <c r="CZD28" s="331"/>
      <c r="CZE28" s="331"/>
      <c r="CZF28" s="331"/>
      <c r="CZG28" s="331"/>
      <c r="CZH28" s="331"/>
      <c r="CZI28" s="331"/>
      <c r="CZJ28" s="331"/>
      <c r="CZK28" s="331"/>
      <c r="CZL28" s="331"/>
      <c r="CZM28" s="331"/>
      <c r="CZN28" s="331"/>
      <c r="CZO28" s="331"/>
      <c r="CZP28" s="331"/>
      <c r="CZQ28" s="331"/>
      <c r="CZR28" s="331"/>
      <c r="CZS28" s="331"/>
      <c r="CZT28" s="331"/>
      <c r="CZU28" s="331"/>
      <c r="CZV28" s="331"/>
      <c r="CZW28" s="331"/>
      <c r="CZX28" s="331"/>
      <c r="CZY28" s="331"/>
      <c r="CZZ28" s="331"/>
      <c r="DAA28" s="331"/>
      <c r="DAB28" s="331"/>
      <c r="DAC28" s="331"/>
      <c r="DAD28" s="331"/>
      <c r="DAE28" s="331"/>
      <c r="DAF28" s="331"/>
      <c r="DAG28" s="331"/>
      <c r="DAH28" s="331"/>
      <c r="DAI28" s="331"/>
      <c r="DAJ28" s="331"/>
      <c r="DAK28" s="331"/>
      <c r="DAL28" s="331"/>
      <c r="DAM28" s="331"/>
      <c r="DAN28" s="331"/>
      <c r="DAO28" s="331"/>
      <c r="DAP28" s="331"/>
      <c r="DAQ28" s="331"/>
      <c r="DAR28" s="331"/>
      <c r="DAS28" s="331"/>
      <c r="DAT28" s="331"/>
      <c r="DAU28" s="331"/>
      <c r="DAV28" s="331"/>
      <c r="DAW28" s="331"/>
      <c r="DAX28" s="331"/>
      <c r="DAY28" s="331"/>
      <c r="DAZ28" s="331"/>
      <c r="DBA28" s="331"/>
      <c r="DBB28" s="331"/>
      <c r="DBC28" s="331"/>
      <c r="DBD28" s="331"/>
      <c r="DBE28" s="331"/>
      <c r="DBF28" s="331"/>
      <c r="DBG28" s="331"/>
      <c r="DBH28" s="331"/>
      <c r="DBI28" s="331"/>
      <c r="DBJ28" s="331"/>
      <c r="DBK28" s="331"/>
      <c r="DBL28" s="331"/>
      <c r="DBM28" s="331"/>
      <c r="DBN28" s="331"/>
      <c r="DBO28" s="331"/>
      <c r="DBP28" s="331"/>
      <c r="DBQ28" s="331"/>
      <c r="DBR28" s="331"/>
      <c r="DBS28" s="331"/>
      <c r="DBT28" s="331"/>
      <c r="DBU28" s="331"/>
      <c r="DBV28" s="331"/>
      <c r="DBW28" s="331"/>
      <c r="DBX28" s="331"/>
      <c r="DBY28" s="331"/>
      <c r="DBZ28" s="331"/>
      <c r="DCA28" s="331"/>
      <c r="DCB28" s="331"/>
      <c r="DCC28" s="331"/>
      <c r="DCD28" s="331"/>
      <c r="DCE28" s="331"/>
      <c r="DCF28" s="331"/>
      <c r="DCG28" s="331"/>
      <c r="DCH28" s="331"/>
      <c r="DCI28" s="331"/>
      <c r="DCJ28" s="331"/>
      <c r="DCK28" s="331"/>
      <c r="DCL28" s="331"/>
      <c r="DCM28" s="331"/>
      <c r="DCN28" s="331"/>
      <c r="DCO28" s="331"/>
      <c r="DCP28" s="331"/>
      <c r="DCQ28" s="331"/>
      <c r="DCR28" s="331"/>
      <c r="DCS28" s="331"/>
      <c r="DCT28" s="331"/>
      <c r="DCU28" s="331"/>
      <c r="DCV28" s="331"/>
      <c r="DCW28" s="331"/>
      <c r="DCX28" s="331"/>
      <c r="DCY28" s="331"/>
      <c r="DCZ28" s="331"/>
      <c r="DDA28" s="331"/>
      <c r="DDB28" s="331"/>
      <c r="DDC28" s="331"/>
      <c r="DDD28" s="331"/>
      <c r="DDE28" s="331"/>
      <c r="DDF28" s="331"/>
      <c r="DDG28" s="331"/>
      <c r="DDH28" s="331"/>
      <c r="DDI28" s="331"/>
      <c r="DDJ28" s="331"/>
      <c r="DDK28" s="331"/>
      <c r="DDL28" s="331"/>
      <c r="DDM28" s="331"/>
      <c r="DDN28" s="331"/>
      <c r="DDO28" s="331"/>
      <c r="DDP28" s="331"/>
      <c r="DDQ28" s="331"/>
      <c r="DDR28" s="331"/>
      <c r="DDS28" s="331"/>
      <c r="DDT28" s="331"/>
      <c r="DDU28" s="331"/>
      <c r="DDV28" s="331"/>
      <c r="DDW28" s="331"/>
      <c r="DDX28" s="331"/>
      <c r="DDY28" s="331"/>
      <c r="DDZ28" s="331"/>
      <c r="DEA28" s="331"/>
      <c r="DEB28" s="331"/>
      <c r="DEC28" s="331"/>
      <c r="DED28" s="331"/>
      <c r="DEE28" s="331"/>
      <c r="DEF28" s="331"/>
      <c r="DEG28" s="331"/>
      <c r="DEH28" s="331"/>
      <c r="DEI28" s="331"/>
      <c r="DEJ28" s="331"/>
      <c r="DEK28" s="331"/>
      <c r="DEL28" s="331"/>
      <c r="DEM28" s="331"/>
      <c r="DEN28" s="331"/>
      <c r="DEO28" s="331"/>
      <c r="DEP28" s="331"/>
      <c r="DEQ28" s="331"/>
      <c r="DER28" s="331"/>
      <c r="DES28" s="331"/>
      <c r="DET28" s="331"/>
      <c r="DEU28" s="331"/>
      <c r="DEV28" s="331"/>
      <c r="DEW28" s="331"/>
      <c r="DEX28" s="331"/>
      <c r="DEY28" s="331"/>
      <c r="DEZ28" s="331"/>
      <c r="DFA28" s="331"/>
      <c r="DFB28" s="331"/>
      <c r="DFC28" s="331"/>
      <c r="DFD28" s="331"/>
      <c r="DFE28" s="331"/>
      <c r="DFF28" s="331"/>
      <c r="DFG28" s="331"/>
      <c r="DFH28" s="331"/>
      <c r="DFI28" s="331"/>
      <c r="DFJ28" s="331"/>
      <c r="DFK28" s="331"/>
      <c r="DFL28" s="331"/>
      <c r="DFM28" s="331"/>
      <c r="DFN28" s="331"/>
      <c r="DFO28" s="331"/>
      <c r="DFP28" s="331"/>
      <c r="DFQ28" s="331"/>
      <c r="DFR28" s="331"/>
      <c r="DFS28" s="331"/>
      <c r="DFT28" s="331"/>
      <c r="DFU28" s="331"/>
      <c r="DFV28" s="331"/>
      <c r="DFW28" s="331"/>
      <c r="DFX28" s="331"/>
      <c r="DFY28" s="331"/>
      <c r="DFZ28" s="331"/>
      <c r="DGA28" s="331"/>
      <c r="DGB28" s="331"/>
      <c r="DGC28" s="331"/>
      <c r="DGD28" s="331"/>
      <c r="DGE28" s="331"/>
      <c r="DGF28" s="331"/>
      <c r="DGG28" s="331"/>
      <c r="DGH28" s="331"/>
      <c r="DGI28" s="331"/>
      <c r="DGJ28" s="331"/>
      <c r="DGK28" s="331"/>
      <c r="DGL28" s="331"/>
      <c r="DGM28" s="331"/>
      <c r="DGN28" s="331"/>
      <c r="DGO28" s="331"/>
      <c r="DGP28" s="331"/>
      <c r="DGQ28" s="331"/>
      <c r="DGR28" s="331"/>
      <c r="DGS28" s="331"/>
      <c r="DGT28" s="331"/>
      <c r="DGU28" s="331"/>
      <c r="DGV28" s="331"/>
      <c r="DGW28" s="331"/>
      <c r="DGX28" s="331"/>
      <c r="DGY28" s="331"/>
      <c r="DGZ28" s="331"/>
      <c r="DHA28" s="331"/>
      <c r="DHB28" s="331"/>
      <c r="DHC28" s="331"/>
      <c r="DHD28" s="331"/>
      <c r="DHE28" s="331"/>
      <c r="DHF28" s="331"/>
      <c r="DHG28" s="331"/>
      <c r="DHH28" s="331"/>
      <c r="DHI28" s="331"/>
      <c r="DHJ28" s="331"/>
      <c r="DHK28" s="331"/>
      <c r="DHL28" s="331"/>
      <c r="DHM28" s="331"/>
      <c r="DHN28" s="331"/>
      <c r="DHO28" s="331"/>
      <c r="DHP28" s="331"/>
      <c r="DHQ28" s="331"/>
      <c r="DHR28" s="331"/>
      <c r="DHS28" s="331"/>
      <c r="DHT28" s="331"/>
      <c r="DHU28" s="331"/>
      <c r="DHV28" s="331"/>
      <c r="DHW28" s="331"/>
      <c r="DHX28" s="331"/>
      <c r="DHY28" s="331"/>
      <c r="DHZ28" s="331"/>
      <c r="DIA28" s="331"/>
      <c r="DIB28" s="331"/>
      <c r="DIC28" s="331"/>
      <c r="DID28" s="331"/>
      <c r="DIE28" s="331"/>
      <c r="DIF28" s="331"/>
      <c r="DIG28" s="331"/>
      <c r="DIH28" s="331"/>
      <c r="DII28" s="331"/>
      <c r="DIJ28" s="331"/>
      <c r="DIK28" s="331"/>
      <c r="DIL28" s="331"/>
      <c r="DIM28" s="331"/>
      <c r="DIN28" s="331"/>
      <c r="DIO28" s="331"/>
      <c r="DIP28" s="331"/>
      <c r="DIQ28" s="331"/>
      <c r="DIR28" s="331"/>
      <c r="DIS28" s="331"/>
      <c r="DIT28" s="331"/>
      <c r="DIU28" s="331"/>
      <c r="DIV28" s="331"/>
      <c r="DIW28" s="331"/>
      <c r="DIX28" s="331"/>
      <c r="DIY28" s="331"/>
      <c r="DIZ28" s="331"/>
      <c r="DJA28" s="331"/>
      <c r="DJB28" s="331"/>
      <c r="DJC28" s="331"/>
      <c r="DJD28" s="331"/>
      <c r="DJE28" s="331"/>
      <c r="DJF28" s="331"/>
      <c r="DJG28" s="331"/>
      <c r="DJH28" s="331"/>
      <c r="DJI28" s="331"/>
      <c r="DJJ28" s="331"/>
      <c r="DJK28" s="331"/>
      <c r="DJL28" s="331"/>
      <c r="DJM28" s="331"/>
      <c r="DJN28" s="331"/>
      <c r="DJO28" s="331"/>
      <c r="DJP28" s="331"/>
      <c r="DJQ28" s="331"/>
      <c r="DJR28" s="331"/>
      <c r="DJS28" s="331"/>
      <c r="DJT28" s="331"/>
      <c r="DJU28" s="331"/>
      <c r="DJV28" s="331"/>
      <c r="DJW28" s="331"/>
      <c r="DJX28" s="331"/>
      <c r="DJY28" s="331"/>
      <c r="DJZ28" s="331"/>
      <c r="DKA28" s="331"/>
      <c r="DKB28" s="331"/>
      <c r="DKC28" s="331"/>
      <c r="DKD28" s="331"/>
      <c r="DKE28" s="331"/>
      <c r="DKF28" s="331"/>
      <c r="DKG28" s="331"/>
      <c r="DKH28" s="331"/>
      <c r="DKI28" s="331"/>
      <c r="DKJ28" s="331"/>
      <c r="DKK28" s="331"/>
      <c r="DKL28" s="331"/>
      <c r="DKM28" s="331"/>
      <c r="DKN28" s="331"/>
      <c r="DKO28" s="331"/>
      <c r="DKP28" s="331"/>
      <c r="DKQ28" s="331"/>
      <c r="DKR28" s="331"/>
      <c r="DKS28" s="331"/>
      <c r="DKT28" s="331"/>
      <c r="DKU28" s="331"/>
      <c r="DKV28" s="331"/>
      <c r="DKW28" s="331"/>
      <c r="DKX28" s="331"/>
      <c r="DKY28" s="331"/>
      <c r="DKZ28" s="331"/>
      <c r="DLA28" s="331"/>
      <c r="DLB28" s="331"/>
      <c r="DLC28" s="331"/>
      <c r="DLD28" s="331"/>
      <c r="DLE28" s="331"/>
      <c r="DLF28" s="331"/>
      <c r="DLG28" s="331"/>
      <c r="DLH28" s="331"/>
      <c r="DLI28" s="331"/>
      <c r="DLJ28" s="331"/>
      <c r="DLK28" s="331"/>
      <c r="DLL28" s="331"/>
      <c r="DLM28" s="331"/>
      <c r="DLN28" s="331"/>
      <c r="DLO28" s="331"/>
      <c r="DLP28" s="331"/>
      <c r="DLQ28" s="331"/>
      <c r="DLR28" s="331"/>
      <c r="DLS28" s="331"/>
      <c r="DLT28" s="331"/>
      <c r="DLU28" s="331"/>
      <c r="DLV28" s="331"/>
      <c r="DLW28" s="331"/>
      <c r="DLX28" s="331"/>
      <c r="DLY28" s="331"/>
      <c r="DLZ28" s="331"/>
      <c r="DMA28" s="331"/>
      <c r="DMB28" s="331"/>
      <c r="DMC28" s="331"/>
      <c r="DMD28" s="331"/>
      <c r="DME28" s="331"/>
      <c r="DMF28" s="331"/>
      <c r="DMG28" s="331"/>
      <c r="DMH28" s="331"/>
      <c r="DMI28" s="331"/>
      <c r="DMJ28" s="331"/>
      <c r="DMK28" s="331"/>
      <c r="DML28" s="331"/>
      <c r="DMM28" s="331"/>
      <c r="DMN28" s="331"/>
      <c r="DMO28" s="331"/>
      <c r="DMP28" s="331"/>
      <c r="DMQ28" s="331"/>
      <c r="DMR28" s="331"/>
      <c r="DMS28" s="331"/>
      <c r="DMT28" s="331"/>
      <c r="DMU28" s="331"/>
      <c r="DMV28" s="331"/>
      <c r="DMW28" s="331"/>
      <c r="DMX28" s="331"/>
      <c r="DMY28" s="331"/>
      <c r="DMZ28" s="331"/>
      <c r="DNA28" s="331"/>
      <c r="DNB28" s="331"/>
      <c r="DNC28" s="331"/>
      <c r="DND28" s="331"/>
      <c r="DNE28" s="331"/>
      <c r="DNF28" s="331"/>
      <c r="DNG28" s="331"/>
      <c r="DNH28" s="331"/>
      <c r="DNI28" s="331"/>
      <c r="DNJ28" s="331"/>
      <c r="DNK28" s="331"/>
      <c r="DNL28" s="331"/>
      <c r="DNM28" s="331"/>
      <c r="DNN28" s="331"/>
      <c r="DNO28" s="331"/>
      <c r="DNP28" s="331"/>
      <c r="DNQ28" s="331"/>
      <c r="DNR28" s="331"/>
      <c r="DNS28" s="331"/>
      <c r="DNT28" s="331"/>
      <c r="DNU28" s="331"/>
      <c r="DNV28" s="331"/>
      <c r="DNW28" s="331"/>
      <c r="DNX28" s="331"/>
      <c r="DNY28" s="331"/>
      <c r="DNZ28" s="331"/>
      <c r="DOA28" s="331"/>
      <c r="DOB28" s="331"/>
      <c r="DOC28" s="331"/>
      <c r="DOD28" s="331"/>
      <c r="DOE28" s="331"/>
      <c r="DOF28" s="331"/>
      <c r="DOG28" s="331"/>
      <c r="DOH28" s="331"/>
      <c r="DOI28" s="331"/>
      <c r="DOJ28" s="331"/>
      <c r="DOK28" s="331"/>
      <c r="DOL28" s="331"/>
      <c r="DOM28" s="331"/>
      <c r="DON28" s="331"/>
      <c r="DOO28" s="331"/>
      <c r="DOP28" s="331"/>
      <c r="DOQ28" s="331"/>
      <c r="DOR28" s="331"/>
      <c r="DOS28" s="331"/>
      <c r="DOT28" s="331"/>
      <c r="DOU28" s="331"/>
      <c r="DOV28" s="331"/>
      <c r="DOW28" s="331"/>
      <c r="DOX28" s="331"/>
      <c r="DOY28" s="331"/>
      <c r="DOZ28" s="331"/>
      <c r="DPA28" s="331"/>
      <c r="DPB28" s="331"/>
      <c r="DPC28" s="331"/>
      <c r="DPD28" s="331"/>
      <c r="DPE28" s="331"/>
      <c r="DPF28" s="331"/>
      <c r="DPG28" s="331"/>
      <c r="DPH28" s="331"/>
      <c r="DPI28" s="331"/>
      <c r="DPJ28" s="331"/>
      <c r="DPK28" s="331"/>
      <c r="DPL28" s="331"/>
      <c r="DPM28" s="331"/>
      <c r="DPN28" s="331"/>
      <c r="DPO28" s="331"/>
      <c r="DPP28" s="331"/>
      <c r="DPQ28" s="331"/>
      <c r="DPR28" s="331"/>
      <c r="DPS28" s="331"/>
      <c r="DPT28" s="331"/>
      <c r="DPU28" s="331"/>
      <c r="DPV28" s="331"/>
      <c r="DPW28" s="331"/>
      <c r="DPX28" s="331"/>
      <c r="DPY28" s="331"/>
      <c r="DPZ28" s="331"/>
      <c r="DQA28" s="331"/>
      <c r="DQB28" s="331"/>
      <c r="DQC28" s="331"/>
      <c r="DQD28" s="331"/>
      <c r="DQE28" s="331"/>
      <c r="DQF28" s="331"/>
      <c r="DQG28" s="331"/>
      <c r="DQH28" s="331"/>
      <c r="DQI28" s="331"/>
      <c r="DQJ28" s="331"/>
      <c r="DQK28" s="331"/>
      <c r="DQL28" s="331"/>
      <c r="DQM28" s="331"/>
      <c r="DQN28" s="331"/>
      <c r="DQO28" s="331"/>
      <c r="DQP28" s="331"/>
      <c r="DQQ28" s="331"/>
      <c r="DQR28" s="331"/>
      <c r="DQS28" s="331"/>
      <c r="DQT28" s="331"/>
      <c r="DQU28" s="331"/>
      <c r="DQV28" s="331"/>
      <c r="DQW28" s="331"/>
      <c r="DQX28" s="331"/>
      <c r="DQY28" s="331"/>
      <c r="DQZ28" s="331"/>
      <c r="DRA28" s="331"/>
      <c r="DRB28" s="331"/>
      <c r="DRC28" s="331"/>
      <c r="DRD28" s="331"/>
      <c r="DRE28" s="331"/>
      <c r="DRF28" s="331"/>
      <c r="DRG28" s="331"/>
      <c r="DRH28" s="331"/>
      <c r="DRI28" s="331"/>
      <c r="DRJ28" s="331"/>
      <c r="DRK28" s="331"/>
      <c r="DRL28" s="331"/>
      <c r="DRM28" s="331"/>
      <c r="DRN28" s="331"/>
      <c r="DRO28" s="331"/>
      <c r="DRP28" s="331"/>
      <c r="DRQ28" s="331"/>
      <c r="DRR28" s="331"/>
      <c r="DRS28" s="331"/>
      <c r="DRT28" s="331"/>
      <c r="DRU28" s="331"/>
      <c r="DRV28" s="331"/>
      <c r="DRW28" s="331"/>
      <c r="DRX28" s="331"/>
      <c r="DRY28" s="331"/>
      <c r="DRZ28" s="331"/>
      <c r="DSA28" s="331"/>
      <c r="DSB28" s="331"/>
      <c r="DSC28" s="331"/>
      <c r="DSD28" s="331"/>
      <c r="DSE28" s="331"/>
      <c r="DSF28" s="331"/>
      <c r="DSG28" s="331"/>
      <c r="DSH28" s="331"/>
      <c r="DSI28" s="331"/>
      <c r="DSJ28" s="331"/>
      <c r="DSK28" s="331"/>
      <c r="DSL28" s="331"/>
      <c r="DSM28" s="331"/>
      <c r="DSN28" s="331"/>
      <c r="DSO28" s="331"/>
      <c r="DSP28" s="331"/>
      <c r="DSQ28" s="331"/>
      <c r="DSR28" s="331"/>
      <c r="DSS28" s="331"/>
      <c r="DST28" s="331"/>
      <c r="DSU28" s="331"/>
      <c r="DSV28" s="331"/>
      <c r="DSW28" s="331"/>
      <c r="DSX28" s="331"/>
      <c r="DSY28" s="331"/>
      <c r="DSZ28" s="331"/>
      <c r="DTA28" s="331"/>
      <c r="DTB28" s="331"/>
      <c r="DTC28" s="331"/>
      <c r="DTD28" s="331"/>
      <c r="DTE28" s="331"/>
      <c r="DTF28" s="331"/>
      <c r="DTG28" s="331"/>
      <c r="DTH28" s="331"/>
      <c r="DTI28" s="331"/>
      <c r="DTJ28" s="331"/>
      <c r="DTK28" s="331"/>
      <c r="DTL28" s="331"/>
      <c r="DTM28" s="331"/>
      <c r="DTN28" s="331"/>
      <c r="DTO28" s="331"/>
      <c r="DTP28" s="331"/>
      <c r="DTQ28" s="331"/>
      <c r="DTR28" s="331"/>
      <c r="DTS28" s="331"/>
      <c r="DTT28" s="331"/>
      <c r="DTU28" s="331"/>
      <c r="DTV28" s="331"/>
      <c r="DTW28" s="331"/>
      <c r="DTX28" s="331"/>
      <c r="DTY28" s="331"/>
      <c r="DTZ28" s="331"/>
      <c r="DUA28" s="331"/>
      <c r="DUB28" s="331"/>
      <c r="DUC28" s="331"/>
      <c r="DUD28" s="331"/>
      <c r="DUE28" s="331"/>
      <c r="DUF28" s="331"/>
      <c r="DUG28" s="331"/>
      <c r="DUH28" s="331"/>
      <c r="DUI28" s="331"/>
      <c r="DUJ28" s="331"/>
      <c r="DUK28" s="331"/>
      <c r="DUL28" s="331"/>
      <c r="DUM28" s="331"/>
      <c r="DUN28" s="331"/>
      <c r="DUO28" s="331"/>
      <c r="DUP28" s="331"/>
      <c r="DUQ28" s="331"/>
      <c r="DUR28" s="331"/>
      <c r="DUS28" s="331"/>
      <c r="DUT28" s="331"/>
      <c r="DUU28" s="331"/>
      <c r="DUV28" s="331"/>
      <c r="DUW28" s="331"/>
      <c r="DUX28" s="331"/>
      <c r="DUY28" s="331"/>
      <c r="DUZ28" s="331"/>
      <c r="DVA28" s="331"/>
      <c r="DVB28" s="331"/>
      <c r="DVC28" s="331"/>
      <c r="DVD28" s="331"/>
      <c r="DVE28" s="331"/>
      <c r="DVF28" s="331"/>
      <c r="DVG28" s="331"/>
      <c r="DVH28" s="331"/>
      <c r="DVI28" s="331"/>
      <c r="DVJ28" s="331"/>
      <c r="DVK28" s="331"/>
      <c r="DVL28" s="331"/>
      <c r="DVM28" s="331"/>
      <c r="DVN28" s="331"/>
      <c r="DVO28" s="331"/>
      <c r="DVP28" s="331"/>
      <c r="DVQ28" s="331"/>
      <c r="DVR28" s="331"/>
      <c r="DVS28" s="331"/>
      <c r="DVT28" s="331"/>
      <c r="DVU28" s="331"/>
      <c r="DVV28" s="331"/>
      <c r="DVW28" s="331"/>
      <c r="DVX28" s="331"/>
      <c r="DVY28" s="331"/>
      <c r="DVZ28" s="331"/>
      <c r="DWA28" s="331"/>
      <c r="DWB28" s="331"/>
      <c r="DWC28" s="331"/>
      <c r="DWD28" s="331"/>
      <c r="DWE28" s="331"/>
      <c r="DWF28" s="331"/>
      <c r="DWG28" s="331"/>
      <c r="DWH28" s="331"/>
      <c r="DWI28" s="331"/>
      <c r="DWJ28" s="331"/>
      <c r="DWK28" s="331"/>
      <c r="DWL28" s="331"/>
      <c r="DWM28" s="331"/>
      <c r="DWN28" s="331"/>
      <c r="DWO28" s="331"/>
      <c r="DWP28" s="331"/>
      <c r="DWQ28" s="331"/>
      <c r="DWR28" s="331"/>
      <c r="DWS28" s="331"/>
      <c r="DWT28" s="331"/>
      <c r="DWU28" s="331"/>
      <c r="DWV28" s="331"/>
      <c r="DWW28" s="331"/>
      <c r="DWX28" s="331"/>
      <c r="DWY28" s="331"/>
      <c r="DWZ28" s="331"/>
      <c r="DXA28" s="331"/>
      <c r="DXB28" s="331"/>
      <c r="DXC28" s="331"/>
      <c r="DXD28" s="331"/>
      <c r="DXE28" s="331"/>
      <c r="DXF28" s="331"/>
      <c r="DXG28" s="331"/>
      <c r="DXH28" s="331"/>
      <c r="DXI28" s="331"/>
      <c r="DXJ28" s="331"/>
      <c r="DXK28" s="331"/>
      <c r="DXL28" s="331"/>
      <c r="DXM28" s="331"/>
      <c r="DXN28" s="331"/>
      <c r="DXO28" s="331"/>
      <c r="DXP28" s="331"/>
      <c r="DXQ28" s="331"/>
      <c r="DXR28" s="331"/>
      <c r="DXS28" s="331"/>
      <c r="DXT28" s="331"/>
      <c r="DXU28" s="331"/>
      <c r="DXV28" s="331"/>
      <c r="DXW28" s="331"/>
      <c r="DXX28" s="331"/>
      <c r="DXY28" s="331"/>
      <c r="DXZ28" s="331"/>
      <c r="DYA28" s="331"/>
      <c r="DYB28" s="331"/>
      <c r="DYC28" s="331"/>
      <c r="DYD28" s="331"/>
      <c r="DYE28" s="331"/>
      <c r="DYF28" s="331"/>
      <c r="DYG28" s="331"/>
      <c r="DYH28" s="331"/>
      <c r="DYI28" s="331"/>
      <c r="DYJ28" s="331"/>
      <c r="DYK28" s="331"/>
      <c r="DYL28" s="331"/>
      <c r="DYM28" s="331"/>
      <c r="DYN28" s="331"/>
      <c r="DYO28" s="331"/>
      <c r="DYP28" s="331"/>
      <c r="DYQ28" s="331"/>
      <c r="DYR28" s="331"/>
      <c r="DYS28" s="331"/>
      <c r="DYT28" s="331"/>
      <c r="DYU28" s="331"/>
      <c r="DYV28" s="331"/>
      <c r="DYW28" s="331"/>
      <c r="DYX28" s="331"/>
      <c r="DYY28" s="331"/>
      <c r="DYZ28" s="331"/>
      <c r="DZA28" s="331"/>
      <c r="DZB28" s="331"/>
      <c r="DZC28" s="331"/>
      <c r="DZD28" s="331"/>
      <c r="DZE28" s="331"/>
      <c r="DZF28" s="331"/>
      <c r="DZG28" s="331"/>
      <c r="DZH28" s="331"/>
      <c r="DZI28" s="331"/>
      <c r="DZJ28" s="331"/>
      <c r="DZK28" s="331"/>
      <c r="DZL28" s="331"/>
      <c r="DZM28" s="331"/>
      <c r="DZN28" s="331"/>
      <c r="DZO28" s="331"/>
      <c r="DZP28" s="331"/>
      <c r="DZQ28" s="331"/>
      <c r="DZR28" s="331"/>
      <c r="DZS28" s="331"/>
      <c r="DZT28" s="331"/>
      <c r="DZU28" s="331"/>
      <c r="DZV28" s="331"/>
      <c r="DZW28" s="331"/>
      <c r="DZX28" s="331"/>
      <c r="DZY28" s="331"/>
      <c r="DZZ28" s="331"/>
      <c r="EAA28" s="331"/>
      <c r="EAB28" s="331"/>
      <c r="EAC28" s="331"/>
      <c r="EAD28" s="331"/>
      <c r="EAE28" s="331"/>
      <c r="EAF28" s="331"/>
      <c r="EAG28" s="331"/>
      <c r="EAH28" s="331"/>
      <c r="EAI28" s="331"/>
      <c r="EAJ28" s="331"/>
      <c r="EAK28" s="331"/>
      <c r="EAL28" s="331"/>
      <c r="EAM28" s="331"/>
      <c r="EAN28" s="331"/>
      <c r="EAO28" s="331"/>
      <c r="EAP28" s="331"/>
      <c r="EAQ28" s="331"/>
      <c r="EAR28" s="331"/>
      <c r="EAS28" s="331"/>
      <c r="EAT28" s="331"/>
      <c r="EAU28" s="331"/>
      <c r="EAV28" s="331"/>
      <c r="EAW28" s="331"/>
      <c r="EAX28" s="331"/>
      <c r="EAY28" s="331"/>
      <c r="EAZ28" s="331"/>
      <c r="EBA28" s="331"/>
      <c r="EBB28" s="331"/>
      <c r="EBC28" s="331"/>
      <c r="EBD28" s="331"/>
      <c r="EBE28" s="331"/>
      <c r="EBF28" s="331"/>
      <c r="EBG28" s="331"/>
      <c r="EBH28" s="331"/>
      <c r="EBI28" s="331"/>
      <c r="EBJ28" s="331"/>
      <c r="EBK28" s="331"/>
      <c r="EBL28" s="331"/>
      <c r="EBM28" s="331"/>
      <c r="EBN28" s="331"/>
      <c r="EBO28" s="331"/>
      <c r="EBP28" s="331"/>
      <c r="EBQ28" s="331"/>
      <c r="EBR28" s="331"/>
      <c r="EBS28" s="331"/>
      <c r="EBT28" s="331"/>
      <c r="EBU28" s="331"/>
      <c r="EBV28" s="331"/>
      <c r="EBW28" s="331"/>
      <c r="EBX28" s="331"/>
      <c r="EBY28" s="331"/>
      <c r="EBZ28" s="331"/>
      <c r="ECA28" s="331"/>
      <c r="ECB28" s="331"/>
      <c r="ECC28" s="331"/>
      <c r="ECD28" s="331"/>
      <c r="ECE28" s="331"/>
      <c r="ECF28" s="331"/>
      <c r="ECG28" s="331"/>
      <c r="ECH28" s="331"/>
      <c r="ECI28" s="331"/>
      <c r="ECJ28" s="331"/>
      <c r="ECK28" s="331"/>
      <c r="ECL28" s="331"/>
      <c r="ECM28" s="331"/>
      <c r="ECN28" s="331"/>
      <c r="ECO28" s="331"/>
      <c r="ECP28" s="331"/>
      <c r="ECQ28" s="331"/>
      <c r="ECR28" s="331"/>
      <c r="ECS28" s="331"/>
      <c r="ECT28" s="331"/>
      <c r="ECU28" s="331"/>
      <c r="ECV28" s="331"/>
      <c r="ECW28" s="331"/>
      <c r="ECX28" s="331"/>
      <c r="ECY28" s="331"/>
      <c r="ECZ28" s="331"/>
      <c r="EDA28" s="331"/>
      <c r="EDB28" s="331"/>
      <c r="EDC28" s="331"/>
      <c r="EDD28" s="331"/>
      <c r="EDE28" s="331"/>
      <c r="EDF28" s="331"/>
      <c r="EDG28" s="331"/>
      <c r="EDH28" s="331"/>
      <c r="EDI28" s="331"/>
      <c r="EDJ28" s="331"/>
      <c r="EDK28" s="331"/>
      <c r="EDL28" s="331"/>
      <c r="EDM28" s="331"/>
      <c r="EDN28" s="331"/>
      <c r="EDO28" s="331"/>
      <c r="EDP28" s="331"/>
      <c r="EDQ28" s="331"/>
      <c r="EDR28" s="331"/>
      <c r="EDS28" s="331"/>
      <c r="EDT28" s="331"/>
      <c r="EDU28" s="331"/>
      <c r="EDV28" s="331"/>
      <c r="EDW28" s="331"/>
      <c r="EDX28" s="331"/>
      <c r="EDY28" s="331"/>
      <c r="EDZ28" s="331"/>
      <c r="EEA28" s="331"/>
      <c r="EEB28" s="331"/>
      <c r="EEC28" s="331"/>
      <c r="EED28" s="331"/>
      <c r="EEE28" s="331"/>
      <c r="EEF28" s="331"/>
      <c r="EEG28" s="331"/>
      <c r="EEH28" s="331"/>
      <c r="EEI28" s="331"/>
      <c r="EEJ28" s="331"/>
      <c r="EEK28" s="331"/>
      <c r="EEL28" s="331"/>
      <c r="EEM28" s="331"/>
      <c r="EEN28" s="331"/>
      <c r="EEO28" s="331"/>
      <c r="EEP28" s="331"/>
      <c r="EEQ28" s="331"/>
      <c r="EER28" s="331"/>
      <c r="EES28" s="331"/>
      <c r="EET28" s="331"/>
      <c r="EEU28" s="331"/>
      <c r="EEV28" s="331"/>
      <c r="EEW28" s="331"/>
      <c r="EEX28" s="331"/>
      <c r="EEY28" s="331"/>
      <c r="EEZ28" s="331"/>
      <c r="EFA28" s="331"/>
      <c r="EFB28" s="331"/>
      <c r="EFC28" s="331"/>
      <c r="EFD28" s="331"/>
      <c r="EFE28" s="331"/>
      <c r="EFF28" s="331"/>
      <c r="EFG28" s="331"/>
      <c r="EFH28" s="331"/>
      <c r="EFI28" s="331"/>
      <c r="EFJ28" s="331"/>
      <c r="EFK28" s="331"/>
      <c r="EFL28" s="331"/>
      <c r="EFM28" s="331"/>
      <c r="EFN28" s="331"/>
      <c r="EFO28" s="331"/>
      <c r="EFP28" s="331"/>
      <c r="EFQ28" s="331"/>
      <c r="EFR28" s="331"/>
      <c r="EFS28" s="331"/>
      <c r="EFT28" s="331"/>
      <c r="EFU28" s="331"/>
      <c r="EFV28" s="331"/>
      <c r="EFW28" s="331"/>
      <c r="EFX28" s="331"/>
      <c r="EFY28" s="331"/>
      <c r="EFZ28" s="331"/>
      <c r="EGA28" s="331"/>
      <c r="EGB28" s="331"/>
      <c r="EGC28" s="331"/>
      <c r="EGD28" s="331"/>
      <c r="EGE28" s="331"/>
      <c r="EGF28" s="331"/>
      <c r="EGG28" s="331"/>
      <c r="EGH28" s="331"/>
      <c r="EGI28" s="331"/>
      <c r="EGJ28" s="331"/>
      <c r="EGK28" s="331"/>
      <c r="EGL28" s="331"/>
      <c r="EGM28" s="331"/>
      <c r="EGN28" s="331"/>
      <c r="EGO28" s="331"/>
      <c r="EGP28" s="331"/>
      <c r="EGQ28" s="331"/>
      <c r="EGR28" s="331"/>
      <c r="EGS28" s="331"/>
      <c r="EGT28" s="331"/>
      <c r="EGU28" s="331"/>
      <c r="EGV28" s="331"/>
      <c r="EGW28" s="331"/>
      <c r="EGX28" s="331"/>
      <c r="EGY28" s="331"/>
      <c r="EGZ28" s="331"/>
      <c r="EHA28" s="331"/>
      <c r="EHB28" s="331"/>
      <c r="EHC28" s="331"/>
      <c r="EHD28" s="331"/>
      <c r="EHE28" s="331"/>
      <c r="EHF28" s="331"/>
      <c r="EHG28" s="331"/>
      <c r="EHH28" s="331"/>
      <c r="EHI28" s="331"/>
      <c r="EHJ28" s="331"/>
      <c r="EHK28" s="331"/>
      <c r="EHL28" s="331"/>
      <c r="EHM28" s="331"/>
      <c r="EHN28" s="331"/>
      <c r="EHO28" s="331"/>
      <c r="EHP28" s="331"/>
      <c r="EHQ28" s="331"/>
      <c r="EHR28" s="331"/>
      <c r="EHS28" s="331"/>
      <c r="EHT28" s="331"/>
      <c r="EHU28" s="331"/>
      <c r="EHV28" s="331"/>
      <c r="EHW28" s="331"/>
      <c r="EHX28" s="331"/>
      <c r="EHY28" s="331"/>
      <c r="EHZ28" s="331"/>
      <c r="EIA28" s="331"/>
      <c r="EIB28" s="331"/>
      <c r="EIC28" s="331"/>
      <c r="EID28" s="331"/>
      <c r="EIE28" s="331"/>
      <c r="EIF28" s="331"/>
      <c r="EIG28" s="331"/>
      <c r="EIH28" s="331"/>
      <c r="EII28" s="331"/>
      <c r="EIJ28" s="331"/>
      <c r="EIK28" s="331"/>
      <c r="EIL28" s="331"/>
      <c r="EIM28" s="331"/>
      <c r="EIN28" s="331"/>
      <c r="EIO28" s="331"/>
      <c r="EIP28" s="331"/>
      <c r="EIQ28" s="331"/>
      <c r="EIR28" s="331"/>
      <c r="EIS28" s="331"/>
      <c r="EIT28" s="331"/>
      <c r="EIU28" s="331"/>
      <c r="EIV28" s="331"/>
      <c r="EIW28" s="331"/>
      <c r="EIX28" s="331"/>
      <c r="EIY28" s="331"/>
      <c r="EIZ28" s="331"/>
      <c r="EJA28" s="331"/>
      <c r="EJB28" s="331"/>
      <c r="EJC28" s="331"/>
      <c r="EJD28" s="331"/>
      <c r="EJE28" s="331"/>
      <c r="EJF28" s="331"/>
      <c r="EJG28" s="331"/>
      <c r="EJH28" s="331"/>
      <c r="EJI28" s="331"/>
      <c r="EJJ28" s="331"/>
      <c r="EJK28" s="331"/>
      <c r="EJL28" s="331"/>
      <c r="EJM28" s="331"/>
      <c r="EJN28" s="331"/>
      <c r="EJO28" s="331"/>
      <c r="EJP28" s="331"/>
      <c r="EJQ28" s="331"/>
      <c r="EJR28" s="331"/>
      <c r="EJS28" s="331"/>
      <c r="EJT28" s="331"/>
      <c r="EJU28" s="331"/>
      <c r="EJV28" s="331"/>
      <c r="EJW28" s="331"/>
      <c r="EJX28" s="331"/>
      <c r="EJY28" s="331"/>
      <c r="EJZ28" s="331"/>
      <c r="EKA28" s="331"/>
      <c r="EKB28" s="331"/>
      <c r="EKC28" s="331"/>
      <c r="EKD28" s="331"/>
      <c r="EKE28" s="331"/>
      <c r="EKF28" s="331"/>
      <c r="EKG28" s="331"/>
      <c r="EKH28" s="331"/>
      <c r="EKI28" s="331"/>
      <c r="EKJ28" s="331"/>
      <c r="EKK28" s="331"/>
      <c r="EKL28" s="331"/>
      <c r="EKM28" s="331"/>
      <c r="EKN28" s="331"/>
      <c r="EKO28" s="331"/>
      <c r="EKP28" s="331"/>
      <c r="EKQ28" s="331"/>
      <c r="EKR28" s="331"/>
      <c r="EKS28" s="331"/>
      <c r="EKT28" s="331"/>
      <c r="EKU28" s="331"/>
      <c r="EKV28" s="331"/>
      <c r="EKW28" s="331"/>
      <c r="EKX28" s="331"/>
      <c r="EKY28" s="331"/>
      <c r="EKZ28" s="331"/>
      <c r="ELA28" s="331"/>
      <c r="ELB28" s="331"/>
      <c r="ELC28" s="331"/>
      <c r="ELD28" s="331"/>
      <c r="ELE28" s="331"/>
      <c r="ELF28" s="331"/>
      <c r="ELG28" s="331"/>
      <c r="ELH28" s="331"/>
      <c r="ELI28" s="331"/>
      <c r="ELJ28" s="331"/>
      <c r="ELK28" s="331"/>
      <c r="ELL28" s="331"/>
      <c r="ELM28" s="331"/>
      <c r="ELN28" s="331"/>
      <c r="ELO28" s="331"/>
      <c r="ELP28" s="331"/>
      <c r="ELQ28" s="331"/>
      <c r="ELR28" s="331"/>
      <c r="ELS28" s="331"/>
      <c r="ELT28" s="331"/>
      <c r="ELU28" s="331"/>
      <c r="ELV28" s="331"/>
      <c r="ELW28" s="331"/>
      <c r="ELX28" s="331"/>
      <c r="ELY28" s="331"/>
      <c r="ELZ28" s="331"/>
      <c r="EMA28" s="331"/>
      <c r="EMB28" s="331"/>
      <c r="EMC28" s="331"/>
      <c r="EMD28" s="331"/>
      <c r="EME28" s="331"/>
      <c r="EMF28" s="331"/>
      <c r="EMG28" s="331"/>
      <c r="EMH28" s="331"/>
      <c r="EMI28" s="331"/>
      <c r="EMJ28" s="331"/>
      <c r="EMK28" s="331"/>
      <c r="EML28" s="331"/>
      <c r="EMM28" s="331"/>
      <c r="EMN28" s="331"/>
      <c r="EMO28" s="331"/>
      <c r="EMP28" s="331"/>
      <c r="EMQ28" s="331"/>
      <c r="EMR28" s="331"/>
      <c r="EMS28" s="331"/>
      <c r="EMT28" s="331"/>
      <c r="EMU28" s="331"/>
      <c r="EMV28" s="331"/>
      <c r="EMW28" s="331"/>
      <c r="EMX28" s="331"/>
      <c r="EMY28" s="331"/>
      <c r="EMZ28" s="331"/>
      <c r="ENA28" s="331"/>
      <c r="ENB28" s="331"/>
      <c r="ENC28" s="331"/>
      <c r="END28" s="331"/>
      <c r="ENE28" s="331"/>
      <c r="ENF28" s="331"/>
      <c r="ENG28" s="331"/>
      <c r="ENH28" s="331"/>
      <c r="ENI28" s="331"/>
      <c r="ENJ28" s="331"/>
      <c r="ENK28" s="331"/>
      <c r="ENL28" s="331"/>
      <c r="ENM28" s="331"/>
      <c r="ENN28" s="331"/>
      <c r="ENO28" s="331"/>
      <c r="ENP28" s="331"/>
      <c r="ENQ28" s="331"/>
      <c r="ENR28" s="331"/>
      <c r="ENS28" s="331"/>
      <c r="ENT28" s="331"/>
      <c r="ENU28" s="331"/>
      <c r="ENV28" s="331"/>
      <c r="ENW28" s="331"/>
      <c r="ENX28" s="331"/>
      <c r="ENY28" s="331"/>
      <c r="ENZ28" s="331"/>
      <c r="EOA28" s="331"/>
      <c r="EOB28" s="331"/>
      <c r="EOC28" s="331"/>
      <c r="EOD28" s="331"/>
      <c r="EOE28" s="331"/>
      <c r="EOF28" s="331"/>
      <c r="EOG28" s="331"/>
      <c r="EOH28" s="331"/>
      <c r="EOI28" s="331"/>
      <c r="EOJ28" s="331"/>
      <c r="EOK28" s="331"/>
      <c r="EOL28" s="331"/>
      <c r="EOM28" s="331"/>
      <c r="EON28" s="331"/>
      <c r="EOO28" s="331"/>
      <c r="EOP28" s="331"/>
      <c r="EOQ28" s="331"/>
      <c r="EOR28" s="331"/>
      <c r="EOS28" s="331"/>
      <c r="EOT28" s="331"/>
      <c r="EOU28" s="331"/>
      <c r="EOV28" s="331"/>
      <c r="EOW28" s="331"/>
      <c r="EOX28" s="331"/>
      <c r="EOY28" s="331"/>
      <c r="EOZ28" s="331"/>
      <c r="EPA28" s="331"/>
      <c r="EPB28" s="331"/>
      <c r="EPC28" s="331"/>
      <c r="EPD28" s="331"/>
      <c r="EPE28" s="331"/>
      <c r="EPF28" s="331"/>
      <c r="EPG28" s="331"/>
      <c r="EPH28" s="331"/>
      <c r="EPI28" s="331"/>
      <c r="EPJ28" s="331"/>
      <c r="EPK28" s="331"/>
      <c r="EPL28" s="331"/>
      <c r="EPM28" s="331"/>
      <c r="EPN28" s="331"/>
      <c r="EPO28" s="331"/>
      <c r="EPP28" s="331"/>
      <c r="EPQ28" s="331"/>
      <c r="EPR28" s="331"/>
      <c r="EPS28" s="331"/>
      <c r="EPT28" s="331"/>
      <c r="EPU28" s="331"/>
      <c r="EPV28" s="331"/>
      <c r="EPW28" s="331"/>
      <c r="EPX28" s="331"/>
      <c r="EPY28" s="331"/>
      <c r="EPZ28" s="331"/>
      <c r="EQA28" s="331"/>
      <c r="EQB28" s="331"/>
      <c r="EQC28" s="331"/>
      <c r="EQD28" s="331"/>
      <c r="EQE28" s="331"/>
      <c r="EQF28" s="331"/>
      <c r="EQG28" s="331"/>
      <c r="EQH28" s="331"/>
      <c r="EQI28" s="331"/>
      <c r="EQJ28" s="331"/>
      <c r="EQK28" s="331"/>
      <c r="EQL28" s="331"/>
      <c r="EQM28" s="331"/>
      <c r="EQN28" s="331"/>
      <c r="EQO28" s="331"/>
      <c r="EQP28" s="331"/>
      <c r="EQQ28" s="331"/>
      <c r="EQR28" s="331"/>
      <c r="EQS28" s="331"/>
      <c r="EQT28" s="331"/>
      <c r="EQU28" s="331"/>
      <c r="EQV28" s="331"/>
      <c r="EQW28" s="331"/>
      <c r="EQX28" s="331"/>
      <c r="EQY28" s="331"/>
      <c r="EQZ28" s="331"/>
      <c r="ERA28" s="331"/>
      <c r="ERB28" s="331"/>
      <c r="ERC28" s="331"/>
      <c r="ERD28" s="331"/>
      <c r="ERE28" s="331"/>
      <c r="ERF28" s="331"/>
      <c r="ERG28" s="331"/>
      <c r="ERH28" s="331"/>
      <c r="ERI28" s="331"/>
      <c r="ERJ28" s="331"/>
      <c r="ERK28" s="331"/>
      <c r="ERL28" s="331"/>
      <c r="ERM28" s="331"/>
      <c r="ERN28" s="331"/>
      <c r="ERO28" s="331"/>
      <c r="ERP28" s="331"/>
      <c r="ERQ28" s="331"/>
      <c r="ERR28" s="331"/>
      <c r="ERS28" s="331"/>
      <c r="ERT28" s="331"/>
      <c r="ERU28" s="331"/>
      <c r="ERV28" s="331"/>
      <c r="ERW28" s="331"/>
      <c r="ERX28" s="331"/>
      <c r="ERY28" s="331"/>
      <c r="ERZ28" s="331"/>
      <c r="ESA28" s="331"/>
      <c r="ESB28" s="331"/>
      <c r="ESC28" s="331"/>
      <c r="ESD28" s="331"/>
      <c r="ESE28" s="331"/>
      <c r="ESF28" s="331"/>
      <c r="ESG28" s="331"/>
      <c r="ESH28" s="331"/>
      <c r="ESI28" s="331"/>
      <c r="ESJ28" s="331"/>
      <c r="ESK28" s="331"/>
      <c r="ESL28" s="331"/>
      <c r="ESM28" s="331"/>
      <c r="ESN28" s="331"/>
      <c r="ESO28" s="331"/>
      <c r="ESP28" s="331"/>
      <c r="ESQ28" s="331"/>
      <c r="ESR28" s="331"/>
      <c r="ESS28" s="331"/>
      <c r="EST28" s="331"/>
      <c r="ESU28" s="331"/>
      <c r="ESV28" s="331"/>
      <c r="ESW28" s="331"/>
      <c r="ESX28" s="331"/>
      <c r="ESY28" s="331"/>
      <c r="ESZ28" s="331"/>
      <c r="ETA28" s="331"/>
      <c r="ETB28" s="331"/>
      <c r="ETC28" s="331"/>
      <c r="ETD28" s="331"/>
      <c r="ETE28" s="331"/>
      <c r="ETF28" s="331"/>
      <c r="ETG28" s="331"/>
      <c r="ETH28" s="331"/>
      <c r="ETI28" s="331"/>
      <c r="ETJ28" s="331"/>
      <c r="ETK28" s="331"/>
      <c r="ETL28" s="331"/>
      <c r="ETM28" s="331"/>
      <c r="ETN28" s="331"/>
      <c r="ETO28" s="331"/>
      <c r="ETP28" s="331"/>
      <c r="ETQ28" s="331"/>
      <c r="ETR28" s="331"/>
      <c r="ETS28" s="331"/>
      <c r="ETT28" s="331"/>
      <c r="ETU28" s="331"/>
      <c r="ETV28" s="331"/>
      <c r="ETW28" s="331"/>
      <c r="ETX28" s="331"/>
      <c r="ETY28" s="331"/>
      <c r="ETZ28" s="331"/>
      <c r="EUA28" s="331"/>
      <c r="EUB28" s="331"/>
      <c r="EUC28" s="331"/>
      <c r="EUD28" s="331"/>
      <c r="EUE28" s="331"/>
      <c r="EUF28" s="331"/>
      <c r="EUG28" s="331"/>
      <c r="EUH28" s="331"/>
      <c r="EUI28" s="331"/>
      <c r="EUJ28" s="331"/>
      <c r="EUK28" s="331"/>
      <c r="EUL28" s="331"/>
      <c r="EUM28" s="331"/>
      <c r="EUN28" s="331"/>
      <c r="EUO28" s="331"/>
      <c r="EUP28" s="331"/>
      <c r="EUQ28" s="331"/>
      <c r="EUR28" s="331"/>
      <c r="EUS28" s="331"/>
      <c r="EUT28" s="331"/>
      <c r="EUU28" s="331"/>
      <c r="EUV28" s="331"/>
      <c r="EUW28" s="331"/>
      <c r="EUX28" s="331"/>
      <c r="EUY28" s="331"/>
      <c r="EUZ28" s="331"/>
      <c r="EVA28" s="331"/>
      <c r="EVB28" s="331"/>
      <c r="EVC28" s="331"/>
      <c r="EVD28" s="331"/>
      <c r="EVE28" s="331"/>
      <c r="EVF28" s="331"/>
      <c r="EVG28" s="331"/>
      <c r="EVH28" s="331"/>
      <c r="EVI28" s="331"/>
      <c r="EVJ28" s="331"/>
      <c r="EVK28" s="331"/>
      <c r="EVL28" s="331"/>
      <c r="EVM28" s="331"/>
      <c r="EVN28" s="331"/>
      <c r="EVO28" s="331"/>
      <c r="EVP28" s="331"/>
      <c r="EVQ28" s="331"/>
      <c r="EVR28" s="331"/>
      <c r="EVS28" s="331"/>
      <c r="EVT28" s="331"/>
      <c r="EVU28" s="331"/>
      <c r="EVV28" s="331"/>
      <c r="EVW28" s="331"/>
      <c r="EVX28" s="331"/>
      <c r="EVY28" s="331"/>
      <c r="EVZ28" s="331"/>
      <c r="EWA28" s="331"/>
      <c r="EWB28" s="331"/>
      <c r="EWC28" s="331"/>
      <c r="EWD28" s="331"/>
      <c r="EWE28" s="331"/>
      <c r="EWF28" s="331"/>
      <c r="EWG28" s="331"/>
      <c r="EWH28" s="331"/>
      <c r="EWI28" s="331"/>
      <c r="EWJ28" s="331"/>
      <c r="EWK28" s="331"/>
      <c r="EWL28" s="331"/>
      <c r="EWM28" s="331"/>
      <c r="EWN28" s="331"/>
      <c r="EWO28" s="331"/>
      <c r="EWP28" s="331"/>
      <c r="EWQ28" s="331"/>
      <c r="EWR28" s="331"/>
      <c r="EWS28" s="331"/>
      <c r="EWT28" s="331"/>
      <c r="EWU28" s="331"/>
      <c r="EWV28" s="331"/>
      <c r="EWW28" s="331"/>
      <c r="EWX28" s="331"/>
      <c r="EWY28" s="331"/>
      <c r="EWZ28" s="331"/>
      <c r="EXA28" s="331"/>
      <c r="EXB28" s="331"/>
      <c r="EXC28" s="331"/>
      <c r="EXD28" s="331"/>
      <c r="EXE28" s="331"/>
      <c r="EXF28" s="331"/>
      <c r="EXG28" s="331"/>
      <c r="EXH28" s="331"/>
      <c r="EXI28" s="331"/>
      <c r="EXJ28" s="331"/>
      <c r="EXK28" s="331"/>
      <c r="EXL28" s="331"/>
      <c r="EXM28" s="331"/>
      <c r="EXN28" s="331"/>
      <c r="EXO28" s="331"/>
      <c r="EXP28" s="331"/>
      <c r="EXQ28" s="331"/>
      <c r="EXR28" s="331"/>
      <c r="EXS28" s="331"/>
      <c r="EXT28" s="331"/>
      <c r="EXU28" s="331"/>
      <c r="EXV28" s="331"/>
      <c r="EXW28" s="331"/>
      <c r="EXX28" s="331"/>
      <c r="EXY28" s="331"/>
      <c r="EXZ28" s="331"/>
      <c r="EYA28" s="331"/>
      <c r="EYB28" s="331"/>
      <c r="EYC28" s="331"/>
      <c r="EYD28" s="331"/>
      <c r="EYE28" s="331"/>
      <c r="EYF28" s="331"/>
      <c r="EYG28" s="331"/>
      <c r="EYH28" s="331"/>
      <c r="EYI28" s="331"/>
      <c r="EYJ28" s="331"/>
      <c r="EYK28" s="331"/>
      <c r="EYL28" s="331"/>
      <c r="EYM28" s="331"/>
      <c r="EYN28" s="331"/>
      <c r="EYO28" s="331"/>
      <c r="EYP28" s="331"/>
      <c r="EYQ28" s="331"/>
      <c r="EYR28" s="331"/>
      <c r="EYS28" s="331"/>
      <c r="EYT28" s="331"/>
      <c r="EYU28" s="331"/>
      <c r="EYV28" s="331"/>
      <c r="EYW28" s="331"/>
      <c r="EYX28" s="331"/>
      <c r="EYY28" s="331"/>
      <c r="EYZ28" s="331"/>
      <c r="EZA28" s="331"/>
      <c r="EZB28" s="331"/>
      <c r="EZC28" s="331"/>
      <c r="EZD28" s="331"/>
      <c r="EZE28" s="331"/>
      <c r="EZF28" s="331"/>
      <c r="EZG28" s="331"/>
      <c r="EZH28" s="331"/>
      <c r="EZI28" s="331"/>
      <c r="EZJ28" s="331"/>
      <c r="EZK28" s="331"/>
      <c r="EZL28" s="331"/>
      <c r="EZM28" s="331"/>
      <c r="EZN28" s="331"/>
      <c r="EZO28" s="331"/>
      <c r="EZP28" s="331"/>
      <c r="EZQ28" s="331"/>
      <c r="EZR28" s="331"/>
      <c r="EZS28" s="331"/>
      <c r="EZT28" s="331"/>
      <c r="EZU28" s="331"/>
      <c r="EZV28" s="331"/>
      <c r="EZW28" s="331"/>
      <c r="EZX28" s="331"/>
      <c r="EZY28" s="331"/>
      <c r="EZZ28" s="331"/>
      <c r="FAA28" s="331"/>
      <c r="FAB28" s="331"/>
      <c r="FAC28" s="331"/>
      <c r="FAD28" s="331"/>
      <c r="FAE28" s="331"/>
      <c r="FAF28" s="331"/>
      <c r="FAG28" s="331"/>
      <c r="FAH28" s="331"/>
      <c r="FAI28" s="331"/>
      <c r="FAJ28" s="331"/>
      <c r="FAK28" s="331"/>
      <c r="FAL28" s="331"/>
      <c r="FAM28" s="331"/>
      <c r="FAN28" s="331"/>
      <c r="FAO28" s="331"/>
      <c r="FAP28" s="331"/>
      <c r="FAQ28" s="331"/>
      <c r="FAR28" s="331"/>
      <c r="FAS28" s="331"/>
      <c r="FAT28" s="331"/>
      <c r="FAU28" s="331"/>
      <c r="FAV28" s="331"/>
      <c r="FAW28" s="331"/>
      <c r="FAX28" s="331"/>
      <c r="FAY28" s="331"/>
      <c r="FAZ28" s="331"/>
      <c r="FBA28" s="331"/>
      <c r="FBB28" s="331"/>
      <c r="FBC28" s="331"/>
      <c r="FBD28" s="331"/>
      <c r="FBE28" s="331"/>
      <c r="FBF28" s="331"/>
      <c r="FBG28" s="331"/>
      <c r="FBH28" s="331"/>
      <c r="FBI28" s="331"/>
      <c r="FBJ28" s="331"/>
      <c r="FBK28" s="331"/>
      <c r="FBL28" s="331"/>
      <c r="FBM28" s="331"/>
      <c r="FBN28" s="331"/>
      <c r="FBO28" s="331"/>
      <c r="FBP28" s="331"/>
      <c r="FBQ28" s="331"/>
      <c r="FBR28" s="331"/>
      <c r="FBS28" s="331"/>
      <c r="FBT28" s="331"/>
      <c r="FBU28" s="331"/>
      <c r="FBV28" s="331"/>
      <c r="FBW28" s="331"/>
      <c r="FBX28" s="331"/>
      <c r="FBY28" s="331"/>
      <c r="FBZ28" s="331"/>
      <c r="FCA28" s="331"/>
      <c r="FCB28" s="331"/>
      <c r="FCC28" s="331"/>
      <c r="FCD28" s="331"/>
      <c r="FCE28" s="331"/>
      <c r="FCF28" s="331"/>
      <c r="FCG28" s="331"/>
      <c r="FCH28" s="331"/>
      <c r="FCI28" s="331"/>
      <c r="FCJ28" s="331"/>
      <c r="FCK28" s="331"/>
      <c r="FCL28" s="331"/>
      <c r="FCM28" s="331"/>
      <c r="FCN28" s="331"/>
      <c r="FCO28" s="331"/>
      <c r="FCP28" s="331"/>
      <c r="FCQ28" s="331"/>
      <c r="FCR28" s="331"/>
      <c r="FCS28" s="331"/>
      <c r="FCT28" s="331"/>
      <c r="FCU28" s="331"/>
      <c r="FCV28" s="331"/>
      <c r="FCW28" s="331"/>
      <c r="FCX28" s="331"/>
      <c r="FCY28" s="331"/>
      <c r="FCZ28" s="331"/>
      <c r="FDA28" s="331"/>
      <c r="FDB28" s="331"/>
      <c r="FDC28" s="331"/>
      <c r="FDD28" s="331"/>
      <c r="FDE28" s="331"/>
      <c r="FDF28" s="331"/>
      <c r="FDG28" s="331"/>
      <c r="FDH28" s="331"/>
      <c r="FDI28" s="331"/>
      <c r="FDJ28" s="331"/>
      <c r="FDK28" s="331"/>
      <c r="FDL28" s="331"/>
      <c r="FDM28" s="331"/>
      <c r="FDN28" s="331"/>
      <c r="FDO28" s="331"/>
      <c r="FDP28" s="331"/>
      <c r="FDQ28" s="331"/>
      <c r="FDR28" s="331"/>
      <c r="FDS28" s="331"/>
      <c r="FDT28" s="331"/>
      <c r="FDU28" s="331"/>
      <c r="FDV28" s="331"/>
      <c r="FDW28" s="331"/>
      <c r="FDX28" s="331"/>
      <c r="FDY28" s="331"/>
      <c r="FDZ28" s="331"/>
      <c r="FEA28" s="331"/>
      <c r="FEB28" s="331"/>
      <c r="FEC28" s="331"/>
      <c r="FED28" s="331"/>
      <c r="FEE28" s="331"/>
      <c r="FEF28" s="331"/>
      <c r="FEG28" s="331"/>
      <c r="FEH28" s="331"/>
      <c r="FEI28" s="331"/>
      <c r="FEJ28" s="331"/>
      <c r="FEK28" s="331"/>
      <c r="FEL28" s="331"/>
      <c r="FEM28" s="331"/>
      <c r="FEN28" s="331"/>
      <c r="FEO28" s="331"/>
      <c r="FEP28" s="331"/>
      <c r="FEQ28" s="331"/>
      <c r="FER28" s="331"/>
      <c r="FES28" s="331"/>
      <c r="FET28" s="331"/>
      <c r="FEU28" s="331"/>
      <c r="FEV28" s="331"/>
      <c r="FEW28" s="331"/>
      <c r="FEX28" s="331"/>
      <c r="FEY28" s="331"/>
      <c r="FEZ28" s="331"/>
      <c r="FFA28" s="331"/>
      <c r="FFB28" s="331"/>
      <c r="FFC28" s="331"/>
      <c r="FFD28" s="331"/>
      <c r="FFE28" s="331"/>
      <c r="FFF28" s="331"/>
      <c r="FFG28" s="331"/>
      <c r="FFH28" s="331"/>
      <c r="FFI28" s="331"/>
      <c r="FFJ28" s="331"/>
      <c r="FFK28" s="331"/>
      <c r="FFL28" s="331"/>
      <c r="FFM28" s="331"/>
      <c r="FFN28" s="331"/>
      <c r="FFO28" s="331"/>
      <c r="FFP28" s="331"/>
      <c r="FFQ28" s="331"/>
      <c r="FFR28" s="331"/>
      <c r="FFS28" s="331"/>
      <c r="FFT28" s="331"/>
      <c r="FFU28" s="331"/>
      <c r="FFV28" s="331"/>
      <c r="FFW28" s="331"/>
      <c r="FFX28" s="331"/>
      <c r="FFY28" s="331"/>
      <c r="FFZ28" s="331"/>
      <c r="FGA28" s="331"/>
      <c r="FGB28" s="331"/>
      <c r="FGC28" s="331"/>
      <c r="FGD28" s="331"/>
      <c r="FGE28" s="331"/>
      <c r="FGF28" s="331"/>
      <c r="FGG28" s="331"/>
      <c r="FGH28" s="331"/>
      <c r="FGI28" s="331"/>
      <c r="FGJ28" s="331"/>
      <c r="FGK28" s="331"/>
      <c r="FGL28" s="331"/>
      <c r="FGM28" s="331"/>
      <c r="FGN28" s="331"/>
      <c r="FGO28" s="331"/>
      <c r="FGP28" s="331"/>
      <c r="FGQ28" s="331"/>
      <c r="FGR28" s="331"/>
      <c r="FGS28" s="331"/>
      <c r="FGT28" s="331"/>
      <c r="FGU28" s="331"/>
      <c r="FGV28" s="331"/>
      <c r="FGW28" s="331"/>
      <c r="FGX28" s="331"/>
      <c r="FGY28" s="331"/>
      <c r="FGZ28" s="331"/>
      <c r="FHA28" s="331"/>
      <c r="FHB28" s="331"/>
      <c r="FHC28" s="331"/>
      <c r="FHD28" s="331"/>
      <c r="FHE28" s="331"/>
      <c r="FHF28" s="331"/>
      <c r="FHG28" s="331"/>
      <c r="FHH28" s="331"/>
      <c r="FHI28" s="331"/>
      <c r="FHJ28" s="331"/>
      <c r="FHK28" s="331"/>
      <c r="FHL28" s="331"/>
      <c r="FHM28" s="331"/>
      <c r="FHN28" s="331"/>
      <c r="FHO28" s="331"/>
      <c r="FHP28" s="331"/>
      <c r="FHQ28" s="331"/>
      <c r="FHR28" s="331"/>
      <c r="FHS28" s="331"/>
      <c r="FHT28" s="331"/>
      <c r="FHU28" s="331"/>
      <c r="FHV28" s="331"/>
      <c r="FHW28" s="331"/>
      <c r="FHX28" s="331"/>
      <c r="FHY28" s="331"/>
      <c r="FHZ28" s="331"/>
      <c r="FIA28" s="331"/>
      <c r="FIB28" s="331"/>
      <c r="FIC28" s="331"/>
      <c r="FID28" s="331"/>
      <c r="FIE28" s="331"/>
      <c r="FIF28" s="331"/>
      <c r="FIG28" s="331"/>
      <c r="FIH28" s="331"/>
      <c r="FII28" s="331"/>
      <c r="FIJ28" s="331"/>
      <c r="FIK28" s="331"/>
      <c r="FIL28" s="331"/>
      <c r="FIM28" s="331"/>
      <c r="FIN28" s="331"/>
      <c r="FIO28" s="331"/>
      <c r="FIP28" s="331"/>
      <c r="FIQ28" s="331"/>
      <c r="FIR28" s="331"/>
      <c r="FIS28" s="331"/>
      <c r="FIT28" s="331"/>
      <c r="FIU28" s="331"/>
      <c r="FIV28" s="331"/>
      <c r="FIW28" s="331"/>
      <c r="FIX28" s="331"/>
      <c r="FIY28" s="331"/>
      <c r="FIZ28" s="331"/>
      <c r="FJA28" s="331"/>
      <c r="FJB28" s="331"/>
      <c r="FJC28" s="331"/>
      <c r="FJD28" s="331"/>
      <c r="FJE28" s="331"/>
      <c r="FJF28" s="331"/>
      <c r="FJG28" s="331"/>
      <c r="FJH28" s="331"/>
      <c r="FJI28" s="331"/>
      <c r="FJJ28" s="331"/>
      <c r="FJK28" s="331"/>
      <c r="FJL28" s="331"/>
      <c r="FJM28" s="331"/>
      <c r="FJN28" s="331"/>
      <c r="FJO28" s="331"/>
      <c r="FJP28" s="331"/>
      <c r="FJQ28" s="331"/>
      <c r="FJR28" s="331"/>
      <c r="FJS28" s="331"/>
      <c r="FJT28" s="331"/>
      <c r="FJU28" s="331"/>
      <c r="FJV28" s="331"/>
      <c r="FJW28" s="331"/>
      <c r="FJX28" s="331"/>
      <c r="FJY28" s="331"/>
      <c r="FJZ28" s="331"/>
      <c r="FKA28" s="331"/>
      <c r="FKB28" s="331"/>
      <c r="FKC28" s="331"/>
      <c r="FKD28" s="331"/>
      <c r="FKE28" s="331"/>
      <c r="FKF28" s="331"/>
      <c r="FKG28" s="331"/>
      <c r="FKH28" s="331"/>
      <c r="FKI28" s="331"/>
      <c r="FKJ28" s="331"/>
      <c r="FKK28" s="331"/>
      <c r="FKL28" s="331"/>
      <c r="FKM28" s="331"/>
      <c r="FKN28" s="331"/>
      <c r="FKO28" s="331"/>
      <c r="FKP28" s="331"/>
      <c r="FKQ28" s="331"/>
      <c r="FKR28" s="331"/>
      <c r="FKS28" s="331"/>
      <c r="FKT28" s="331"/>
      <c r="FKU28" s="331"/>
      <c r="FKV28" s="331"/>
      <c r="FKW28" s="331"/>
      <c r="FKX28" s="331"/>
      <c r="FKY28" s="331"/>
      <c r="FKZ28" s="331"/>
      <c r="FLA28" s="331"/>
      <c r="FLB28" s="331"/>
      <c r="FLC28" s="331"/>
      <c r="FLD28" s="331"/>
      <c r="FLE28" s="331"/>
      <c r="FLF28" s="331"/>
      <c r="FLG28" s="331"/>
      <c r="FLH28" s="331"/>
      <c r="FLI28" s="331"/>
      <c r="FLJ28" s="331"/>
      <c r="FLK28" s="331"/>
      <c r="FLL28" s="331"/>
      <c r="FLM28" s="331"/>
      <c r="FLN28" s="331"/>
      <c r="FLO28" s="331"/>
      <c r="FLP28" s="331"/>
      <c r="FLQ28" s="331"/>
      <c r="FLR28" s="331"/>
      <c r="FLS28" s="331"/>
      <c r="FLT28" s="331"/>
      <c r="FLU28" s="331"/>
      <c r="FLV28" s="331"/>
      <c r="FLW28" s="331"/>
      <c r="FLX28" s="331"/>
      <c r="FLY28" s="331"/>
      <c r="FLZ28" s="331"/>
      <c r="FMA28" s="331"/>
      <c r="FMB28" s="331"/>
      <c r="FMC28" s="331"/>
      <c r="FMD28" s="331"/>
      <c r="FME28" s="331"/>
      <c r="FMF28" s="331"/>
      <c r="FMG28" s="331"/>
      <c r="FMH28" s="331"/>
      <c r="FMI28" s="331"/>
      <c r="FMJ28" s="331"/>
      <c r="FMK28" s="331"/>
      <c r="FML28" s="331"/>
      <c r="FMM28" s="331"/>
      <c r="FMN28" s="331"/>
      <c r="FMO28" s="331"/>
      <c r="FMP28" s="331"/>
      <c r="FMQ28" s="331"/>
      <c r="FMR28" s="331"/>
      <c r="FMS28" s="331"/>
      <c r="FMT28" s="331"/>
      <c r="FMU28" s="331"/>
      <c r="FMV28" s="331"/>
      <c r="FMW28" s="331"/>
      <c r="FMX28" s="331"/>
      <c r="FMY28" s="331"/>
      <c r="FMZ28" s="331"/>
      <c r="FNA28" s="331"/>
      <c r="FNB28" s="331"/>
      <c r="FNC28" s="331"/>
      <c r="FND28" s="331"/>
      <c r="FNE28" s="331"/>
      <c r="FNF28" s="331"/>
      <c r="FNG28" s="331"/>
      <c r="FNH28" s="331"/>
      <c r="FNI28" s="331"/>
      <c r="FNJ28" s="331"/>
      <c r="FNK28" s="331"/>
      <c r="FNL28" s="331"/>
      <c r="FNM28" s="331"/>
      <c r="FNN28" s="331"/>
      <c r="FNO28" s="331"/>
      <c r="FNP28" s="331"/>
      <c r="FNQ28" s="331"/>
      <c r="FNR28" s="331"/>
      <c r="FNS28" s="331"/>
      <c r="FNT28" s="331"/>
      <c r="FNU28" s="331"/>
      <c r="FNV28" s="331"/>
      <c r="FNW28" s="331"/>
      <c r="FNX28" s="331"/>
      <c r="FNY28" s="331"/>
      <c r="FNZ28" s="331"/>
      <c r="FOA28" s="331"/>
      <c r="FOB28" s="331"/>
      <c r="FOC28" s="331"/>
      <c r="FOD28" s="331"/>
      <c r="FOE28" s="331"/>
      <c r="FOF28" s="331"/>
      <c r="FOG28" s="331"/>
      <c r="FOH28" s="331"/>
      <c r="FOI28" s="331"/>
      <c r="FOJ28" s="331"/>
      <c r="FOK28" s="331"/>
      <c r="FOL28" s="331"/>
      <c r="FOM28" s="331"/>
      <c r="FON28" s="331"/>
      <c r="FOO28" s="331"/>
      <c r="FOP28" s="331"/>
      <c r="FOQ28" s="331"/>
      <c r="FOR28" s="331"/>
      <c r="FOS28" s="331"/>
      <c r="FOT28" s="331"/>
      <c r="FOU28" s="331"/>
      <c r="FOV28" s="331"/>
      <c r="FOW28" s="331"/>
      <c r="FOX28" s="331"/>
      <c r="FOY28" s="331"/>
      <c r="FOZ28" s="331"/>
      <c r="FPA28" s="331"/>
      <c r="FPB28" s="331"/>
      <c r="FPC28" s="331"/>
      <c r="FPD28" s="331"/>
      <c r="FPE28" s="331"/>
      <c r="FPF28" s="331"/>
      <c r="FPG28" s="331"/>
      <c r="FPH28" s="331"/>
      <c r="FPI28" s="331"/>
      <c r="FPJ28" s="331"/>
      <c r="FPK28" s="331"/>
      <c r="FPL28" s="331"/>
      <c r="FPM28" s="331"/>
      <c r="FPN28" s="331"/>
      <c r="FPO28" s="331"/>
      <c r="FPP28" s="331"/>
      <c r="FPQ28" s="331"/>
      <c r="FPR28" s="331"/>
      <c r="FPS28" s="331"/>
      <c r="FPT28" s="331"/>
      <c r="FPU28" s="331"/>
      <c r="FPV28" s="331"/>
      <c r="FPW28" s="331"/>
      <c r="FPX28" s="331"/>
      <c r="FPY28" s="331"/>
      <c r="FPZ28" s="331"/>
      <c r="FQA28" s="331"/>
      <c r="FQB28" s="331"/>
      <c r="FQC28" s="331"/>
      <c r="FQD28" s="331"/>
      <c r="FQE28" s="331"/>
      <c r="FQF28" s="331"/>
      <c r="FQG28" s="331"/>
      <c r="FQH28" s="331"/>
      <c r="FQI28" s="331"/>
      <c r="FQJ28" s="331"/>
      <c r="FQK28" s="331"/>
      <c r="FQL28" s="331"/>
      <c r="FQM28" s="331"/>
      <c r="FQN28" s="331"/>
      <c r="FQO28" s="331"/>
      <c r="FQP28" s="331"/>
      <c r="FQQ28" s="331"/>
      <c r="FQR28" s="331"/>
      <c r="FQS28" s="331"/>
      <c r="FQT28" s="331"/>
      <c r="FQU28" s="331"/>
      <c r="FQV28" s="331"/>
      <c r="FQW28" s="331"/>
      <c r="FQX28" s="331"/>
      <c r="FQY28" s="331"/>
      <c r="FQZ28" s="331"/>
      <c r="FRA28" s="331"/>
      <c r="FRB28" s="331"/>
      <c r="FRC28" s="331"/>
      <c r="FRD28" s="331"/>
      <c r="FRE28" s="331"/>
      <c r="FRF28" s="331"/>
      <c r="FRG28" s="331"/>
      <c r="FRH28" s="331"/>
      <c r="FRI28" s="331"/>
      <c r="FRJ28" s="331"/>
      <c r="FRK28" s="331"/>
      <c r="FRL28" s="331"/>
      <c r="FRM28" s="331"/>
      <c r="FRN28" s="331"/>
      <c r="FRO28" s="331"/>
      <c r="FRP28" s="331"/>
      <c r="FRQ28" s="331"/>
      <c r="FRR28" s="331"/>
      <c r="FRS28" s="331"/>
      <c r="FRT28" s="331"/>
      <c r="FRU28" s="331"/>
      <c r="FRV28" s="331"/>
      <c r="FRW28" s="331"/>
      <c r="FRX28" s="331"/>
      <c r="FRY28" s="331"/>
      <c r="FRZ28" s="331"/>
      <c r="FSA28" s="331"/>
      <c r="FSB28" s="331"/>
      <c r="FSC28" s="331"/>
      <c r="FSD28" s="331"/>
      <c r="FSE28" s="331"/>
      <c r="FSF28" s="331"/>
      <c r="FSG28" s="331"/>
      <c r="FSH28" s="331"/>
      <c r="FSI28" s="331"/>
      <c r="FSJ28" s="331"/>
      <c r="FSK28" s="331"/>
      <c r="FSL28" s="331"/>
      <c r="FSM28" s="331"/>
      <c r="FSN28" s="331"/>
      <c r="FSO28" s="331"/>
      <c r="FSP28" s="331"/>
      <c r="FSQ28" s="331"/>
      <c r="FSR28" s="331"/>
      <c r="FSS28" s="331"/>
      <c r="FST28" s="331"/>
      <c r="FSU28" s="331"/>
      <c r="FSV28" s="331"/>
      <c r="FSW28" s="331"/>
      <c r="FSX28" s="331"/>
      <c r="FSY28" s="331"/>
      <c r="FSZ28" s="331"/>
      <c r="FTA28" s="331"/>
      <c r="FTB28" s="331"/>
      <c r="FTC28" s="331"/>
      <c r="FTD28" s="331"/>
      <c r="FTE28" s="331"/>
      <c r="FTF28" s="331"/>
      <c r="FTG28" s="331"/>
      <c r="FTH28" s="331"/>
      <c r="FTI28" s="331"/>
      <c r="FTJ28" s="331"/>
      <c r="FTK28" s="331"/>
      <c r="FTL28" s="331"/>
      <c r="FTM28" s="331"/>
      <c r="FTN28" s="331"/>
      <c r="FTO28" s="331"/>
      <c r="FTP28" s="331"/>
      <c r="FTQ28" s="331"/>
      <c r="FTR28" s="331"/>
      <c r="FTS28" s="331"/>
      <c r="FTT28" s="331"/>
      <c r="FTU28" s="331"/>
      <c r="FTV28" s="331"/>
      <c r="FTW28" s="331"/>
      <c r="FTX28" s="331"/>
      <c r="FTY28" s="331"/>
      <c r="FTZ28" s="331"/>
      <c r="FUA28" s="331"/>
      <c r="FUB28" s="331"/>
      <c r="FUC28" s="331"/>
      <c r="FUD28" s="331"/>
      <c r="FUE28" s="331"/>
      <c r="FUF28" s="331"/>
      <c r="FUG28" s="331"/>
      <c r="FUH28" s="331"/>
      <c r="FUI28" s="331"/>
      <c r="FUJ28" s="331"/>
      <c r="FUK28" s="331"/>
      <c r="FUL28" s="331"/>
      <c r="FUM28" s="331"/>
      <c r="FUN28" s="331"/>
      <c r="FUO28" s="331"/>
      <c r="FUP28" s="331"/>
      <c r="FUQ28" s="331"/>
      <c r="FUR28" s="331"/>
      <c r="FUS28" s="331"/>
      <c r="FUT28" s="331"/>
      <c r="FUU28" s="331"/>
      <c r="FUV28" s="331"/>
      <c r="FUW28" s="331"/>
      <c r="FUX28" s="331"/>
      <c r="FUY28" s="331"/>
      <c r="FUZ28" s="331"/>
      <c r="FVA28" s="331"/>
      <c r="FVB28" s="331"/>
      <c r="FVC28" s="331"/>
      <c r="FVD28" s="331"/>
      <c r="FVE28" s="331"/>
      <c r="FVF28" s="331"/>
      <c r="FVG28" s="331"/>
      <c r="FVH28" s="331"/>
      <c r="FVI28" s="331"/>
      <c r="FVJ28" s="331"/>
      <c r="FVK28" s="331"/>
      <c r="FVL28" s="331"/>
      <c r="FVM28" s="331"/>
      <c r="FVN28" s="331"/>
      <c r="FVO28" s="331"/>
      <c r="FVP28" s="331"/>
      <c r="FVQ28" s="331"/>
      <c r="FVR28" s="331"/>
      <c r="FVS28" s="331"/>
      <c r="FVT28" s="331"/>
      <c r="FVU28" s="331"/>
      <c r="FVV28" s="331"/>
      <c r="FVW28" s="331"/>
      <c r="FVX28" s="331"/>
      <c r="FVY28" s="331"/>
      <c r="FVZ28" s="331"/>
      <c r="FWA28" s="331"/>
      <c r="FWB28" s="331"/>
      <c r="FWC28" s="331"/>
      <c r="FWD28" s="331"/>
      <c r="FWE28" s="331"/>
      <c r="FWF28" s="331"/>
      <c r="FWG28" s="331"/>
      <c r="FWH28" s="331"/>
      <c r="FWI28" s="331"/>
      <c r="FWJ28" s="331"/>
      <c r="FWK28" s="331"/>
      <c r="FWL28" s="331"/>
      <c r="FWM28" s="331"/>
      <c r="FWN28" s="331"/>
      <c r="FWO28" s="331"/>
      <c r="FWP28" s="331"/>
      <c r="FWQ28" s="331"/>
      <c r="FWR28" s="331"/>
      <c r="FWS28" s="331"/>
      <c r="FWT28" s="331"/>
      <c r="FWU28" s="331"/>
      <c r="FWV28" s="331"/>
      <c r="FWW28" s="331"/>
      <c r="FWX28" s="331"/>
      <c r="FWY28" s="331"/>
      <c r="FWZ28" s="331"/>
      <c r="FXA28" s="331"/>
      <c r="FXB28" s="331"/>
      <c r="FXC28" s="331"/>
      <c r="FXD28" s="331"/>
      <c r="FXE28" s="331"/>
      <c r="FXF28" s="331"/>
      <c r="FXG28" s="331"/>
      <c r="FXH28" s="331"/>
      <c r="FXI28" s="331"/>
      <c r="FXJ28" s="331"/>
      <c r="FXK28" s="331"/>
      <c r="FXL28" s="331"/>
      <c r="FXM28" s="331"/>
      <c r="FXN28" s="331"/>
      <c r="FXO28" s="331"/>
      <c r="FXP28" s="331"/>
      <c r="FXQ28" s="331"/>
      <c r="FXR28" s="331"/>
      <c r="FXS28" s="331"/>
      <c r="FXT28" s="331"/>
      <c r="FXU28" s="331"/>
      <c r="FXV28" s="331"/>
      <c r="FXW28" s="331"/>
      <c r="FXX28" s="331"/>
      <c r="FXY28" s="331"/>
      <c r="FXZ28" s="331"/>
      <c r="FYA28" s="331"/>
      <c r="FYB28" s="331"/>
      <c r="FYC28" s="331"/>
      <c r="FYD28" s="331"/>
      <c r="FYE28" s="331"/>
      <c r="FYF28" s="331"/>
      <c r="FYG28" s="331"/>
      <c r="FYH28" s="331"/>
      <c r="FYI28" s="331"/>
      <c r="FYJ28" s="331"/>
      <c r="FYK28" s="331"/>
      <c r="FYL28" s="331"/>
      <c r="FYM28" s="331"/>
      <c r="FYN28" s="331"/>
      <c r="FYO28" s="331"/>
      <c r="FYP28" s="331"/>
      <c r="FYQ28" s="331"/>
      <c r="FYR28" s="331"/>
      <c r="FYS28" s="331"/>
      <c r="FYT28" s="331"/>
      <c r="FYU28" s="331"/>
      <c r="FYV28" s="331"/>
      <c r="FYW28" s="331"/>
      <c r="FYX28" s="331"/>
      <c r="FYY28" s="331"/>
      <c r="FYZ28" s="331"/>
      <c r="FZA28" s="331"/>
      <c r="FZB28" s="331"/>
      <c r="FZC28" s="331"/>
      <c r="FZD28" s="331"/>
      <c r="FZE28" s="331"/>
      <c r="FZF28" s="331"/>
      <c r="FZG28" s="331"/>
      <c r="FZH28" s="331"/>
      <c r="FZI28" s="331"/>
      <c r="FZJ28" s="331"/>
      <c r="FZK28" s="331"/>
      <c r="FZL28" s="331"/>
      <c r="FZM28" s="331"/>
      <c r="FZN28" s="331"/>
      <c r="FZO28" s="331"/>
      <c r="FZP28" s="331"/>
      <c r="FZQ28" s="331"/>
      <c r="FZR28" s="331"/>
      <c r="FZS28" s="331"/>
      <c r="FZT28" s="331"/>
      <c r="FZU28" s="331"/>
      <c r="FZV28" s="331"/>
      <c r="FZW28" s="331"/>
      <c r="FZX28" s="331"/>
      <c r="FZY28" s="331"/>
      <c r="FZZ28" s="331"/>
      <c r="GAA28" s="331"/>
      <c r="GAB28" s="331"/>
      <c r="GAC28" s="331"/>
      <c r="GAD28" s="331"/>
      <c r="GAE28" s="331"/>
      <c r="GAF28" s="331"/>
      <c r="GAG28" s="331"/>
      <c r="GAH28" s="331"/>
      <c r="GAI28" s="331"/>
      <c r="GAJ28" s="331"/>
      <c r="GAK28" s="331"/>
      <c r="GAL28" s="331"/>
      <c r="GAM28" s="331"/>
      <c r="GAN28" s="331"/>
      <c r="GAO28" s="331"/>
      <c r="GAP28" s="331"/>
      <c r="GAQ28" s="331"/>
      <c r="GAR28" s="331"/>
      <c r="GAS28" s="331"/>
      <c r="GAT28" s="331"/>
      <c r="GAU28" s="331"/>
      <c r="GAV28" s="331"/>
      <c r="GAW28" s="331"/>
      <c r="GAX28" s="331"/>
      <c r="GAY28" s="331"/>
      <c r="GAZ28" s="331"/>
      <c r="GBA28" s="331"/>
      <c r="GBB28" s="331"/>
      <c r="GBC28" s="331"/>
      <c r="GBD28" s="331"/>
      <c r="GBE28" s="331"/>
      <c r="GBF28" s="331"/>
      <c r="GBG28" s="331"/>
      <c r="GBH28" s="331"/>
      <c r="GBI28" s="331"/>
      <c r="GBJ28" s="331"/>
      <c r="GBK28" s="331"/>
      <c r="GBL28" s="331"/>
      <c r="GBM28" s="331"/>
      <c r="GBN28" s="331"/>
      <c r="GBO28" s="331"/>
      <c r="GBP28" s="331"/>
      <c r="GBQ28" s="331"/>
      <c r="GBR28" s="331"/>
      <c r="GBS28" s="331"/>
      <c r="GBT28" s="331"/>
      <c r="GBU28" s="331"/>
      <c r="GBV28" s="331"/>
      <c r="GBW28" s="331"/>
      <c r="GBX28" s="331"/>
      <c r="GBY28" s="331"/>
      <c r="GBZ28" s="331"/>
      <c r="GCA28" s="331"/>
      <c r="GCB28" s="331"/>
      <c r="GCC28" s="331"/>
      <c r="GCD28" s="331"/>
      <c r="GCE28" s="331"/>
      <c r="GCF28" s="331"/>
      <c r="GCG28" s="331"/>
      <c r="GCH28" s="331"/>
      <c r="GCI28" s="331"/>
      <c r="GCJ28" s="331"/>
      <c r="GCK28" s="331"/>
      <c r="GCL28" s="331"/>
      <c r="GCM28" s="331"/>
      <c r="GCN28" s="331"/>
      <c r="GCO28" s="331"/>
      <c r="GCP28" s="331"/>
      <c r="GCQ28" s="331"/>
      <c r="GCR28" s="331"/>
      <c r="GCS28" s="331"/>
      <c r="GCT28" s="331"/>
      <c r="GCU28" s="331"/>
      <c r="GCV28" s="331"/>
      <c r="GCW28" s="331"/>
      <c r="GCX28" s="331"/>
      <c r="GCY28" s="331"/>
      <c r="GCZ28" s="331"/>
      <c r="GDA28" s="331"/>
      <c r="GDB28" s="331"/>
      <c r="GDC28" s="331"/>
      <c r="GDD28" s="331"/>
      <c r="GDE28" s="331"/>
      <c r="GDF28" s="331"/>
      <c r="GDG28" s="331"/>
      <c r="GDH28" s="331"/>
      <c r="GDI28" s="331"/>
      <c r="GDJ28" s="331"/>
      <c r="GDK28" s="331"/>
      <c r="GDL28" s="331"/>
      <c r="GDM28" s="331"/>
      <c r="GDN28" s="331"/>
      <c r="GDO28" s="331"/>
      <c r="GDP28" s="331"/>
      <c r="GDQ28" s="331"/>
      <c r="GDR28" s="331"/>
      <c r="GDS28" s="331"/>
      <c r="GDT28" s="331"/>
      <c r="GDU28" s="331"/>
      <c r="GDV28" s="331"/>
      <c r="GDW28" s="331"/>
      <c r="GDX28" s="331"/>
      <c r="GDY28" s="331"/>
      <c r="GDZ28" s="331"/>
      <c r="GEA28" s="331"/>
      <c r="GEB28" s="331"/>
      <c r="GEC28" s="331"/>
      <c r="GED28" s="331"/>
      <c r="GEE28" s="331"/>
      <c r="GEF28" s="331"/>
      <c r="GEG28" s="331"/>
      <c r="GEH28" s="331"/>
      <c r="GEI28" s="331"/>
      <c r="GEJ28" s="331"/>
      <c r="GEK28" s="331"/>
      <c r="GEL28" s="331"/>
      <c r="GEM28" s="331"/>
      <c r="GEN28" s="331"/>
      <c r="GEO28" s="331"/>
      <c r="GEP28" s="331"/>
      <c r="GEQ28" s="331"/>
      <c r="GER28" s="331"/>
      <c r="GES28" s="331"/>
      <c r="GET28" s="331"/>
      <c r="GEU28" s="331"/>
      <c r="GEV28" s="331"/>
      <c r="GEW28" s="331"/>
      <c r="GEX28" s="331"/>
      <c r="GEY28" s="331"/>
      <c r="GEZ28" s="331"/>
      <c r="GFA28" s="331"/>
      <c r="GFB28" s="331"/>
      <c r="GFC28" s="331"/>
      <c r="GFD28" s="331"/>
      <c r="GFE28" s="331"/>
      <c r="GFF28" s="331"/>
      <c r="GFG28" s="331"/>
      <c r="GFH28" s="331"/>
      <c r="GFI28" s="331"/>
      <c r="GFJ28" s="331"/>
      <c r="GFK28" s="331"/>
      <c r="GFL28" s="331"/>
      <c r="GFM28" s="331"/>
      <c r="GFN28" s="331"/>
      <c r="GFO28" s="331"/>
      <c r="GFP28" s="331"/>
      <c r="GFQ28" s="331"/>
      <c r="GFR28" s="331"/>
      <c r="GFS28" s="331"/>
      <c r="GFT28" s="331"/>
      <c r="GFU28" s="331"/>
      <c r="GFV28" s="331"/>
      <c r="GFW28" s="331"/>
      <c r="GFX28" s="331"/>
      <c r="GFY28" s="331"/>
      <c r="GFZ28" s="331"/>
      <c r="GGA28" s="331"/>
      <c r="GGB28" s="331"/>
      <c r="GGC28" s="331"/>
      <c r="GGD28" s="331"/>
      <c r="GGE28" s="331"/>
      <c r="GGF28" s="331"/>
      <c r="GGG28" s="331"/>
      <c r="GGH28" s="331"/>
      <c r="GGI28" s="331"/>
      <c r="GGJ28" s="331"/>
      <c r="GGK28" s="331"/>
      <c r="GGL28" s="331"/>
      <c r="GGM28" s="331"/>
      <c r="GGN28" s="331"/>
      <c r="GGO28" s="331"/>
      <c r="GGP28" s="331"/>
      <c r="GGQ28" s="331"/>
      <c r="GGR28" s="331"/>
      <c r="GGS28" s="331"/>
      <c r="GGT28" s="331"/>
      <c r="GGU28" s="331"/>
      <c r="GGV28" s="331"/>
      <c r="GGW28" s="331"/>
      <c r="GGX28" s="331"/>
      <c r="GGY28" s="331"/>
      <c r="GGZ28" s="331"/>
      <c r="GHA28" s="331"/>
      <c r="GHB28" s="331"/>
      <c r="GHC28" s="331"/>
      <c r="GHD28" s="331"/>
      <c r="GHE28" s="331"/>
      <c r="GHF28" s="331"/>
      <c r="GHG28" s="331"/>
      <c r="GHH28" s="331"/>
      <c r="GHI28" s="331"/>
      <c r="GHJ28" s="331"/>
      <c r="GHK28" s="331"/>
      <c r="GHL28" s="331"/>
      <c r="GHM28" s="331"/>
      <c r="GHN28" s="331"/>
      <c r="GHO28" s="331"/>
      <c r="GHP28" s="331"/>
      <c r="GHQ28" s="331"/>
      <c r="GHR28" s="331"/>
      <c r="GHS28" s="331"/>
      <c r="GHT28" s="331"/>
      <c r="GHU28" s="331"/>
      <c r="GHV28" s="331"/>
      <c r="GHW28" s="331"/>
      <c r="GHX28" s="331"/>
      <c r="GHY28" s="331"/>
      <c r="GHZ28" s="331"/>
      <c r="GIA28" s="331"/>
      <c r="GIB28" s="331"/>
      <c r="GIC28" s="331"/>
      <c r="GID28" s="331"/>
      <c r="GIE28" s="331"/>
      <c r="GIF28" s="331"/>
      <c r="GIG28" s="331"/>
      <c r="GIH28" s="331"/>
      <c r="GII28" s="331"/>
      <c r="GIJ28" s="331"/>
      <c r="GIK28" s="331"/>
      <c r="GIL28" s="331"/>
      <c r="GIM28" s="331"/>
      <c r="GIN28" s="331"/>
      <c r="GIO28" s="331"/>
      <c r="GIP28" s="331"/>
      <c r="GIQ28" s="331"/>
      <c r="GIR28" s="331"/>
      <c r="GIS28" s="331"/>
      <c r="GIT28" s="331"/>
      <c r="GIU28" s="331"/>
      <c r="GIV28" s="331"/>
      <c r="GIW28" s="331"/>
      <c r="GIX28" s="331"/>
      <c r="GIY28" s="331"/>
      <c r="GIZ28" s="331"/>
      <c r="GJA28" s="331"/>
      <c r="GJB28" s="331"/>
      <c r="GJC28" s="331"/>
      <c r="GJD28" s="331"/>
      <c r="GJE28" s="331"/>
      <c r="GJF28" s="331"/>
      <c r="GJG28" s="331"/>
      <c r="GJH28" s="331"/>
      <c r="GJI28" s="331"/>
      <c r="GJJ28" s="331"/>
      <c r="GJK28" s="331"/>
      <c r="GJL28" s="331"/>
      <c r="GJM28" s="331"/>
      <c r="GJN28" s="331"/>
      <c r="GJO28" s="331"/>
      <c r="GJP28" s="331"/>
      <c r="GJQ28" s="331"/>
      <c r="GJR28" s="331"/>
      <c r="GJS28" s="331"/>
      <c r="GJT28" s="331"/>
      <c r="GJU28" s="331"/>
      <c r="GJV28" s="331"/>
      <c r="GJW28" s="331"/>
      <c r="GJX28" s="331"/>
      <c r="GJY28" s="331"/>
      <c r="GJZ28" s="331"/>
      <c r="GKA28" s="331"/>
      <c r="GKB28" s="331"/>
      <c r="GKC28" s="331"/>
      <c r="GKD28" s="331"/>
      <c r="GKE28" s="331"/>
      <c r="GKF28" s="331"/>
      <c r="GKG28" s="331"/>
      <c r="GKH28" s="331"/>
      <c r="GKI28" s="331"/>
      <c r="GKJ28" s="331"/>
      <c r="GKK28" s="331"/>
      <c r="GKL28" s="331"/>
      <c r="GKM28" s="331"/>
      <c r="GKN28" s="331"/>
      <c r="GKO28" s="331"/>
      <c r="GKP28" s="331"/>
      <c r="GKQ28" s="331"/>
      <c r="GKR28" s="331"/>
      <c r="GKS28" s="331"/>
      <c r="GKT28" s="331"/>
      <c r="GKU28" s="331"/>
      <c r="GKV28" s="331"/>
      <c r="GKW28" s="331"/>
      <c r="GKX28" s="331"/>
      <c r="GKY28" s="331"/>
      <c r="GKZ28" s="331"/>
      <c r="GLA28" s="331"/>
      <c r="GLB28" s="331"/>
      <c r="GLC28" s="331"/>
      <c r="GLD28" s="331"/>
      <c r="GLE28" s="331"/>
      <c r="GLF28" s="331"/>
      <c r="GLG28" s="331"/>
      <c r="GLH28" s="331"/>
      <c r="GLI28" s="331"/>
      <c r="GLJ28" s="331"/>
      <c r="GLK28" s="331"/>
      <c r="GLL28" s="331"/>
      <c r="GLM28" s="331"/>
      <c r="GLN28" s="331"/>
      <c r="GLO28" s="331"/>
      <c r="GLP28" s="331"/>
      <c r="GLQ28" s="331"/>
      <c r="GLR28" s="331"/>
      <c r="GLS28" s="331"/>
      <c r="GLT28" s="331"/>
      <c r="GLU28" s="331"/>
      <c r="GLV28" s="331"/>
      <c r="GLW28" s="331"/>
      <c r="GLX28" s="331"/>
      <c r="GLY28" s="331"/>
      <c r="GLZ28" s="331"/>
      <c r="GMA28" s="331"/>
      <c r="GMB28" s="331"/>
      <c r="GMC28" s="331"/>
      <c r="GMD28" s="331"/>
      <c r="GME28" s="331"/>
      <c r="GMF28" s="331"/>
      <c r="GMG28" s="331"/>
      <c r="GMH28" s="331"/>
      <c r="GMI28" s="331"/>
      <c r="GMJ28" s="331"/>
      <c r="GMK28" s="331"/>
      <c r="GML28" s="331"/>
      <c r="GMM28" s="331"/>
      <c r="GMN28" s="331"/>
      <c r="GMO28" s="331"/>
      <c r="GMP28" s="331"/>
      <c r="GMQ28" s="331"/>
      <c r="GMR28" s="331"/>
      <c r="GMS28" s="331"/>
      <c r="GMT28" s="331"/>
      <c r="GMU28" s="331"/>
      <c r="GMV28" s="331"/>
      <c r="GMW28" s="331"/>
      <c r="GMX28" s="331"/>
      <c r="GMY28" s="331"/>
      <c r="GMZ28" s="331"/>
      <c r="GNA28" s="331"/>
      <c r="GNB28" s="331"/>
      <c r="GNC28" s="331"/>
      <c r="GND28" s="331"/>
      <c r="GNE28" s="331"/>
      <c r="GNF28" s="331"/>
      <c r="GNG28" s="331"/>
      <c r="GNH28" s="331"/>
      <c r="GNI28" s="331"/>
      <c r="GNJ28" s="331"/>
      <c r="GNK28" s="331"/>
      <c r="GNL28" s="331"/>
      <c r="GNM28" s="331"/>
      <c r="GNN28" s="331"/>
      <c r="GNO28" s="331"/>
      <c r="GNP28" s="331"/>
      <c r="GNQ28" s="331"/>
      <c r="GNR28" s="331"/>
      <c r="GNS28" s="331"/>
      <c r="GNT28" s="331"/>
      <c r="GNU28" s="331"/>
      <c r="GNV28" s="331"/>
      <c r="GNW28" s="331"/>
      <c r="GNX28" s="331"/>
      <c r="GNY28" s="331"/>
      <c r="GNZ28" s="331"/>
      <c r="GOA28" s="331"/>
      <c r="GOB28" s="331"/>
      <c r="GOC28" s="331"/>
      <c r="GOD28" s="331"/>
      <c r="GOE28" s="331"/>
      <c r="GOF28" s="331"/>
      <c r="GOG28" s="331"/>
      <c r="GOH28" s="331"/>
      <c r="GOI28" s="331"/>
      <c r="GOJ28" s="331"/>
      <c r="GOK28" s="331"/>
      <c r="GOL28" s="331"/>
      <c r="GOM28" s="331"/>
      <c r="GON28" s="331"/>
      <c r="GOO28" s="331"/>
      <c r="GOP28" s="331"/>
      <c r="GOQ28" s="331"/>
      <c r="GOR28" s="331"/>
      <c r="GOS28" s="331"/>
      <c r="GOT28" s="331"/>
      <c r="GOU28" s="331"/>
      <c r="GOV28" s="331"/>
      <c r="GOW28" s="331"/>
      <c r="GOX28" s="331"/>
      <c r="GOY28" s="331"/>
      <c r="GOZ28" s="331"/>
      <c r="GPA28" s="331"/>
      <c r="GPB28" s="331"/>
      <c r="GPC28" s="331"/>
      <c r="GPD28" s="331"/>
      <c r="GPE28" s="331"/>
      <c r="GPF28" s="331"/>
      <c r="GPG28" s="331"/>
      <c r="GPH28" s="331"/>
      <c r="GPI28" s="331"/>
      <c r="GPJ28" s="331"/>
      <c r="GPK28" s="331"/>
      <c r="GPL28" s="331"/>
      <c r="GPM28" s="331"/>
      <c r="GPN28" s="331"/>
      <c r="GPO28" s="331"/>
      <c r="GPP28" s="331"/>
      <c r="GPQ28" s="331"/>
      <c r="GPR28" s="331"/>
      <c r="GPS28" s="331"/>
      <c r="GPT28" s="331"/>
      <c r="GPU28" s="331"/>
      <c r="GPV28" s="331"/>
      <c r="GPW28" s="331"/>
      <c r="GPX28" s="331"/>
      <c r="GPY28" s="331"/>
      <c r="GPZ28" s="331"/>
      <c r="GQA28" s="331"/>
      <c r="GQB28" s="331"/>
      <c r="GQC28" s="331"/>
      <c r="GQD28" s="331"/>
      <c r="GQE28" s="331"/>
      <c r="GQF28" s="331"/>
      <c r="GQG28" s="331"/>
      <c r="GQH28" s="331"/>
      <c r="GQI28" s="331"/>
      <c r="GQJ28" s="331"/>
      <c r="GQK28" s="331"/>
      <c r="GQL28" s="331"/>
      <c r="GQM28" s="331"/>
      <c r="GQN28" s="331"/>
      <c r="GQO28" s="331"/>
      <c r="GQP28" s="331"/>
      <c r="GQQ28" s="331"/>
      <c r="GQR28" s="331"/>
      <c r="GQS28" s="331"/>
      <c r="GQT28" s="331"/>
      <c r="GQU28" s="331"/>
      <c r="GQV28" s="331"/>
      <c r="GQW28" s="331"/>
      <c r="GQX28" s="331"/>
      <c r="GQY28" s="331"/>
      <c r="GQZ28" s="331"/>
      <c r="GRA28" s="331"/>
      <c r="GRB28" s="331"/>
      <c r="GRC28" s="331"/>
      <c r="GRD28" s="331"/>
      <c r="GRE28" s="331"/>
      <c r="GRF28" s="331"/>
      <c r="GRG28" s="331"/>
      <c r="GRH28" s="331"/>
      <c r="GRI28" s="331"/>
      <c r="GRJ28" s="331"/>
      <c r="GRK28" s="331"/>
      <c r="GRL28" s="331"/>
      <c r="GRM28" s="331"/>
      <c r="GRN28" s="331"/>
      <c r="GRO28" s="331"/>
      <c r="GRP28" s="331"/>
      <c r="GRQ28" s="331"/>
      <c r="GRR28" s="331"/>
      <c r="GRS28" s="331"/>
      <c r="GRT28" s="331"/>
      <c r="GRU28" s="331"/>
      <c r="GRV28" s="331"/>
      <c r="GRW28" s="331"/>
      <c r="GRX28" s="331"/>
      <c r="GRY28" s="331"/>
      <c r="GRZ28" s="331"/>
      <c r="GSA28" s="331"/>
      <c r="GSB28" s="331"/>
      <c r="GSC28" s="331"/>
      <c r="GSD28" s="331"/>
      <c r="GSE28" s="331"/>
      <c r="GSF28" s="331"/>
      <c r="GSG28" s="331"/>
      <c r="GSH28" s="331"/>
      <c r="GSI28" s="331"/>
      <c r="GSJ28" s="331"/>
      <c r="GSK28" s="331"/>
      <c r="GSL28" s="331"/>
      <c r="GSM28" s="331"/>
      <c r="GSN28" s="331"/>
      <c r="GSO28" s="331"/>
      <c r="GSP28" s="331"/>
      <c r="GSQ28" s="331"/>
      <c r="GSR28" s="331"/>
      <c r="GSS28" s="331"/>
      <c r="GST28" s="331"/>
      <c r="GSU28" s="331"/>
      <c r="GSV28" s="331"/>
      <c r="GSW28" s="331"/>
      <c r="GSX28" s="331"/>
      <c r="GSY28" s="331"/>
      <c r="GSZ28" s="331"/>
      <c r="GTA28" s="331"/>
      <c r="GTB28" s="331"/>
      <c r="GTC28" s="331"/>
      <c r="GTD28" s="331"/>
      <c r="GTE28" s="331"/>
      <c r="GTF28" s="331"/>
      <c r="GTG28" s="331"/>
      <c r="GTH28" s="331"/>
      <c r="GTI28" s="331"/>
      <c r="GTJ28" s="331"/>
      <c r="GTK28" s="331"/>
      <c r="GTL28" s="331"/>
      <c r="GTM28" s="331"/>
      <c r="GTN28" s="331"/>
      <c r="GTO28" s="331"/>
      <c r="GTP28" s="331"/>
      <c r="GTQ28" s="331"/>
      <c r="GTR28" s="331"/>
      <c r="GTS28" s="331"/>
      <c r="GTT28" s="331"/>
      <c r="GTU28" s="331"/>
      <c r="GTV28" s="331"/>
      <c r="GTW28" s="331"/>
      <c r="GTX28" s="331"/>
      <c r="GTY28" s="331"/>
      <c r="GTZ28" s="331"/>
      <c r="GUA28" s="331"/>
      <c r="GUB28" s="331"/>
      <c r="GUC28" s="331"/>
      <c r="GUD28" s="331"/>
      <c r="GUE28" s="331"/>
      <c r="GUF28" s="331"/>
      <c r="GUG28" s="331"/>
      <c r="GUH28" s="331"/>
      <c r="GUI28" s="331"/>
      <c r="GUJ28" s="331"/>
      <c r="GUK28" s="331"/>
      <c r="GUL28" s="331"/>
      <c r="GUM28" s="331"/>
      <c r="GUN28" s="331"/>
      <c r="GUO28" s="331"/>
      <c r="GUP28" s="331"/>
      <c r="GUQ28" s="331"/>
      <c r="GUR28" s="331"/>
      <c r="GUS28" s="331"/>
      <c r="GUT28" s="331"/>
      <c r="GUU28" s="331"/>
      <c r="GUV28" s="331"/>
      <c r="GUW28" s="331"/>
      <c r="GUX28" s="331"/>
      <c r="GUY28" s="331"/>
      <c r="GUZ28" s="331"/>
      <c r="GVA28" s="331"/>
      <c r="GVB28" s="331"/>
      <c r="GVC28" s="331"/>
      <c r="GVD28" s="331"/>
      <c r="GVE28" s="331"/>
      <c r="GVF28" s="331"/>
      <c r="GVG28" s="331"/>
      <c r="GVH28" s="331"/>
      <c r="GVI28" s="331"/>
      <c r="GVJ28" s="331"/>
      <c r="GVK28" s="331"/>
      <c r="GVL28" s="331"/>
      <c r="GVM28" s="331"/>
      <c r="GVN28" s="331"/>
      <c r="GVO28" s="331"/>
      <c r="GVP28" s="331"/>
      <c r="GVQ28" s="331"/>
      <c r="GVR28" s="331"/>
      <c r="GVS28" s="331"/>
      <c r="GVT28" s="331"/>
      <c r="GVU28" s="331"/>
      <c r="GVV28" s="331"/>
      <c r="GVW28" s="331"/>
      <c r="GVX28" s="331"/>
      <c r="GVY28" s="331"/>
      <c r="GVZ28" s="331"/>
      <c r="GWA28" s="331"/>
      <c r="GWB28" s="331"/>
      <c r="GWC28" s="331"/>
      <c r="GWD28" s="331"/>
      <c r="GWE28" s="331"/>
      <c r="GWF28" s="331"/>
      <c r="GWG28" s="331"/>
      <c r="GWH28" s="331"/>
      <c r="GWI28" s="331"/>
      <c r="GWJ28" s="331"/>
      <c r="GWK28" s="331"/>
      <c r="GWL28" s="331"/>
      <c r="GWM28" s="331"/>
      <c r="GWN28" s="331"/>
      <c r="GWO28" s="331"/>
      <c r="GWP28" s="331"/>
      <c r="GWQ28" s="331"/>
      <c r="GWR28" s="331"/>
      <c r="GWS28" s="331"/>
      <c r="GWT28" s="331"/>
      <c r="GWU28" s="331"/>
      <c r="GWV28" s="331"/>
      <c r="GWW28" s="331"/>
      <c r="GWX28" s="331"/>
      <c r="GWY28" s="331"/>
      <c r="GWZ28" s="331"/>
      <c r="GXA28" s="331"/>
      <c r="GXB28" s="331"/>
      <c r="GXC28" s="331"/>
      <c r="GXD28" s="331"/>
      <c r="GXE28" s="331"/>
      <c r="GXF28" s="331"/>
      <c r="GXG28" s="331"/>
      <c r="GXH28" s="331"/>
      <c r="GXI28" s="331"/>
      <c r="GXJ28" s="331"/>
      <c r="GXK28" s="331"/>
      <c r="GXL28" s="331"/>
      <c r="GXM28" s="331"/>
      <c r="GXN28" s="331"/>
      <c r="GXO28" s="331"/>
      <c r="GXP28" s="331"/>
      <c r="GXQ28" s="331"/>
      <c r="GXR28" s="331"/>
      <c r="GXS28" s="331"/>
      <c r="GXT28" s="331"/>
      <c r="GXU28" s="331"/>
      <c r="GXV28" s="331"/>
      <c r="GXW28" s="331"/>
      <c r="GXX28" s="331"/>
      <c r="GXY28" s="331"/>
      <c r="GXZ28" s="331"/>
      <c r="GYA28" s="331"/>
      <c r="GYB28" s="331"/>
      <c r="GYC28" s="331"/>
      <c r="GYD28" s="331"/>
      <c r="GYE28" s="331"/>
      <c r="GYF28" s="331"/>
      <c r="GYG28" s="331"/>
      <c r="GYH28" s="331"/>
      <c r="GYI28" s="331"/>
      <c r="GYJ28" s="331"/>
      <c r="GYK28" s="331"/>
      <c r="GYL28" s="331"/>
      <c r="GYM28" s="331"/>
      <c r="GYN28" s="331"/>
      <c r="GYO28" s="331"/>
      <c r="GYP28" s="331"/>
      <c r="GYQ28" s="331"/>
      <c r="GYR28" s="331"/>
      <c r="GYS28" s="331"/>
      <c r="GYT28" s="331"/>
      <c r="GYU28" s="331"/>
      <c r="GYV28" s="331"/>
      <c r="GYW28" s="331"/>
      <c r="GYX28" s="331"/>
      <c r="GYY28" s="331"/>
      <c r="GYZ28" s="331"/>
      <c r="GZA28" s="331"/>
      <c r="GZB28" s="331"/>
      <c r="GZC28" s="331"/>
      <c r="GZD28" s="331"/>
      <c r="GZE28" s="331"/>
      <c r="GZF28" s="331"/>
      <c r="GZG28" s="331"/>
      <c r="GZH28" s="331"/>
      <c r="GZI28" s="331"/>
      <c r="GZJ28" s="331"/>
      <c r="GZK28" s="331"/>
      <c r="GZL28" s="331"/>
      <c r="GZM28" s="331"/>
      <c r="GZN28" s="331"/>
      <c r="GZO28" s="331"/>
      <c r="GZP28" s="331"/>
      <c r="GZQ28" s="331"/>
      <c r="GZR28" s="331"/>
      <c r="GZS28" s="331"/>
      <c r="GZT28" s="331"/>
      <c r="GZU28" s="331"/>
      <c r="GZV28" s="331"/>
      <c r="GZW28" s="331"/>
      <c r="GZX28" s="331"/>
      <c r="GZY28" s="331"/>
      <c r="GZZ28" s="331"/>
      <c r="HAA28" s="331"/>
      <c r="HAB28" s="331"/>
      <c r="HAC28" s="331"/>
      <c r="HAD28" s="331"/>
      <c r="HAE28" s="331"/>
      <c r="HAF28" s="331"/>
      <c r="HAG28" s="331"/>
      <c r="HAH28" s="331"/>
      <c r="HAI28" s="331"/>
      <c r="HAJ28" s="331"/>
      <c r="HAK28" s="331"/>
      <c r="HAL28" s="331"/>
      <c r="HAM28" s="331"/>
      <c r="HAN28" s="331"/>
      <c r="HAO28" s="331"/>
      <c r="HAP28" s="331"/>
      <c r="HAQ28" s="331"/>
      <c r="HAR28" s="331"/>
      <c r="HAS28" s="331"/>
      <c r="HAT28" s="331"/>
      <c r="HAU28" s="331"/>
      <c r="HAV28" s="331"/>
      <c r="HAW28" s="331"/>
      <c r="HAX28" s="331"/>
      <c r="HAY28" s="331"/>
      <c r="HAZ28" s="331"/>
      <c r="HBA28" s="331"/>
      <c r="HBB28" s="331"/>
      <c r="HBC28" s="331"/>
      <c r="HBD28" s="331"/>
      <c r="HBE28" s="331"/>
      <c r="HBF28" s="331"/>
      <c r="HBG28" s="331"/>
      <c r="HBH28" s="331"/>
      <c r="HBI28" s="331"/>
      <c r="HBJ28" s="331"/>
      <c r="HBK28" s="331"/>
      <c r="HBL28" s="331"/>
      <c r="HBM28" s="331"/>
      <c r="HBN28" s="331"/>
      <c r="HBO28" s="331"/>
      <c r="HBP28" s="331"/>
      <c r="HBQ28" s="331"/>
      <c r="HBR28" s="331"/>
      <c r="HBS28" s="331"/>
      <c r="HBT28" s="331"/>
      <c r="HBU28" s="331"/>
      <c r="HBV28" s="331"/>
      <c r="HBW28" s="331"/>
      <c r="HBX28" s="331"/>
      <c r="HBY28" s="331"/>
      <c r="HBZ28" s="331"/>
      <c r="HCA28" s="331"/>
      <c r="HCB28" s="331"/>
      <c r="HCC28" s="331"/>
      <c r="HCD28" s="331"/>
      <c r="HCE28" s="331"/>
      <c r="HCF28" s="331"/>
      <c r="HCG28" s="331"/>
      <c r="HCH28" s="331"/>
      <c r="HCI28" s="331"/>
      <c r="HCJ28" s="331"/>
      <c r="HCK28" s="331"/>
      <c r="HCL28" s="331"/>
      <c r="HCM28" s="331"/>
      <c r="HCN28" s="331"/>
      <c r="HCO28" s="331"/>
      <c r="HCP28" s="331"/>
      <c r="HCQ28" s="331"/>
      <c r="HCR28" s="331"/>
      <c r="HCS28" s="331"/>
      <c r="HCT28" s="331"/>
      <c r="HCU28" s="331"/>
      <c r="HCV28" s="331"/>
      <c r="HCW28" s="331"/>
      <c r="HCX28" s="331"/>
      <c r="HCY28" s="331"/>
      <c r="HCZ28" s="331"/>
      <c r="HDA28" s="331"/>
      <c r="HDB28" s="331"/>
      <c r="HDC28" s="331"/>
      <c r="HDD28" s="331"/>
      <c r="HDE28" s="331"/>
      <c r="HDF28" s="331"/>
      <c r="HDG28" s="331"/>
      <c r="HDH28" s="331"/>
      <c r="HDI28" s="331"/>
      <c r="HDJ28" s="331"/>
      <c r="HDK28" s="331"/>
      <c r="HDL28" s="331"/>
      <c r="HDM28" s="331"/>
      <c r="HDN28" s="331"/>
      <c r="HDO28" s="331"/>
      <c r="HDP28" s="331"/>
      <c r="HDQ28" s="331"/>
      <c r="HDR28" s="331"/>
      <c r="HDS28" s="331"/>
      <c r="HDT28" s="331"/>
      <c r="HDU28" s="331"/>
      <c r="HDV28" s="331"/>
      <c r="HDW28" s="331"/>
      <c r="HDX28" s="331"/>
      <c r="HDY28" s="331"/>
      <c r="HDZ28" s="331"/>
      <c r="HEA28" s="331"/>
      <c r="HEB28" s="331"/>
      <c r="HEC28" s="331"/>
      <c r="HED28" s="331"/>
      <c r="HEE28" s="331"/>
      <c r="HEF28" s="331"/>
      <c r="HEG28" s="331"/>
      <c r="HEH28" s="331"/>
      <c r="HEI28" s="331"/>
      <c r="HEJ28" s="331"/>
      <c r="HEK28" s="331"/>
      <c r="HEL28" s="331"/>
      <c r="HEM28" s="331"/>
      <c r="HEN28" s="331"/>
      <c r="HEO28" s="331"/>
      <c r="HEP28" s="331"/>
      <c r="HEQ28" s="331"/>
      <c r="HER28" s="331"/>
      <c r="HES28" s="331"/>
      <c r="HET28" s="331"/>
      <c r="HEU28" s="331"/>
      <c r="HEV28" s="331"/>
      <c r="HEW28" s="331"/>
      <c r="HEX28" s="331"/>
      <c r="HEY28" s="331"/>
      <c r="HEZ28" s="331"/>
      <c r="HFA28" s="331"/>
      <c r="HFB28" s="331"/>
      <c r="HFC28" s="331"/>
      <c r="HFD28" s="331"/>
      <c r="HFE28" s="331"/>
      <c r="HFF28" s="331"/>
      <c r="HFG28" s="331"/>
      <c r="HFH28" s="331"/>
      <c r="HFI28" s="331"/>
      <c r="HFJ28" s="331"/>
      <c r="HFK28" s="331"/>
      <c r="HFL28" s="331"/>
      <c r="HFM28" s="331"/>
      <c r="HFN28" s="331"/>
      <c r="HFO28" s="331"/>
      <c r="HFP28" s="331"/>
      <c r="HFQ28" s="331"/>
      <c r="HFR28" s="331"/>
      <c r="HFS28" s="331"/>
      <c r="HFT28" s="331"/>
      <c r="HFU28" s="331"/>
      <c r="HFV28" s="331"/>
      <c r="HFW28" s="331"/>
      <c r="HFX28" s="331"/>
      <c r="HFY28" s="331"/>
      <c r="HFZ28" s="331"/>
      <c r="HGA28" s="331"/>
      <c r="HGB28" s="331"/>
      <c r="HGC28" s="331"/>
      <c r="HGD28" s="331"/>
      <c r="HGE28" s="331"/>
      <c r="HGF28" s="331"/>
      <c r="HGG28" s="331"/>
      <c r="HGH28" s="331"/>
      <c r="HGI28" s="331"/>
      <c r="HGJ28" s="331"/>
      <c r="HGK28" s="331"/>
      <c r="HGL28" s="331"/>
      <c r="HGM28" s="331"/>
      <c r="HGN28" s="331"/>
      <c r="HGO28" s="331"/>
      <c r="HGP28" s="331"/>
      <c r="HGQ28" s="331"/>
      <c r="HGR28" s="331"/>
      <c r="HGS28" s="331"/>
      <c r="HGT28" s="331"/>
      <c r="HGU28" s="331"/>
      <c r="HGV28" s="331"/>
      <c r="HGW28" s="331"/>
      <c r="HGX28" s="331"/>
      <c r="HGY28" s="331"/>
      <c r="HGZ28" s="331"/>
      <c r="HHA28" s="331"/>
      <c r="HHB28" s="331"/>
      <c r="HHC28" s="331"/>
      <c r="HHD28" s="331"/>
      <c r="HHE28" s="331"/>
      <c r="HHF28" s="331"/>
      <c r="HHG28" s="331"/>
      <c r="HHH28" s="331"/>
      <c r="HHI28" s="331"/>
      <c r="HHJ28" s="331"/>
      <c r="HHK28" s="331"/>
      <c r="HHL28" s="331"/>
      <c r="HHM28" s="331"/>
      <c r="HHN28" s="331"/>
      <c r="HHO28" s="331"/>
      <c r="HHP28" s="331"/>
      <c r="HHQ28" s="331"/>
      <c r="HHR28" s="331"/>
      <c r="HHS28" s="331"/>
      <c r="HHT28" s="331"/>
      <c r="HHU28" s="331"/>
      <c r="HHV28" s="331"/>
      <c r="HHW28" s="331"/>
      <c r="HHX28" s="331"/>
      <c r="HHY28" s="331"/>
      <c r="HHZ28" s="331"/>
      <c r="HIA28" s="331"/>
      <c r="HIB28" s="331"/>
      <c r="HIC28" s="331"/>
      <c r="HID28" s="331"/>
      <c r="HIE28" s="331"/>
      <c r="HIF28" s="331"/>
      <c r="HIG28" s="331"/>
      <c r="HIH28" s="331"/>
      <c r="HII28" s="331"/>
      <c r="HIJ28" s="331"/>
      <c r="HIK28" s="331"/>
      <c r="HIL28" s="331"/>
      <c r="HIM28" s="331"/>
      <c r="HIN28" s="331"/>
      <c r="HIO28" s="331"/>
      <c r="HIP28" s="331"/>
      <c r="HIQ28" s="331"/>
      <c r="HIR28" s="331"/>
      <c r="HIS28" s="331"/>
      <c r="HIT28" s="331"/>
      <c r="HIU28" s="331"/>
      <c r="HIV28" s="331"/>
      <c r="HIW28" s="331"/>
      <c r="HIX28" s="331"/>
      <c r="HIY28" s="331"/>
      <c r="HIZ28" s="331"/>
      <c r="HJA28" s="331"/>
      <c r="HJB28" s="331"/>
      <c r="HJC28" s="331"/>
      <c r="HJD28" s="331"/>
      <c r="HJE28" s="331"/>
      <c r="HJF28" s="331"/>
      <c r="HJG28" s="331"/>
      <c r="HJH28" s="331"/>
      <c r="HJI28" s="331"/>
      <c r="HJJ28" s="331"/>
      <c r="HJK28" s="331"/>
      <c r="HJL28" s="331"/>
      <c r="HJM28" s="331"/>
      <c r="HJN28" s="331"/>
      <c r="HJO28" s="331"/>
      <c r="HJP28" s="331"/>
      <c r="HJQ28" s="331"/>
      <c r="HJR28" s="331"/>
      <c r="HJS28" s="331"/>
      <c r="HJT28" s="331"/>
      <c r="HJU28" s="331"/>
      <c r="HJV28" s="331"/>
      <c r="HJW28" s="331"/>
      <c r="HJX28" s="331"/>
      <c r="HJY28" s="331"/>
      <c r="HJZ28" s="331"/>
      <c r="HKA28" s="331"/>
      <c r="HKB28" s="331"/>
      <c r="HKC28" s="331"/>
      <c r="HKD28" s="331"/>
      <c r="HKE28" s="331"/>
      <c r="HKF28" s="331"/>
      <c r="HKG28" s="331"/>
      <c r="HKH28" s="331"/>
      <c r="HKI28" s="331"/>
      <c r="HKJ28" s="331"/>
      <c r="HKK28" s="331"/>
      <c r="HKL28" s="331"/>
      <c r="HKM28" s="331"/>
      <c r="HKN28" s="331"/>
      <c r="HKO28" s="331"/>
      <c r="HKP28" s="331"/>
      <c r="HKQ28" s="331"/>
      <c r="HKR28" s="331"/>
      <c r="HKS28" s="331"/>
      <c r="HKT28" s="331"/>
      <c r="HKU28" s="331"/>
      <c r="HKV28" s="331"/>
      <c r="HKW28" s="331"/>
      <c r="HKX28" s="331"/>
      <c r="HKY28" s="331"/>
      <c r="HKZ28" s="331"/>
      <c r="HLA28" s="331"/>
      <c r="HLB28" s="331"/>
      <c r="HLC28" s="331"/>
      <c r="HLD28" s="331"/>
      <c r="HLE28" s="331"/>
      <c r="HLF28" s="331"/>
      <c r="HLG28" s="331"/>
      <c r="HLH28" s="331"/>
      <c r="HLI28" s="331"/>
      <c r="HLJ28" s="331"/>
      <c r="HLK28" s="331"/>
      <c r="HLL28" s="331"/>
      <c r="HLM28" s="331"/>
      <c r="HLN28" s="331"/>
      <c r="HLO28" s="331"/>
      <c r="HLP28" s="331"/>
      <c r="HLQ28" s="331"/>
      <c r="HLR28" s="331"/>
      <c r="HLS28" s="331"/>
      <c r="HLT28" s="331"/>
      <c r="HLU28" s="331"/>
      <c r="HLV28" s="331"/>
      <c r="HLW28" s="331"/>
      <c r="HLX28" s="331"/>
      <c r="HLY28" s="331"/>
      <c r="HLZ28" s="331"/>
      <c r="HMA28" s="331"/>
      <c r="HMB28" s="331"/>
      <c r="HMC28" s="331"/>
      <c r="HMD28" s="331"/>
      <c r="HME28" s="331"/>
      <c r="HMF28" s="331"/>
      <c r="HMG28" s="331"/>
      <c r="HMH28" s="331"/>
      <c r="HMI28" s="331"/>
      <c r="HMJ28" s="331"/>
      <c r="HMK28" s="331"/>
      <c r="HML28" s="331"/>
      <c r="HMM28" s="331"/>
      <c r="HMN28" s="331"/>
      <c r="HMO28" s="331"/>
      <c r="HMP28" s="331"/>
      <c r="HMQ28" s="331"/>
      <c r="HMR28" s="331"/>
      <c r="HMS28" s="331"/>
      <c r="HMT28" s="331"/>
      <c r="HMU28" s="331"/>
      <c r="HMV28" s="331"/>
      <c r="HMW28" s="331"/>
      <c r="HMX28" s="331"/>
      <c r="HMY28" s="331"/>
      <c r="HMZ28" s="331"/>
      <c r="HNA28" s="331"/>
      <c r="HNB28" s="331"/>
      <c r="HNC28" s="331"/>
      <c r="HND28" s="331"/>
      <c r="HNE28" s="331"/>
      <c r="HNF28" s="331"/>
      <c r="HNG28" s="331"/>
      <c r="HNH28" s="331"/>
      <c r="HNI28" s="331"/>
      <c r="HNJ28" s="331"/>
      <c r="HNK28" s="331"/>
      <c r="HNL28" s="331"/>
      <c r="HNM28" s="331"/>
      <c r="HNN28" s="331"/>
      <c r="HNO28" s="331"/>
      <c r="HNP28" s="331"/>
      <c r="HNQ28" s="331"/>
      <c r="HNR28" s="331"/>
      <c r="HNS28" s="331"/>
      <c r="HNT28" s="331"/>
      <c r="HNU28" s="331"/>
      <c r="HNV28" s="331"/>
      <c r="HNW28" s="331"/>
      <c r="HNX28" s="331"/>
      <c r="HNY28" s="331"/>
      <c r="HNZ28" s="331"/>
      <c r="HOA28" s="331"/>
      <c r="HOB28" s="331"/>
      <c r="HOC28" s="331"/>
      <c r="HOD28" s="331"/>
      <c r="HOE28" s="331"/>
      <c r="HOF28" s="331"/>
      <c r="HOG28" s="331"/>
      <c r="HOH28" s="331"/>
      <c r="HOI28" s="331"/>
      <c r="HOJ28" s="331"/>
      <c r="HOK28" s="331"/>
      <c r="HOL28" s="331"/>
      <c r="HOM28" s="331"/>
      <c r="HON28" s="331"/>
      <c r="HOO28" s="331"/>
      <c r="HOP28" s="331"/>
      <c r="HOQ28" s="331"/>
      <c r="HOR28" s="331"/>
      <c r="HOS28" s="331"/>
      <c r="HOT28" s="331"/>
      <c r="HOU28" s="331"/>
      <c r="HOV28" s="331"/>
      <c r="HOW28" s="331"/>
      <c r="HOX28" s="331"/>
      <c r="HOY28" s="331"/>
      <c r="HOZ28" s="331"/>
      <c r="HPA28" s="331"/>
      <c r="HPB28" s="331"/>
      <c r="HPC28" s="331"/>
      <c r="HPD28" s="331"/>
      <c r="HPE28" s="331"/>
      <c r="HPF28" s="331"/>
      <c r="HPG28" s="331"/>
      <c r="HPH28" s="331"/>
      <c r="HPI28" s="331"/>
      <c r="HPJ28" s="331"/>
      <c r="HPK28" s="331"/>
      <c r="HPL28" s="331"/>
      <c r="HPM28" s="331"/>
      <c r="HPN28" s="331"/>
      <c r="HPO28" s="331"/>
      <c r="HPP28" s="331"/>
      <c r="HPQ28" s="331"/>
      <c r="HPR28" s="331"/>
      <c r="HPS28" s="331"/>
      <c r="HPT28" s="331"/>
      <c r="HPU28" s="331"/>
      <c r="HPV28" s="331"/>
      <c r="HPW28" s="331"/>
      <c r="HPX28" s="331"/>
      <c r="HPY28" s="331"/>
      <c r="HPZ28" s="331"/>
      <c r="HQA28" s="331"/>
      <c r="HQB28" s="331"/>
      <c r="HQC28" s="331"/>
      <c r="HQD28" s="331"/>
      <c r="HQE28" s="331"/>
      <c r="HQF28" s="331"/>
      <c r="HQG28" s="331"/>
      <c r="HQH28" s="331"/>
      <c r="HQI28" s="331"/>
      <c r="HQJ28" s="331"/>
      <c r="HQK28" s="331"/>
      <c r="HQL28" s="331"/>
      <c r="HQM28" s="331"/>
      <c r="HQN28" s="331"/>
      <c r="HQO28" s="331"/>
      <c r="HQP28" s="331"/>
      <c r="HQQ28" s="331"/>
      <c r="HQR28" s="331"/>
      <c r="HQS28" s="331"/>
      <c r="HQT28" s="331"/>
      <c r="HQU28" s="331"/>
      <c r="HQV28" s="331"/>
      <c r="HQW28" s="331"/>
      <c r="HQX28" s="331"/>
      <c r="HQY28" s="331"/>
      <c r="HQZ28" s="331"/>
      <c r="HRA28" s="331"/>
      <c r="HRB28" s="331"/>
      <c r="HRC28" s="331"/>
      <c r="HRD28" s="331"/>
      <c r="HRE28" s="331"/>
      <c r="HRF28" s="331"/>
      <c r="HRG28" s="331"/>
      <c r="HRH28" s="331"/>
      <c r="HRI28" s="331"/>
      <c r="HRJ28" s="331"/>
      <c r="HRK28" s="331"/>
      <c r="HRL28" s="331"/>
      <c r="HRM28" s="331"/>
      <c r="HRN28" s="331"/>
      <c r="HRO28" s="331"/>
      <c r="HRP28" s="331"/>
      <c r="HRQ28" s="331"/>
      <c r="HRR28" s="331"/>
      <c r="HRS28" s="331"/>
      <c r="HRT28" s="331"/>
      <c r="HRU28" s="331"/>
      <c r="HRV28" s="331"/>
      <c r="HRW28" s="331"/>
      <c r="HRX28" s="331"/>
      <c r="HRY28" s="331"/>
      <c r="HRZ28" s="331"/>
      <c r="HSA28" s="331"/>
      <c r="HSB28" s="331"/>
      <c r="HSC28" s="331"/>
      <c r="HSD28" s="331"/>
      <c r="HSE28" s="331"/>
      <c r="HSF28" s="331"/>
      <c r="HSG28" s="331"/>
      <c r="HSH28" s="331"/>
      <c r="HSI28" s="331"/>
      <c r="HSJ28" s="331"/>
      <c r="HSK28" s="331"/>
      <c r="HSL28" s="331"/>
      <c r="HSM28" s="331"/>
      <c r="HSN28" s="331"/>
      <c r="HSO28" s="331"/>
      <c r="HSP28" s="331"/>
      <c r="HSQ28" s="331"/>
      <c r="HSR28" s="331"/>
      <c r="HSS28" s="331"/>
      <c r="HST28" s="331"/>
      <c r="HSU28" s="331"/>
      <c r="HSV28" s="331"/>
      <c r="HSW28" s="331"/>
      <c r="HSX28" s="331"/>
      <c r="HSY28" s="331"/>
      <c r="HSZ28" s="331"/>
      <c r="HTA28" s="331"/>
      <c r="HTB28" s="331"/>
      <c r="HTC28" s="331"/>
      <c r="HTD28" s="331"/>
      <c r="HTE28" s="331"/>
      <c r="HTF28" s="331"/>
      <c r="HTG28" s="331"/>
      <c r="HTH28" s="331"/>
      <c r="HTI28" s="331"/>
      <c r="HTJ28" s="331"/>
      <c r="HTK28" s="331"/>
      <c r="HTL28" s="331"/>
      <c r="HTM28" s="331"/>
      <c r="HTN28" s="331"/>
      <c r="HTO28" s="331"/>
      <c r="HTP28" s="331"/>
      <c r="HTQ28" s="331"/>
      <c r="HTR28" s="331"/>
      <c r="HTS28" s="331"/>
      <c r="HTT28" s="331"/>
      <c r="HTU28" s="331"/>
      <c r="HTV28" s="331"/>
      <c r="HTW28" s="331"/>
      <c r="HTX28" s="331"/>
      <c r="HTY28" s="331"/>
      <c r="HTZ28" s="331"/>
      <c r="HUA28" s="331"/>
      <c r="HUB28" s="331"/>
      <c r="HUC28" s="331"/>
      <c r="HUD28" s="331"/>
      <c r="HUE28" s="331"/>
      <c r="HUF28" s="331"/>
      <c r="HUG28" s="331"/>
      <c r="HUH28" s="331"/>
      <c r="HUI28" s="331"/>
      <c r="HUJ28" s="331"/>
      <c r="HUK28" s="331"/>
      <c r="HUL28" s="331"/>
      <c r="HUM28" s="331"/>
      <c r="HUN28" s="331"/>
      <c r="HUO28" s="331"/>
      <c r="HUP28" s="331"/>
      <c r="HUQ28" s="331"/>
      <c r="HUR28" s="331"/>
      <c r="HUS28" s="331"/>
      <c r="HUT28" s="331"/>
      <c r="HUU28" s="331"/>
      <c r="HUV28" s="331"/>
      <c r="HUW28" s="331"/>
      <c r="HUX28" s="331"/>
      <c r="HUY28" s="331"/>
      <c r="HUZ28" s="331"/>
      <c r="HVA28" s="331"/>
      <c r="HVB28" s="331"/>
      <c r="HVC28" s="331"/>
      <c r="HVD28" s="331"/>
      <c r="HVE28" s="331"/>
      <c r="HVF28" s="331"/>
      <c r="HVG28" s="331"/>
      <c r="HVH28" s="331"/>
      <c r="HVI28" s="331"/>
      <c r="HVJ28" s="331"/>
      <c r="HVK28" s="331"/>
      <c r="HVL28" s="331"/>
      <c r="HVM28" s="331"/>
      <c r="HVN28" s="331"/>
      <c r="HVO28" s="331"/>
      <c r="HVP28" s="331"/>
      <c r="HVQ28" s="331"/>
      <c r="HVR28" s="331"/>
      <c r="HVS28" s="331"/>
      <c r="HVT28" s="331"/>
      <c r="HVU28" s="331"/>
      <c r="HVV28" s="331"/>
      <c r="HVW28" s="331"/>
      <c r="HVX28" s="331"/>
      <c r="HVY28" s="331"/>
      <c r="HVZ28" s="331"/>
      <c r="HWA28" s="331"/>
      <c r="HWB28" s="331"/>
      <c r="HWC28" s="331"/>
      <c r="HWD28" s="331"/>
      <c r="HWE28" s="331"/>
      <c r="HWF28" s="331"/>
      <c r="HWG28" s="331"/>
      <c r="HWH28" s="331"/>
      <c r="HWI28" s="331"/>
      <c r="HWJ28" s="331"/>
      <c r="HWK28" s="331"/>
      <c r="HWL28" s="331"/>
      <c r="HWM28" s="331"/>
      <c r="HWN28" s="331"/>
      <c r="HWO28" s="331"/>
      <c r="HWP28" s="331"/>
      <c r="HWQ28" s="331"/>
      <c r="HWR28" s="331"/>
      <c r="HWS28" s="331"/>
      <c r="HWT28" s="331"/>
      <c r="HWU28" s="331"/>
      <c r="HWV28" s="331"/>
      <c r="HWW28" s="331"/>
      <c r="HWX28" s="331"/>
      <c r="HWY28" s="331"/>
      <c r="HWZ28" s="331"/>
      <c r="HXA28" s="331"/>
      <c r="HXB28" s="331"/>
      <c r="HXC28" s="331"/>
      <c r="HXD28" s="331"/>
      <c r="HXE28" s="331"/>
      <c r="HXF28" s="331"/>
      <c r="HXG28" s="331"/>
      <c r="HXH28" s="331"/>
      <c r="HXI28" s="331"/>
      <c r="HXJ28" s="331"/>
      <c r="HXK28" s="331"/>
      <c r="HXL28" s="331"/>
      <c r="HXM28" s="331"/>
      <c r="HXN28" s="331"/>
      <c r="HXO28" s="331"/>
      <c r="HXP28" s="331"/>
      <c r="HXQ28" s="331"/>
      <c r="HXR28" s="331"/>
      <c r="HXS28" s="331"/>
      <c r="HXT28" s="331"/>
      <c r="HXU28" s="331"/>
      <c r="HXV28" s="331"/>
      <c r="HXW28" s="331"/>
      <c r="HXX28" s="331"/>
      <c r="HXY28" s="331"/>
      <c r="HXZ28" s="331"/>
      <c r="HYA28" s="331"/>
      <c r="HYB28" s="331"/>
      <c r="HYC28" s="331"/>
      <c r="HYD28" s="331"/>
      <c r="HYE28" s="331"/>
      <c r="HYF28" s="331"/>
      <c r="HYG28" s="331"/>
      <c r="HYH28" s="331"/>
      <c r="HYI28" s="331"/>
      <c r="HYJ28" s="331"/>
      <c r="HYK28" s="331"/>
      <c r="HYL28" s="331"/>
      <c r="HYM28" s="331"/>
      <c r="HYN28" s="331"/>
      <c r="HYO28" s="331"/>
      <c r="HYP28" s="331"/>
      <c r="HYQ28" s="331"/>
      <c r="HYR28" s="331"/>
      <c r="HYS28" s="331"/>
      <c r="HYT28" s="331"/>
      <c r="HYU28" s="331"/>
      <c r="HYV28" s="331"/>
      <c r="HYW28" s="331"/>
      <c r="HYX28" s="331"/>
      <c r="HYY28" s="331"/>
      <c r="HYZ28" s="331"/>
      <c r="HZA28" s="331"/>
      <c r="HZB28" s="331"/>
      <c r="HZC28" s="331"/>
      <c r="HZD28" s="331"/>
      <c r="HZE28" s="331"/>
      <c r="HZF28" s="331"/>
      <c r="HZG28" s="331"/>
      <c r="HZH28" s="331"/>
      <c r="HZI28" s="331"/>
      <c r="HZJ28" s="331"/>
      <c r="HZK28" s="331"/>
      <c r="HZL28" s="331"/>
      <c r="HZM28" s="331"/>
      <c r="HZN28" s="331"/>
      <c r="HZO28" s="331"/>
      <c r="HZP28" s="331"/>
      <c r="HZQ28" s="331"/>
      <c r="HZR28" s="331"/>
      <c r="HZS28" s="331"/>
      <c r="HZT28" s="331"/>
      <c r="HZU28" s="331"/>
      <c r="HZV28" s="331"/>
      <c r="HZW28" s="331"/>
      <c r="HZX28" s="331"/>
      <c r="HZY28" s="331"/>
      <c r="HZZ28" s="331"/>
      <c r="IAA28" s="331"/>
      <c r="IAB28" s="331"/>
      <c r="IAC28" s="331"/>
      <c r="IAD28" s="331"/>
      <c r="IAE28" s="331"/>
      <c r="IAF28" s="331"/>
      <c r="IAG28" s="331"/>
      <c r="IAH28" s="331"/>
      <c r="IAI28" s="331"/>
      <c r="IAJ28" s="331"/>
      <c r="IAK28" s="331"/>
      <c r="IAL28" s="331"/>
      <c r="IAM28" s="331"/>
      <c r="IAN28" s="331"/>
      <c r="IAO28" s="331"/>
      <c r="IAP28" s="331"/>
      <c r="IAQ28" s="331"/>
      <c r="IAR28" s="331"/>
      <c r="IAS28" s="331"/>
      <c r="IAT28" s="331"/>
      <c r="IAU28" s="331"/>
      <c r="IAV28" s="331"/>
      <c r="IAW28" s="331"/>
      <c r="IAX28" s="331"/>
      <c r="IAY28" s="331"/>
      <c r="IAZ28" s="331"/>
      <c r="IBA28" s="331"/>
      <c r="IBB28" s="331"/>
      <c r="IBC28" s="331"/>
      <c r="IBD28" s="331"/>
      <c r="IBE28" s="331"/>
      <c r="IBF28" s="331"/>
      <c r="IBG28" s="331"/>
      <c r="IBH28" s="331"/>
      <c r="IBI28" s="331"/>
      <c r="IBJ28" s="331"/>
      <c r="IBK28" s="331"/>
      <c r="IBL28" s="331"/>
      <c r="IBM28" s="331"/>
      <c r="IBN28" s="331"/>
      <c r="IBO28" s="331"/>
      <c r="IBP28" s="331"/>
      <c r="IBQ28" s="331"/>
      <c r="IBR28" s="331"/>
      <c r="IBS28" s="331"/>
      <c r="IBT28" s="331"/>
      <c r="IBU28" s="331"/>
      <c r="IBV28" s="331"/>
      <c r="IBW28" s="331"/>
      <c r="IBX28" s="331"/>
      <c r="IBY28" s="331"/>
      <c r="IBZ28" s="331"/>
      <c r="ICA28" s="331"/>
      <c r="ICB28" s="331"/>
      <c r="ICC28" s="331"/>
      <c r="ICD28" s="331"/>
      <c r="ICE28" s="331"/>
      <c r="ICF28" s="331"/>
      <c r="ICG28" s="331"/>
      <c r="ICH28" s="331"/>
      <c r="ICI28" s="331"/>
      <c r="ICJ28" s="331"/>
      <c r="ICK28" s="331"/>
      <c r="ICL28" s="331"/>
      <c r="ICM28" s="331"/>
      <c r="ICN28" s="331"/>
      <c r="ICO28" s="331"/>
      <c r="ICP28" s="331"/>
      <c r="ICQ28" s="331"/>
      <c r="ICR28" s="331"/>
      <c r="ICS28" s="331"/>
      <c r="ICT28" s="331"/>
      <c r="ICU28" s="331"/>
      <c r="ICV28" s="331"/>
      <c r="ICW28" s="331"/>
      <c r="ICX28" s="331"/>
      <c r="ICY28" s="331"/>
      <c r="ICZ28" s="331"/>
      <c r="IDA28" s="331"/>
      <c r="IDB28" s="331"/>
      <c r="IDC28" s="331"/>
      <c r="IDD28" s="331"/>
      <c r="IDE28" s="331"/>
      <c r="IDF28" s="331"/>
      <c r="IDG28" s="331"/>
      <c r="IDH28" s="331"/>
      <c r="IDI28" s="331"/>
      <c r="IDJ28" s="331"/>
      <c r="IDK28" s="331"/>
      <c r="IDL28" s="331"/>
      <c r="IDM28" s="331"/>
      <c r="IDN28" s="331"/>
      <c r="IDO28" s="331"/>
      <c r="IDP28" s="331"/>
      <c r="IDQ28" s="331"/>
      <c r="IDR28" s="331"/>
      <c r="IDS28" s="331"/>
      <c r="IDT28" s="331"/>
      <c r="IDU28" s="331"/>
      <c r="IDV28" s="331"/>
      <c r="IDW28" s="331"/>
      <c r="IDX28" s="331"/>
      <c r="IDY28" s="331"/>
      <c r="IDZ28" s="331"/>
      <c r="IEA28" s="331"/>
      <c r="IEB28" s="331"/>
      <c r="IEC28" s="331"/>
      <c r="IED28" s="331"/>
      <c r="IEE28" s="331"/>
      <c r="IEF28" s="331"/>
      <c r="IEG28" s="331"/>
      <c r="IEH28" s="331"/>
      <c r="IEI28" s="331"/>
      <c r="IEJ28" s="331"/>
      <c r="IEK28" s="331"/>
      <c r="IEL28" s="331"/>
      <c r="IEM28" s="331"/>
      <c r="IEN28" s="331"/>
      <c r="IEO28" s="331"/>
      <c r="IEP28" s="331"/>
      <c r="IEQ28" s="331"/>
      <c r="IER28" s="331"/>
      <c r="IES28" s="331"/>
      <c r="IET28" s="331"/>
      <c r="IEU28" s="331"/>
      <c r="IEV28" s="331"/>
      <c r="IEW28" s="331"/>
      <c r="IEX28" s="331"/>
      <c r="IEY28" s="331"/>
      <c r="IEZ28" s="331"/>
      <c r="IFA28" s="331"/>
      <c r="IFB28" s="331"/>
      <c r="IFC28" s="331"/>
      <c r="IFD28" s="331"/>
      <c r="IFE28" s="331"/>
      <c r="IFF28" s="331"/>
      <c r="IFG28" s="331"/>
      <c r="IFH28" s="331"/>
      <c r="IFI28" s="331"/>
      <c r="IFJ28" s="331"/>
      <c r="IFK28" s="331"/>
      <c r="IFL28" s="331"/>
      <c r="IFM28" s="331"/>
      <c r="IFN28" s="331"/>
      <c r="IFO28" s="331"/>
      <c r="IFP28" s="331"/>
      <c r="IFQ28" s="331"/>
      <c r="IFR28" s="331"/>
      <c r="IFS28" s="331"/>
      <c r="IFT28" s="331"/>
      <c r="IFU28" s="331"/>
      <c r="IFV28" s="331"/>
      <c r="IFW28" s="331"/>
      <c r="IFX28" s="331"/>
      <c r="IFY28" s="331"/>
      <c r="IFZ28" s="331"/>
      <c r="IGA28" s="331"/>
      <c r="IGB28" s="331"/>
      <c r="IGC28" s="331"/>
      <c r="IGD28" s="331"/>
      <c r="IGE28" s="331"/>
      <c r="IGF28" s="331"/>
      <c r="IGG28" s="331"/>
      <c r="IGH28" s="331"/>
      <c r="IGI28" s="331"/>
      <c r="IGJ28" s="331"/>
      <c r="IGK28" s="331"/>
      <c r="IGL28" s="331"/>
      <c r="IGM28" s="331"/>
      <c r="IGN28" s="331"/>
      <c r="IGO28" s="331"/>
      <c r="IGP28" s="331"/>
      <c r="IGQ28" s="331"/>
      <c r="IGR28" s="331"/>
      <c r="IGS28" s="331"/>
      <c r="IGT28" s="331"/>
      <c r="IGU28" s="331"/>
      <c r="IGV28" s="331"/>
      <c r="IGW28" s="331"/>
      <c r="IGX28" s="331"/>
      <c r="IGY28" s="331"/>
      <c r="IGZ28" s="331"/>
      <c r="IHA28" s="331"/>
      <c r="IHB28" s="331"/>
      <c r="IHC28" s="331"/>
      <c r="IHD28" s="331"/>
      <c r="IHE28" s="331"/>
      <c r="IHF28" s="331"/>
      <c r="IHG28" s="331"/>
      <c r="IHH28" s="331"/>
      <c r="IHI28" s="331"/>
      <c r="IHJ28" s="331"/>
      <c r="IHK28" s="331"/>
      <c r="IHL28" s="331"/>
      <c r="IHM28" s="331"/>
      <c r="IHN28" s="331"/>
      <c r="IHO28" s="331"/>
      <c r="IHP28" s="331"/>
      <c r="IHQ28" s="331"/>
      <c r="IHR28" s="331"/>
      <c r="IHS28" s="331"/>
      <c r="IHT28" s="331"/>
      <c r="IHU28" s="331"/>
      <c r="IHV28" s="331"/>
      <c r="IHW28" s="331"/>
      <c r="IHX28" s="331"/>
      <c r="IHY28" s="331"/>
      <c r="IHZ28" s="331"/>
      <c r="IIA28" s="331"/>
      <c r="IIB28" s="331"/>
      <c r="IIC28" s="331"/>
      <c r="IID28" s="331"/>
      <c r="IIE28" s="331"/>
      <c r="IIF28" s="331"/>
      <c r="IIG28" s="331"/>
      <c r="IIH28" s="331"/>
      <c r="III28" s="331"/>
      <c r="IIJ28" s="331"/>
      <c r="IIK28" s="331"/>
      <c r="IIL28" s="331"/>
      <c r="IIM28" s="331"/>
      <c r="IIN28" s="331"/>
      <c r="IIO28" s="331"/>
      <c r="IIP28" s="331"/>
      <c r="IIQ28" s="331"/>
      <c r="IIR28" s="331"/>
      <c r="IIS28" s="331"/>
      <c r="IIT28" s="331"/>
      <c r="IIU28" s="331"/>
      <c r="IIV28" s="331"/>
      <c r="IIW28" s="331"/>
      <c r="IIX28" s="331"/>
      <c r="IIY28" s="331"/>
      <c r="IIZ28" s="331"/>
      <c r="IJA28" s="331"/>
      <c r="IJB28" s="331"/>
      <c r="IJC28" s="331"/>
      <c r="IJD28" s="331"/>
      <c r="IJE28" s="331"/>
      <c r="IJF28" s="331"/>
      <c r="IJG28" s="331"/>
      <c r="IJH28" s="331"/>
      <c r="IJI28" s="331"/>
      <c r="IJJ28" s="331"/>
      <c r="IJK28" s="331"/>
      <c r="IJL28" s="331"/>
      <c r="IJM28" s="331"/>
      <c r="IJN28" s="331"/>
      <c r="IJO28" s="331"/>
      <c r="IJP28" s="331"/>
      <c r="IJQ28" s="331"/>
      <c r="IJR28" s="331"/>
      <c r="IJS28" s="331"/>
      <c r="IJT28" s="331"/>
      <c r="IJU28" s="331"/>
      <c r="IJV28" s="331"/>
      <c r="IJW28" s="331"/>
      <c r="IJX28" s="331"/>
      <c r="IJY28" s="331"/>
      <c r="IJZ28" s="331"/>
      <c r="IKA28" s="331"/>
      <c r="IKB28" s="331"/>
      <c r="IKC28" s="331"/>
      <c r="IKD28" s="331"/>
      <c r="IKE28" s="331"/>
      <c r="IKF28" s="331"/>
      <c r="IKG28" s="331"/>
      <c r="IKH28" s="331"/>
      <c r="IKI28" s="331"/>
      <c r="IKJ28" s="331"/>
      <c r="IKK28" s="331"/>
      <c r="IKL28" s="331"/>
      <c r="IKM28" s="331"/>
      <c r="IKN28" s="331"/>
      <c r="IKO28" s="331"/>
      <c r="IKP28" s="331"/>
      <c r="IKQ28" s="331"/>
      <c r="IKR28" s="331"/>
      <c r="IKS28" s="331"/>
      <c r="IKT28" s="331"/>
      <c r="IKU28" s="331"/>
      <c r="IKV28" s="331"/>
      <c r="IKW28" s="331"/>
      <c r="IKX28" s="331"/>
      <c r="IKY28" s="331"/>
      <c r="IKZ28" s="331"/>
      <c r="ILA28" s="331"/>
      <c r="ILB28" s="331"/>
      <c r="ILC28" s="331"/>
      <c r="ILD28" s="331"/>
      <c r="ILE28" s="331"/>
      <c r="ILF28" s="331"/>
      <c r="ILG28" s="331"/>
      <c r="ILH28" s="331"/>
      <c r="ILI28" s="331"/>
      <c r="ILJ28" s="331"/>
      <c r="ILK28" s="331"/>
      <c r="ILL28" s="331"/>
      <c r="ILM28" s="331"/>
      <c r="ILN28" s="331"/>
      <c r="ILO28" s="331"/>
      <c r="ILP28" s="331"/>
      <c r="ILQ28" s="331"/>
      <c r="ILR28" s="331"/>
      <c r="ILS28" s="331"/>
      <c r="ILT28" s="331"/>
      <c r="ILU28" s="331"/>
      <c r="ILV28" s="331"/>
      <c r="ILW28" s="331"/>
      <c r="ILX28" s="331"/>
      <c r="ILY28" s="331"/>
      <c r="ILZ28" s="331"/>
      <c r="IMA28" s="331"/>
      <c r="IMB28" s="331"/>
      <c r="IMC28" s="331"/>
      <c r="IMD28" s="331"/>
      <c r="IME28" s="331"/>
      <c r="IMF28" s="331"/>
      <c r="IMG28" s="331"/>
      <c r="IMH28" s="331"/>
      <c r="IMI28" s="331"/>
      <c r="IMJ28" s="331"/>
      <c r="IMK28" s="331"/>
      <c r="IML28" s="331"/>
      <c r="IMM28" s="331"/>
      <c r="IMN28" s="331"/>
      <c r="IMO28" s="331"/>
      <c r="IMP28" s="331"/>
      <c r="IMQ28" s="331"/>
      <c r="IMR28" s="331"/>
      <c r="IMS28" s="331"/>
      <c r="IMT28" s="331"/>
      <c r="IMU28" s="331"/>
      <c r="IMV28" s="331"/>
      <c r="IMW28" s="331"/>
      <c r="IMX28" s="331"/>
      <c r="IMY28" s="331"/>
      <c r="IMZ28" s="331"/>
      <c r="INA28" s="331"/>
      <c r="INB28" s="331"/>
      <c r="INC28" s="331"/>
      <c r="IND28" s="331"/>
      <c r="INE28" s="331"/>
      <c r="INF28" s="331"/>
      <c r="ING28" s="331"/>
      <c r="INH28" s="331"/>
      <c r="INI28" s="331"/>
      <c r="INJ28" s="331"/>
      <c r="INK28" s="331"/>
      <c r="INL28" s="331"/>
      <c r="INM28" s="331"/>
      <c r="INN28" s="331"/>
      <c r="INO28" s="331"/>
      <c r="INP28" s="331"/>
      <c r="INQ28" s="331"/>
      <c r="INR28" s="331"/>
      <c r="INS28" s="331"/>
      <c r="INT28" s="331"/>
      <c r="INU28" s="331"/>
      <c r="INV28" s="331"/>
      <c r="INW28" s="331"/>
      <c r="INX28" s="331"/>
      <c r="INY28" s="331"/>
      <c r="INZ28" s="331"/>
      <c r="IOA28" s="331"/>
      <c r="IOB28" s="331"/>
      <c r="IOC28" s="331"/>
      <c r="IOD28" s="331"/>
      <c r="IOE28" s="331"/>
      <c r="IOF28" s="331"/>
      <c r="IOG28" s="331"/>
      <c r="IOH28" s="331"/>
      <c r="IOI28" s="331"/>
      <c r="IOJ28" s="331"/>
      <c r="IOK28" s="331"/>
      <c r="IOL28" s="331"/>
      <c r="IOM28" s="331"/>
      <c r="ION28" s="331"/>
      <c r="IOO28" s="331"/>
      <c r="IOP28" s="331"/>
      <c r="IOQ28" s="331"/>
      <c r="IOR28" s="331"/>
      <c r="IOS28" s="331"/>
      <c r="IOT28" s="331"/>
      <c r="IOU28" s="331"/>
      <c r="IOV28" s="331"/>
      <c r="IOW28" s="331"/>
      <c r="IOX28" s="331"/>
      <c r="IOY28" s="331"/>
      <c r="IOZ28" s="331"/>
      <c r="IPA28" s="331"/>
      <c r="IPB28" s="331"/>
      <c r="IPC28" s="331"/>
      <c r="IPD28" s="331"/>
      <c r="IPE28" s="331"/>
      <c r="IPF28" s="331"/>
      <c r="IPG28" s="331"/>
      <c r="IPH28" s="331"/>
      <c r="IPI28" s="331"/>
      <c r="IPJ28" s="331"/>
      <c r="IPK28" s="331"/>
      <c r="IPL28" s="331"/>
      <c r="IPM28" s="331"/>
      <c r="IPN28" s="331"/>
      <c r="IPO28" s="331"/>
      <c r="IPP28" s="331"/>
      <c r="IPQ28" s="331"/>
      <c r="IPR28" s="331"/>
      <c r="IPS28" s="331"/>
      <c r="IPT28" s="331"/>
      <c r="IPU28" s="331"/>
      <c r="IPV28" s="331"/>
      <c r="IPW28" s="331"/>
      <c r="IPX28" s="331"/>
      <c r="IPY28" s="331"/>
      <c r="IPZ28" s="331"/>
      <c r="IQA28" s="331"/>
      <c r="IQB28" s="331"/>
      <c r="IQC28" s="331"/>
      <c r="IQD28" s="331"/>
      <c r="IQE28" s="331"/>
      <c r="IQF28" s="331"/>
      <c r="IQG28" s="331"/>
      <c r="IQH28" s="331"/>
      <c r="IQI28" s="331"/>
      <c r="IQJ28" s="331"/>
      <c r="IQK28" s="331"/>
      <c r="IQL28" s="331"/>
      <c r="IQM28" s="331"/>
      <c r="IQN28" s="331"/>
      <c r="IQO28" s="331"/>
      <c r="IQP28" s="331"/>
      <c r="IQQ28" s="331"/>
      <c r="IQR28" s="331"/>
      <c r="IQS28" s="331"/>
      <c r="IQT28" s="331"/>
      <c r="IQU28" s="331"/>
      <c r="IQV28" s="331"/>
      <c r="IQW28" s="331"/>
      <c r="IQX28" s="331"/>
      <c r="IQY28" s="331"/>
      <c r="IQZ28" s="331"/>
      <c r="IRA28" s="331"/>
      <c r="IRB28" s="331"/>
      <c r="IRC28" s="331"/>
      <c r="IRD28" s="331"/>
      <c r="IRE28" s="331"/>
      <c r="IRF28" s="331"/>
      <c r="IRG28" s="331"/>
      <c r="IRH28" s="331"/>
      <c r="IRI28" s="331"/>
      <c r="IRJ28" s="331"/>
      <c r="IRK28" s="331"/>
      <c r="IRL28" s="331"/>
      <c r="IRM28" s="331"/>
      <c r="IRN28" s="331"/>
      <c r="IRO28" s="331"/>
      <c r="IRP28" s="331"/>
      <c r="IRQ28" s="331"/>
      <c r="IRR28" s="331"/>
      <c r="IRS28" s="331"/>
      <c r="IRT28" s="331"/>
      <c r="IRU28" s="331"/>
      <c r="IRV28" s="331"/>
      <c r="IRW28" s="331"/>
      <c r="IRX28" s="331"/>
      <c r="IRY28" s="331"/>
      <c r="IRZ28" s="331"/>
      <c r="ISA28" s="331"/>
      <c r="ISB28" s="331"/>
      <c r="ISC28" s="331"/>
      <c r="ISD28" s="331"/>
      <c r="ISE28" s="331"/>
      <c r="ISF28" s="331"/>
      <c r="ISG28" s="331"/>
      <c r="ISH28" s="331"/>
      <c r="ISI28" s="331"/>
      <c r="ISJ28" s="331"/>
      <c r="ISK28" s="331"/>
      <c r="ISL28" s="331"/>
      <c r="ISM28" s="331"/>
      <c r="ISN28" s="331"/>
      <c r="ISO28" s="331"/>
      <c r="ISP28" s="331"/>
      <c r="ISQ28" s="331"/>
      <c r="ISR28" s="331"/>
      <c r="ISS28" s="331"/>
      <c r="IST28" s="331"/>
      <c r="ISU28" s="331"/>
      <c r="ISV28" s="331"/>
      <c r="ISW28" s="331"/>
      <c r="ISX28" s="331"/>
      <c r="ISY28" s="331"/>
      <c r="ISZ28" s="331"/>
      <c r="ITA28" s="331"/>
      <c r="ITB28" s="331"/>
      <c r="ITC28" s="331"/>
      <c r="ITD28" s="331"/>
      <c r="ITE28" s="331"/>
      <c r="ITF28" s="331"/>
      <c r="ITG28" s="331"/>
      <c r="ITH28" s="331"/>
      <c r="ITI28" s="331"/>
      <c r="ITJ28" s="331"/>
      <c r="ITK28" s="331"/>
      <c r="ITL28" s="331"/>
      <c r="ITM28" s="331"/>
      <c r="ITN28" s="331"/>
      <c r="ITO28" s="331"/>
      <c r="ITP28" s="331"/>
      <c r="ITQ28" s="331"/>
      <c r="ITR28" s="331"/>
      <c r="ITS28" s="331"/>
      <c r="ITT28" s="331"/>
      <c r="ITU28" s="331"/>
      <c r="ITV28" s="331"/>
      <c r="ITW28" s="331"/>
      <c r="ITX28" s="331"/>
      <c r="ITY28" s="331"/>
      <c r="ITZ28" s="331"/>
      <c r="IUA28" s="331"/>
      <c r="IUB28" s="331"/>
      <c r="IUC28" s="331"/>
      <c r="IUD28" s="331"/>
      <c r="IUE28" s="331"/>
      <c r="IUF28" s="331"/>
      <c r="IUG28" s="331"/>
      <c r="IUH28" s="331"/>
      <c r="IUI28" s="331"/>
      <c r="IUJ28" s="331"/>
      <c r="IUK28" s="331"/>
      <c r="IUL28" s="331"/>
      <c r="IUM28" s="331"/>
      <c r="IUN28" s="331"/>
      <c r="IUO28" s="331"/>
      <c r="IUP28" s="331"/>
      <c r="IUQ28" s="331"/>
      <c r="IUR28" s="331"/>
      <c r="IUS28" s="331"/>
      <c r="IUT28" s="331"/>
      <c r="IUU28" s="331"/>
      <c r="IUV28" s="331"/>
      <c r="IUW28" s="331"/>
      <c r="IUX28" s="331"/>
      <c r="IUY28" s="331"/>
      <c r="IUZ28" s="331"/>
      <c r="IVA28" s="331"/>
      <c r="IVB28" s="331"/>
      <c r="IVC28" s="331"/>
      <c r="IVD28" s="331"/>
      <c r="IVE28" s="331"/>
      <c r="IVF28" s="331"/>
      <c r="IVG28" s="331"/>
      <c r="IVH28" s="331"/>
      <c r="IVI28" s="331"/>
      <c r="IVJ28" s="331"/>
      <c r="IVK28" s="331"/>
      <c r="IVL28" s="331"/>
      <c r="IVM28" s="331"/>
      <c r="IVN28" s="331"/>
      <c r="IVO28" s="331"/>
      <c r="IVP28" s="331"/>
      <c r="IVQ28" s="331"/>
      <c r="IVR28" s="331"/>
      <c r="IVS28" s="331"/>
      <c r="IVT28" s="331"/>
      <c r="IVU28" s="331"/>
      <c r="IVV28" s="331"/>
      <c r="IVW28" s="331"/>
      <c r="IVX28" s="331"/>
      <c r="IVY28" s="331"/>
      <c r="IVZ28" s="331"/>
      <c r="IWA28" s="331"/>
      <c r="IWB28" s="331"/>
      <c r="IWC28" s="331"/>
      <c r="IWD28" s="331"/>
      <c r="IWE28" s="331"/>
      <c r="IWF28" s="331"/>
      <c r="IWG28" s="331"/>
      <c r="IWH28" s="331"/>
      <c r="IWI28" s="331"/>
      <c r="IWJ28" s="331"/>
      <c r="IWK28" s="331"/>
      <c r="IWL28" s="331"/>
      <c r="IWM28" s="331"/>
      <c r="IWN28" s="331"/>
      <c r="IWO28" s="331"/>
      <c r="IWP28" s="331"/>
      <c r="IWQ28" s="331"/>
      <c r="IWR28" s="331"/>
      <c r="IWS28" s="331"/>
      <c r="IWT28" s="331"/>
      <c r="IWU28" s="331"/>
      <c r="IWV28" s="331"/>
      <c r="IWW28" s="331"/>
      <c r="IWX28" s="331"/>
      <c r="IWY28" s="331"/>
      <c r="IWZ28" s="331"/>
      <c r="IXA28" s="331"/>
      <c r="IXB28" s="331"/>
      <c r="IXC28" s="331"/>
      <c r="IXD28" s="331"/>
      <c r="IXE28" s="331"/>
      <c r="IXF28" s="331"/>
      <c r="IXG28" s="331"/>
      <c r="IXH28" s="331"/>
      <c r="IXI28" s="331"/>
      <c r="IXJ28" s="331"/>
      <c r="IXK28" s="331"/>
      <c r="IXL28" s="331"/>
      <c r="IXM28" s="331"/>
      <c r="IXN28" s="331"/>
      <c r="IXO28" s="331"/>
      <c r="IXP28" s="331"/>
      <c r="IXQ28" s="331"/>
      <c r="IXR28" s="331"/>
      <c r="IXS28" s="331"/>
      <c r="IXT28" s="331"/>
      <c r="IXU28" s="331"/>
      <c r="IXV28" s="331"/>
      <c r="IXW28" s="331"/>
      <c r="IXX28" s="331"/>
      <c r="IXY28" s="331"/>
      <c r="IXZ28" s="331"/>
      <c r="IYA28" s="331"/>
      <c r="IYB28" s="331"/>
      <c r="IYC28" s="331"/>
      <c r="IYD28" s="331"/>
      <c r="IYE28" s="331"/>
      <c r="IYF28" s="331"/>
      <c r="IYG28" s="331"/>
      <c r="IYH28" s="331"/>
      <c r="IYI28" s="331"/>
      <c r="IYJ28" s="331"/>
      <c r="IYK28" s="331"/>
      <c r="IYL28" s="331"/>
      <c r="IYM28" s="331"/>
      <c r="IYN28" s="331"/>
      <c r="IYO28" s="331"/>
      <c r="IYP28" s="331"/>
      <c r="IYQ28" s="331"/>
      <c r="IYR28" s="331"/>
      <c r="IYS28" s="331"/>
      <c r="IYT28" s="331"/>
      <c r="IYU28" s="331"/>
      <c r="IYV28" s="331"/>
      <c r="IYW28" s="331"/>
      <c r="IYX28" s="331"/>
      <c r="IYY28" s="331"/>
      <c r="IYZ28" s="331"/>
      <c r="IZA28" s="331"/>
      <c r="IZB28" s="331"/>
      <c r="IZC28" s="331"/>
      <c r="IZD28" s="331"/>
      <c r="IZE28" s="331"/>
      <c r="IZF28" s="331"/>
      <c r="IZG28" s="331"/>
      <c r="IZH28" s="331"/>
      <c r="IZI28" s="331"/>
      <c r="IZJ28" s="331"/>
      <c r="IZK28" s="331"/>
      <c r="IZL28" s="331"/>
      <c r="IZM28" s="331"/>
      <c r="IZN28" s="331"/>
      <c r="IZO28" s="331"/>
      <c r="IZP28" s="331"/>
      <c r="IZQ28" s="331"/>
      <c r="IZR28" s="331"/>
      <c r="IZS28" s="331"/>
      <c r="IZT28" s="331"/>
      <c r="IZU28" s="331"/>
      <c r="IZV28" s="331"/>
      <c r="IZW28" s="331"/>
      <c r="IZX28" s="331"/>
      <c r="IZY28" s="331"/>
      <c r="IZZ28" s="331"/>
      <c r="JAA28" s="331"/>
      <c r="JAB28" s="331"/>
      <c r="JAC28" s="331"/>
      <c r="JAD28" s="331"/>
      <c r="JAE28" s="331"/>
      <c r="JAF28" s="331"/>
      <c r="JAG28" s="331"/>
      <c r="JAH28" s="331"/>
      <c r="JAI28" s="331"/>
      <c r="JAJ28" s="331"/>
      <c r="JAK28" s="331"/>
      <c r="JAL28" s="331"/>
      <c r="JAM28" s="331"/>
      <c r="JAN28" s="331"/>
      <c r="JAO28" s="331"/>
      <c r="JAP28" s="331"/>
      <c r="JAQ28" s="331"/>
      <c r="JAR28" s="331"/>
      <c r="JAS28" s="331"/>
      <c r="JAT28" s="331"/>
      <c r="JAU28" s="331"/>
      <c r="JAV28" s="331"/>
      <c r="JAW28" s="331"/>
      <c r="JAX28" s="331"/>
      <c r="JAY28" s="331"/>
      <c r="JAZ28" s="331"/>
      <c r="JBA28" s="331"/>
      <c r="JBB28" s="331"/>
      <c r="JBC28" s="331"/>
      <c r="JBD28" s="331"/>
      <c r="JBE28" s="331"/>
      <c r="JBF28" s="331"/>
      <c r="JBG28" s="331"/>
      <c r="JBH28" s="331"/>
      <c r="JBI28" s="331"/>
      <c r="JBJ28" s="331"/>
      <c r="JBK28" s="331"/>
      <c r="JBL28" s="331"/>
      <c r="JBM28" s="331"/>
      <c r="JBN28" s="331"/>
      <c r="JBO28" s="331"/>
      <c r="JBP28" s="331"/>
      <c r="JBQ28" s="331"/>
      <c r="JBR28" s="331"/>
      <c r="JBS28" s="331"/>
      <c r="JBT28" s="331"/>
      <c r="JBU28" s="331"/>
      <c r="JBV28" s="331"/>
      <c r="JBW28" s="331"/>
      <c r="JBX28" s="331"/>
      <c r="JBY28" s="331"/>
      <c r="JBZ28" s="331"/>
      <c r="JCA28" s="331"/>
      <c r="JCB28" s="331"/>
      <c r="JCC28" s="331"/>
      <c r="JCD28" s="331"/>
      <c r="JCE28" s="331"/>
      <c r="JCF28" s="331"/>
      <c r="JCG28" s="331"/>
      <c r="JCH28" s="331"/>
      <c r="JCI28" s="331"/>
      <c r="JCJ28" s="331"/>
      <c r="JCK28" s="331"/>
      <c r="JCL28" s="331"/>
      <c r="JCM28" s="331"/>
      <c r="JCN28" s="331"/>
      <c r="JCO28" s="331"/>
      <c r="JCP28" s="331"/>
      <c r="JCQ28" s="331"/>
      <c r="JCR28" s="331"/>
      <c r="JCS28" s="331"/>
      <c r="JCT28" s="331"/>
      <c r="JCU28" s="331"/>
      <c r="JCV28" s="331"/>
      <c r="JCW28" s="331"/>
      <c r="JCX28" s="331"/>
      <c r="JCY28" s="331"/>
      <c r="JCZ28" s="331"/>
      <c r="JDA28" s="331"/>
      <c r="JDB28" s="331"/>
      <c r="JDC28" s="331"/>
      <c r="JDD28" s="331"/>
      <c r="JDE28" s="331"/>
      <c r="JDF28" s="331"/>
      <c r="JDG28" s="331"/>
      <c r="JDH28" s="331"/>
      <c r="JDI28" s="331"/>
      <c r="JDJ28" s="331"/>
      <c r="JDK28" s="331"/>
      <c r="JDL28" s="331"/>
      <c r="JDM28" s="331"/>
      <c r="JDN28" s="331"/>
      <c r="JDO28" s="331"/>
      <c r="JDP28" s="331"/>
      <c r="JDQ28" s="331"/>
      <c r="JDR28" s="331"/>
      <c r="JDS28" s="331"/>
      <c r="JDT28" s="331"/>
      <c r="JDU28" s="331"/>
      <c r="JDV28" s="331"/>
      <c r="JDW28" s="331"/>
      <c r="JDX28" s="331"/>
      <c r="JDY28" s="331"/>
      <c r="JDZ28" s="331"/>
      <c r="JEA28" s="331"/>
      <c r="JEB28" s="331"/>
      <c r="JEC28" s="331"/>
      <c r="JED28" s="331"/>
      <c r="JEE28" s="331"/>
      <c r="JEF28" s="331"/>
      <c r="JEG28" s="331"/>
      <c r="JEH28" s="331"/>
      <c r="JEI28" s="331"/>
      <c r="JEJ28" s="331"/>
      <c r="JEK28" s="331"/>
      <c r="JEL28" s="331"/>
      <c r="JEM28" s="331"/>
      <c r="JEN28" s="331"/>
      <c r="JEO28" s="331"/>
      <c r="JEP28" s="331"/>
      <c r="JEQ28" s="331"/>
      <c r="JER28" s="331"/>
      <c r="JES28" s="331"/>
      <c r="JET28" s="331"/>
      <c r="JEU28" s="331"/>
      <c r="JEV28" s="331"/>
      <c r="JEW28" s="331"/>
      <c r="JEX28" s="331"/>
      <c r="JEY28" s="331"/>
      <c r="JEZ28" s="331"/>
      <c r="JFA28" s="331"/>
      <c r="JFB28" s="331"/>
      <c r="JFC28" s="331"/>
      <c r="JFD28" s="331"/>
      <c r="JFE28" s="331"/>
      <c r="JFF28" s="331"/>
      <c r="JFG28" s="331"/>
      <c r="JFH28" s="331"/>
      <c r="JFI28" s="331"/>
      <c r="JFJ28" s="331"/>
      <c r="JFK28" s="331"/>
      <c r="JFL28" s="331"/>
      <c r="JFM28" s="331"/>
      <c r="JFN28" s="331"/>
      <c r="JFO28" s="331"/>
      <c r="JFP28" s="331"/>
      <c r="JFQ28" s="331"/>
      <c r="JFR28" s="331"/>
      <c r="JFS28" s="331"/>
      <c r="JFT28" s="331"/>
      <c r="JFU28" s="331"/>
      <c r="JFV28" s="331"/>
      <c r="JFW28" s="331"/>
      <c r="JFX28" s="331"/>
      <c r="JFY28" s="331"/>
      <c r="JFZ28" s="331"/>
      <c r="JGA28" s="331"/>
      <c r="JGB28" s="331"/>
      <c r="JGC28" s="331"/>
      <c r="JGD28" s="331"/>
      <c r="JGE28" s="331"/>
      <c r="JGF28" s="331"/>
      <c r="JGG28" s="331"/>
      <c r="JGH28" s="331"/>
      <c r="JGI28" s="331"/>
      <c r="JGJ28" s="331"/>
      <c r="JGK28" s="331"/>
      <c r="JGL28" s="331"/>
      <c r="JGM28" s="331"/>
      <c r="JGN28" s="331"/>
      <c r="JGO28" s="331"/>
      <c r="JGP28" s="331"/>
      <c r="JGQ28" s="331"/>
      <c r="JGR28" s="331"/>
      <c r="JGS28" s="331"/>
      <c r="JGT28" s="331"/>
      <c r="JGU28" s="331"/>
      <c r="JGV28" s="331"/>
      <c r="JGW28" s="331"/>
      <c r="JGX28" s="331"/>
      <c r="JGY28" s="331"/>
      <c r="JGZ28" s="331"/>
      <c r="JHA28" s="331"/>
      <c r="JHB28" s="331"/>
      <c r="JHC28" s="331"/>
      <c r="JHD28" s="331"/>
      <c r="JHE28" s="331"/>
      <c r="JHF28" s="331"/>
      <c r="JHG28" s="331"/>
      <c r="JHH28" s="331"/>
      <c r="JHI28" s="331"/>
      <c r="JHJ28" s="331"/>
      <c r="JHK28" s="331"/>
      <c r="JHL28" s="331"/>
      <c r="JHM28" s="331"/>
      <c r="JHN28" s="331"/>
      <c r="JHO28" s="331"/>
      <c r="JHP28" s="331"/>
      <c r="JHQ28" s="331"/>
      <c r="JHR28" s="331"/>
      <c r="JHS28" s="331"/>
      <c r="JHT28" s="331"/>
      <c r="JHU28" s="331"/>
      <c r="JHV28" s="331"/>
      <c r="JHW28" s="331"/>
      <c r="JHX28" s="331"/>
      <c r="JHY28" s="331"/>
      <c r="JHZ28" s="331"/>
      <c r="JIA28" s="331"/>
      <c r="JIB28" s="331"/>
      <c r="JIC28" s="331"/>
      <c r="JID28" s="331"/>
      <c r="JIE28" s="331"/>
      <c r="JIF28" s="331"/>
      <c r="JIG28" s="331"/>
      <c r="JIH28" s="331"/>
      <c r="JII28" s="331"/>
      <c r="JIJ28" s="331"/>
      <c r="JIK28" s="331"/>
      <c r="JIL28" s="331"/>
      <c r="JIM28" s="331"/>
      <c r="JIN28" s="331"/>
      <c r="JIO28" s="331"/>
      <c r="JIP28" s="331"/>
      <c r="JIQ28" s="331"/>
      <c r="JIR28" s="331"/>
      <c r="JIS28" s="331"/>
      <c r="JIT28" s="331"/>
      <c r="JIU28" s="331"/>
      <c r="JIV28" s="331"/>
      <c r="JIW28" s="331"/>
      <c r="JIX28" s="331"/>
      <c r="JIY28" s="331"/>
      <c r="JIZ28" s="331"/>
      <c r="JJA28" s="331"/>
      <c r="JJB28" s="331"/>
      <c r="JJC28" s="331"/>
      <c r="JJD28" s="331"/>
      <c r="JJE28" s="331"/>
      <c r="JJF28" s="331"/>
      <c r="JJG28" s="331"/>
      <c r="JJH28" s="331"/>
      <c r="JJI28" s="331"/>
      <c r="JJJ28" s="331"/>
      <c r="JJK28" s="331"/>
      <c r="JJL28" s="331"/>
      <c r="JJM28" s="331"/>
      <c r="JJN28" s="331"/>
      <c r="JJO28" s="331"/>
      <c r="JJP28" s="331"/>
      <c r="JJQ28" s="331"/>
      <c r="JJR28" s="331"/>
      <c r="JJS28" s="331"/>
      <c r="JJT28" s="331"/>
      <c r="JJU28" s="331"/>
      <c r="JJV28" s="331"/>
      <c r="JJW28" s="331"/>
      <c r="JJX28" s="331"/>
      <c r="JJY28" s="331"/>
      <c r="JJZ28" s="331"/>
      <c r="JKA28" s="331"/>
      <c r="JKB28" s="331"/>
      <c r="JKC28" s="331"/>
      <c r="JKD28" s="331"/>
      <c r="JKE28" s="331"/>
      <c r="JKF28" s="331"/>
      <c r="JKG28" s="331"/>
      <c r="JKH28" s="331"/>
      <c r="JKI28" s="331"/>
      <c r="JKJ28" s="331"/>
      <c r="JKK28" s="331"/>
      <c r="JKL28" s="331"/>
      <c r="JKM28" s="331"/>
      <c r="JKN28" s="331"/>
      <c r="JKO28" s="331"/>
      <c r="JKP28" s="331"/>
      <c r="JKQ28" s="331"/>
      <c r="JKR28" s="331"/>
      <c r="JKS28" s="331"/>
      <c r="JKT28" s="331"/>
      <c r="JKU28" s="331"/>
      <c r="JKV28" s="331"/>
      <c r="JKW28" s="331"/>
      <c r="JKX28" s="331"/>
      <c r="JKY28" s="331"/>
      <c r="JKZ28" s="331"/>
      <c r="JLA28" s="331"/>
      <c r="JLB28" s="331"/>
      <c r="JLC28" s="331"/>
      <c r="JLD28" s="331"/>
      <c r="JLE28" s="331"/>
      <c r="JLF28" s="331"/>
      <c r="JLG28" s="331"/>
      <c r="JLH28" s="331"/>
      <c r="JLI28" s="331"/>
      <c r="JLJ28" s="331"/>
      <c r="JLK28" s="331"/>
      <c r="JLL28" s="331"/>
      <c r="JLM28" s="331"/>
      <c r="JLN28" s="331"/>
      <c r="JLO28" s="331"/>
      <c r="JLP28" s="331"/>
      <c r="JLQ28" s="331"/>
      <c r="JLR28" s="331"/>
      <c r="JLS28" s="331"/>
      <c r="JLT28" s="331"/>
      <c r="JLU28" s="331"/>
      <c r="JLV28" s="331"/>
      <c r="JLW28" s="331"/>
      <c r="JLX28" s="331"/>
      <c r="JLY28" s="331"/>
      <c r="JLZ28" s="331"/>
      <c r="JMA28" s="331"/>
      <c r="JMB28" s="331"/>
      <c r="JMC28" s="331"/>
      <c r="JMD28" s="331"/>
      <c r="JME28" s="331"/>
      <c r="JMF28" s="331"/>
      <c r="JMG28" s="331"/>
      <c r="JMH28" s="331"/>
      <c r="JMI28" s="331"/>
      <c r="JMJ28" s="331"/>
      <c r="JMK28" s="331"/>
      <c r="JML28" s="331"/>
      <c r="JMM28" s="331"/>
      <c r="JMN28" s="331"/>
      <c r="JMO28" s="331"/>
      <c r="JMP28" s="331"/>
      <c r="JMQ28" s="331"/>
      <c r="JMR28" s="331"/>
      <c r="JMS28" s="331"/>
      <c r="JMT28" s="331"/>
      <c r="JMU28" s="331"/>
      <c r="JMV28" s="331"/>
      <c r="JMW28" s="331"/>
      <c r="JMX28" s="331"/>
      <c r="JMY28" s="331"/>
      <c r="JMZ28" s="331"/>
      <c r="JNA28" s="331"/>
      <c r="JNB28" s="331"/>
      <c r="JNC28" s="331"/>
      <c r="JND28" s="331"/>
      <c r="JNE28" s="331"/>
      <c r="JNF28" s="331"/>
      <c r="JNG28" s="331"/>
      <c r="JNH28" s="331"/>
      <c r="JNI28" s="331"/>
      <c r="JNJ28" s="331"/>
      <c r="JNK28" s="331"/>
      <c r="JNL28" s="331"/>
      <c r="JNM28" s="331"/>
      <c r="JNN28" s="331"/>
      <c r="JNO28" s="331"/>
      <c r="JNP28" s="331"/>
      <c r="JNQ28" s="331"/>
      <c r="JNR28" s="331"/>
      <c r="JNS28" s="331"/>
      <c r="JNT28" s="331"/>
      <c r="JNU28" s="331"/>
      <c r="JNV28" s="331"/>
      <c r="JNW28" s="331"/>
      <c r="JNX28" s="331"/>
      <c r="JNY28" s="331"/>
      <c r="JNZ28" s="331"/>
      <c r="JOA28" s="331"/>
      <c r="JOB28" s="331"/>
      <c r="JOC28" s="331"/>
      <c r="JOD28" s="331"/>
      <c r="JOE28" s="331"/>
      <c r="JOF28" s="331"/>
      <c r="JOG28" s="331"/>
      <c r="JOH28" s="331"/>
      <c r="JOI28" s="331"/>
      <c r="JOJ28" s="331"/>
      <c r="JOK28" s="331"/>
      <c r="JOL28" s="331"/>
      <c r="JOM28" s="331"/>
      <c r="JON28" s="331"/>
      <c r="JOO28" s="331"/>
      <c r="JOP28" s="331"/>
      <c r="JOQ28" s="331"/>
      <c r="JOR28" s="331"/>
      <c r="JOS28" s="331"/>
      <c r="JOT28" s="331"/>
      <c r="JOU28" s="331"/>
      <c r="JOV28" s="331"/>
      <c r="JOW28" s="331"/>
      <c r="JOX28" s="331"/>
      <c r="JOY28" s="331"/>
      <c r="JOZ28" s="331"/>
      <c r="JPA28" s="331"/>
      <c r="JPB28" s="331"/>
      <c r="JPC28" s="331"/>
      <c r="JPD28" s="331"/>
      <c r="JPE28" s="331"/>
      <c r="JPF28" s="331"/>
      <c r="JPG28" s="331"/>
      <c r="JPH28" s="331"/>
      <c r="JPI28" s="331"/>
      <c r="JPJ28" s="331"/>
      <c r="JPK28" s="331"/>
      <c r="JPL28" s="331"/>
      <c r="JPM28" s="331"/>
      <c r="JPN28" s="331"/>
      <c r="JPO28" s="331"/>
      <c r="JPP28" s="331"/>
      <c r="JPQ28" s="331"/>
      <c r="JPR28" s="331"/>
      <c r="JPS28" s="331"/>
      <c r="JPT28" s="331"/>
      <c r="JPU28" s="331"/>
      <c r="JPV28" s="331"/>
      <c r="JPW28" s="331"/>
      <c r="JPX28" s="331"/>
      <c r="JPY28" s="331"/>
      <c r="JPZ28" s="331"/>
      <c r="JQA28" s="331"/>
      <c r="JQB28" s="331"/>
      <c r="JQC28" s="331"/>
      <c r="JQD28" s="331"/>
      <c r="JQE28" s="331"/>
      <c r="JQF28" s="331"/>
      <c r="JQG28" s="331"/>
      <c r="JQH28" s="331"/>
      <c r="JQI28" s="331"/>
      <c r="JQJ28" s="331"/>
      <c r="JQK28" s="331"/>
      <c r="JQL28" s="331"/>
      <c r="JQM28" s="331"/>
      <c r="JQN28" s="331"/>
      <c r="JQO28" s="331"/>
      <c r="JQP28" s="331"/>
      <c r="JQQ28" s="331"/>
      <c r="JQR28" s="331"/>
      <c r="JQS28" s="331"/>
      <c r="JQT28" s="331"/>
      <c r="JQU28" s="331"/>
      <c r="JQV28" s="331"/>
      <c r="JQW28" s="331"/>
      <c r="JQX28" s="331"/>
      <c r="JQY28" s="331"/>
      <c r="JQZ28" s="331"/>
      <c r="JRA28" s="331"/>
      <c r="JRB28" s="331"/>
      <c r="JRC28" s="331"/>
      <c r="JRD28" s="331"/>
      <c r="JRE28" s="331"/>
      <c r="JRF28" s="331"/>
      <c r="JRG28" s="331"/>
      <c r="JRH28" s="331"/>
      <c r="JRI28" s="331"/>
      <c r="JRJ28" s="331"/>
      <c r="JRK28" s="331"/>
      <c r="JRL28" s="331"/>
      <c r="JRM28" s="331"/>
      <c r="JRN28" s="331"/>
      <c r="JRO28" s="331"/>
      <c r="JRP28" s="331"/>
      <c r="JRQ28" s="331"/>
      <c r="JRR28" s="331"/>
      <c r="JRS28" s="331"/>
      <c r="JRT28" s="331"/>
      <c r="JRU28" s="331"/>
      <c r="JRV28" s="331"/>
      <c r="JRW28" s="331"/>
      <c r="JRX28" s="331"/>
      <c r="JRY28" s="331"/>
      <c r="JRZ28" s="331"/>
      <c r="JSA28" s="331"/>
      <c r="JSB28" s="331"/>
      <c r="JSC28" s="331"/>
      <c r="JSD28" s="331"/>
      <c r="JSE28" s="331"/>
      <c r="JSF28" s="331"/>
      <c r="JSG28" s="331"/>
      <c r="JSH28" s="331"/>
      <c r="JSI28" s="331"/>
      <c r="JSJ28" s="331"/>
      <c r="JSK28" s="331"/>
      <c r="JSL28" s="331"/>
      <c r="JSM28" s="331"/>
      <c r="JSN28" s="331"/>
      <c r="JSO28" s="331"/>
      <c r="JSP28" s="331"/>
      <c r="JSQ28" s="331"/>
      <c r="JSR28" s="331"/>
      <c r="JSS28" s="331"/>
      <c r="JST28" s="331"/>
      <c r="JSU28" s="331"/>
      <c r="JSV28" s="331"/>
      <c r="JSW28" s="331"/>
      <c r="JSX28" s="331"/>
      <c r="JSY28" s="331"/>
      <c r="JSZ28" s="331"/>
      <c r="JTA28" s="331"/>
      <c r="JTB28" s="331"/>
      <c r="JTC28" s="331"/>
      <c r="JTD28" s="331"/>
      <c r="JTE28" s="331"/>
      <c r="JTF28" s="331"/>
      <c r="JTG28" s="331"/>
      <c r="JTH28" s="331"/>
      <c r="JTI28" s="331"/>
      <c r="JTJ28" s="331"/>
      <c r="JTK28" s="331"/>
      <c r="JTL28" s="331"/>
      <c r="JTM28" s="331"/>
      <c r="JTN28" s="331"/>
      <c r="JTO28" s="331"/>
      <c r="JTP28" s="331"/>
      <c r="JTQ28" s="331"/>
      <c r="JTR28" s="331"/>
      <c r="JTS28" s="331"/>
      <c r="JTT28" s="331"/>
      <c r="JTU28" s="331"/>
      <c r="JTV28" s="331"/>
      <c r="JTW28" s="331"/>
      <c r="JTX28" s="331"/>
      <c r="JTY28" s="331"/>
      <c r="JTZ28" s="331"/>
      <c r="JUA28" s="331"/>
      <c r="JUB28" s="331"/>
      <c r="JUC28" s="331"/>
      <c r="JUD28" s="331"/>
      <c r="JUE28" s="331"/>
      <c r="JUF28" s="331"/>
      <c r="JUG28" s="331"/>
      <c r="JUH28" s="331"/>
      <c r="JUI28" s="331"/>
      <c r="JUJ28" s="331"/>
      <c r="JUK28" s="331"/>
      <c r="JUL28" s="331"/>
      <c r="JUM28" s="331"/>
      <c r="JUN28" s="331"/>
      <c r="JUO28" s="331"/>
      <c r="JUP28" s="331"/>
      <c r="JUQ28" s="331"/>
      <c r="JUR28" s="331"/>
      <c r="JUS28" s="331"/>
      <c r="JUT28" s="331"/>
      <c r="JUU28" s="331"/>
      <c r="JUV28" s="331"/>
      <c r="JUW28" s="331"/>
      <c r="JUX28" s="331"/>
      <c r="JUY28" s="331"/>
      <c r="JUZ28" s="331"/>
      <c r="JVA28" s="331"/>
      <c r="JVB28" s="331"/>
      <c r="JVC28" s="331"/>
      <c r="JVD28" s="331"/>
      <c r="JVE28" s="331"/>
      <c r="JVF28" s="331"/>
      <c r="JVG28" s="331"/>
      <c r="JVH28" s="331"/>
      <c r="JVI28" s="331"/>
      <c r="JVJ28" s="331"/>
      <c r="JVK28" s="331"/>
      <c r="JVL28" s="331"/>
      <c r="JVM28" s="331"/>
      <c r="JVN28" s="331"/>
      <c r="JVO28" s="331"/>
      <c r="JVP28" s="331"/>
      <c r="JVQ28" s="331"/>
      <c r="JVR28" s="331"/>
      <c r="JVS28" s="331"/>
      <c r="JVT28" s="331"/>
      <c r="JVU28" s="331"/>
      <c r="JVV28" s="331"/>
      <c r="JVW28" s="331"/>
      <c r="JVX28" s="331"/>
      <c r="JVY28" s="331"/>
      <c r="JVZ28" s="331"/>
      <c r="JWA28" s="331"/>
      <c r="JWB28" s="331"/>
      <c r="JWC28" s="331"/>
      <c r="JWD28" s="331"/>
      <c r="JWE28" s="331"/>
      <c r="JWF28" s="331"/>
      <c r="JWG28" s="331"/>
      <c r="JWH28" s="331"/>
      <c r="JWI28" s="331"/>
      <c r="JWJ28" s="331"/>
      <c r="JWK28" s="331"/>
      <c r="JWL28" s="331"/>
      <c r="JWM28" s="331"/>
      <c r="JWN28" s="331"/>
      <c r="JWO28" s="331"/>
      <c r="JWP28" s="331"/>
      <c r="JWQ28" s="331"/>
      <c r="JWR28" s="331"/>
      <c r="JWS28" s="331"/>
      <c r="JWT28" s="331"/>
      <c r="JWU28" s="331"/>
      <c r="JWV28" s="331"/>
      <c r="JWW28" s="331"/>
      <c r="JWX28" s="331"/>
      <c r="JWY28" s="331"/>
      <c r="JWZ28" s="331"/>
      <c r="JXA28" s="331"/>
      <c r="JXB28" s="331"/>
      <c r="JXC28" s="331"/>
      <c r="JXD28" s="331"/>
      <c r="JXE28" s="331"/>
      <c r="JXF28" s="331"/>
      <c r="JXG28" s="331"/>
      <c r="JXH28" s="331"/>
      <c r="JXI28" s="331"/>
      <c r="JXJ28" s="331"/>
      <c r="JXK28" s="331"/>
      <c r="JXL28" s="331"/>
      <c r="JXM28" s="331"/>
      <c r="JXN28" s="331"/>
      <c r="JXO28" s="331"/>
      <c r="JXP28" s="331"/>
      <c r="JXQ28" s="331"/>
      <c r="JXR28" s="331"/>
      <c r="JXS28" s="331"/>
      <c r="JXT28" s="331"/>
      <c r="JXU28" s="331"/>
      <c r="JXV28" s="331"/>
      <c r="JXW28" s="331"/>
      <c r="JXX28" s="331"/>
      <c r="JXY28" s="331"/>
      <c r="JXZ28" s="331"/>
      <c r="JYA28" s="331"/>
      <c r="JYB28" s="331"/>
      <c r="JYC28" s="331"/>
      <c r="JYD28" s="331"/>
      <c r="JYE28" s="331"/>
      <c r="JYF28" s="331"/>
      <c r="JYG28" s="331"/>
      <c r="JYH28" s="331"/>
      <c r="JYI28" s="331"/>
      <c r="JYJ28" s="331"/>
      <c r="JYK28" s="331"/>
      <c r="JYL28" s="331"/>
      <c r="JYM28" s="331"/>
      <c r="JYN28" s="331"/>
      <c r="JYO28" s="331"/>
      <c r="JYP28" s="331"/>
      <c r="JYQ28" s="331"/>
      <c r="JYR28" s="331"/>
      <c r="JYS28" s="331"/>
      <c r="JYT28" s="331"/>
      <c r="JYU28" s="331"/>
      <c r="JYV28" s="331"/>
      <c r="JYW28" s="331"/>
      <c r="JYX28" s="331"/>
      <c r="JYY28" s="331"/>
      <c r="JYZ28" s="331"/>
      <c r="JZA28" s="331"/>
      <c r="JZB28" s="331"/>
      <c r="JZC28" s="331"/>
      <c r="JZD28" s="331"/>
      <c r="JZE28" s="331"/>
      <c r="JZF28" s="331"/>
      <c r="JZG28" s="331"/>
      <c r="JZH28" s="331"/>
      <c r="JZI28" s="331"/>
      <c r="JZJ28" s="331"/>
      <c r="JZK28" s="331"/>
      <c r="JZL28" s="331"/>
      <c r="JZM28" s="331"/>
      <c r="JZN28" s="331"/>
      <c r="JZO28" s="331"/>
      <c r="JZP28" s="331"/>
      <c r="JZQ28" s="331"/>
      <c r="JZR28" s="331"/>
      <c r="JZS28" s="331"/>
      <c r="JZT28" s="331"/>
      <c r="JZU28" s="331"/>
      <c r="JZV28" s="331"/>
      <c r="JZW28" s="331"/>
      <c r="JZX28" s="331"/>
      <c r="JZY28" s="331"/>
      <c r="JZZ28" s="331"/>
      <c r="KAA28" s="331"/>
      <c r="KAB28" s="331"/>
      <c r="KAC28" s="331"/>
      <c r="KAD28" s="331"/>
      <c r="KAE28" s="331"/>
      <c r="KAF28" s="331"/>
      <c r="KAG28" s="331"/>
      <c r="KAH28" s="331"/>
      <c r="KAI28" s="331"/>
      <c r="KAJ28" s="331"/>
      <c r="KAK28" s="331"/>
      <c r="KAL28" s="331"/>
      <c r="KAM28" s="331"/>
      <c r="KAN28" s="331"/>
      <c r="KAO28" s="331"/>
      <c r="KAP28" s="331"/>
      <c r="KAQ28" s="331"/>
      <c r="KAR28" s="331"/>
      <c r="KAS28" s="331"/>
      <c r="KAT28" s="331"/>
      <c r="KAU28" s="331"/>
      <c r="KAV28" s="331"/>
      <c r="KAW28" s="331"/>
      <c r="KAX28" s="331"/>
      <c r="KAY28" s="331"/>
      <c r="KAZ28" s="331"/>
      <c r="KBA28" s="331"/>
      <c r="KBB28" s="331"/>
      <c r="KBC28" s="331"/>
      <c r="KBD28" s="331"/>
      <c r="KBE28" s="331"/>
      <c r="KBF28" s="331"/>
      <c r="KBG28" s="331"/>
      <c r="KBH28" s="331"/>
      <c r="KBI28" s="331"/>
      <c r="KBJ28" s="331"/>
      <c r="KBK28" s="331"/>
      <c r="KBL28" s="331"/>
      <c r="KBM28" s="331"/>
      <c r="KBN28" s="331"/>
      <c r="KBO28" s="331"/>
      <c r="KBP28" s="331"/>
      <c r="KBQ28" s="331"/>
      <c r="KBR28" s="331"/>
      <c r="KBS28" s="331"/>
      <c r="KBT28" s="331"/>
      <c r="KBU28" s="331"/>
      <c r="KBV28" s="331"/>
      <c r="KBW28" s="331"/>
      <c r="KBX28" s="331"/>
      <c r="KBY28" s="331"/>
      <c r="KBZ28" s="331"/>
      <c r="KCA28" s="331"/>
      <c r="KCB28" s="331"/>
      <c r="KCC28" s="331"/>
      <c r="KCD28" s="331"/>
      <c r="KCE28" s="331"/>
      <c r="KCF28" s="331"/>
      <c r="KCG28" s="331"/>
      <c r="KCH28" s="331"/>
      <c r="KCI28" s="331"/>
      <c r="KCJ28" s="331"/>
      <c r="KCK28" s="331"/>
      <c r="KCL28" s="331"/>
      <c r="KCM28" s="331"/>
      <c r="KCN28" s="331"/>
      <c r="KCO28" s="331"/>
      <c r="KCP28" s="331"/>
      <c r="KCQ28" s="331"/>
      <c r="KCR28" s="331"/>
      <c r="KCS28" s="331"/>
      <c r="KCT28" s="331"/>
      <c r="KCU28" s="331"/>
      <c r="KCV28" s="331"/>
      <c r="KCW28" s="331"/>
      <c r="KCX28" s="331"/>
      <c r="KCY28" s="331"/>
      <c r="KCZ28" s="331"/>
      <c r="KDA28" s="331"/>
      <c r="KDB28" s="331"/>
      <c r="KDC28" s="331"/>
      <c r="KDD28" s="331"/>
      <c r="KDE28" s="331"/>
      <c r="KDF28" s="331"/>
      <c r="KDG28" s="331"/>
      <c r="KDH28" s="331"/>
      <c r="KDI28" s="331"/>
      <c r="KDJ28" s="331"/>
      <c r="KDK28" s="331"/>
      <c r="KDL28" s="331"/>
      <c r="KDM28" s="331"/>
      <c r="KDN28" s="331"/>
      <c r="KDO28" s="331"/>
      <c r="KDP28" s="331"/>
      <c r="KDQ28" s="331"/>
      <c r="KDR28" s="331"/>
      <c r="KDS28" s="331"/>
      <c r="KDT28" s="331"/>
      <c r="KDU28" s="331"/>
      <c r="KDV28" s="331"/>
      <c r="KDW28" s="331"/>
      <c r="KDX28" s="331"/>
      <c r="KDY28" s="331"/>
      <c r="KDZ28" s="331"/>
      <c r="KEA28" s="331"/>
      <c r="KEB28" s="331"/>
      <c r="KEC28" s="331"/>
      <c r="KED28" s="331"/>
      <c r="KEE28" s="331"/>
      <c r="KEF28" s="331"/>
      <c r="KEG28" s="331"/>
      <c r="KEH28" s="331"/>
      <c r="KEI28" s="331"/>
      <c r="KEJ28" s="331"/>
      <c r="KEK28" s="331"/>
      <c r="KEL28" s="331"/>
      <c r="KEM28" s="331"/>
      <c r="KEN28" s="331"/>
      <c r="KEO28" s="331"/>
      <c r="KEP28" s="331"/>
      <c r="KEQ28" s="331"/>
      <c r="KER28" s="331"/>
      <c r="KES28" s="331"/>
      <c r="KET28" s="331"/>
      <c r="KEU28" s="331"/>
      <c r="KEV28" s="331"/>
      <c r="KEW28" s="331"/>
      <c r="KEX28" s="331"/>
      <c r="KEY28" s="331"/>
      <c r="KEZ28" s="331"/>
      <c r="KFA28" s="331"/>
      <c r="KFB28" s="331"/>
      <c r="KFC28" s="331"/>
      <c r="KFD28" s="331"/>
      <c r="KFE28" s="331"/>
      <c r="KFF28" s="331"/>
      <c r="KFG28" s="331"/>
      <c r="KFH28" s="331"/>
      <c r="KFI28" s="331"/>
      <c r="KFJ28" s="331"/>
      <c r="KFK28" s="331"/>
      <c r="KFL28" s="331"/>
      <c r="KFM28" s="331"/>
      <c r="KFN28" s="331"/>
      <c r="KFO28" s="331"/>
      <c r="KFP28" s="331"/>
      <c r="KFQ28" s="331"/>
      <c r="KFR28" s="331"/>
      <c r="KFS28" s="331"/>
      <c r="KFT28" s="331"/>
      <c r="KFU28" s="331"/>
      <c r="KFV28" s="331"/>
      <c r="KFW28" s="331"/>
      <c r="KFX28" s="331"/>
      <c r="KFY28" s="331"/>
      <c r="KFZ28" s="331"/>
      <c r="KGA28" s="331"/>
      <c r="KGB28" s="331"/>
      <c r="KGC28" s="331"/>
      <c r="KGD28" s="331"/>
      <c r="KGE28" s="331"/>
      <c r="KGF28" s="331"/>
      <c r="KGG28" s="331"/>
      <c r="KGH28" s="331"/>
      <c r="KGI28" s="331"/>
      <c r="KGJ28" s="331"/>
      <c r="KGK28" s="331"/>
      <c r="KGL28" s="331"/>
      <c r="KGM28" s="331"/>
      <c r="KGN28" s="331"/>
      <c r="KGO28" s="331"/>
      <c r="KGP28" s="331"/>
      <c r="KGQ28" s="331"/>
      <c r="KGR28" s="331"/>
      <c r="KGS28" s="331"/>
      <c r="KGT28" s="331"/>
      <c r="KGU28" s="331"/>
      <c r="KGV28" s="331"/>
      <c r="KGW28" s="331"/>
      <c r="KGX28" s="331"/>
      <c r="KGY28" s="331"/>
      <c r="KGZ28" s="331"/>
      <c r="KHA28" s="331"/>
      <c r="KHB28" s="331"/>
      <c r="KHC28" s="331"/>
      <c r="KHD28" s="331"/>
      <c r="KHE28" s="331"/>
      <c r="KHF28" s="331"/>
      <c r="KHG28" s="331"/>
      <c r="KHH28" s="331"/>
      <c r="KHI28" s="331"/>
      <c r="KHJ28" s="331"/>
      <c r="KHK28" s="331"/>
      <c r="KHL28" s="331"/>
      <c r="KHM28" s="331"/>
      <c r="KHN28" s="331"/>
      <c r="KHO28" s="331"/>
      <c r="KHP28" s="331"/>
      <c r="KHQ28" s="331"/>
      <c r="KHR28" s="331"/>
      <c r="KHS28" s="331"/>
      <c r="KHT28" s="331"/>
      <c r="KHU28" s="331"/>
      <c r="KHV28" s="331"/>
      <c r="KHW28" s="331"/>
      <c r="KHX28" s="331"/>
      <c r="KHY28" s="331"/>
      <c r="KHZ28" s="331"/>
      <c r="KIA28" s="331"/>
      <c r="KIB28" s="331"/>
      <c r="KIC28" s="331"/>
      <c r="KID28" s="331"/>
      <c r="KIE28" s="331"/>
      <c r="KIF28" s="331"/>
      <c r="KIG28" s="331"/>
      <c r="KIH28" s="331"/>
      <c r="KII28" s="331"/>
      <c r="KIJ28" s="331"/>
      <c r="KIK28" s="331"/>
      <c r="KIL28" s="331"/>
      <c r="KIM28" s="331"/>
      <c r="KIN28" s="331"/>
      <c r="KIO28" s="331"/>
      <c r="KIP28" s="331"/>
      <c r="KIQ28" s="331"/>
      <c r="KIR28" s="331"/>
      <c r="KIS28" s="331"/>
      <c r="KIT28" s="331"/>
      <c r="KIU28" s="331"/>
      <c r="KIV28" s="331"/>
      <c r="KIW28" s="331"/>
      <c r="KIX28" s="331"/>
      <c r="KIY28" s="331"/>
      <c r="KIZ28" s="331"/>
      <c r="KJA28" s="331"/>
      <c r="KJB28" s="331"/>
      <c r="KJC28" s="331"/>
      <c r="KJD28" s="331"/>
      <c r="KJE28" s="331"/>
      <c r="KJF28" s="331"/>
      <c r="KJG28" s="331"/>
      <c r="KJH28" s="331"/>
      <c r="KJI28" s="331"/>
      <c r="KJJ28" s="331"/>
      <c r="KJK28" s="331"/>
      <c r="KJL28" s="331"/>
      <c r="KJM28" s="331"/>
      <c r="KJN28" s="331"/>
      <c r="KJO28" s="331"/>
      <c r="KJP28" s="331"/>
      <c r="KJQ28" s="331"/>
      <c r="KJR28" s="331"/>
      <c r="KJS28" s="331"/>
      <c r="KJT28" s="331"/>
      <c r="KJU28" s="331"/>
      <c r="KJV28" s="331"/>
      <c r="KJW28" s="331"/>
      <c r="KJX28" s="331"/>
      <c r="KJY28" s="331"/>
      <c r="KJZ28" s="331"/>
      <c r="KKA28" s="331"/>
      <c r="KKB28" s="331"/>
      <c r="KKC28" s="331"/>
      <c r="KKD28" s="331"/>
      <c r="KKE28" s="331"/>
      <c r="KKF28" s="331"/>
      <c r="KKG28" s="331"/>
      <c r="KKH28" s="331"/>
      <c r="KKI28" s="331"/>
      <c r="KKJ28" s="331"/>
      <c r="KKK28" s="331"/>
      <c r="KKL28" s="331"/>
      <c r="KKM28" s="331"/>
      <c r="KKN28" s="331"/>
      <c r="KKO28" s="331"/>
      <c r="KKP28" s="331"/>
      <c r="KKQ28" s="331"/>
      <c r="KKR28" s="331"/>
      <c r="KKS28" s="331"/>
      <c r="KKT28" s="331"/>
      <c r="KKU28" s="331"/>
      <c r="KKV28" s="331"/>
      <c r="KKW28" s="331"/>
      <c r="KKX28" s="331"/>
      <c r="KKY28" s="331"/>
      <c r="KKZ28" s="331"/>
      <c r="KLA28" s="331"/>
      <c r="KLB28" s="331"/>
      <c r="KLC28" s="331"/>
      <c r="KLD28" s="331"/>
      <c r="KLE28" s="331"/>
      <c r="KLF28" s="331"/>
      <c r="KLG28" s="331"/>
      <c r="KLH28" s="331"/>
      <c r="KLI28" s="331"/>
      <c r="KLJ28" s="331"/>
      <c r="KLK28" s="331"/>
      <c r="KLL28" s="331"/>
      <c r="KLM28" s="331"/>
      <c r="KLN28" s="331"/>
      <c r="KLO28" s="331"/>
      <c r="KLP28" s="331"/>
      <c r="KLQ28" s="331"/>
      <c r="KLR28" s="331"/>
      <c r="KLS28" s="331"/>
      <c r="KLT28" s="331"/>
      <c r="KLU28" s="331"/>
      <c r="KLV28" s="331"/>
      <c r="KLW28" s="331"/>
      <c r="KLX28" s="331"/>
      <c r="KLY28" s="331"/>
      <c r="KLZ28" s="331"/>
      <c r="KMA28" s="331"/>
      <c r="KMB28" s="331"/>
      <c r="KMC28" s="331"/>
      <c r="KMD28" s="331"/>
      <c r="KME28" s="331"/>
      <c r="KMF28" s="331"/>
      <c r="KMG28" s="331"/>
      <c r="KMH28" s="331"/>
      <c r="KMI28" s="331"/>
      <c r="KMJ28" s="331"/>
      <c r="KMK28" s="331"/>
      <c r="KML28" s="331"/>
      <c r="KMM28" s="331"/>
      <c r="KMN28" s="331"/>
      <c r="KMO28" s="331"/>
      <c r="KMP28" s="331"/>
      <c r="KMQ28" s="331"/>
      <c r="KMR28" s="331"/>
      <c r="KMS28" s="331"/>
      <c r="KMT28" s="331"/>
      <c r="KMU28" s="331"/>
      <c r="KMV28" s="331"/>
      <c r="KMW28" s="331"/>
      <c r="KMX28" s="331"/>
      <c r="KMY28" s="331"/>
      <c r="KMZ28" s="331"/>
      <c r="KNA28" s="331"/>
      <c r="KNB28" s="331"/>
      <c r="KNC28" s="331"/>
      <c r="KND28" s="331"/>
      <c r="KNE28" s="331"/>
      <c r="KNF28" s="331"/>
      <c r="KNG28" s="331"/>
      <c r="KNH28" s="331"/>
      <c r="KNI28" s="331"/>
      <c r="KNJ28" s="331"/>
      <c r="KNK28" s="331"/>
      <c r="KNL28" s="331"/>
      <c r="KNM28" s="331"/>
      <c r="KNN28" s="331"/>
      <c r="KNO28" s="331"/>
      <c r="KNP28" s="331"/>
      <c r="KNQ28" s="331"/>
      <c r="KNR28" s="331"/>
      <c r="KNS28" s="331"/>
      <c r="KNT28" s="331"/>
      <c r="KNU28" s="331"/>
      <c r="KNV28" s="331"/>
      <c r="KNW28" s="331"/>
      <c r="KNX28" s="331"/>
      <c r="KNY28" s="331"/>
      <c r="KNZ28" s="331"/>
      <c r="KOA28" s="331"/>
      <c r="KOB28" s="331"/>
      <c r="KOC28" s="331"/>
      <c r="KOD28" s="331"/>
      <c r="KOE28" s="331"/>
      <c r="KOF28" s="331"/>
      <c r="KOG28" s="331"/>
      <c r="KOH28" s="331"/>
      <c r="KOI28" s="331"/>
      <c r="KOJ28" s="331"/>
      <c r="KOK28" s="331"/>
      <c r="KOL28" s="331"/>
      <c r="KOM28" s="331"/>
      <c r="KON28" s="331"/>
      <c r="KOO28" s="331"/>
      <c r="KOP28" s="331"/>
      <c r="KOQ28" s="331"/>
      <c r="KOR28" s="331"/>
      <c r="KOS28" s="331"/>
      <c r="KOT28" s="331"/>
      <c r="KOU28" s="331"/>
      <c r="KOV28" s="331"/>
      <c r="KOW28" s="331"/>
      <c r="KOX28" s="331"/>
      <c r="KOY28" s="331"/>
      <c r="KOZ28" s="331"/>
      <c r="KPA28" s="331"/>
      <c r="KPB28" s="331"/>
      <c r="KPC28" s="331"/>
      <c r="KPD28" s="331"/>
      <c r="KPE28" s="331"/>
      <c r="KPF28" s="331"/>
      <c r="KPG28" s="331"/>
      <c r="KPH28" s="331"/>
      <c r="KPI28" s="331"/>
      <c r="KPJ28" s="331"/>
      <c r="KPK28" s="331"/>
      <c r="KPL28" s="331"/>
      <c r="KPM28" s="331"/>
      <c r="KPN28" s="331"/>
      <c r="KPO28" s="331"/>
      <c r="KPP28" s="331"/>
      <c r="KPQ28" s="331"/>
      <c r="KPR28" s="331"/>
      <c r="KPS28" s="331"/>
      <c r="KPT28" s="331"/>
      <c r="KPU28" s="331"/>
      <c r="KPV28" s="331"/>
      <c r="KPW28" s="331"/>
      <c r="KPX28" s="331"/>
      <c r="KPY28" s="331"/>
      <c r="KPZ28" s="331"/>
      <c r="KQA28" s="331"/>
      <c r="KQB28" s="331"/>
      <c r="KQC28" s="331"/>
      <c r="KQD28" s="331"/>
      <c r="KQE28" s="331"/>
      <c r="KQF28" s="331"/>
      <c r="KQG28" s="331"/>
      <c r="KQH28" s="331"/>
      <c r="KQI28" s="331"/>
      <c r="KQJ28" s="331"/>
      <c r="KQK28" s="331"/>
      <c r="KQL28" s="331"/>
      <c r="KQM28" s="331"/>
      <c r="KQN28" s="331"/>
      <c r="KQO28" s="331"/>
      <c r="KQP28" s="331"/>
      <c r="KQQ28" s="331"/>
      <c r="KQR28" s="331"/>
      <c r="KQS28" s="331"/>
      <c r="KQT28" s="331"/>
      <c r="KQU28" s="331"/>
      <c r="KQV28" s="331"/>
      <c r="KQW28" s="331"/>
      <c r="KQX28" s="331"/>
      <c r="KQY28" s="331"/>
      <c r="KQZ28" s="331"/>
      <c r="KRA28" s="331"/>
      <c r="KRB28" s="331"/>
      <c r="KRC28" s="331"/>
      <c r="KRD28" s="331"/>
      <c r="KRE28" s="331"/>
      <c r="KRF28" s="331"/>
      <c r="KRG28" s="331"/>
      <c r="KRH28" s="331"/>
      <c r="KRI28" s="331"/>
      <c r="KRJ28" s="331"/>
      <c r="KRK28" s="331"/>
      <c r="KRL28" s="331"/>
      <c r="KRM28" s="331"/>
      <c r="KRN28" s="331"/>
      <c r="KRO28" s="331"/>
      <c r="KRP28" s="331"/>
      <c r="KRQ28" s="331"/>
      <c r="KRR28" s="331"/>
      <c r="KRS28" s="331"/>
      <c r="KRT28" s="331"/>
      <c r="KRU28" s="331"/>
      <c r="KRV28" s="331"/>
      <c r="KRW28" s="331"/>
      <c r="KRX28" s="331"/>
      <c r="KRY28" s="331"/>
      <c r="KRZ28" s="331"/>
      <c r="KSA28" s="331"/>
      <c r="KSB28" s="331"/>
      <c r="KSC28" s="331"/>
      <c r="KSD28" s="331"/>
      <c r="KSE28" s="331"/>
      <c r="KSF28" s="331"/>
      <c r="KSG28" s="331"/>
      <c r="KSH28" s="331"/>
      <c r="KSI28" s="331"/>
      <c r="KSJ28" s="331"/>
      <c r="KSK28" s="331"/>
      <c r="KSL28" s="331"/>
      <c r="KSM28" s="331"/>
      <c r="KSN28" s="331"/>
      <c r="KSO28" s="331"/>
      <c r="KSP28" s="331"/>
      <c r="KSQ28" s="331"/>
      <c r="KSR28" s="331"/>
      <c r="KSS28" s="331"/>
      <c r="KST28" s="331"/>
      <c r="KSU28" s="331"/>
      <c r="KSV28" s="331"/>
      <c r="KSW28" s="331"/>
      <c r="KSX28" s="331"/>
      <c r="KSY28" s="331"/>
      <c r="KSZ28" s="331"/>
      <c r="KTA28" s="331"/>
      <c r="KTB28" s="331"/>
      <c r="KTC28" s="331"/>
      <c r="KTD28" s="331"/>
      <c r="KTE28" s="331"/>
      <c r="KTF28" s="331"/>
      <c r="KTG28" s="331"/>
      <c r="KTH28" s="331"/>
      <c r="KTI28" s="331"/>
      <c r="KTJ28" s="331"/>
      <c r="KTK28" s="331"/>
      <c r="KTL28" s="331"/>
      <c r="KTM28" s="331"/>
      <c r="KTN28" s="331"/>
      <c r="KTO28" s="331"/>
      <c r="KTP28" s="331"/>
      <c r="KTQ28" s="331"/>
      <c r="KTR28" s="331"/>
      <c r="KTS28" s="331"/>
      <c r="KTT28" s="331"/>
      <c r="KTU28" s="331"/>
      <c r="KTV28" s="331"/>
      <c r="KTW28" s="331"/>
      <c r="KTX28" s="331"/>
      <c r="KTY28" s="331"/>
      <c r="KTZ28" s="331"/>
      <c r="KUA28" s="331"/>
      <c r="KUB28" s="331"/>
      <c r="KUC28" s="331"/>
      <c r="KUD28" s="331"/>
      <c r="KUE28" s="331"/>
      <c r="KUF28" s="331"/>
      <c r="KUG28" s="331"/>
      <c r="KUH28" s="331"/>
      <c r="KUI28" s="331"/>
      <c r="KUJ28" s="331"/>
      <c r="KUK28" s="331"/>
      <c r="KUL28" s="331"/>
      <c r="KUM28" s="331"/>
      <c r="KUN28" s="331"/>
      <c r="KUO28" s="331"/>
      <c r="KUP28" s="331"/>
      <c r="KUQ28" s="331"/>
      <c r="KUR28" s="331"/>
      <c r="KUS28" s="331"/>
      <c r="KUT28" s="331"/>
      <c r="KUU28" s="331"/>
      <c r="KUV28" s="331"/>
      <c r="KUW28" s="331"/>
      <c r="KUX28" s="331"/>
      <c r="KUY28" s="331"/>
      <c r="KUZ28" s="331"/>
      <c r="KVA28" s="331"/>
      <c r="KVB28" s="331"/>
      <c r="KVC28" s="331"/>
      <c r="KVD28" s="331"/>
      <c r="KVE28" s="331"/>
      <c r="KVF28" s="331"/>
      <c r="KVG28" s="331"/>
      <c r="KVH28" s="331"/>
      <c r="KVI28" s="331"/>
      <c r="KVJ28" s="331"/>
      <c r="KVK28" s="331"/>
      <c r="KVL28" s="331"/>
      <c r="KVM28" s="331"/>
      <c r="KVN28" s="331"/>
      <c r="KVO28" s="331"/>
      <c r="KVP28" s="331"/>
      <c r="KVQ28" s="331"/>
      <c r="KVR28" s="331"/>
      <c r="KVS28" s="331"/>
      <c r="KVT28" s="331"/>
      <c r="KVU28" s="331"/>
      <c r="KVV28" s="331"/>
      <c r="KVW28" s="331"/>
      <c r="KVX28" s="331"/>
      <c r="KVY28" s="331"/>
      <c r="KVZ28" s="331"/>
      <c r="KWA28" s="331"/>
      <c r="KWB28" s="331"/>
      <c r="KWC28" s="331"/>
      <c r="KWD28" s="331"/>
      <c r="KWE28" s="331"/>
      <c r="KWF28" s="331"/>
      <c r="KWG28" s="331"/>
      <c r="KWH28" s="331"/>
      <c r="KWI28" s="331"/>
      <c r="KWJ28" s="331"/>
      <c r="KWK28" s="331"/>
      <c r="KWL28" s="331"/>
      <c r="KWM28" s="331"/>
      <c r="KWN28" s="331"/>
      <c r="KWO28" s="331"/>
      <c r="KWP28" s="331"/>
      <c r="KWQ28" s="331"/>
      <c r="KWR28" s="331"/>
      <c r="KWS28" s="331"/>
      <c r="KWT28" s="331"/>
      <c r="KWU28" s="331"/>
      <c r="KWV28" s="331"/>
      <c r="KWW28" s="331"/>
      <c r="KWX28" s="331"/>
      <c r="KWY28" s="331"/>
      <c r="KWZ28" s="331"/>
      <c r="KXA28" s="331"/>
      <c r="KXB28" s="331"/>
      <c r="KXC28" s="331"/>
      <c r="KXD28" s="331"/>
      <c r="KXE28" s="331"/>
      <c r="KXF28" s="331"/>
      <c r="KXG28" s="331"/>
      <c r="KXH28" s="331"/>
      <c r="KXI28" s="331"/>
      <c r="KXJ28" s="331"/>
      <c r="KXK28" s="331"/>
      <c r="KXL28" s="331"/>
      <c r="KXM28" s="331"/>
      <c r="KXN28" s="331"/>
      <c r="KXO28" s="331"/>
      <c r="KXP28" s="331"/>
      <c r="KXQ28" s="331"/>
      <c r="KXR28" s="331"/>
      <c r="KXS28" s="331"/>
      <c r="KXT28" s="331"/>
      <c r="KXU28" s="331"/>
      <c r="KXV28" s="331"/>
      <c r="KXW28" s="331"/>
      <c r="KXX28" s="331"/>
      <c r="KXY28" s="331"/>
      <c r="KXZ28" s="331"/>
      <c r="KYA28" s="331"/>
      <c r="KYB28" s="331"/>
      <c r="KYC28" s="331"/>
      <c r="KYD28" s="331"/>
      <c r="KYE28" s="331"/>
      <c r="KYF28" s="331"/>
      <c r="KYG28" s="331"/>
      <c r="KYH28" s="331"/>
      <c r="KYI28" s="331"/>
      <c r="KYJ28" s="331"/>
      <c r="KYK28" s="331"/>
      <c r="KYL28" s="331"/>
      <c r="KYM28" s="331"/>
      <c r="KYN28" s="331"/>
      <c r="KYO28" s="331"/>
      <c r="KYP28" s="331"/>
      <c r="KYQ28" s="331"/>
      <c r="KYR28" s="331"/>
      <c r="KYS28" s="331"/>
      <c r="KYT28" s="331"/>
      <c r="KYU28" s="331"/>
      <c r="KYV28" s="331"/>
      <c r="KYW28" s="331"/>
      <c r="KYX28" s="331"/>
      <c r="KYY28" s="331"/>
      <c r="KYZ28" s="331"/>
      <c r="KZA28" s="331"/>
      <c r="KZB28" s="331"/>
      <c r="KZC28" s="331"/>
      <c r="KZD28" s="331"/>
      <c r="KZE28" s="331"/>
      <c r="KZF28" s="331"/>
      <c r="KZG28" s="331"/>
      <c r="KZH28" s="331"/>
      <c r="KZI28" s="331"/>
      <c r="KZJ28" s="331"/>
      <c r="KZK28" s="331"/>
      <c r="KZL28" s="331"/>
      <c r="KZM28" s="331"/>
      <c r="KZN28" s="331"/>
      <c r="KZO28" s="331"/>
      <c r="KZP28" s="331"/>
      <c r="KZQ28" s="331"/>
      <c r="KZR28" s="331"/>
      <c r="KZS28" s="331"/>
      <c r="KZT28" s="331"/>
      <c r="KZU28" s="331"/>
      <c r="KZV28" s="331"/>
      <c r="KZW28" s="331"/>
      <c r="KZX28" s="331"/>
      <c r="KZY28" s="331"/>
      <c r="KZZ28" s="331"/>
      <c r="LAA28" s="331"/>
      <c r="LAB28" s="331"/>
      <c r="LAC28" s="331"/>
      <c r="LAD28" s="331"/>
      <c r="LAE28" s="331"/>
      <c r="LAF28" s="331"/>
      <c r="LAG28" s="331"/>
      <c r="LAH28" s="331"/>
      <c r="LAI28" s="331"/>
      <c r="LAJ28" s="331"/>
      <c r="LAK28" s="331"/>
      <c r="LAL28" s="331"/>
      <c r="LAM28" s="331"/>
      <c r="LAN28" s="331"/>
      <c r="LAO28" s="331"/>
      <c r="LAP28" s="331"/>
      <c r="LAQ28" s="331"/>
      <c r="LAR28" s="331"/>
      <c r="LAS28" s="331"/>
      <c r="LAT28" s="331"/>
      <c r="LAU28" s="331"/>
      <c r="LAV28" s="331"/>
      <c r="LAW28" s="331"/>
      <c r="LAX28" s="331"/>
      <c r="LAY28" s="331"/>
      <c r="LAZ28" s="331"/>
      <c r="LBA28" s="331"/>
      <c r="LBB28" s="331"/>
      <c r="LBC28" s="331"/>
      <c r="LBD28" s="331"/>
      <c r="LBE28" s="331"/>
      <c r="LBF28" s="331"/>
      <c r="LBG28" s="331"/>
      <c r="LBH28" s="331"/>
      <c r="LBI28" s="331"/>
      <c r="LBJ28" s="331"/>
      <c r="LBK28" s="331"/>
      <c r="LBL28" s="331"/>
      <c r="LBM28" s="331"/>
      <c r="LBN28" s="331"/>
      <c r="LBO28" s="331"/>
      <c r="LBP28" s="331"/>
      <c r="LBQ28" s="331"/>
      <c r="LBR28" s="331"/>
      <c r="LBS28" s="331"/>
      <c r="LBT28" s="331"/>
      <c r="LBU28" s="331"/>
      <c r="LBV28" s="331"/>
      <c r="LBW28" s="331"/>
      <c r="LBX28" s="331"/>
      <c r="LBY28" s="331"/>
      <c r="LBZ28" s="331"/>
      <c r="LCA28" s="331"/>
      <c r="LCB28" s="331"/>
      <c r="LCC28" s="331"/>
      <c r="LCD28" s="331"/>
      <c r="LCE28" s="331"/>
      <c r="LCF28" s="331"/>
      <c r="LCG28" s="331"/>
      <c r="LCH28" s="331"/>
      <c r="LCI28" s="331"/>
      <c r="LCJ28" s="331"/>
      <c r="LCK28" s="331"/>
      <c r="LCL28" s="331"/>
      <c r="LCM28" s="331"/>
      <c r="LCN28" s="331"/>
      <c r="LCO28" s="331"/>
      <c r="LCP28" s="331"/>
      <c r="LCQ28" s="331"/>
      <c r="LCR28" s="331"/>
      <c r="LCS28" s="331"/>
      <c r="LCT28" s="331"/>
      <c r="LCU28" s="331"/>
      <c r="LCV28" s="331"/>
      <c r="LCW28" s="331"/>
      <c r="LCX28" s="331"/>
      <c r="LCY28" s="331"/>
      <c r="LCZ28" s="331"/>
      <c r="LDA28" s="331"/>
      <c r="LDB28" s="331"/>
      <c r="LDC28" s="331"/>
      <c r="LDD28" s="331"/>
      <c r="LDE28" s="331"/>
      <c r="LDF28" s="331"/>
      <c r="LDG28" s="331"/>
      <c r="LDH28" s="331"/>
      <c r="LDI28" s="331"/>
      <c r="LDJ28" s="331"/>
      <c r="LDK28" s="331"/>
      <c r="LDL28" s="331"/>
      <c r="LDM28" s="331"/>
      <c r="LDN28" s="331"/>
      <c r="LDO28" s="331"/>
      <c r="LDP28" s="331"/>
      <c r="LDQ28" s="331"/>
      <c r="LDR28" s="331"/>
      <c r="LDS28" s="331"/>
      <c r="LDT28" s="331"/>
      <c r="LDU28" s="331"/>
      <c r="LDV28" s="331"/>
      <c r="LDW28" s="331"/>
      <c r="LDX28" s="331"/>
      <c r="LDY28" s="331"/>
      <c r="LDZ28" s="331"/>
      <c r="LEA28" s="331"/>
      <c r="LEB28" s="331"/>
      <c r="LEC28" s="331"/>
      <c r="LED28" s="331"/>
      <c r="LEE28" s="331"/>
      <c r="LEF28" s="331"/>
      <c r="LEG28" s="331"/>
      <c r="LEH28" s="331"/>
      <c r="LEI28" s="331"/>
      <c r="LEJ28" s="331"/>
      <c r="LEK28" s="331"/>
      <c r="LEL28" s="331"/>
      <c r="LEM28" s="331"/>
      <c r="LEN28" s="331"/>
      <c r="LEO28" s="331"/>
      <c r="LEP28" s="331"/>
      <c r="LEQ28" s="331"/>
      <c r="LER28" s="331"/>
      <c r="LES28" s="331"/>
      <c r="LET28" s="331"/>
      <c r="LEU28" s="331"/>
      <c r="LEV28" s="331"/>
      <c r="LEW28" s="331"/>
      <c r="LEX28" s="331"/>
      <c r="LEY28" s="331"/>
      <c r="LEZ28" s="331"/>
      <c r="LFA28" s="331"/>
      <c r="LFB28" s="331"/>
      <c r="LFC28" s="331"/>
      <c r="LFD28" s="331"/>
      <c r="LFE28" s="331"/>
      <c r="LFF28" s="331"/>
      <c r="LFG28" s="331"/>
      <c r="LFH28" s="331"/>
      <c r="LFI28" s="331"/>
      <c r="LFJ28" s="331"/>
      <c r="LFK28" s="331"/>
      <c r="LFL28" s="331"/>
      <c r="LFM28" s="331"/>
      <c r="LFN28" s="331"/>
      <c r="LFO28" s="331"/>
      <c r="LFP28" s="331"/>
      <c r="LFQ28" s="331"/>
      <c r="LFR28" s="331"/>
      <c r="LFS28" s="331"/>
      <c r="LFT28" s="331"/>
      <c r="LFU28" s="331"/>
      <c r="LFV28" s="331"/>
      <c r="LFW28" s="331"/>
      <c r="LFX28" s="331"/>
      <c r="LFY28" s="331"/>
      <c r="LFZ28" s="331"/>
      <c r="LGA28" s="331"/>
      <c r="LGB28" s="331"/>
      <c r="LGC28" s="331"/>
      <c r="LGD28" s="331"/>
      <c r="LGE28" s="331"/>
      <c r="LGF28" s="331"/>
      <c r="LGG28" s="331"/>
      <c r="LGH28" s="331"/>
      <c r="LGI28" s="331"/>
      <c r="LGJ28" s="331"/>
      <c r="LGK28" s="331"/>
      <c r="LGL28" s="331"/>
      <c r="LGM28" s="331"/>
      <c r="LGN28" s="331"/>
      <c r="LGO28" s="331"/>
      <c r="LGP28" s="331"/>
      <c r="LGQ28" s="331"/>
      <c r="LGR28" s="331"/>
      <c r="LGS28" s="331"/>
      <c r="LGT28" s="331"/>
      <c r="LGU28" s="331"/>
      <c r="LGV28" s="331"/>
      <c r="LGW28" s="331"/>
      <c r="LGX28" s="331"/>
      <c r="LGY28" s="331"/>
      <c r="LGZ28" s="331"/>
      <c r="LHA28" s="331"/>
      <c r="LHB28" s="331"/>
      <c r="LHC28" s="331"/>
      <c r="LHD28" s="331"/>
      <c r="LHE28" s="331"/>
      <c r="LHF28" s="331"/>
      <c r="LHG28" s="331"/>
      <c r="LHH28" s="331"/>
      <c r="LHI28" s="331"/>
      <c r="LHJ28" s="331"/>
      <c r="LHK28" s="331"/>
      <c r="LHL28" s="331"/>
      <c r="LHM28" s="331"/>
      <c r="LHN28" s="331"/>
      <c r="LHO28" s="331"/>
      <c r="LHP28" s="331"/>
      <c r="LHQ28" s="331"/>
      <c r="LHR28" s="331"/>
      <c r="LHS28" s="331"/>
      <c r="LHT28" s="331"/>
      <c r="LHU28" s="331"/>
      <c r="LHV28" s="331"/>
      <c r="LHW28" s="331"/>
      <c r="LHX28" s="331"/>
      <c r="LHY28" s="331"/>
      <c r="LHZ28" s="331"/>
      <c r="LIA28" s="331"/>
      <c r="LIB28" s="331"/>
      <c r="LIC28" s="331"/>
      <c r="LID28" s="331"/>
      <c r="LIE28" s="331"/>
      <c r="LIF28" s="331"/>
      <c r="LIG28" s="331"/>
      <c r="LIH28" s="331"/>
      <c r="LII28" s="331"/>
      <c r="LIJ28" s="331"/>
      <c r="LIK28" s="331"/>
      <c r="LIL28" s="331"/>
      <c r="LIM28" s="331"/>
      <c r="LIN28" s="331"/>
      <c r="LIO28" s="331"/>
      <c r="LIP28" s="331"/>
      <c r="LIQ28" s="331"/>
      <c r="LIR28" s="331"/>
      <c r="LIS28" s="331"/>
      <c r="LIT28" s="331"/>
      <c r="LIU28" s="331"/>
      <c r="LIV28" s="331"/>
      <c r="LIW28" s="331"/>
      <c r="LIX28" s="331"/>
      <c r="LIY28" s="331"/>
      <c r="LIZ28" s="331"/>
      <c r="LJA28" s="331"/>
      <c r="LJB28" s="331"/>
      <c r="LJC28" s="331"/>
      <c r="LJD28" s="331"/>
      <c r="LJE28" s="331"/>
      <c r="LJF28" s="331"/>
      <c r="LJG28" s="331"/>
      <c r="LJH28" s="331"/>
      <c r="LJI28" s="331"/>
      <c r="LJJ28" s="331"/>
      <c r="LJK28" s="331"/>
      <c r="LJL28" s="331"/>
      <c r="LJM28" s="331"/>
      <c r="LJN28" s="331"/>
      <c r="LJO28" s="331"/>
      <c r="LJP28" s="331"/>
      <c r="LJQ28" s="331"/>
      <c r="LJR28" s="331"/>
      <c r="LJS28" s="331"/>
      <c r="LJT28" s="331"/>
      <c r="LJU28" s="331"/>
      <c r="LJV28" s="331"/>
      <c r="LJW28" s="331"/>
      <c r="LJX28" s="331"/>
      <c r="LJY28" s="331"/>
      <c r="LJZ28" s="331"/>
      <c r="LKA28" s="331"/>
      <c r="LKB28" s="331"/>
      <c r="LKC28" s="331"/>
      <c r="LKD28" s="331"/>
      <c r="LKE28" s="331"/>
      <c r="LKF28" s="331"/>
      <c r="LKG28" s="331"/>
      <c r="LKH28" s="331"/>
      <c r="LKI28" s="331"/>
      <c r="LKJ28" s="331"/>
      <c r="LKK28" s="331"/>
      <c r="LKL28" s="331"/>
      <c r="LKM28" s="331"/>
      <c r="LKN28" s="331"/>
      <c r="LKO28" s="331"/>
      <c r="LKP28" s="331"/>
      <c r="LKQ28" s="331"/>
      <c r="LKR28" s="331"/>
      <c r="LKS28" s="331"/>
      <c r="LKT28" s="331"/>
      <c r="LKU28" s="331"/>
      <c r="LKV28" s="331"/>
      <c r="LKW28" s="331"/>
      <c r="LKX28" s="331"/>
      <c r="LKY28" s="331"/>
      <c r="LKZ28" s="331"/>
      <c r="LLA28" s="331"/>
      <c r="LLB28" s="331"/>
      <c r="LLC28" s="331"/>
      <c r="LLD28" s="331"/>
      <c r="LLE28" s="331"/>
      <c r="LLF28" s="331"/>
      <c r="LLG28" s="331"/>
      <c r="LLH28" s="331"/>
      <c r="LLI28" s="331"/>
      <c r="LLJ28" s="331"/>
      <c r="LLK28" s="331"/>
      <c r="LLL28" s="331"/>
      <c r="LLM28" s="331"/>
      <c r="LLN28" s="331"/>
      <c r="LLO28" s="331"/>
      <c r="LLP28" s="331"/>
      <c r="LLQ28" s="331"/>
      <c r="LLR28" s="331"/>
      <c r="LLS28" s="331"/>
      <c r="LLT28" s="331"/>
      <c r="LLU28" s="331"/>
      <c r="LLV28" s="331"/>
      <c r="LLW28" s="331"/>
      <c r="LLX28" s="331"/>
      <c r="LLY28" s="331"/>
      <c r="LLZ28" s="331"/>
      <c r="LMA28" s="331"/>
      <c r="LMB28" s="331"/>
      <c r="LMC28" s="331"/>
      <c r="LMD28" s="331"/>
      <c r="LME28" s="331"/>
      <c r="LMF28" s="331"/>
      <c r="LMG28" s="331"/>
      <c r="LMH28" s="331"/>
      <c r="LMI28" s="331"/>
      <c r="LMJ28" s="331"/>
      <c r="LMK28" s="331"/>
      <c r="LML28" s="331"/>
      <c r="LMM28" s="331"/>
      <c r="LMN28" s="331"/>
      <c r="LMO28" s="331"/>
      <c r="LMP28" s="331"/>
      <c r="LMQ28" s="331"/>
      <c r="LMR28" s="331"/>
      <c r="LMS28" s="331"/>
      <c r="LMT28" s="331"/>
      <c r="LMU28" s="331"/>
      <c r="LMV28" s="331"/>
      <c r="LMW28" s="331"/>
      <c r="LMX28" s="331"/>
      <c r="LMY28" s="331"/>
      <c r="LMZ28" s="331"/>
      <c r="LNA28" s="331"/>
      <c r="LNB28" s="331"/>
      <c r="LNC28" s="331"/>
      <c r="LND28" s="331"/>
      <c r="LNE28" s="331"/>
      <c r="LNF28" s="331"/>
      <c r="LNG28" s="331"/>
      <c r="LNH28" s="331"/>
      <c r="LNI28" s="331"/>
      <c r="LNJ28" s="331"/>
      <c r="LNK28" s="331"/>
      <c r="LNL28" s="331"/>
      <c r="LNM28" s="331"/>
      <c r="LNN28" s="331"/>
      <c r="LNO28" s="331"/>
      <c r="LNP28" s="331"/>
      <c r="LNQ28" s="331"/>
      <c r="LNR28" s="331"/>
      <c r="LNS28" s="331"/>
      <c r="LNT28" s="331"/>
      <c r="LNU28" s="331"/>
      <c r="LNV28" s="331"/>
      <c r="LNW28" s="331"/>
      <c r="LNX28" s="331"/>
      <c r="LNY28" s="331"/>
      <c r="LNZ28" s="331"/>
      <c r="LOA28" s="331"/>
      <c r="LOB28" s="331"/>
      <c r="LOC28" s="331"/>
      <c r="LOD28" s="331"/>
      <c r="LOE28" s="331"/>
      <c r="LOF28" s="331"/>
      <c r="LOG28" s="331"/>
      <c r="LOH28" s="331"/>
      <c r="LOI28" s="331"/>
      <c r="LOJ28" s="331"/>
      <c r="LOK28" s="331"/>
      <c r="LOL28" s="331"/>
      <c r="LOM28" s="331"/>
      <c r="LON28" s="331"/>
      <c r="LOO28" s="331"/>
      <c r="LOP28" s="331"/>
      <c r="LOQ28" s="331"/>
      <c r="LOR28" s="331"/>
      <c r="LOS28" s="331"/>
      <c r="LOT28" s="331"/>
      <c r="LOU28" s="331"/>
      <c r="LOV28" s="331"/>
      <c r="LOW28" s="331"/>
      <c r="LOX28" s="331"/>
      <c r="LOY28" s="331"/>
      <c r="LOZ28" s="331"/>
      <c r="LPA28" s="331"/>
      <c r="LPB28" s="331"/>
      <c r="LPC28" s="331"/>
      <c r="LPD28" s="331"/>
      <c r="LPE28" s="331"/>
      <c r="LPF28" s="331"/>
      <c r="LPG28" s="331"/>
      <c r="LPH28" s="331"/>
      <c r="LPI28" s="331"/>
      <c r="LPJ28" s="331"/>
      <c r="LPK28" s="331"/>
      <c r="LPL28" s="331"/>
      <c r="LPM28" s="331"/>
      <c r="LPN28" s="331"/>
      <c r="LPO28" s="331"/>
      <c r="LPP28" s="331"/>
      <c r="LPQ28" s="331"/>
      <c r="LPR28" s="331"/>
      <c r="LPS28" s="331"/>
      <c r="LPT28" s="331"/>
      <c r="LPU28" s="331"/>
      <c r="LPV28" s="331"/>
      <c r="LPW28" s="331"/>
      <c r="LPX28" s="331"/>
      <c r="LPY28" s="331"/>
      <c r="LPZ28" s="331"/>
      <c r="LQA28" s="331"/>
      <c r="LQB28" s="331"/>
      <c r="LQC28" s="331"/>
      <c r="LQD28" s="331"/>
      <c r="LQE28" s="331"/>
      <c r="LQF28" s="331"/>
      <c r="LQG28" s="331"/>
      <c r="LQH28" s="331"/>
      <c r="LQI28" s="331"/>
      <c r="LQJ28" s="331"/>
      <c r="LQK28" s="331"/>
      <c r="LQL28" s="331"/>
      <c r="LQM28" s="331"/>
      <c r="LQN28" s="331"/>
      <c r="LQO28" s="331"/>
      <c r="LQP28" s="331"/>
      <c r="LQQ28" s="331"/>
      <c r="LQR28" s="331"/>
      <c r="LQS28" s="331"/>
      <c r="LQT28" s="331"/>
      <c r="LQU28" s="331"/>
      <c r="LQV28" s="331"/>
      <c r="LQW28" s="331"/>
      <c r="LQX28" s="331"/>
      <c r="LQY28" s="331"/>
      <c r="LQZ28" s="331"/>
      <c r="LRA28" s="331"/>
      <c r="LRB28" s="331"/>
      <c r="LRC28" s="331"/>
      <c r="LRD28" s="331"/>
      <c r="LRE28" s="331"/>
      <c r="LRF28" s="331"/>
      <c r="LRG28" s="331"/>
      <c r="LRH28" s="331"/>
      <c r="LRI28" s="331"/>
      <c r="LRJ28" s="331"/>
      <c r="LRK28" s="331"/>
      <c r="LRL28" s="331"/>
      <c r="LRM28" s="331"/>
      <c r="LRN28" s="331"/>
      <c r="LRO28" s="331"/>
      <c r="LRP28" s="331"/>
      <c r="LRQ28" s="331"/>
      <c r="LRR28" s="331"/>
      <c r="LRS28" s="331"/>
      <c r="LRT28" s="331"/>
      <c r="LRU28" s="331"/>
      <c r="LRV28" s="331"/>
      <c r="LRW28" s="331"/>
      <c r="LRX28" s="331"/>
      <c r="LRY28" s="331"/>
      <c r="LRZ28" s="331"/>
      <c r="LSA28" s="331"/>
      <c r="LSB28" s="331"/>
      <c r="LSC28" s="331"/>
      <c r="LSD28" s="331"/>
      <c r="LSE28" s="331"/>
      <c r="LSF28" s="331"/>
      <c r="LSG28" s="331"/>
      <c r="LSH28" s="331"/>
      <c r="LSI28" s="331"/>
      <c r="LSJ28" s="331"/>
      <c r="LSK28" s="331"/>
      <c r="LSL28" s="331"/>
      <c r="LSM28" s="331"/>
      <c r="LSN28" s="331"/>
      <c r="LSO28" s="331"/>
      <c r="LSP28" s="331"/>
      <c r="LSQ28" s="331"/>
      <c r="LSR28" s="331"/>
      <c r="LSS28" s="331"/>
      <c r="LST28" s="331"/>
      <c r="LSU28" s="331"/>
      <c r="LSV28" s="331"/>
      <c r="LSW28" s="331"/>
      <c r="LSX28" s="331"/>
      <c r="LSY28" s="331"/>
      <c r="LSZ28" s="331"/>
      <c r="LTA28" s="331"/>
      <c r="LTB28" s="331"/>
      <c r="LTC28" s="331"/>
      <c r="LTD28" s="331"/>
      <c r="LTE28" s="331"/>
      <c r="LTF28" s="331"/>
      <c r="LTG28" s="331"/>
      <c r="LTH28" s="331"/>
      <c r="LTI28" s="331"/>
      <c r="LTJ28" s="331"/>
      <c r="LTK28" s="331"/>
      <c r="LTL28" s="331"/>
      <c r="LTM28" s="331"/>
      <c r="LTN28" s="331"/>
      <c r="LTO28" s="331"/>
      <c r="LTP28" s="331"/>
      <c r="LTQ28" s="331"/>
      <c r="LTR28" s="331"/>
      <c r="LTS28" s="331"/>
      <c r="LTT28" s="331"/>
      <c r="LTU28" s="331"/>
      <c r="LTV28" s="331"/>
      <c r="LTW28" s="331"/>
      <c r="LTX28" s="331"/>
      <c r="LTY28" s="331"/>
      <c r="LTZ28" s="331"/>
      <c r="LUA28" s="331"/>
      <c r="LUB28" s="331"/>
      <c r="LUC28" s="331"/>
      <c r="LUD28" s="331"/>
      <c r="LUE28" s="331"/>
      <c r="LUF28" s="331"/>
      <c r="LUG28" s="331"/>
      <c r="LUH28" s="331"/>
      <c r="LUI28" s="331"/>
      <c r="LUJ28" s="331"/>
      <c r="LUK28" s="331"/>
      <c r="LUL28" s="331"/>
      <c r="LUM28" s="331"/>
      <c r="LUN28" s="331"/>
      <c r="LUO28" s="331"/>
      <c r="LUP28" s="331"/>
      <c r="LUQ28" s="331"/>
      <c r="LUR28" s="331"/>
      <c r="LUS28" s="331"/>
      <c r="LUT28" s="331"/>
      <c r="LUU28" s="331"/>
      <c r="LUV28" s="331"/>
      <c r="LUW28" s="331"/>
      <c r="LUX28" s="331"/>
      <c r="LUY28" s="331"/>
      <c r="LUZ28" s="331"/>
      <c r="LVA28" s="331"/>
      <c r="LVB28" s="331"/>
      <c r="LVC28" s="331"/>
      <c r="LVD28" s="331"/>
      <c r="LVE28" s="331"/>
      <c r="LVF28" s="331"/>
      <c r="LVG28" s="331"/>
      <c r="LVH28" s="331"/>
      <c r="LVI28" s="331"/>
      <c r="LVJ28" s="331"/>
      <c r="LVK28" s="331"/>
      <c r="LVL28" s="331"/>
      <c r="LVM28" s="331"/>
      <c r="LVN28" s="331"/>
      <c r="LVO28" s="331"/>
      <c r="LVP28" s="331"/>
      <c r="LVQ28" s="331"/>
      <c r="LVR28" s="331"/>
      <c r="LVS28" s="331"/>
      <c r="LVT28" s="331"/>
      <c r="LVU28" s="331"/>
      <c r="LVV28" s="331"/>
      <c r="LVW28" s="331"/>
      <c r="LVX28" s="331"/>
      <c r="LVY28" s="331"/>
      <c r="LVZ28" s="331"/>
      <c r="LWA28" s="331"/>
      <c r="LWB28" s="331"/>
      <c r="LWC28" s="331"/>
      <c r="LWD28" s="331"/>
      <c r="LWE28" s="331"/>
      <c r="LWF28" s="331"/>
      <c r="LWG28" s="331"/>
      <c r="LWH28" s="331"/>
      <c r="LWI28" s="331"/>
      <c r="LWJ28" s="331"/>
      <c r="LWK28" s="331"/>
      <c r="LWL28" s="331"/>
      <c r="LWM28" s="331"/>
      <c r="LWN28" s="331"/>
      <c r="LWO28" s="331"/>
      <c r="LWP28" s="331"/>
      <c r="LWQ28" s="331"/>
      <c r="LWR28" s="331"/>
      <c r="LWS28" s="331"/>
      <c r="LWT28" s="331"/>
      <c r="LWU28" s="331"/>
      <c r="LWV28" s="331"/>
      <c r="LWW28" s="331"/>
      <c r="LWX28" s="331"/>
      <c r="LWY28" s="331"/>
      <c r="LWZ28" s="331"/>
      <c r="LXA28" s="331"/>
      <c r="LXB28" s="331"/>
      <c r="LXC28" s="331"/>
      <c r="LXD28" s="331"/>
      <c r="LXE28" s="331"/>
      <c r="LXF28" s="331"/>
      <c r="LXG28" s="331"/>
      <c r="LXH28" s="331"/>
      <c r="LXI28" s="331"/>
      <c r="LXJ28" s="331"/>
      <c r="LXK28" s="331"/>
      <c r="LXL28" s="331"/>
      <c r="LXM28" s="331"/>
      <c r="LXN28" s="331"/>
      <c r="LXO28" s="331"/>
      <c r="LXP28" s="331"/>
      <c r="LXQ28" s="331"/>
      <c r="LXR28" s="331"/>
      <c r="LXS28" s="331"/>
      <c r="LXT28" s="331"/>
      <c r="LXU28" s="331"/>
      <c r="LXV28" s="331"/>
      <c r="LXW28" s="331"/>
      <c r="LXX28" s="331"/>
      <c r="LXY28" s="331"/>
      <c r="LXZ28" s="331"/>
      <c r="LYA28" s="331"/>
      <c r="LYB28" s="331"/>
      <c r="LYC28" s="331"/>
      <c r="LYD28" s="331"/>
      <c r="LYE28" s="331"/>
      <c r="LYF28" s="331"/>
      <c r="LYG28" s="331"/>
      <c r="LYH28" s="331"/>
      <c r="LYI28" s="331"/>
      <c r="LYJ28" s="331"/>
      <c r="LYK28" s="331"/>
      <c r="LYL28" s="331"/>
      <c r="LYM28" s="331"/>
      <c r="LYN28" s="331"/>
      <c r="LYO28" s="331"/>
      <c r="LYP28" s="331"/>
      <c r="LYQ28" s="331"/>
      <c r="LYR28" s="331"/>
      <c r="LYS28" s="331"/>
      <c r="LYT28" s="331"/>
      <c r="LYU28" s="331"/>
      <c r="LYV28" s="331"/>
      <c r="LYW28" s="331"/>
      <c r="LYX28" s="331"/>
      <c r="LYY28" s="331"/>
      <c r="LYZ28" s="331"/>
      <c r="LZA28" s="331"/>
      <c r="LZB28" s="331"/>
      <c r="LZC28" s="331"/>
      <c r="LZD28" s="331"/>
      <c r="LZE28" s="331"/>
      <c r="LZF28" s="331"/>
      <c r="LZG28" s="331"/>
      <c r="LZH28" s="331"/>
      <c r="LZI28" s="331"/>
      <c r="LZJ28" s="331"/>
      <c r="LZK28" s="331"/>
      <c r="LZL28" s="331"/>
      <c r="LZM28" s="331"/>
      <c r="LZN28" s="331"/>
      <c r="LZO28" s="331"/>
      <c r="LZP28" s="331"/>
      <c r="LZQ28" s="331"/>
      <c r="LZR28" s="331"/>
      <c r="LZS28" s="331"/>
      <c r="LZT28" s="331"/>
      <c r="LZU28" s="331"/>
      <c r="LZV28" s="331"/>
      <c r="LZW28" s="331"/>
      <c r="LZX28" s="331"/>
      <c r="LZY28" s="331"/>
      <c r="LZZ28" s="331"/>
      <c r="MAA28" s="331"/>
      <c r="MAB28" s="331"/>
      <c r="MAC28" s="331"/>
      <c r="MAD28" s="331"/>
      <c r="MAE28" s="331"/>
      <c r="MAF28" s="331"/>
      <c r="MAG28" s="331"/>
      <c r="MAH28" s="331"/>
      <c r="MAI28" s="331"/>
      <c r="MAJ28" s="331"/>
      <c r="MAK28" s="331"/>
      <c r="MAL28" s="331"/>
      <c r="MAM28" s="331"/>
      <c r="MAN28" s="331"/>
      <c r="MAO28" s="331"/>
      <c r="MAP28" s="331"/>
      <c r="MAQ28" s="331"/>
      <c r="MAR28" s="331"/>
      <c r="MAS28" s="331"/>
      <c r="MAT28" s="331"/>
      <c r="MAU28" s="331"/>
      <c r="MAV28" s="331"/>
      <c r="MAW28" s="331"/>
      <c r="MAX28" s="331"/>
      <c r="MAY28" s="331"/>
      <c r="MAZ28" s="331"/>
      <c r="MBA28" s="331"/>
      <c r="MBB28" s="331"/>
      <c r="MBC28" s="331"/>
      <c r="MBD28" s="331"/>
      <c r="MBE28" s="331"/>
      <c r="MBF28" s="331"/>
      <c r="MBG28" s="331"/>
      <c r="MBH28" s="331"/>
      <c r="MBI28" s="331"/>
      <c r="MBJ28" s="331"/>
      <c r="MBK28" s="331"/>
      <c r="MBL28" s="331"/>
      <c r="MBM28" s="331"/>
      <c r="MBN28" s="331"/>
      <c r="MBO28" s="331"/>
      <c r="MBP28" s="331"/>
      <c r="MBQ28" s="331"/>
      <c r="MBR28" s="331"/>
      <c r="MBS28" s="331"/>
      <c r="MBT28" s="331"/>
      <c r="MBU28" s="331"/>
      <c r="MBV28" s="331"/>
      <c r="MBW28" s="331"/>
      <c r="MBX28" s="331"/>
      <c r="MBY28" s="331"/>
      <c r="MBZ28" s="331"/>
      <c r="MCA28" s="331"/>
      <c r="MCB28" s="331"/>
      <c r="MCC28" s="331"/>
      <c r="MCD28" s="331"/>
      <c r="MCE28" s="331"/>
      <c r="MCF28" s="331"/>
      <c r="MCG28" s="331"/>
      <c r="MCH28" s="331"/>
      <c r="MCI28" s="331"/>
      <c r="MCJ28" s="331"/>
      <c r="MCK28" s="331"/>
      <c r="MCL28" s="331"/>
      <c r="MCM28" s="331"/>
      <c r="MCN28" s="331"/>
      <c r="MCO28" s="331"/>
      <c r="MCP28" s="331"/>
      <c r="MCQ28" s="331"/>
      <c r="MCR28" s="331"/>
      <c r="MCS28" s="331"/>
      <c r="MCT28" s="331"/>
      <c r="MCU28" s="331"/>
      <c r="MCV28" s="331"/>
      <c r="MCW28" s="331"/>
      <c r="MCX28" s="331"/>
      <c r="MCY28" s="331"/>
      <c r="MCZ28" s="331"/>
      <c r="MDA28" s="331"/>
      <c r="MDB28" s="331"/>
      <c r="MDC28" s="331"/>
      <c r="MDD28" s="331"/>
      <c r="MDE28" s="331"/>
      <c r="MDF28" s="331"/>
      <c r="MDG28" s="331"/>
      <c r="MDH28" s="331"/>
      <c r="MDI28" s="331"/>
      <c r="MDJ28" s="331"/>
      <c r="MDK28" s="331"/>
      <c r="MDL28" s="331"/>
      <c r="MDM28" s="331"/>
      <c r="MDN28" s="331"/>
      <c r="MDO28" s="331"/>
      <c r="MDP28" s="331"/>
      <c r="MDQ28" s="331"/>
      <c r="MDR28" s="331"/>
      <c r="MDS28" s="331"/>
      <c r="MDT28" s="331"/>
      <c r="MDU28" s="331"/>
      <c r="MDV28" s="331"/>
      <c r="MDW28" s="331"/>
      <c r="MDX28" s="331"/>
      <c r="MDY28" s="331"/>
      <c r="MDZ28" s="331"/>
      <c r="MEA28" s="331"/>
      <c r="MEB28" s="331"/>
      <c r="MEC28" s="331"/>
      <c r="MED28" s="331"/>
      <c r="MEE28" s="331"/>
      <c r="MEF28" s="331"/>
      <c r="MEG28" s="331"/>
      <c r="MEH28" s="331"/>
      <c r="MEI28" s="331"/>
      <c r="MEJ28" s="331"/>
      <c r="MEK28" s="331"/>
      <c r="MEL28" s="331"/>
      <c r="MEM28" s="331"/>
      <c r="MEN28" s="331"/>
      <c r="MEO28" s="331"/>
      <c r="MEP28" s="331"/>
      <c r="MEQ28" s="331"/>
      <c r="MER28" s="331"/>
      <c r="MES28" s="331"/>
      <c r="MET28" s="331"/>
      <c r="MEU28" s="331"/>
      <c r="MEV28" s="331"/>
      <c r="MEW28" s="331"/>
      <c r="MEX28" s="331"/>
      <c r="MEY28" s="331"/>
      <c r="MEZ28" s="331"/>
      <c r="MFA28" s="331"/>
      <c r="MFB28" s="331"/>
      <c r="MFC28" s="331"/>
      <c r="MFD28" s="331"/>
      <c r="MFE28" s="331"/>
      <c r="MFF28" s="331"/>
      <c r="MFG28" s="331"/>
      <c r="MFH28" s="331"/>
      <c r="MFI28" s="331"/>
      <c r="MFJ28" s="331"/>
      <c r="MFK28" s="331"/>
      <c r="MFL28" s="331"/>
      <c r="MFM28" s="331"/>
      <c r="MFN28" s="331"/>
      <c r="MFO28" s="331"/>
      <c r="MFP28" s="331"/>
      <c r="MFQ28" s="331"/>
      <c r="MFR28" s="331"/>
      <c r="MFS28" s="331"/>
      <c r="MFT28" s="331"/>
      <c r="MFU28" s="331"/>
      <c r="MFV28" s="331"/>
      <c r="MFW28" s="331"/>
      <c r="MFX28" s="331"/>
      <c r="MFY28" s="331"/>
      <c r="MFZ28" s="331"/>
      <c r="MGA28" s="331"/>
      <c r="MGB28" s="331"/>
      <c r="MGC28" s="331"/>
      <c r="MGD28" s="331"/>
      <c r="MGE28" s="331"/>
      <c r="MGF28" s="331"/>
      <c r="MGG28" s="331"/>
      <c r="MGH28" s="331"/>
      <c r="MGI28" s="331"/>
      <c r="MGJ28" s="331"/>
      <c r="MGK28" s="331"/>
      <c r="MGL28" s="331"/>
      <c r="MGM28" s="331"/>
      <c r="MGN28" s="331"/>
      <c r="MGO28" s="331"/>
      <c r="MGP28" s="331"/>
      <c r="MGQ28" s="331"/>
      <c r="MGR28" s="331"/>
      <c r="MGS28" s="331"/>
      <c r="MGT28" s="331"/>
      <c r="MGU28" s="331"/>
      <c r="MGV28" s="331"/>
      <c r="MGW28" s="331"/>
      <c r="MGX28" s="331"/>
      <c r="MGY28" s="331"/>
      <c r="MGZ28" s="331"/>
      <c r="MHA28" s="331"/>
      <c r="MHB28" s="331"/>
      <c r="MHC28" s="331"/>
      <c r="MHD28" s="331"/>
      <c r="MHE28" s="331"/>
      <c r="MHF28" s="331"/>
      <c r="MHG28" s="331"/>
      <c r="MHH28" s="331"/>
      <c r="MHI28" s="331"/>
      <c r="MHJ28" s="331"/>
      <c r="MHK28" s="331"/>
      <c r="MHL28" s="331"/>
      <c r="MHM28" s="331"/>
      <c r="MHN28" s="331"/>
      <c r="MHO28" s="331"/>
      <c r="MHP28" s="331"/>
      <c r="MHQ28" s="331"/>
      <c r="MHR28" s="331"/>
      <c r="MHS28" s="331"/>
      <c r="MHT28" s="331"/>
      <c r="MHU28" s="331"/>
      <c r="MHV28" s="331"/>
      <c r="MHW28" s="331"/>
      <c r="MHX28" s="331"/>
      <c r="MHY28" s="331"/>
      <c r="MHZ28" s="331"/>
      <c r="MIA28" s="331"/>
      <c r="MIB28" s="331"/>
      <c r="MIC28" s="331"/>
      <c r="MID28" s="331"/>
      <c r="MIE28" s="331"/>
      <c r="MIF28" s="331"/>
      <c r="MIG28" s="331"/>
      <c r="MIH28" s="331"/>
      <c r="MII28" s="331"/>
      <c r="MIJ28" s="331"/>
      <c r="MIK28" s="331"/>
      <c r="MIL28" s="331"/>
      <c r="MIM28" s="331"/>
      <c r="MIN28" s="331"/>
      <c r="MIO28" s="331"/>
      <c r="MIP28" s="331"/>
      <c r="MIQ28" s="331"/>
      <c r="MIR28" s="331"/>
      <c r="MIS28" s="331"/>
      <c r="MIT28" s="331"/>
      <c r="MIU28" s="331"/>
      <c r="MIV28" s="331"/>
      <c r="MIW28" s="331"/>
      <c r="MIX28" s="331"/>
      <c r="MIY28" s="331"/>
      <c r="MIZ28" s="331"/>
      <c r="MJA28" s="331"/>
      <c r="MJB28" s="331"/>
      <c r="MJC28" s="331"/>
      <c r="MJD28" s="331"/>
      <c r="MJE28" s="331"/>
      <c r="MJF28" s="331"/>
      <c r="MJG28" s="331"/>
      <c r="MJH28" s="331"/>
      <c r="MJI28" s="331"/>
      <c r="MJJ28" s="331"/>
      <c r="MJK28" s="331"/>
      <c r="MJL28" s="331"/>
      <c r="MJM28" s="331"/>
      <c r="MJN28" s="331"/>
      <c r="MJO28" s="331"/>
      <c r="MJP28" s="331"/>
      <c r="MJQ28" s="331"/>
      <c r="MJR28" s="331"/>
      <c r="MJS28" s="331"/>
      <c r="MJT28" s="331"/>
      <c r="MJU28" s="331"/>
      <c r="MJV28" s="331"/>
      <c r="MJW28" s="331"/>
      <c r="MJX28" s="331"/>
      <c r="MJY28" s="331"/>
      <c r="MJZ28" s="331"/>
      <c r="MKA28" s="331"/>
      <c r="MKB28" s="331"/>
      <c r="MKC28" s="331"/>
      <c r="MKD28" s="331"/>
      <c r="MKE28" s="331"/>
      <c r="MKF28" s="331"/>
      <c r="MKG28" s="331"/>
      <c r="MKH28" s="331"/>
      <c r="MKI28" s="331"/>
      <c r="MKJ28" s="331"/>
      <c r="MKK28" s="331"/>
      <c r="MKL28" s="331"/>
      <c r="MKM28" s="331"/>
      <c r="MKN28" s="331"/>
      <c r="MKO28" s="331"/>
      <c r="MKP28" s="331"/>
      <c r="MKQ28" s="331"/>
      <c r="MKR28" s="331"/>
      <c r="MKS28" s="331"/>
      <c r="MKT28" s="331"/>
      <c r="MKU28" s="331"/>
      <c r="MKV28" s="331"/>
      <c r="MKW28" s="331"/>
      <c r="MKX28" s="331"/>
      <c r="MKY28" s="331"/>
      <c r="MKZ28" s="331"/>
      <c r="MLA28" s="331"/>
      <c r="MLB28" s="331"/>
      <c r="MLC28" s="331"/>
      <c r="MLD28" s="331"/>
      <c r="MLE28" s="331"/>
      <c r="MLF28" s="331"/>
      <c r="MLG28" s="331"/>
      <c r="MLH28" s="331"/>
      <c r="MLI28" s="331"/>
      <c r="MLJ28" s="331"/>
      <c r="MLK28" s="331"/>
      <c r="MLL28" s="331"/>
      <c r="MLM28" s="331"/>
      <c r="MLN28" s="331"/>
      <c r="MLO28" s="331"/>
      <c r="MLP28" s="331"/>
      <c r="MLQ28" s="331"/>
      <c r="MLR28" s="331"/>
      <c r="MLS28" s="331"/>
      <c r="MLT28" s="331"/>
      <c r="MLU28" s="331"/>
      <c r="MLV28" s="331"/>
      <c r="MLW28" s="331"/>
      <c r="MLX28" s="331"/>
      <c r="MLY28" s="331"/>
      <c r="MLZ28" s="331"/>
      <c r="MMA28" s="331"/>
      <c r="MMB28" s="331"/>
      <c r="MMC28" s="331"/>
      <c r="MMD28" s="331"/>
      <c r="MME28" s="331"/>
      <c r="MMF28" s="331"/>
      <c r="MMG28" s="331"/>
      <c r="MMH28" s="331"/>
      <c r="MMI28" s="331"/>
      <c r="MMJ28" s="331"/>
      <c r="MMK28" s="331"/>
      <c r="MML28" s="331"/>
      <c r="MMM28" s="331"/>
      <c r="MMN28" s="331"/>
      <c r="MMO28" s="331"/>
      <c r="MMP28" s="331"/>
      <c r="MMQ28" s="331"/>
      <c r="MMR28" s="331"/>
      <c r="MMS28" s="331"/>
      <c r="MMT28" s="331"/>
      <c r="MMU28" s="331"/>
      <c r="MMV28" s="331"/>
      <c r="MMW28" s="331"/>
      <c r="MMX28" s="331"/>
      <c r="MMY28" s="331"/>
      <c r="MMZ28" s="331"/>
      <c r="MNA28" s="331"/>
      <c r="MNB28" s="331"/>
      <c r="MNC28" s="331"/>
      <c r="MND28" s="331"/>
      <c r="MNE28" s="331"/>
      <c r="MNF28" s="331"/>
      <c r="MNG28" s="331"/>
      <c r="MNH28" s="331"/>
      <c r="MNI28" s="331"/>
      <c r="MNJ28" s="331"/>
      <c r="MNK28" s="331"/>
      <c r="MNL28" s="331"/>
      <c r="MNM28" s="331"/>
      <c r="MNN28" s="331"/>
      <c r="MNO28" s="331"/>
      <c r="MNP28" s="331"/>
      <c r="MNQ28" s="331"/>
      <c r="MNR28" s="331"/>
      <c r="MNS28" s="331"/>
      <c r="MNT28" s="331"/>
      <c r="MNU28" s="331"/>
      <c r="MNV28" s="331"/>
      <c r="MNW28" s="331"/>
      <c r="MNX28" s="331"/>
      <c r="MNY28" s="331"/>
      <c r="MNZ28" s="331"/>
      <c r="MOA28" s="331"/>
      <c r="MOB28" s="331"/>
      <c r="MOC28" s="331"/>
      <c r="MOD28" s="331"/>
      <c r="MOE28" s="331"/>
      <c r="MOF28" s="331"/>
      <c r="MOG28" s="331"/>
      <c r="MOH28" s="331"/>
      <c r="MOI28" s="331"/>
      <c r="MOJ28" s="331"/>
      <c r="MOK28" s="331"/>
      <c r="MOL28" s="331"/>
      <c r="MOM28" s="331"/>
      <c r="MON28" s="331"/>
      <c r="MOO28" s="331"/>
      <c r="MOP28" s="331"/>
      <c r="MOQ28" s="331"/>
      <c r="MOR28" s="331"/>
      <c r="MOS28" s="331"/>
      <c r="MOT28" s="331"/>
      <c r="MOU28" s="331"/>
      <c r="MOV28" s="331"/>
      <c r="MOW28" s="331"/>
      <c r="MOX28" s="331"/>
      <c r="MOY28" s="331"/>
      <c r="MOZ28" s="331"/>
      <c r="MPA28" s="331"/>
      <c r="MPB28" s="331"/>
      <c r="MPC28" s="331"/>
      <c r="MPD28" s="331"/>
      <c r="MPE28" s="331"/>
      <c r="MPF28" s="331"/>
      <c r="MPG28" s="331"/>
      <c r="MPH28" s="331"/>
      <c r="MPI28" s="331"/>
      <c r="MPJ28" s="331"/>
      <c r="MPK28" s="331"/>
      <c r="MPL28" s="331"/>
      <c r="MPM28" s="331"/>
      <c r="MPN28" s="331"/>
      <c r="MPO28" s="331"/>
      <c r="MPP28" s="331"/>
      <c r="MPQ28" s="331"/>
      <c r="MPR28" s="331"/>
      <c r="MPS28" s="331"/>
      <c r="MPT28" s="331"/>
      <c r="MPU28" s="331"/>
      <c r="MPV28" s="331"/>
      <c r="MPW28" s="331"/>
      <c r="MPX28" s="331"/>
      <c r="MPY28" s="331"/>
      <c r="MPZ28" s="331"/>
      <c r="MQA28" s="331"/>
      <c r="MQB28" s="331"/>
      <c r="MQC28" s="331"/>
      <c r="MQD28" s="331"/>
      <c r="MQE28" s="331"/>
      <c r="MQF28" s="331"/>
      <c r="MQG28" s="331"/>
      <c r="MQH28" s="331"/>
      <c r="MQI28" s="331"/>
      <c r="MQJ28" s="331"/>
      <c r="MQK28" s="331"/>
      <c r="MQL28" s="331"/>
      <c r="MQM28" s="331"/>
      <c r="MQN28" s="331"/>
      <c r="MQO28" s="331"/>
      <c r="MQP28" s="331"/>
      <c r="MQQ28" s="331"/>
      <c r="MQR28" s="331"/>
      <c r="MQS28" s="331"/>
      <c r="MQT28" s="331"/>
      <c r="MQU28" s="331"/>
      <c r="MQV28" s="331"/>
      <c r="MQW28" s="331"/>
      <c r="MQX28" s="331"/>
      <c r="MQY28" s="331"/>
      <c r="MQZ28" s="331"/>
      <c r="MRA28" s="331"/>
      <c r="MRB28" s="331"/>
      <c r="MRC28" s="331"/>
      <c r="MRD28" s="331"/>
      <c r="MRE28" s="331"/>
      <c r="MRF28" s="331"/>
      <c r="MRG28" s="331"/>
      <c r="MRH28" s="331"/>
      <c r="MRI28" s="331"/>
      <c r="MRJ28" s="331"/>
      <c r="MRK28" s="331"/>
      <c r="MRL28" s="331"/>
      <c r="MRM28" s="331"/>
      <c r="MRN28" s="331"/>
      <c r="MRO28" s="331"/>
      <c r="MRP28" s="331"/>
      <c r="MRQ28" s="331"/>
      <c r="MRR28" s="331"/>
      <c r="MRS28" s="331"/>
      <c r="MRT28" s="331"/>
      <c r="MRU28" s="331"/>
      <c r="MRV28" s="331"/>
      <c r="MRW28" s="331"/>
      <c r="MRX28" s="331"/>
      <c r="MRY28" s="331"/>
      <c r="MRZ28" s="331"/>
      <c r="MSA28" s="331"/>
      <c r="MSB28" s="331"/>
      <c r="MSC28" s="331"/>
      <c r="MSD28" s="331"/>
      <c r="MSE28" s="331"/>
      <c r="MSF28" s="331"/>
      <c r="MSG28" s="331"/>
      <c r="MSH28" s="331"/>
      <c r="MSI28" s="331"/>
      <c r="MSJ28" s="331"/>
      <c r="MSK28" s="331"/>
      <c r="MSL28" s="331"/>
      <c r="MSM28" s="331"/>
      <c r="MSN28" s="331"/>
      <c r="MSO28" s="331"/>
      <c r="MSP28" s="331"/>
      <c r="MSQ28" s="331"/>
      <c r="MSR28" s="331"/>
      <c r="MSS28" s="331"/>
      <c r="MST28" s="331"/>
      <c r="MSU28" s="331"/>
      <c r="MSV28" s="331"/>
      <c r="MSW28" s="331"/>
      <c r="MSX28" s="331"/>
      <c r="MSY28" s="331"/>
      <c r="MSZ28" s="331"/>
      <c r="MTA28" s="331"/>
      <c r="MTB28" s="331"/>
      <c r="MTC28" s="331"/>
      <c r="MTD28" s="331"/>
      <c r="MTE28" s="331"/>
      <c r="MTF28" s="331"/>
      <c r="MTG28" s="331"/>
      <c r="MTH28" s="331"/>
      <c r="MTI28" s="331"/>
      <c r="MTJ28" s="331"/>
      <c r="MTK28" s="331"/>
      <c r="MTL28" s="331"/>
      <c r="MTM28" s="331"/>
      <c r="MTN28" s="331"/>
      <c r="MTO28" s="331"/>
      <c r="MTP28" s="331"/>
      <c r="MTQ28" s="331"/>
      <c r="MTR28" s="331"/>
      <c r="MTS28" s="331"/>
      <c r="MTT28" s="331"/>
      <c r="MTU28" s="331"/>
      <c r="MTV28" s="331"/>
      <c r="MTW28" s="331"/>
      <c r="MTX28" s="331"/>
      <c r="MTY28" s="331"/>
      <c r="MTZ28" s="331"/>
      <c r="MUA28" s="331"/>
      <c r="MUB28" s="331"/>
      <c r="MUC28" s="331"/>
      <c r="MUD28" s="331"/>
      <c r="MUE28" s="331"/>
      <c r="MUF28" s="331"/>
      <c r="MUG28" s="331"/>
      <c r="MUH28" s="331"/>
      <c r="MUI28" s="331"/>
      <c r="MUJ28" s="331"/>
      <c r="MUK28" s="331"/>
      <c r="MUL28" s="331"/>
      <c r="MUM28" s="331"/>
      <c r="MUN28" s="331"/>
      <c r="MUO28" s="331"/>
      <c r="MUP28" s="331"/>
      <c r="MUQ28" s="331"/>
      <c r="MUR28" s="331"/>
      <c r="MUS28" s="331"/>
      <c r="MUT28" s="331"/>
      <c r="MUU28" s="331"/>
      <c r="MUV28" s="331"/>
      <c r="MUW28" s="331"/>
      <c r="MUX28" s="331"/>
      <c r="MUY28" s="331"/>
      <c r="MUZ28" s="331"/>
      <c r="MVA28" s="331"/>
      <c r="MVB28" s="331"/>
      <c r="MVC28" s="331"/>
      <c r="MVD28" s="331"/>
      <c r="MVE28" s="331"/>
      <c r="MVF28" s="331"/>
      <c r="MVG28" s="331"/>
      <c r="MVH28" s="331"/>
      <c r="MVI28" s="331"/>
      <c r="MVJ28" s="331"/>
      <c r="MVK28" s="331"/>
      <c r="MVL28" s="331"/>
      <c r="MVM28" s="331"/>
      <c r="MVN28" s="331"/>
      <c r="MVO28" s="331"/>
      <c r="MVP28" s="331"/>
      <c r="MVQ28" s="331"/>
      <c r="MVR28" s="331"/>
      <c r="MVS28" s="331"/>
      <c r="MVT28" s="331"/>
      <c r="MVU28" s="331"/>
      <c r="MVV28" s="331"/>
      <c r="MVW28" s="331"/>
      <c r="MVX28" s="331"/>
      <c r="MVY28" s="331"/>
      <c r="MVZ28" s="331"/>
      <c r="MWA28" s="331"/>
      <c r="MWB28" s="331"/>
      <c r="MWC28" s="331"/>
      <c r="MWD28" s="331"/>
      <c r="MWE28" s="331"/>
      <c r="MWF28" s="331"/>
      <c r="MWG28" s="331"/>
      <c r="MWH28" s="331"/>
      <c r="MWI28" s="331"/>
      <c r="MWJ28" s="331"/>
      <c r="MWK28" s="331"/>
      <c r="MWL28" s="331"/>
      <c r="MWM28" s="331"/>
      <c r="MWN28" s="331"/>
      <c r="MWO28" s="331"/>
      <c r="MWP28" s="331"/>
      <c r="MWQ28" s="331"/>
      <c r="MWR28" s="331"/>
      <c r="MWS28" s="331"/>
      <c r="MWT28" s="331"/>
      <c r="MWU28" s="331"/>
      <c r="MWV28" s="331"/>
      <c r="MWW28" s="331"/>
      <c r="MWX28" s="331"/>
      <c r="MWY28" s="331"/>
      <c r="MWZ28" s="331"/>
      <c r="MXA28" s="331"/>
      <c r="MXB28" s="331"/>
      <c r="MXC28" s="331"/>
      <c r="MXD28" s="331"/>
      <c r="MXE28" s="331"/>
      <c r="MXF28" s="331"/>
      <c r="MXG28" s="331"/>
      <c r="MXH28" s="331"/>
      <c r="MXI28" s="331"/>
      <c r="MXJ28" s="331"/>
      <c r="MXK28" s="331"/>
      <c r="MXL28" s="331"/>
      <c r="MXM28" s="331"/>
      <c r="MXN28" s="331"/>
      <c r="MXO28" s="331"/>
      <c r="MXP28" s="331"/>
      <c r="MXQ28" s="331"/>
      <c r="MXR28" s="331"/>
      <c r="MXS28" s="331"/>
      <c r="MXT28" s="331"/>
      <c r="MXU28" s="331"/>
      <c r="MXV28" s="331"/>
      <c r="MXW28" s="331"/>
      <c r="MXX28" s="331"/>
      <c r="MXY28" s="331"/>
      <c r="MXZ28" s="331"/>
      <c r="MYA28" s="331"/>
      <c r="MYB28" s="331"/>
      <c r="MYC28" s="331"/>
      <c r="MYD28" s="331"/>
      <c r="MYE28" s="331"/>
      <c r="MYF28" s="331"/>
      <c r="MYG28" s="331"/>
      <c r="MYH28" s="331"/>
      <c r="MYI28" s="331"/>
      <c r="MYJ28" s="331"/>
      <c r="MYK28" s="331"/>
      <c r="MYL28" s="331"/>
      <c r="MYM28" s="331"/>
      <c r="MYN28" s="331"/>
      <c r="MYO28" s="331"/>
      <c r="MYP28" s="331"/>
      <c r="MYQ28" s="331"/>
      <c r="MYR28" s="331"/>
      <c r="MYS28" s="331"/>
      <c r="MYT28" s="331"/>
      <c r="MYU28" s="331"/>
      <c r="MYV28" s="331"/>
      <c r="MYW28" s="331"/>
      <c r="MYX28" s="331"/>
      <c r="MYY28" s="331"/>
      <c r="MYZ28" s="331"/>
      <c r="MZA28" s="331"/>
      <c r="MZB28" s="331"/>
      <c r="MZC28" s="331"/>
      <c r="MZD28" s="331"/>
      <c r="MZE28" s="331"/>
      <c r="MZF28" s="331"/>
      <c r="MZG28" s="331"/>
      <c r="MZH28" s="331"/>
      <c r="MZI28" s="331"/>
      <c r="MZJ28" s="331"/>
      <c r="MZK28" s="331"/>
      <c r="MZL28" s="331"/>
      <c r="MZM28" s="331"/>
      <c r="MZN28" s="331"/>
      <c r="MZO28" s="331"/>
      <c r="MZP28" s="331"/>
      <c r="MZQ28" s="331"/>
      <c r="MZR28" s="331"/>
      <c r="MZS28" s="331"/>
      <c r="MZT28" s="331"/>
      <c r="MZU28" s="331"/>
      <c r="MZV28" s="331"/>
      <c r="MZW28" s="331"/>
      <c r="MZX28" s="331"/>
      <c r="MZY28" s="331"/>
      <c r="MZZ28" s="331"/>
      <c r="NAA28" s="331"/>
      <c r="NAB28" s="331"/>
      <c r="NAC28" s="331"/>
      <c r="NAD28" s="331"/>
      <c r="NAE28" s="331"/>
      <c r="NAF28" s="331"/>
      <c r="NAG28" s="331"/>
      <c r="NAH28" s="331"/>
      <c r="NAI28" s="331"/>
      <c r="NAJ28" s="331"/>
      <c r="NAK28" s="331"/>
      <c r="NAL28" s="331"/>
      <c r="NAM28" s="331"/>
      <c r="NAN28" s="331"/>
      <c r="NAO28" s="331"/>
      <c r="NAP28" s="331"/>
      <c r="NAQ28" s="331"/>
      <c r="NAR28" s="331"/>
      <c r="NAS28" s="331"/>
      <c r="NAT28" s="331"/>
      <c r="NAU28" s="331"/>
      <c r="NAV28" s="331"/>
      <c r="NAW28" s="331"/>
      <c r="NAX28" s="331"/>
      <c r="NAY28" s="331"/>
      <c r="NAZ28" s="331"/>
      <c r="NBA28" s="331"/>
      <c r="NBB28" s="331"/>
      <c r="NBC28" s="331"/>
      <c r="NBD28" s="331"/>
      <c r="NBE28" s="331"/>
      <c r="NBF28" s="331"/>
      <c r="NBG28" s="331"/>
      <c r="NBH28" s="331"/>
      <c r="NBI28" s="331"/>
      <c r="NBJ28" s="331"/>
      <c r="NBK28" s="331"/>
      <c r="NBL28" s="331"/>
      <c r="NBM28" s="331"/>
      <c r="NBN28" s="331"/>
      <c r="NBO28" s="331"/>
      <c r="NBP28" s="331"/>
      <c r="NBQ28" s="331"/>
      <c r="NBR28" s="331"/>
      <c r="NBS28" s="331"/>
      <c r="NBT28" s="331"/>
      <c r="NBU28" s="331"/>
      <c r="NBV28" s="331"/>
      <c r="NBW28" s="331"/>
      <c r="NBX28" s="331"/>
      <c r="NBY28" s="331"/>
      <c r="NBZ28" s="331"/>
      <c r="NCA28" s="331"/>
      <c r="NCB28" s="331"/>
      <c r="NCC28" s="331"/>
      <c r="NCD28" s="331"/>
      <c r="NCE28" s="331"/>
      <c r="NCF28" s="331"/>
      <c r="NCG28" s="331"/>
      <c r="NCH28" s="331"/>
      <c r="NCI28" s="331"/>
      <c r="NCJ28" s="331"/>
      <c r="NCK28" s="331"/>
      <c r="NCL28" s="331"/>
      <c r="NCM28" s="331"/>
      <c r="NCN28" s="331"/>
      <c r="NCO28" s="331"/>
      <c r="NCP28" s="331"/>
      <c r="NCQ28" s="331"/>
      <c r="NCR28" s="331"/>
      <c r="NCS28" s="331"/>
      <c r="NCT28" s="331"/>
      <c r="NCU28" s="331"/>
      <c r="NCV28" s="331"/>
      <c r="NCW28" s="331"/>
      <c r="NCX28" s="331"/>
      <c r="NCY28" s="331"/>
      <c r="NCZ28" s="331"/>
      <c r="NDA28" s="331"/>
      <c r="NDB28" s="331"/>
      <c r="NDC28" s="331"/>
      <c r="NDD28" s="331"/>
      <c r="NDE28" s="331"/>
      <c r="NDF28" s="331"/>
      <c r="NDG28" s="331"/>
      <c r="NDH28" s="331"/>
      <c r="NDI28" s="331"/>
      <c r="NDJ28" s="331"/>
      <c r="NDK28" s="331"/>
      <c r="NDL28" s="331"/>
      <c r="NDM28" s="331"/>
      <c r="NDN28" s="331"/>
      <c r="NDO28" s="331"/>
      <c r="NDP28" s="331"/>
      <c r="NDQ28" s="331"/>
      <c r="NDR28" s="331"/>
      <c r="NDS28" s="331"/>
      <c r="NDT28" s="331"/>
      <c r="NDU28" s="331"/>
      <c r="NDV28" s="331"/>
      <c r="NDW28" s="331"/>
      <c r="NDX28" s="331"/>
      <c r="NDY28" s="331"/>
      <c r="NDZ28" s="331"/>
      <c r="NEA28" s="331"/>
      <c r="NEB28" s="331"/>
      <c r="NEC28" s="331"/>
      <c r="NED28" s="331"/>
      <c r="NEE28" s="331"/>
      <c r="NEF28" s="331"/>
      <c r="NEG28" s="331"/>
      <c r="NEH28" s="331"/>
      <c r="NEI28" s="331"/>
      <c r="NEJ28" s="331"/>
      <c r="NEK28" s="331"/>
      <c r="NEL28" s="331"/>
      <c r="NEM28" s="331"/>
      <c r="NEN28" s="331"/>
      <c r="NEO28" s="331"/>
      <c r="NEP28" s="331"/>
      <c r="NEQ28" s="331"/>
      <c r="NER28" s="331"/>
      <c r="NES28" s="331"/>
      <c r="NET28" s="331"/>
      <c r="NEU28" s="331"/>
      <c r="NEV28" s="331"/>
      <c r="NEW28" s="331"/>
      <c r="NEX28" s="331"/>
      <c r="NEY28" s="331"/>
      <c r="NEZ28" s="331"/>
      <c r="NFA28" s="331"/>
      <c r="NFB28" s="331"/>
      <c r="NFC28" s="331"/>
      <c r="NFD28" s="331"/>
      <c r="NFE28" s="331"/>
      <c r="NFF28" s="331"/>
      <c r="NFG28" s="331"/>
      <c r="NFH28" s="331"/>
      <c r="NFI28" s="331"/>
      <c r="NFJ28" s="331"/>
      <c r="NFK28" s="331"/>
      <c r="NFL28" s="331"/>
      <c r="NFM28" s="331"/>
      <c r="NFN28" s="331"/>
      <c r="NFO28" s="331"/>
      <c r="NFP28" s="331"/>
      <c r="NFQ28" s="331"/>
      <c r="NFR28" s="331"/>
      <c r="NFS28" s="331"/>
      <c r="NFT28" s="331"/>
      <c r="NFU28" s="331"/>
      <c r="NFV28" s="331"/>
      <c r="NFW28" s="331"/>
      <c r="NFX28" s="331"/>
      <c r="NFY28" s="331"/>
      <c r="NFZ28" s="331"/>
      <c r="NGA28" s="331"/>
      <c r="NGB28" s="331"/>
      <c r="NGC28" s="331"/>
      <c r="NGD28" s="331"/>
      <c r="NGE28" s="331"/>
      <c r="NGF28" s="331"/>
      <c r="NGG28" s="331"/>
      <c r="NGH28" s="331"/>
      <c r="NGI28" s="331"/>
      <c r="NGJ28" s="331"/>
      <c r="NGK28" s="331"/>
      <c r="NGL28" s="331"/>
      <c r="NGM28" s="331"/>
      <c r="NGN28" s="331"/>
      <c r="NGO28" s="331"/>
      <c r="NGP28" s="331"/>
      <c r="NGQ28" s="331"/>
      <c r="NGR28" s="331"/>
      <c r="NGS28" s="331"/>
      <c r="NGT28" s="331"/>
      <c r="NGU28" s="331"/>
      <c r="NGV28" s="331"/>
      <c r="NGW28" s="331"/>
      <c r="NGX28" s="331"/>
      <c r="NGY28" s="331"/>
      <c r="NGZ28" s="331"/>
      <c r="NHA28" s="331"/>
      <c r="NHB28" s="331"/>
      <c r="NHC28" s="331"/>
      <c r="NHD28" s="331"/>
      <c r="NHE28" s="331"/>
      <c r="NHF28" s="331"/>
      <c r="NHG28" s="331"/>
      <c r="NHH28" s="331"/>
      <c r="NHI28" s="331"/>
      <c r="NHJ28" s="331"/>
      <c r="NHK28" s="331"/>
      <c r="NHL28" s="331"/>
      <c r="NHM28" s="331"/>
      <c r="NHN28" s="331"/>
      <c r="NHO28" s="331"/>
      <c r="NHP28" s="331"/>
      <c r="NHQ28" s="331"/>
      <c r="NHR28" s="331"/>
      <c r="NHS28" s="331"/>
      <c r="NHT28" s="331"/>
      <c r="NHU28" s="331"/>
      <c r="NHV28" s="331"/>
      <c r="NHW28" s="331"/>
      <c r="NHX28" s="331"/>
      <c r="NHY28" s="331"/>
      <c r="NHZ28" s="331"/>
      <c r="NIA28" s="331"/>
      <c r="NIB28" s="331"/>
      <c r="NIC28" s="331"/>
      <c r="NID28" s="331"/>
      <c r="NIE28" s="331"/>
      <c r="NIF28" s="331"/>
      <c r="NIG28" s="331"/>
      <c r="NIH28" s="331"/>
      <c r="NII28" s="331"/>
      <c r="NIJ28" s="331"/>
      <c r="NIK28" s="331"/>
      <c r="NIL28" s="331"/>
      <c r="NIM28" s="331"/>
      <c r="NIN28" s="331"/>
      <c r="NIO28" s="331"/>
      <c r="NIP28" s="331"/>
      <c r="NIQ28" s="331"/>
      <c r="NIR28" s="331"/>
      <c r="NIS28" s="331"/>
      <c r="NIT28" s="331"/>
      <c r="NIU28" s="331"/>
      <c r="NIV28" s="331"/>
      <c r="NIW28" s="331"/>
      <c r="NIX28" s="331"/>
      <c r="NIY28" s="331"/>
      <c r="NIZ28" s="331"/>
      <c r="NJA28" s="331"/>
      <c r="NJB28" s="331"/>
      <c r="NJC28" s="331"/>
      <c r="NJD28" s="331"/>
      <c r="NJE28" s="331"/>
      <c r="NJF28" s="331"/>
      <c r="NJG28" s="331"/>
      <c r="NJH28" s="331"/>
      <c r="NJI28" s="331"/>
      <c r="NJJ28" s="331"/>
      <c r="NJK28" s="331"/>
      <c r="NJL28" s="331"/>
      <c r="NJM28" s="331"/>
      <c r="NJN28" s="331"/>
      <c r="NJO28" s="331"/>
      <c r="NJP28" s="331"/>
      <c r="NJQ28" s="331"/>
      <c r="NJR28" s="331"/>
      <c r="NJS28" s="331"/>
      <c r="NJT28" s="331"/>
      <c r="NJU28" s="331"/>
      <c r="NJV28" s="331"/>
      <c r="NJW28" s="331"/>
      <c r="NJX28" s="331"/>
      <c r="NJY28" s="331"/>
      <c r="NJZ28" s="331"/>
      <c r="NKA28" s="331"/>
      <c r="NKB28" s="331"/>
      <c r="NKC28" s="331"/>
      <c r="NKD28" s="331"/>
      <c r="NKE28" s="331"/>
      <c r="NKF28" s="331"/>
      <c r="NKG28" s="331"/>
      <c r="NKH28" s="331"/>
      <c r="NKI28" s="331"/>
      <c r="NKJ28" s="331"/>
      <c r="NKK28" s="331"/>
      <c r="NKL28" s="331"/>
      <c r="NKM28" s="331"/>
      <c r="NKN28" s="331"/>
      <c r="NKO28" s="331"/>
      <c r="NKP28" s="331"/>
      <c r="NKQ28" s="331"/>
      <c r="NKR28" s="331"/>
      <c r="NKS28" s="331"/>
      <c r="NKT28" s="331"/>
      <c r="NKU28" s="331"/>
      <c r="NKV28" s="331"/>
      <c r="NKW28" s="331"/>
      <c r="NKX28" s="331"/>
      <c r="NKY28" s="331"/>
      <c r="NKZ28" s="331"/>
      <c r="NLA28" s="331"/>
      <c r="NLB28" s="331"/>
      <c r="NLC28" s="331"/>
      <c r="NLD28" s="331"/>
      <c r="NLE28" s="331"/>
      <c r="NLF28" s="331"/>
      <c r="NLG28" s="331"/>
      <c r="NLH28" s="331"/>
      <c r="NLI28" s="331"/>
      <c r="NLJ28" s="331"/>
      <c r="NLK28" s="331"/>
      <c r="NLL28" s="331"/>
      <c r="NLM28" s="331"/>
      <c r="NLN28" s="331"/>
      <c r="NLO28" s="331"/>
      <c r="NLP28" s="331"/>
      <c r="NLQ28" s="331"/>
      <c r="NLR28" s="331"/>
      <c r="NLS28" s="331"/>
      <c r="NLT28" s="331"/>
      <c r="NLU28" s="331"/>
      <c r="NLV28" s="331"/>
      <c r="NLW28" s="331"/>
      <c r="NLX28" s="331"/>
      <c r="NLY28" s="331"/>
      <c r="NLZ28" s="331"/>
      <c r="NMA28" s="331"/>
      <c r="NMB28" s="331"/>
      <c r="NMC28" s="331"/>
      <c r="NMD28" s="331"/>
      <c r="NME28" s="331"/>
      <c r="NMF28" s="331"/>
      <c r="NMG28" s="331"/>
      <c r="NMH28" s="331"/>
      <c r="NMI28" s="331"/>
      <c r="NMJ28" s="331"/>
      <c r="NMK28" s="331"/>
      <c r="NML28" s="331"/>
      <c r="NMM28" s="331"/>
      <c r="NMN28" s="331"/>
      <c r="NMO28" s="331"/>
      <c r="NMP28" s="331"/>
      <c r="NMQ28" s="331"/>
      <c r="NMR28" s="331"/>
      <c r="NMS28" s="331"/>
      <c r="NMT28" s="331"/>
      <c r="NMU28" s="331"/>
      <c r="NMV28" s="331"/>
      <c r="NMW28" s="331"/>
      <c r="NMX28" s="331"/>
      <c r="NMY28" s="331"/>
      <c r="NMZ28" s="331"/>
      <c r="NNA28" s="331"/>
      <c r="NNB28" s="331"/>
      <c r="NNC28" s="331"/>
      <c r="NND28" s="331"/>
      <c r="NNE28" s="331"/>
      <c r="NNF28" s="331"/>
      <c r="NNG28" s="331"/>
      <c r="NNH28" s="331"/>
      <c r="NNI28" s="331"/>
      <c r="NNJ28" s="331"/>
      <c r="NNK28" s="331"/>
      <c r="NNL28" s="331"/>
      <c r="NNM28" s="331"/>
      <c r="NNN28" s="331"/>
      <c r="NNO28" s="331"/>
      <c r="NNP28" s="331"/>
      <c r="NNQ28" s="331"/>
      <c r="NNR28" s="331"/>
      <c r="NNS28" s="331"/>
      <c r="NNT28" s="331"/>
      <c r="NNU28" s="331"/>
      <c r="NNV28" s="331"/>
      <c r="NNW28" s="331"/>
      <c r="NNX28" s="331"/>
      <c r="NNY28" s="331"/>
      <c r="NNZ28" s="331"/>
      <c r="NOA28" s="331"/>
      <c r="NOB28" s="331"/>
      <c r="NOC28" s="331"/>
      <c r="NOD28" s="331"/>
      <c r="NOE28" s="331"/>
      <c r="NOF28" s="331"/>
      <c r="NOG28" s="331"/>
      <c r="NOH28" s="331"/>
      <c r="NOI28" s="331"/>
      <c r="NOJ28" s="331"/>
      <c r="NOK28" s="331"/>
      <c r="NOL28" s="331"/>
      <c r="NOM28" s="331"/>
      <c r="NON28" s="331"/>
      <c r="NOO28" s="331"/>
      <c r="NOP28" s="331"/>
      <c r="NOQ28" s="331"/>
      <c r="NOR28" s="331"/>
      <c r="NOS28" s="331"/>
      <c r="NOT28" s="331"/>
      <c r="NOU28" s="331"/>
      <c r="NOV28" s="331"/>
      <c r="NOW28" s="331"/>
      <c r="NOX28" s="331"/>
      <c r="NOY28" s="331"/>
      <c r="NOZ28" s="331"/>
      <c r="NPA28" s="331"/>
      <c r="NPB28" s="331"/>
      <c r="NPC28" s="331"/>
      <c r="NPD28" s="331"/>
      <c r="NPE28" s="331"/>
      <c r="NPF28" s="331"/>
      <c r="NPG28" s="331"/>
      <c r="NPH28" s="331"/>
      <c r="NPI28" s="331"/>
      <c r="NPJ28" s="331"/>
      <c r="NPK28" s="331"/>
      <c r="NPL28" s="331"/>
      <c r="NPM28" s="331"/>
      <c r="NPN28" s="331"/>
      <c r="NPO28" s="331"/>
      <c r="NPP28" s="331"/>
      <c r="NPQ28" s="331"/>
      <c r="NPR28" s="331"/>
      <c r="NPS28" s="331"/>
      <c r="NPT28" s="331"/>
      <c r="NPU28" s="331"/>
      <c r="NPV28" s="331"/>
      <c r="NPW28" s="331"/>
      <c r="NPX28" s="331"/>
      <c r="NPY28" s="331"/>
      <c r="NPZ28" s="331"/>
      <c r="NQA28" s="331"/>
      <c r="NQB28" s="331"/>
      <c r="NQC28" s="331"/>
      <c r="NQD28" s="331"/>
      <c r="NQE28" s="331"/>
      <c r="NQF28" s="331"/>
      <c r="NQG28" s="331"/>
      <c r="NQH28" s="331"/>
      <c r="NQI28" s="331"/>
      <c r="NQJ28" s="331"/>
      <c r="NQK28" s="331"/>
      <c r="NQL28" s="331"/>
      <c r="NQM28" s="331"/>
      <c r="NQN28" s="331"/>
      <c r="NQO28" s="331"/>
      <c r="NQP28" s="331"/>
      <c r="NQQ28" s="331"/>
      <c r="NQR28" s="331"/>
      <c r="NQS28" s="331"/>
      <c r="NQT28" s="331"/>
      <c r="NQU28" s="331"/>
      <c r="NQV28" s="331"/>
      <c r="NQW28" s="331"/>
      <c r="NQX28" s="331"/>
      <c r="NQY28" s="331"/>
      <c r="NQZ28" s="331"/>
      <c r="NRA28" s="331"/>
      <c r="NRB28" s="331"/>
      <c r="NRC28" s="331"/>
      <c r="NRD28" s="331"/>
      <c r="NRE28" s="331"/>
      <c r="NRF28" s="331"/>
      <c r="NRG28" s="331"/>
      <c r="NRH28" s="331"/>
      <c r="NRI28" s="331"/>
      <c r="NRJ28" s="331"/>
      <c r="NRK28" s="331"/>
      <c r="NRL28" s="331"/>
      <c r="NRM28" s="331"/>
      <c r="NRN28" s="331"/>
      <c r="NRO28" s="331"/>
      <c r="NRP28" s="331"/>
      <c r="NRQ28" s="331"/>
      <c r="NRR28" s="331"/>
      <c r="NRS28" s="331"/>
      <c r="NRT28" s="331"/>
      <c r="NRU28" s="331"/>
      <c r="NRV28" s="331"/>
      <c r="NRW28" s="331"/>
      <c r="NRX28" s="331"/>
      <c r="NRY28" s="331"/>
      <c r="NRZ28" s="331"/>
      <c r="NSA28" s="331"/>
      <c r="NSB28" s="331"/>
      <c r="NSC28" s="331"/>
      <c r="NSD28" s="331"/>
      <c r="NSE28" s="331"/>
      <c r="NSF28" s="331"/>
      <c r="NSG28" s="331"/>
      <c r="NSH28" s="331"/>
      <c r="NSI28" s="331"/>
      <c r="NSJ28" s="331"/>
      <c r="NSK28" s="331"/>
      <c r="NSL28" s="331"/>
      <c r="NSM28" s="331"/>
      <c r="NSN28" s="331"/>
      <c r="NSO28" s="331"/>
      <c r="NSP28" s="331"/>
      <c r="NSQ28" s="331"/>
      <c r="NSR28" s="331"/>
      <c r="NSS28" s="331"/>
      <c r="NST28" s="331"/>
      <c r="NSU28" s="331"/>
      <c r="NSV28" s="331"/>
      <c r="NSW28" s="331"/>
      <c r="NSX28" s="331"/>
      <c r="NSY28" s="331"/>
      <c r="NSZ28" s="331"/>
      <c r="NTA28" s="331"/>
      <c r="NTB28" s="331"/>
      <c r="NTC28" s="331"/>
      <c r="NTD28" s="331"/>
      <c r="NTE28" s="331"/>
      <c r="NTF28" s="331"/>
      <c r="NTG28" s="331"/>
      <c r="NTH28" s="331"/>
      <c r="NTI28" s="331"/>
      <c r="NTJ28" s="331"/>
      <c r="NTK28" s="331"/>
      <c r="NTL28" s="331"/>
      <c r="NTM28" s="331"/>
      <c r="NTN28" s="331"/>
      <c r="NTO28" s="331"/>
      <c r="NTP28" s="331"/>
      <c r="NTQ28" s="331"/>
      <c r="NTR28" s="331"/>
      <c r="NTS28" s="331"/>
      <c r="NTT28" s="331"/>
      <c r="NTU28" s="331"/>
      <c r="NTV28" s="331"/>
      <c r="NTW28" s="331"/>
      <c r="NTX28" s="331"/>
      <c r="NTY28" s="331"/>
      <c r="NTZ28" s="331"/>
      <c r="NUA28" s="331"/>
      <c r="NUB28" s="331"/>
      <c r="NUC28" s="331"/>
      <c r="NUD28" s="331"/>
      <c r="NUE28" s="331"/>
      <c r="NUF28" s="331"/>
      <c r="NUG28" s="331"/>
      <c r="NUH28" s="331"/>
      <c r="NUI28" s="331"/>
      <c r="NUJ28" s="331"/>
      <c r="NUK28" s="331"/>
      <c r="NUL28" s="331"/>
      <c r="NUM28" s="331"/>
      <c r="NUN28" s="331"/>
      <c r="NUO28" s="331"/>
      <c r="NUP28" s="331"/>
      <c r="NUQ28" s="331"/>
      <c r="NUR28" s="331"/>
      <c r="NUS28" s="331"/>
      <c r="NUT28" s="331"/>
      <c r="NUU28" s="331"/>
      <c r="NUV28" s="331"/>
      <c r="NUW28" s="331"/>
      <c r="NUX28" s="331"/>
      <c r="NUY28" s="331"/>
      <c r="NUZ28" s="331"/>
      <c r="NVA28" s="331"/>
      <c r="NVB28" s="331"/>
      <c r="NVC28" s="331"/>
      <c r="NVD28" s="331"/>
      <c r="NVE28" s="331"/>
      <c r="NVF28" s="331"/>
      <c r="NVG28" s="331"/>
      <c r="NVH28" s="331"/>
      <c r="NVI28" s="331"/>
      <c r="NVJ28" s="331"/>
      <c r="NVK28" s="331"/>
      <c r="NVL28" s="331"/>
      <c r="NVM28" s="331"/>
      <c r="NVN28" s="331"/>
      <c r="NVO28" s="331"/>
      <c r="NVP28" s="331"/>
      <c r="NVQ28" s="331"/>
      <c r="NVR28" s="331"/>
      <c r="NVS28" s="331"/>
      <c r="NVT28" s="331"/>
      <c r="NVU28" s="331"/>
      <c r="NVV28" s="331"/>
      <c r="NVW28" s="331"/>
      <c r="NVX28" s="331"/>
      <c r="NVY28" s="331"/>
      <c r="NVZ28" s="331"/>
      <c r="NWA28" s="331"/>
      <c r="NWB28" s="331"/>
      <c r="NWC28" s="331"/>
      <c r="NWD28" s="331"/>
      <c r="NWE28" s="331"/>
      <c r="NWF28" s="331"/>
      <c r="NWG28" s="331"/>
      <c r="NWH28" s="331"/>
      <c r="NWI28" s="331"/>
      <c r="NWJ28" s="331"/>
      <c r="NWK28" s="331"/>
      <c r="NWL28" s="331"/>
      <c r="NWM28" s="331"/>
      <c r="NWN28" s="331"/>
      <c r="NWO28" s="331"/>
      <c r="NWP28" s="331"/>
      <c r="NWQ28" s="331"/>
      <c r="NWR28" s="331"/>
      <c r="NWS28" s="331"/>
      <c r="NWT28" s="331"/>
      <c r="NWU28" s="331"/>
      <c r="NWV28" s="331"/>
      <c r="NWW28" s="331"/>
      <c r="NWX28" s="331"/>
      <c r="NWY28" s="331"/>
      <c r="NWZ28" s="331"/>
      <c r="NXA28" s="331"/>
      <c r="NXB28" s="331"/>
      <c r="NXC28" s="331"/>
      <c r="NXD28" s="331"/>
      <c r="NXE28" s="331"/>
      <c r="NXF28" s="331"/>
      <c r="NXG28" s="331"/>
      <c r="NXH28" s="331"/>
      <c r="NXI28" s="331"/>
      <c r="NXJ28" s="331"/>
      <c r="NXK28" s="331"/>
      <c r="NXL28" s="331"/>
      <c r="NXM28" s="331"/>
      <c r="NXN28" s="331"/>
      <c r="NXO28" s="331"/>
      <c r="NXP28" s="331"/>
      <c r="NXQ28" s="331"/>
      <c r="NXR28" s="331"/>
      <c r="NXS28" s="331"/>
      <c r="NXT28" s="331"/>
      <c r="NXU28" s="331"/>
      <c r="NXV28" s="331"/>
      <c r="NXW28" s="331"/>
      <c r="NXX28" s="331"/>
      <c r="NXY28" s="331"/>
      <c r="NXZ28" s="331"/>
      <c r="NYA28" s="331"/>
      <c r="NYB28" s="331"/>
      <c r="NYC28" s="331"/>
      <c r="NYD28" s="331"/>
      <c r="NYE28" s="331"/>
      <c r="NYF28" s="331"/>
      <c r="NYG28" s="331"/>
      <c r="NYH28" s="331"/>
      <c r="NYI28" s="331"/>
      <c r="NYJ28" s="331"/>
      <c r="NYK28" s="331"/>
      <c r="NYL28" s="331"/>
      <c r="NYM28" s="331"/>
      <c r="NYN28" s="331"/>
      <c r="NYO28" s="331"/>
      <c r="NYP28" s="331"/>
      <c r="NYQ28" s="331"/>
      <c r="NYR28" s="331"/>
      <c r="NYS28" s="331"/>
      <c r="NYT28" s="331"/>
      <c r="NYU28" s="331"/>
      <c r="NYV28" s="331"/>
      <c r="NYW28" s="331"/>
      <c r="NYX28" s="331"/>
      <c r="NYY28" s="331"/>
      <c r="NYZ28" s="331"/>
      <c r="NZA28" s="331"/>
      <c r="NZB28" s="331"/>
      <c r="NZC28" s="331"/>
      <c r="NZD28" s="331"/>
      <c r="NZE28" s="331"/>
      <c r="NZF28" s="331"/>
      <c r="NZG28" s="331"/>
      <c r="NZH28" s="331"/>
      <c r="NZI28" s="331"/>
      <c r="NZJ28" s="331"/>
      <c r="NZK28" s="331"/>
      <c r="NZL28" s="331"/>
      <c r="NZM28" s="331"/>
      <c r="NZN28" s="331"/>
      <c r="NZO28" s="331"/>
      <c r="NZP28" s="331"/>
      <c r="NZQ28" s="331"/>
      <c r="NZR28" s="331"/>
      <c r="NZS28" s="331"/>
      <c r="NZT28" s="331"/>
      <c r="NZU28" s="331"/>
      <c r="NZV28" s="331"/>
      <c r="NZW28" s="331"/>
      <c r="NZX28" s="331"/>
      <c r="NZY28" s="331"/>
      <c r="NZZ28" s="331"/>
      <c r="OAA28" s="331"/>
      <c r="OAB28" s="331"/>
      <c r="OAC28" s="331"/>
      <c r="OAD28" s="331"/>
      <c r="OAE28" s="331"/>
      <c r="OAF28" s="331"/>
      <c r="OAG28" s="331"/>
      <c r="OAH28" s="331"/>
      <c r="OAI28" s="331"/>
      <c r="OAJ28" s="331"/>
      <c r="OAK28" s="331"/>
      <c r="OAL28" s="331"/>
      <c r="OAM28" s="331"/>
      <c r="OAN28" s="331"/>
      <c r="OAO28" s="331"/>
      <c r="OAP28" s="331"/>
      <c r="OAQ28" s="331"/>
      <c r="OAR28" s="331"/>
      <c r="OAS28" s="331"/>
      <c r="OAT28" s="331"/>
      <c r="OAU28" s="331"/>
      <c r="OAV28" s="331"/>
      <c r="OAW28" s="331"/>
      <c r="OAX28" s="331"/>
      <c r="OAY28" s="331"/>
      <c r="OAZ28" s="331"/>
      <c r="OBA28" s="331"/>
      <c r="OBB28" s="331"/>
      <c r="OBC28" s="331"/>
      <c r="OBD28" s="331"/>
      <c r="OBE28" s="331"/>
      <c r="OBF28" s="331"/>
      <c r="OBG28" s="331"/>
      <c r="OBH28" s="331"/>
      <c r="OBI28" s="331"/>
      <c r="OBJ28" s="331"/>
      <c r="OBK28" s="331"/>
      <c r="OBL28" s="331"/>
      <c r="OBM28" s="331"/>
      <c r="OBN28" s="331"/>
      <c r="OBO28" s="331"/>
      <c r="OBP28" s="331"/>
      <c r="OBQ28" s="331"/>
      <c r="OBR28" s="331"/>
      <c r="OBS28" s="331"/>
      <c r="OBT28" s="331"/>
      <c r="OBU28" s="331"/>
      <c r="OBV28" s="331"/>
      <c r="OBW28" s="331"/>
      <c r="OBX28" s="331"/>
      <c r="OBY28" s="331"/>
      <c r="OBZ28" s="331"/>
      <c r="OCA28" s="331"/>
      <c r="OCB28" s="331"/>
      <c r="OCC28" s="331"/>
      <c r="OCD28" s="331"/>
      <c r="OCE28" s="331"/>
      <c r="OCF28" s="331"/>
      <c r="OCG28" s="331"/>
      <c r="OCH28" s="331"/>
      <c r="OCI28" s="331"/>
      <c r="OCJ28" s="331"/>
      <c r="OCK28" s="331"/>
      <c r="OCL28" s="331"/>
      <c r="OCM28" s="331"/>
      <c r="OCN28" s="331"/>
      <c r="OCO28" s="331"/>
      <c r="OCP28" s="331"/>
      <c r="OCQ28" s="331"/>
      <c r="OCR28" s="331"/>
      <c r="OCS28" s="331"/>
      <c r="OCT28" s="331"/>
      <c r="OCU28" s="331"/>
      <c r="OCV28" s="331"/>
      <c r="OCW28" s="331"/>
      <c r="OCX28" s="331"/>
      <c r="OCY28" s="331"/>
      <c r="OCZ28" s="331"/>
      <c r="ODA28" s="331"/>
      <c r="ODB28" s="331"/>
      <c r="ODC28" s="331"/>
      <c r="ODD28" s="331"/>
      <c r="ODE28" s="331"/>
      <c r="ODF28" s="331"/>
      <c r="ODG28" s="331"/>
      <c r="ODH28" s="331"/>
      <c r="ODI28" s="331"/>
      <c r="ODJ28" s="331"/>
      <c r="ODK28" s="331"/>
      <c r="ODL28" s="331"/>
      <c r="ODM28" s="331"/>
      <c r="ODN28" s="331"/>
      <c r="ODO28" s="331"/>
      <c r="ODP28" s="331"/>
      <c r="ODQ28" s="331"/>
      <c r="ODR28" s="331"/>
      <c r="ODS28" s="331"/>
      <c r="ODT28" s="331"/>
      <c r="ODU28" s="331"/>
      <c r="ODV28" s="331"/>
      <c r="ODW28" s="331"/>
      <c r="ODX28" s="331"/>
      <c r="ODY28" s="331"/>
      <c r="ODZ28" s="331"/>
      <c r="OEA28" s="331"/>
      <c r="OEB28" s="331"/>
      <c r="OEC28" s="331"/>
      <c r="OED28" s="331"/>
      <c r="OEE28" s="331"/>
      <c r="OEF28" s="331"/>
      <c r="OEG28" s="331"/>
      <c r="OEH28" s="331"/>
      <c r="OEI28" s="331"/>
      <c r="OEJ28" s="331"/>
      <c r="OEK28" s="331"/>
      <c r="OEL28" s="331"/>
      <c r="OEM28" s="331"/>
      <c r="OEN28" s="331"/>
      <c r="OEO28" s="331"/>
      <c r="OEP28" s="331"/>
      <c r="OEQ28" s="331"/>
      <c r="OER28" s="331"/>
      <c r="OES28" s="331"/>
      <c r="OET28" s="331"/>
      <c r="OEU28" s="331"/>
      <c r="OEV28" s="331"/>
      <c r="OEW28" s="331"/>
      <c r="OEX28" s="331"/>
      <c r="OEY28" s="331"/>
      <c r="OEZ28" s="331"/>
      <c r="OFA28" s="331"/>
      <c r="OFB28" s="331"/>
      <c r="OFC28" s="331"/>
      <c r="OFD28" s="331"/>
      <c r="OFE28" s="331"/>
      <c r="OFF28" s="331"/>
      <c r="OFG28" s="331"/>
      <c r="OFH28" s="331"/>
      <c r="OFI28" s="331"/>
      <c r="OFJ28" s="331"/>
      <c r="OFK28" s="331"/>
      <c r="OFL28" s="331"/>
      <c r="OFM28" s="331"/>
      <c r="OFN28" s="331"/>
      <c r="OFO28" s="331"/>
      <c r="OFP28" s="331"/>
      <c r="OFQ28" s="331"/>
      <c r="OFR28" s="331"/>
      <c r="OFS28" s="331"/>
      <c r="OFT28" s="331"/>
      <c r="OFU28" s="331"/>
      <c r="OFV28" s="331"/>
      <c r="OFW28" s="331"/>
      <c r="OFX28" s="331"/>
      <c r="OFY28" s="331"/>
      <c r="OFZ28" s="331"/>
      <c r="OGA28" s="331"/>
      <c r="OGB28" s="331"/>
      <c r="OGC28" s="331"/>
      <c r="OGD28" s="331"/>
      <c r="OGE28" s="331"/>
      <c r="OGF28" s="331"/>
      <c r="OGG28" s="331"/>
      <c r="OGH28" s="331"/>
      <c r="OGI28" s="331"/>
      <c r="OGJ28" s="331"/>
      <c r="OGK28" s="331"/>
      <c r="OGL28" s="331"/>
      <c r="OGM28" s="331"/>
      <c r="OGN28" s="331"/>
      <c r="OGO28" s="331"/>
      <c r="OGP28" s="331"/>
      <c r="OGQ28" s="331"/>
      <c r="OGR28" s="331"/>
      <c r="OGS28" s="331"/>
      <c r="OGT28" s="331"/>
      <c r="OGU28" s="331"/>
      <c r="OGV28" s="331"/>
      <c r="OGW28" s="331"/>
      <c r="OGX28" s="331"/>
      <c r="OGY28" s="331"/>
      <c r="OGZ28" s="331"/>
      <c r="OHA28" s="331"/>
      <c r="OHB28" s="331"/>
      <c r="OHC28" s="331"/>
      <c r="OHD28" s="331"/>
      <c r="OHE28" s="331"/>
      <c r="OHF28" s="331"/>
      <c r="OHG28" s="331"/>
      <c r="OHH28" s="331"/>
      <c r="OHI28" s="331"/>
      <c r="OHJ28" s="331"/>
      <c r="OHK28" s="331"/>
      <c r="OHL28" s="331"/>
      <c r="OHM28" s="331"/>
      <c r="OHN28" s="331"/>
      <c r="OHO28" s="331"/>
      <c r="OHP28" s="331"/>
      <c r="OHQ28" s="331"/>
      <c r="OHR28" s="331"/>
      <c r="OHS28" s="331"/>
      <c r="OHT28" s="331"/>
      <c r="OHU28" s="331"/>
      <c r="OHV28" s="331"/>
      <c r="OHW28" s="331"/>
      <c r="OHX28" s="331"/>
      <c r="OHY28" s="331"/>
      <c r="OHZ28" s="331"/>
      <c r="OIA28" s="331"/>
      <c r="OIB28" s="331"/>
      <c r="OIC28" s="331"/>
      <c r="OID28" s="331"/>
      <c r="OIE28" s="331"/>
      <c r="OIF28" s="331"/>
      <c r="OIG28" s="331"/>
      <c r="OIH28" s="331"/>
      <c r="OII28" s="331"/>
      <c r="OIJ28" s="331"/>
      <c r="OIK28" s="331"/>
      <c r="OIL28" s="331"/>
      <c r="OIM28" s="331"/>
      <c r="OIN28" s="331"/>
      <c r="OIO28" s="331"/>
      <c r="OIP28" s="331"/>
      <c r="OIQ28" s="331"/>
      <c r="OIR28" s="331"/>
      <c r="OIS28" s="331"/>
      <c r="OIT28" s="331"/>
      <c r="OIU28" s="331"/>
      <c r="OIV28" s="331"/>
      <c r="OIW28" s="331"/>
      <c r="OIX28" s="331"/>
      <c r="OIY28" s="331"/>
      <c r="OIZ28" s="331"/>
      <c r="OJA28" s="331"/>
      <c r="OJB28" s="331"/>
      <c r="OJC28" s="331"/>
      <c r="OJD28" s="331"/>
      <c r="OJE28" s="331"/>
      <c r="OJF28" s="331"/>
      <c r="OJG28" s="331"/>
      <c r="OJH28" s="331"/>
      <c r="OJI28" s="331"/>
      <c r="OJJ28" s="331"/>
      <c r="OJK28" s="331"/>
      <c r="OJL28" s="331"/>
      <c r="OJM28" s="331"/>
      <c r="OJN28" s="331"/>
      <c r="OJO28" s="331"/>
      <c r="OJP28" s="331"/>
      <c r="OJQ28" s="331"/>
      <c r="OJR28" s="331"/>
      <c r="OJS28" s="331"/>
      <c r="OJT28" s="331"/>
      <c r="OJU28" s="331"/>
      <c r="OJV28" s="331"/>
      <c r="OJW28" s="331"/>
      <c r="OJX28" s="331"/>
      <c r="OJY28" s="331"/>
      <c r="OJZ28" s="331"/>
      <c r="OKA28" s="331"/>
      <c r="OKB28" s="331"/>
      <c r="OKC28" s="331"/>
      <c r="OKD28" s="331"/>
      <c r="OKE28" s="331"/>
      <c r="OKF28" s="331"/>
      <c r="OKG28" s="331"/>
      <c r="OKH28" s="331"/>
      <c r="OKI28" s="331"/>
      <c r="OKJ28" s="331"/>
      <c r="OKK28" s="331"/>
      <c r="OKL28" s="331"/>
      <c r="OKM28" s="331"/>
      <c r="OKN28" s="331"/>
      <c r="OKO28" s="331"/>
      <c r="OKP28" s="331"/>
      <c r="OKQ28" s="331"/>
      <c r="OKR28" s="331"/>
      <c r="OKS28" s="331"/>
      <c r="OKT28" s="331"/>
      <c r="OKU28" s="331"/>
      <c r="OKV28" s="331"/>
      <c r="OKW28" s="331"/>
      <c r="OKX28" s="331"/>
      <c r="OKY28" s="331"/>
      <c r="OKZ28" s="331"/>
      <c r="OLA28" s="331"/>
      <c r="OLB28" s="331"/>
      <c r="OLC28" s="331"/>
      <c r="OLD28" s="331"/>
      <c r="OLE28" s="331"/>
      <c r="OLF28" s="331"/>
      <c r="OLG28" s="331"/>
      <c r="OLH28" s="331"/>
      <c r="OLI28" s="331"/>
      <c r="OLJ28" s="331"/>
      <c r="OLK28" s="331"/>
      <c r="OLL28" s="331"/>
      <c r="OLM28" s="331"/>
      <c r="OLN28" s="331"/>
      <c r="OLO28" s="331"/>
      <c r="OLP28" s="331"/>
      <c r="OLQ28" s="331"/>
      <c r="OLR28" s="331"/>
      <c r="OLS28" s="331"/>
      <c r="OLT28" s="331"/>
      <c r="OLU28" s="331"/>
      <c r="OLV28" s="331"/>
      <c r="OLW28" s="331"/>
      <c r="OLX28" s="331"/>
      <c r="OLY28" s="331"/>
      <c r="OLZ28" s="331"/>
      <c r="OMA28" s="331"/>
      <c r="OMB28" s="331"/>
      <c r="OMC28" s="331"/>
      <c r="OMD28" s="331"/>
      <c r="OME28" s="331"/>
      <c r="OMF28" s="331"/>
      <c r="OMG28" s="331"/>
      <c r="OMH28" s="331"/>
      <c r="OMI28" s="331"/>
      <c r="OMJ28" s="331"/>
      <c r="OMK28" s="331"/>
      <c r="OML28" s="331"/>
      <c r="OMM28" s="331"/>
      <c r="OMN28" s="331"/>
      <c r="OMO28" s="331"/>
      <c r="OMP28" s="331"/>
      <c r="OMQ28" s="331"/>
      <c r="OMR28" s="331"/>
      <c r="OMS28" s="331"/>
      <c r="OMT28" s="331"/>
      <c r="OMU28" s="331"/>
      <c r="OMV28" s="331"/>
      <c r="OMW28" s="331"/>
      <c r="OMX28" s="331"/>
      <c r="OMY28" s="331"/>
      <c r="OMZ28" s="331"/>
      <c r="ONA28" s="331"/>
      <c r="ONB28" s="331"/>
      <c r="ONC28" s="331"/>
      <c r="OND28" s="331"/>
      <c r="ONE28" s="331"/>
      <c r="ONF28" s="331"/>
      <c r="ONG28" s="331"/>
      <c r="ONH28" s="331"/>
      <c r="ONI28" s="331"/>
      <c r="ONJ28" s="331"/>
      <c r="ONK28" s="331"/>
      <c r="ONL28" s="331"/>
      <c r="ONM28" s="331"/>
      <c r="ONN28" s="331"/>
      <c r="ONO28" s="331"/>
      <c r="ONP28" s="331"/>
      <c r="ONQ28" s="331"/>
      <c r="ONR28" s="331"/>
      <c r="ONS28" s="331"/>
      <c r="ONT28" s="331"/>
      <c r="ONU28" s="331"/>
      <c r="ONV28" s="331"/>
      <c r="ONW28" s="331"/>
      <c r="ONX28" s="331"/>
      <c r="ONY28" s="331"/>
      <c r="ONZ28" s="331"/>
      <c r="OOA28" s="331"/>
      <c r="OOB28" s="331"/>
      <c r="OOC28" s="331"/>
      <c r="OOD28" s="331"/>
      <c r="OOE28" s="331"/>
      <c r="OOF28" s="331"/>
      <c r="OOG28" s="331"/>
      <c r="OOH28" s="331"/>
      <c r="OOI28" s="331"/>
      <c r="OOJ28" s="331"/>
      <c r="OOK28" s="331"/>
      <c r="OOL28" s="331"/>
      <c r="OOM28" s="331"/>
      <c r="OON28" s="331"/>
      <c r="OOO28" s="331"/>
      <c r="OOP28" s="331"/>
      <c r="OOQ28" s="331"/>
      <c r="OOR28" s="331"/>
      <c r="OOS28" s="331"/>
      <c r="OOT28" s="331"/>
      <c r="OOU28" s="331"/>
      <c r="OOV28" s="331"/>
      <c r="OOW28" s="331"/>
      <c r="OOX28" s="331"/>
      <c r="OOY28" s="331"/>
      <c r="OOZ28" s="331"/>
      <c r="OPA28" s="331"/>
      <c r="OPB28" s="331"/>
      <c r="OPC28" s="331"/>
      <c r="OPD28" s="331"/>
      <c r="OPE28" s="331"/>
      <c r="OPF28" s="331"/>
      <c r="OPG28" s="331"/>
      <c r="OPH28" s="331"/>
      <c r="OPI28" s="331"/>
      <c r="OPJ28" s="331"/>
      <c r="OPK28" s="331"/>
      <c r="OPL28" s="331"/>
      <c r="OPM28" s="331"/>
      <c r="OPN28" s="331"/>
      <c r="OPO28" s="331"/>
      <c r="OPP28" s="331"/>
      <c r="OPQ28" s="331"/>
      <c r="OPR28" s="331"/>
      <c r="OPS28" s="331"/>
      <c r="OPT28" s="331"/>
      <c r="OPU28" s="331"/>
      <c r="OPV28" s="331"/>
      <c r="OPW28" s="331"/>
      <c r="OPX28" s="331"/>
      <c r="OPY28" s="331"/>
      <c r="OPZ28" s="331"/>
      <c r="OQA28" s="331"/>
      <c r="OQB28" s="331"/>
      <c r="OQC28" s="331"/>
      <c r="OQD28" s="331"/>
      <c r="OQE28" s="331"/>
      <c r="OQF28" s="331"/>
      <c r="OQG28" s="331"/>
      <c r="OQH28" s="331"/>
      <c r="OQI28" s="331"/>
      <c r="OQJ28" s="331"/>
      <c r="OQK28" s="331"/>
      <c r="OQL28" s="331"/>
      <c r="OQM28" s="331"/>
      <c r="OQN28" s="331"/>
      <c r="OQO28" s="331"/>
      <c r="OQP28" s="331"/>
      <c r="OQQ28" s="331"/>
      <c r="OQR28" s="331"/>
      <c r="OQS28" s="331"/>
      <c r="OQT28" s="331"/>
      <c r="OQU28" s="331"/>
      <c r="OQV28" s="331"/>
      <c r="OQW28" s="331"/>
      <c r="OQX28" s="331"/>
      <c r="OQY28" s="331"/>
      <c r="OQZ28" s="331"/>
      <c r="ORA28" s="331"/>
      <c r="ORB28" s="331"/>
      <c r="ORC28" s="331"/>
      <c r="ORD28" s="331"/>
      <c r="ORE28" s="331"/>
      <c r="ORF28" s="331"/>
      <c r="ORG28" s="331"/>
      <c r="ORH28" s="331"/>
      <c r="ORI28" s="331"/>
      <c r="ORJ28" s="331"/>
      <c r="ORK28" s="331"/>
      <c r="ORL28" s="331"/>
      <c r="ORM28" s="331"/>
      <c r="ORN28" s="331"/>
      <c r="ORO28" s="331"/>
      <c r="ORP28" s="331"/>
      <c r="ORQ28" s="331"/>
      <c r="ORR28" s="331"/>
      <c r="ORS28" s="331"/>
      <c r="ORT28" s="331"/>
      <c r="ORU28" s="331"/>
      <c r="ORV28" s="331"/>
      <c r="ORW28" s="331"/>
      <c r="ORX28" s="331"/>
      <c r="ORY28" s="331"/>
      <c r="ORZ28" s="331"/>
      <c r="OSA28" s="331"/>
      <c r="OSB28" s="331"/>
      <c r="OSC28" s="331"/>
      <c r="OSD28" s="331"/>
      <c r="OSE28" s="331"/>
      <c r="OSF28" s="331"/>
      <c r="OSG28" s="331"/>
      <c r="OSH28" s="331"/>
      <c r="OSI28" s="331"/>
      <c r="OSJ28" s="331"/>
      <c r="OSK28" s="331"/>
      <c r="OSL28" s="331"/>
      <c r="OSM28" s="331"/>
      <c r="OSN28" s="331"/>
      <c r="OSO28" s="331"/>
      <c r="OSP28" s="331"/>
      <c r="OSQ28" s="331"/>
      <c r="OSR28" s="331"/>
      <c r="OSS28" s="331"/>
      <c r="OST28" s="331"/>
      <c r="OSU28" s="331"/>
      <c r="OSV28" s="331"/>
      <c r="OSW28" s="331"/>
      <c r="OSX28" s="331"/>
      <c r="OSY28" s="331"/>
      <c r="OSZ28" s="331"/>
      <c r="OTA28" s="331"/>
      <c r="OTB28" s="331"/>
      <c r="OTC28" s="331"/>
      <c r="OTD28" s="331"/>
      <c r="OTE28" s="331"/>
      <c r="OTF28" s="331"/>
      <c r="OTG28" s="331"/>
      <c r="OTH28" s="331"/>
      <c r="OTI28" s="331"/>
      <c r="OTJ28" s="331"/>
      <c r="OTK28" s="331"/>
      <c r="OTL28" s="331"/>
      <c r="OTM28" s="331"/>
      <c r="OTN28" s="331"/>
      <c r="OTO28" s="331"/>
      <c r="OTP28" s="331"/>
      <c r="OTQ28" s="331"/>
      <c r="OTR28" s="331"/>
      <c r="OTS28" s="331"/>
      <c r="OTT28" s="331"/>
      <c r="OTU28" s="331"/>
      <c r="OTV28" s="331"/>
      <c r="OTW28" s="331"/>
      <c r="OTX28" s="331"/>
      <c r="OTY28" s="331"/>
      <c r="OTZ28" s="331"/>
      <c r="OUA28" s="331"/>
      <c r="OUB28" s="331"/>
      <c r="OUC28" s="331"/>
      <c r="OUD28" s="331"/>
      <c r="OUE28" s="331"/>
      <c r="OUF28" s="331"/>
      <c r="OUG28" s="331"/>
      <c r="OUH28" s="331"/>
      <c r="OUI28" s="331"/>
      <c r="OUJ28" s="331"/>
      <c r="OUK28" s="331"/>
      <c r="OUL28" s="331"/>
      <c r="OUM28" s="331"/>
      <c r="OUN28" s="331"/>
      <c r="OUO28" s="331"/>
      <c r="OUP28" s="331"/>
      <c r="OUQ28" s="331"/>
      <c r="OUR28" s="331"/>
      <c r="OUS28" s="331"/>
      <c r="OUT28" s="331"/>
      <c r="OUU28" s="331"/>
      <c r="OUV28" s="331"/>
      <c r="OUW28" s="331"/>
      <c r="OUX28" s="331"/>
      <c r="OUY28" s="331"/>
      <c r="OUZ28" s="331"/>
      <c r="OVA28" s="331"/>
      <c r="OVB28" s="331"/>
      <c r="OVC28" s="331"/>
      <c r="OVD28" s="331"/>
      <c r="OVE28" s="331"/>
      <c r="OVF28" s="331"/>
      <c r="OVG28" s="331"/>
      <c r="OVH28" s="331"/>
      <c r="OVI28" s="331"/>
      <c r="OVJ28" s="331"/>
      <c r="OVK28" s="331"/>
      <c r="OVL28" s="331"/>
      <c r="OVM28" s="331"/>
      <c r="OVN28" s="331"/>
      <c r="OVO28" s="331"/>
      <c r="OVP28" s="331"/>
      <c r="OVQ28" s="331"/>
      <c r="OVR28" s="331"/>
      <c r="OVS28" s="331"/>
      <c r="OVT28" s="331"/>
      <c r="OVU28" s="331"/>
      <c r="OVV28" s="331"/>
      <c r="OVW28" s="331"/>
      <c r="OVX28" s="331"/>
      <c r="OVY28" s="331"/>
      <c r="OVZ28" s="331"/>
      <c r="OWA28" s="331"/>
      <c r="OWB28" s="331"/>
      <c r="OWC28" s="331"/>
      <c r="OWD28" s="331"/>
      <c r="OWE28" s="331"/>
      <c r="OWF28" s="331"/>
      <c r="OWG28" s="331"/>
      <c r="OWH28" s="331"/>
      <c r="OWI28" s="331"/>
      <c r="OWJ28" s="331"/>
      <c r="OWK28" s="331"/>
      <c r="OWL28" s="331"/>
      <c r="OWM28" s="331"/>
      <c r="OWN28" s="331"/>
      <c r="OWO28" s="331"/>
      <c r="OWP28" s="331"/>
      <c r="OWQ28" s="331"/>
      <c r="OWR28" s="331"/>
      <c r="OWS28" s="331"/>
      <c r="OWT28" s="331"/>
      <c r="OWU28" s="331"/>
      <c r="OWV28" s="331"/>
      <c r="OWW28" s="331"/>
      <c r="OWX28" s="331"/>
      <c r="OWY28" s="331"/>
      <c r="OWZ28" s="331"/>
      <c r="OXA28" s="331"/>
      <c r="OXB28" s="331"/>
      <c r="OXC28" s="331"/>
      <c r="OXD28" s="331"/>
      <c r="OXE28" s="331"/>
      <c r="OXF28" s="331"/>
      <c r="OXG28" s="331"/>
      <c r="OXH28" s="331"/>
      <c r="OXI28" s="331"/>
      <c r="OXJ28" s="331"/>
      <c r="OXK28" s="331"/>
      <c r="OXL28" s="331"/>
      <c r="OXM28" s="331"/>
      <c r="OXN28" s="331"/>
      <c r="OXO28" s="331"/>
      <c r="OXP28" s="331"/>
      <c r="OXQ28" s="331"/>
      <c r="OXR28" s="331"/>
      <c r="OXS28" s="331"/>
      <c r="OXT28" s="331"/>
      <c r="OXU28" s="331"/>
      <c r="OXV28" s="331"/>
      <c r="OXW28" s="331"/>
      <c r="OXX28" s="331"/>
      <c r="OXY28" s="331"/>
      <c r="OXZ28" s="331"/>
      <c r="OYA28" s="331"/>
      <c r="OYB28" s="331"/>
      <c r="OYC28" s="331"/>
      <c r="OYD28" s="331"/>
      <c r="OYE28" s="331"/>
      <c r="OYF28" s="331"/>
      <c r="OYG28" s="331"/>
      <c r="OYH28" s="331"/>
      <c r="OYI28" s="331"/>
      <c r="OYJ28" s="331"/>
      <c r="OYK28" s="331"/>
      <c r="OYL28" s="331"/>
      <c r="OYM28" s="331"/>
      <c r="OYN28" s="331"/>
      <c r="OYO28" s="331"/>
      <c r="OYP28" s="331"/>
      <c r="OYQ28" s="331"/>
      <c r="OYR28" s="331"/>
      <c r="OYS28" s="331"/>
      <c r="OYT28" s="331"/>
      <c r="OYU28" s="331"/>
      <c r="OYV28" s="331"/>
      <c r="OYW28" s="331"/>
      <c r="OYX28" s="331"/>
      <c r="OYY28" s="331"/>
      <c r="OYZ28" s="331"/>
      <c r="OZA28" s="331"/>
      <c r="OZB28" s="331"/>
      <c r="OZC28" s="331"/>
      <c r="OZD28" s="331"/>
      <c r="OZE28" s="331"/>
      <c r="OZF28" s="331"/>
      <c r="OZG28" s="331"/>
      <c r="OZH28" s="331"/>
      <c r="OZI28" s="331"/>
      <c r="OZJ28" s="331"/>
      <c r="OZK28" s="331"/>
      <c r="OZL28" s="331"/>
      <c r="OZM28" s="331"/>
      <c r="OZN28" s="331"/>
      <c r="OZO28" s="331"/>
      <c r="OZP28" s="331"/>
      <c r="OZQ28" s="331"/>
      <c r="OZR28" s="331"/>
      <c r="OZS28" s="331"/>
      <c r="OZT28" s="331"/>
      <c r="OZU28" s="331"/>
      <c r="OZV28" s="331"/>
      <c r="OZW28" s="331"/>
      <c r="OZX28" s="331"/>
      <c r="OZY28" s="331"/>
      <c r="OZZ28" s="331"/>
      <c r="PAA28" s="331"/>
      <c r="PAB28" s="331"/>
      <c r="PAC28" s="331"/>
      <c r="PAD28" s="331"/>
      <c r="PAE28" s="331"/>
      <c r="PAF28" s="331"/>
      <c r="PAG28" s="331"/>
      <c r="PAH28" s="331"/>
      <c r="PAI28" s="331"/>
      <c r="PAJ28" s="331"/>
      <c r="PAK28" s="331"/>
      <c r="PAL28" s="331"/>
      <c r="PAM28" s="331"/>
      <c r="PAN28" s="331"/>
      <c r="PAO28" s="331"/>
      <c r="PAP28" s="331"/>
      <c r="PAQ28" s="331"/>
      <c r="PAR28" s="331"/>
      <c r="PAS28" s="331"/>
      <c r="PAT28" s="331"/>
      <c r="PAU28" s="331"/>
      <c r="PAV28" s="331"/>
      <c r="PAW28" s="331"/>
      <c r="PAX28" s="331"/>
      <c r="PAY28" s="331"/>
      <c r="PAZ28" s="331"/>
      <c r="PBA28" s="331"/>
      <c r="PBB28" s="331"/>
      <c r="PBC28" s="331"/>
      <c r="PBD28" s="331"/>
      <c r="PBE28" s="331"/>
      <c r="PBF28" s="331"/>
      <c r="PBG28" s="331"/>
      <c r="PBH28" s="331"/>
      <c r="PBI28" s="331"/>
      <c r="PBJ28" s="331"/>
      <c r="PBK28" s="331"/>
      <c r="PBL28" s="331"/>
      <c r="PBM28" s="331"/>
      <c r="PBN28" s="331"/>
      <c r="PBO28" s="331"/>
      <c r="PBP28" s="331"/>
      <c r="PBQ28" s="331"/>
      <c r="PBR28" s="331"/>
      <c r="PBS28" s="331"/>
      <c r="PBT28" s="331"/>
      <c r="PBU28" s="331"/>
      <c r="PBV28" s="331"/>
      <c r="PBW28" s="331"/>
      <c r="PBX28" s="331"/>
      <c r="PBY28" s="331"/>
      <c r="PBZ28" s="331"/>
      <c r="PCA28" s="331"/>
      <c r="PCB28" s="331"/>
      <c r="PCC28" s="331"/>
      <c r="PCD28" s="331"/>
      <c r="PCE28" s="331"/>
      <c r="PCF28" s="331"/>
      <c r="PCG28" s="331"/>
      <c r="PCH28" s="331"/>
      <c r="PCI28" s="331"/>
      <c r="PCJ28" s="331"/>
      <c r="PCK28" s="331"/>
      <c r="PCL28" s="331"/>
      <c r="PCM28" s="331"/>
      <c r="PCN28" s="331"/>
      <c r="PCO28" s="331"/>
      <c r="PCP28" s="331"/>
      <c r="PCQ28" s="331"/>
      <c r="PCR28" s="331"/>
      <c r="PCS28" s="331"/>
      <c r="PCT28" s="331"/>
      <c r="PCU28" s="331"/>
      <c r="PCV28" s="331"/>
      <c r="PCW28" s="331"/>
      <c r="PCX28" s="331"/>
      <c r="PCY28" s="331"/>
      <c r="PCZ28" s="331"/>
      <c r="PDA28" s="331"/>
      <c r="PDB28" s="331"/>
      <c r="PDC28" s="331"/>
      <c r="PDD28" s="331"/>
      <c r="PDE28" s="331"/>
      <c r="PDF28" s="331"/>
      <c r="PDG28" s="331"/>
      <c r="PDH28" s="331"/>
      <c r="PDI28" s="331"/>
      <c r="PDJ28" s="331"/>
      <c r="PDK28" s="331"/>
      <c r="PDL28" s="331"/>
      <c r="PDM28" s="331"/>
      <c r="PDN28" s="331"/>
      <c r="PDO28" s="331"/>
      <c r="PDP28" s="331"/>
      <c r="PDQ28" s="331"/>
      <c r="PDR28" s="331"/>
      <c r="PDS28" s="331"/>
      <c r="PDT28" s="331"/>
      <c r="PDU28" s="331"/>
      <c r="PDV28" s="331"/>
      <c r="PDW28" s="331"/>
      <c r="PDX28" s="331"/>
      <c r="PDY28" s="331"/>
      <c r="PDZ28" s="331"/>
      <c r="PEA28" s="331"/>
      <c r="PEB28" s="331"/>
      <c r="PEC28" s="331"/>
      <c r="PED28" s="331"/>
      <c r="PEE28" s="331"/>
      <c r="PEF28" s="331"/>
      <c r="PEG28" s="331"/>
      <c r="PEH28" s="331"/>
      <c r="PEI28" s="331"/>
      <c r="PEJ28" s="331"/>
      <c r="PEK28" s="331"/>
      <c r="PEL28" s="331"/>
      <c r="PEM28" s="331"/>
      <c r="PEN28" s="331"/>
      <c r="PEO28" s="331"/>
      <c r="PEP28" s="331"/>
      <c r="PEQ28" s="331"/>
      <c r="PER28" s="331"/>
      <c r="PES28" s="331"/>
      <c r="PET28" s="331"/>
      <c r="PEU28" s="331"/>
      <c r="PEV28" s="331"/>
      <c r="PEW28" s="331"/>
      <c r="PEX28" s="331"/>
      <c r="PEY28" s="331"/>
      <c r="PEZ28" s="331"/>
      <c r="PFA28" s="331"/>
      <c r="PFB28" s="331"/>
      <c r="PFC28" s="331"/>
      <c r="PFD28" s="331"/>
      <c r="PFE28" s="331"/>
      <c r="PFF28" s="331"/>
      <c r="PFG28" s="331"/>
      <c r="PFH28" s="331"/>
      <c r="PFI28" s="331"/>
      <c r="PFJ28" s="331"/>
      <c r="PFK28" s="331"/>
      <c r="PFL28" s="331"/>
      <c r="PFM28" s="331"/>
      <c r="PFN28" s="331"/>
      <c r="PFO28" s="331"/>
      <c r="PFP28" s="331"/>
      <c r="PFQ28" s="331"/>
      <c r="PFR28" s="331"/>
      <c r="PFS28" s="331"/>
      <c r="PFT28" s="331"/>
      <c r="PFU28" s="331"/>
      <c r="PFV28" s="331"/>
      <c r="PFW28" s="331"/>
      <c r="PFX28" s="331"/>
      <c r="PFY28" s="331"/>
      <c r="PFZ28" s="331"/>
      <c r="PGA28" s="331"/>
      <c r="PGB28" s="331"/>
      <c r="PGC28" s="331"/>
      <c r="PGD28" s="331"/>
      <c r="PGE28" s="331"/>
      <c r="PGF28" s="331"/>
      <c r="PGG28" s="331"/>
      <c r="PGH28" s="331"/>
      <c r="PGI28" s="331"/>
      <c r="PGJ28" s="331"/>
      <c r="PGK28" s="331"/>
      <c r="PGL28" s="331"/>
      <c r="PGM28" s="331"/>
      <c r="PGN28" s="331"/>
      <c r="PGO28" s="331"/>
      <c r="PGP28" s="331"/>
      <c r="PGQ28" s="331"/>
      <c r="PGR28" s="331"/>
      <c r="PGS28" s="331"/>
      <c r="PGT28" s="331"/>
      <c r="PGU28" s="331"/>
      <c r="PGV28" s="331"/>
      <c r="PGW28" s="331"/>
      <c r="PGX28" s="331"/>
      <c r="PGY28" s="331"/>
      <c r="PGZ28" s="331"/>
      <c r="PHA28" s="331"/>
      <c r="PHB28" s="331"/>
      <c r="PHC28" s="331"/>
      <c r="PHD28" s="331"/>
      <c r="PHE28" s="331"/>
      <c r="PHF28" s="331"/>
      <c r="PHG28" s="331"/>
      <c r="PHH28" s="331"/>
      <c r="PHI28" s="331"/>
      <c r="PHJ28" s="331"/>
      <c r="PHK28" s="331"/>
      <c r="PHL28" s="331"/>
      <c r="PHM28" s="331"/>
      <c r="PHN28" s="331"/>
      <c r="PHO28" s="331"/>
      <c r="PHP28" s="331"/>
      <c r="PHQ28" s="331"/>
      <c r="PHR28" s="331"/>
      <c r="PHS28" s="331"/>
      <c r="PHT28" s="331"/>
      <c r="PHU28" s="331"/>
      <c r="PHV28" s="331"/>
      <c r="PHW28" s="331"/>
      <c r="PHX28" s="331"/>
      <c r="PHY28" s="331"/>
      <c r="PHZ28" s="331"/>
      <c r="PIA28" s="331"/>
      <c r="PIB28" s="331"/>
      <c r="PIC28" s="331"/>
      <c r="PID28" s="331"/>
      <c r="PIE28" s="331"/>
      <c r="PIF28" s="331"/>
      <c r="PIG28" s="331"/>
      <c r="PIH28" s="331"/>
      <c r="PII28" s="331"/>
      <c r="PIJ28" s="331"/>
      <c r="PIK28" s="331"/>
      <c r="PIL28" s="331"/>
      <c r="PIM28" s="331"/>
      <c r="PIN28" s="331"/>
      <c r="PIO28" s="331"/>
      <c r="PIP28" s="331"/>
      <c r="PIQ28" s="331"/>
      <c r="PIR28" s="331"/>
      <c r="PIS28" s="331"/>
      <c r="PIT28" s="331"/>
      <c r="PIU28" s="331"/>
      <c r="PIV28" s="331"/>
      <c r="PIW28" s="331"/>
      <c r="PIX28" s="331"/>
      <c r="PIY28" s="331"/>
      <c r="PIZ28" s="331"/>
      <c r="PJA28" s="331"/>
      <c r="PJB28" s="331"/>
      <c r="PJC28" s="331"/>
      <c r="PJD28" s="331"/>
      <c r="PJE28" s="331"/>
      <c r="PJF28" s="331"/>
      <c r="PJG28" s="331"/>
      <c r="PJH28" s="331"/>
      <c r="PJI28" s="331"/>
      <c r="PJJ28" s="331"/>
      <c r="PJK28" s="331"/>
      <c r="PJL28" s="331"/>
      <c r="PJM28" s="331"/>
      <c r="PJN28" s="331"/>
      <c r="PJO28" s="331"/>
      <c r="PJP28" s="331"/>
      <c r="PJQ28" s="331"/>
      <c r="PJR28" s="331"/>
      <c r="PJS28" s="331"/>
      <c r="PJT28" s="331"/>
      <c r="PJU28" s="331"/>
      <c r="PJV28" s="331"/>
      <c r="PJW28" s="331"/>
      <c r="PJX28" s="331"/>
      <c r="PJY28" s="331"/>
      <c r="PJZ28" s="331"/>
      <c r="PKA28" s="331"/>
      <c r="PKB28" s="331"/>
      <c r="PKC28" s="331"/>
      <c r="PKD28" s="331"/>
      <c r="PKE28" s="331"/>
      <c r="PKF28" s="331"/>
      <c r="PKG28" s="331"/>
      <c r="PKH28" s="331"/>
      <c r="PKI28" s="331"/>
      <c r="PKJ28" s="331"/>
      <c r="PKK28" s="331"/>
      <c r="PKL28" s="331"/>
      <c r="PKM28" s="331"/>
      <c r="PKN28" s="331"/>
      <c r="PKO28" s="331"/>
      <c r="PKP28" s="331"/>
      <c r="PKQ28" s="331"/>
      <c r="PKR28" s="331"/>
      <c r="PKS28" s="331"/>
      <c r="PKT28" s="331"/>
      <c r="PKU28" s="331"/>
      <c r="PKV28" s="331"/>
      <c r="PKW28" s="331"/>
      <c r="PKX28" s="331"/>
      <c r="PKY28" s="331"/>
      <c r="PKZ28" s="331"/>
      <c r="PLA28" s="331"/>
      <c r="PLB28" s="331"/>
      <c r="PLC28" s="331"/>
      <c r="PLD28" s="331"/>
      <c r="PLE28" s="331"/>
      <c r="PLF28" s="331"/>
      <c r="PLG28" s="331"/>
      <c r="PLH28" s="331"/>
      <c r="PLI28" s="331"/>
      <c r="PLJ28" s="331"/>
      <c r="PLK28" s="331"/>
      <c r="PLL28" s="331"/>
      <c r="PLM28" s="331"/>
      <c r="PLN28" s="331"/>
      <c r="PLO28" s="331"/>
      <c r="PLP28" s="331"/>
      <c r="PLQ28" s="331"/>
      <c r="PLR28" s="331"/>
      <c r="PLS28" s="331"/>
      <c r="PLT28" s="331"/>
      <c r="PLU28" s="331"/>
      <c r="PLV28" s="331"/>
      <c r="PLW28" s="331"/>
      <c r="PLX28" s="331"/>
      <c r="PLY28" s="331"/>
      <c r="PLZ28" s="331"/>
      <c r="PMA28" s="331"/>
      <c r="PMB28" s="331"/>
      <c r="PMC28" s="331"/>
      <c r="PMD28" s="331"/>
      <c r="PME28" s="331"/>
      <c r="PMF28" s="331"/>
      <c r="PMG28" s="331"/>
      <c r="PMH28" s="331"/>
      <c r="PMI28" s="331"/>
      <c r="PMJ28" s="331"/>
      <c r="PMK28" s="331"/>
      <c r="PML28" s="331"/>
      <c r="PMM28" s="331"/>
      <c r="PMN28" s="331"/>
      <c r="PMO28" s="331"/>
      <c r="PMP28" s="331"/>
      <c r="PMQ28" s="331"/>
      <c r="PMR28" s="331"/>
      <c r="PMS28" s="331"/>
      <c r="PMT28" s="331"/>
      <c r="PMU28" s="331"/>
      <c r="PMV28" s="331"/>
      <c r="PMW28" s="331"/>
      <c r="PMX28" s="331"/>
      <c r="PMY28" s="331"/>
      <c r="PMZ28" s="331"/>
      <c r="PNA28" s="331"/>
      <c r="PNB28" s="331"/>
      <c r="PNC28" s="331"/>
      <c r="PND28" s="331"/>
      <c r="PNE28" s="331"/>
      <c r="PNF28" s="331"/>
      <c r="PNG28" s="331"/>
      <c r="PNH28" s="331"/>
      <c r="PNI28" s="331"/>
      <c r="PNJ28" s="331"/>
      <c r="PNK28" s="331"/>
      <c r="PNL28" s="331"/>
      <c r="PNM28" s="331"/>
      <c r="PNN28" s="331"/>
      <c r="PNO28" s="331"/>
      <c r="PNP28" s="331"/>
      <c r="PNQ28" s="331"/>
      <c r="PNR28" s="331"/>
      <c r="PNS28" s="331"/>
      <c r="PNT28" s="331"/>
      <c r="PNU28" s="331"/>
      <c r="PNV28" s="331"/>
      <c r="PNW28" s="331"/>
      <c r="PNX28" s="331"/>
      <c r="PNY28" s="331"/>
      <c r="PNZ28" s="331"/>
      <c r="POA28" s="331"/>
      <c r="POB28" s="331"/>
      <c r="POC28" s="331"/>
      <c r="POD28" s="331"/>
      <c r="POE28" s="331"/>
      <c r="POF28" s="331"/>
      <c r="POG28" s="331"/>
      <c r="POH28" s="331"/>
      <c r="POI28" s="331"/>
      <c r="POJ28" s="331"/>
      <c r="POK28" s="331"/>
      <c r="POL28" s="331"/>
      <c r="POM28" s="331"/>
      <c r="PON28" s="331"/>
      <c r="POO28" s="331"/>
      <c r="POP28" s="331"/>
      <c r="POQ28" s="331"/>
      <c r="POR28" s="331"/>
      <c r="POS28" s="331"/>
      <c r="POT28" s="331"/>
      <c r="POU28" s="331"/>
      <c r="POV28" s="331"/>
      <c r="POW28" s="331"/>
      <c r="POX28" s="331"/>
      <c r="POY28" s="331"/>
      <c r="POZ28" s="331"/>
      <c r="PPA28" s="331"/>
      <c r="PPB28" s="331"/>
      <c r="PPC28" s="331"/>
      <c r="PPD28" s="331"/>
      <c r="PPE28" s="331"/>
      <c r="PPF28" s="331"/>
      <c r="PPG28" s="331"/>
      <c r="PPH28" s="331"/>
      <c r="PPI28" s="331"/>
      <c r="PPJ28" s="331"/>
      <c r="PPK28" s="331"/>
      <c r="PPL28" s="331"/>
      <c r="PPM28" s="331"/>
      <c r="PPN28" s="331"/>
      <c r="PPO28" s="331"/>
      <c r="PPP28" s="331"/>
      <c r="PPQ28" s="331"/>
      <c r="PPR28" s="331"/>
      <c r="PPS28" s="331"/>
      <c r="PPT28" s="331"/>
      <c r="PPU28" s="331"/>
      <c r="PPV28" s="331"/>
      <c r="PPW28" s="331"/>
      <c r="PPX28" s="331"/>
      <c r="PPY28" s="331"/>
      <c r="PPZ28" s="331"/>
      <c r="PQA28" s="331"/>
      <c r="PQB28" s="331"/>
      <c r="PQC28" s="331"/>
      <c r="PQD28" s="331"/>
      <c r="PQE28" s="331"/>
      <c r="PQF28" s="331"/>
      <c r="PQG28" s="331"/>
      <c r="PQH28" s="331"/>
      <c r="PQI28" s="331"/>
      <c r="PQJ28" s="331"/>
      <c r="PQK28" s="331"/>
      <c r="PQL28" s="331"/>
      <c r="PQM28" s="331"/>
      <c r="PQN28" s="331"/>
      <c r="PQO28" s="331"/>
      <c r="PQP28" s="331"/>
      <c r="PQQ28" s="331"/>
      <c r="PQR28" s="331"/>
      <c r="PQS28" s="331"/>
      <c r="PQT28" s="331"/>
      <c r="PQU28" s="331"/>
      <c r="PQV28" s="331"/>
      <c r="PQW28" s="331"/>
      <c r="PQX28" s="331"/>
      <c r="PQY28" s="331"/>
      <c r="PQZ28" s="331"/>
      <c r="PRA28" s="331"/>
      <c r="PRB28" s="331"/>
      <c r="PRC28" s="331"/>
      <c r="PRD28" s="331"/>
      <c r="PRE28" s="331"/>
      <c r="PRF28" s="331"/>
      <c r="PRG28" s="331"/>
      <c r="PRH28" s="331"/>
      <c r="PRI28" s="331"/>
      <c r="PRJ28" s="331"/>
      <c r="PRK28" s="331"/>
      <c r="PRL28" s="331"/>
      <c r="PRM28" s="331"/>
      <c r="PRN28" s="331"/>
      <c r="PRO28" s="331"/>
      <c r="PRP28" s="331"/>
      <c r="PRQ28" s="331"/>
      <c r="PRR28" s="331"/>
      <c r="PRS28" s="331"/>
      <c r="PRT28" s="331"/>
      <c r="PRU28" s="331"/>
      <c r="PRV28" s="331"/>
      <c r="PRW28" s="331"/>
      <c r="PRX28" s="331"/>
      <c r="PRY28" s="331"/>
      <c r="PRZ28" s="331"/>
      <c r="PSA28" s="331"/>
      <c r="PSB28" s="331"/>
      <c r="PSC28" s="331"/>
      <c r="PSD28" s="331"/>
      <c r="PSE28" s="331"/>
      <c r="PSF28" s="331"/>
      <c r="PSG28" s="331"/>
      <c r="PSH28" s="331"/>
      <c r="PSI28" s="331"/>
      <c r="PSJ28" s="331"/>
      <c r="PSK28" s="331"/>
      <c r="PSL28" s="331"/>
      <c r="PSM28" s="331"/>
      <c r="PSN28" s="331"/>
      <c r="PSO28" s="331"/>
      <c r="PSP28" s="331"/>
      <c r="PSQ28" s="331"/>
      <c r="PSR28" s="331"/>
      <c r="PSS28" s="331"/>
      <c r="PST28" s="331"/>
      <c r="PSU28" s="331"/>
      <c r="PSV28" s="331"/>
      <c r="PSW28" s="331"/>
      <c r="PSX28" s="331"/>
      <c r="PSY28" s="331"/>
      <c r="PSZ28" s="331"/>
      <c r="PTA28" s="331"/>
      <c r="PTB28" s="331"/>
      <c r="PTC28" s="331"/>
      <c r="PTD28" s="331"/>
      <c r="PTE28" s="331"/>
      <c r="PTF28" s="331"/>
      <c r="PTG28" s="331"/>
      <c r="PTH28" s="331"/>
      <c r="PTI28" s="331"/>
      <c r="PTJ28" s="331"/>
      <c r="PTK28" s="331"/>
      <c r="PTL28" s="331"/>
      <c r="PTM28" s="331"/>
      <c r="PTN28" s="331"/>
      <c r="PTO28" s="331"/>
      <c r="PTP28" s="331"/>
      <c r="PTQ28" s="331"/>
      <c r="PTR28" s="331"/>
      <c r="PTS28" s="331"/>
      <c r="PTT28" s="331"/>
      <c r="PTU28" s="331"/>
      <c r="PTV28" s="331"/>
      <c r="PTW28" s="331"/>
      <c r="PTX28" s="331"/>
      <c r="PTY28" s="331"/>
      <c r="PTZ28" s="331"/>
      <c r="PUA28" s="331"/>
      <c r="PUB28" s="331"/>
      <c r="PUC28" s="331"/>
      <c r="PUD28" s="331"/>
      <c r="PUE28" s="331"/>
      <c r="PUF28" s="331"/>
      <c r="PUG28" s="331"/>
      <c r="PUH28" s="331"/>
      <c r="PUI28" s="331"/>
      <c r="PUJ28" s="331"/>
      <c r="PUK28" s="331"/>
      <c r="PUL28" s="331"/>
      <c r="PUM28" s="331"/>
      <c r="PUN28" s="331"/>
      <c r="PUO28" s="331"/>
      <c r="PUP28" s="331"/>
      <c r="PUQ28" s="331"/>
      <c r="PUR28" s="331"/>
      <c r="PUS28" s="331"/>
      <c r="PUT28" s="331"/>
      <c r="PUU28" s="331"/>
      <c r="PUV28" s="331"/>
      <c r="PUW28" s="331"/>
      <c r="PUX28" s="331"/>
      <c r="PUY28" s="331"/>
      <c r="PUZ28" s="331"/>
      <c r="PVA28" s="331"/>
      <c r="PVB28" s="331"/>
      <c r="PVC28" s="331"/>
      <c r="PVD28" s="331"/>
      <c r="PVE28" s="331"/>
      <c r="PVF28" s="331"/>
      <c r="PVG28" s="331"/>
      <c r="PVH28" s="331"/>
      <c r="PVI28" s="331"/>
      <c r="PVJ28" s="331"/>
      <c r="PVK28" s="331"/>
      <c r="PVL28" s="331"/>
      <c r="PVM28" s="331"/>
      <c r="PVN28" s="331"/>
      <c r="PVO28" s="331"/>
      <c r="PVP28" s="331"/>
      <c r="PVQ28" s="331"/>
      <c r="PVR28" s="331"/>
      <c r="PVS28" s="331"/>
      <c r="PVT28" s="331"/>
      <c r="PVU28" s="331"/>
      <c r="PVV28" s="331"/>
      <c r="PVW28" s="331"/>
      <c r="PVX28" s="331"/>
      <c r="PVY28" s="331"/>
      <c r="PVZ28" s="331"/>
      <c r="PWA28" s="331"/>
      <c r="PWB28" s="331"/>
      <c r="PWC28" s="331"/>
      <c r="PWD28" s="331"/>
      <c r="PWE28" s="331"/>
      <c r="PWF28" s="331"/>
      <c r="PWG28" s="331"/>
      <c r="PWH28" s="331"/>
      <c r="PWI28" s="331"/>
      <c r="PWJ28" s="331"/>
      <c r="PWK28" s="331"/>
      <c r="PWL28" s="331"/>
      <c r="PWM28" s="331"/>
      <c r="PWN28" s="331"/>
      <c r="PWO28" s="331"/>
      <c r="PWP28" s="331"/>
      <c r="PWQ28" s="331"/>
      <c r="PWR28" s="331"/>
      <c r="PWS28" s="331"/>
      <c r="PWT28" s="331"/>
      <c r="PWU28" s="331"/>
      <c r="PWV28" s="331"/>
      <c r="PWW28" s="331"/>
      <c r="PWX28" s="331"/>
      <c r="PWY28" s="331"/>
      <c r="PWZ28" s="331"/>
      <c r="PXA28" s="331"/>
      <c r="PXB28" s="331"/>
      <c r="PXC28" s="331"/>
      <c r="PXD28" s="331"/>
      <c r="PXE28" s="331"/>
      <c r="PXF28" s="331"/>
      <c r="PXG28" s="331"/>
      <c r="PXH28" s="331"/>
      <c r="PXI28" s="331"/>
      <c r="PXJ28" s="331"/>
      <c r="PXK28" s="331"/>
      <c r="PXL28" s="331"/>
      <c r="PXM28" s="331"/>
      <c r="PXN28" s="331"/>
      <c r="PXO28" s="331"/>
      <c r="PXP28" s="331"/>
      <c r="PXQ28" s="331"/>
      <c r="PXR28" s="331"/>
      <c r="PXS28" s="331"/>
      <c r="PXT28" s="331"/>
      <c r="PXU28" s="331"/>
      <c r="PXV28" s="331"/>
      <c r="PXW28" s="331"/>
      <c r="PXX28" s="331"/>
      <c r="PXY28" s="331"/>
      <c r="PXZ28" s="331"/>
      <c r="PYA28" s="331"/>
      <c r="PYB28" s="331"/>
      <c r="PYC28" s="331"/>
      <c r="PYD28" s="331"/>
      <c r="PYE28" s="331"/>
      <c r="PYF28" s="331"/>
      <c r="PYG28" s="331"/>
      <c r="PYH28" s="331"/>
      <c r="PYI28" s="331"/>
      <c r="PYJ28" s="331"/>
      <c r="PYK28" s="331"/>
      <c r="PYL28" s="331"/>
      <c r="PYM28" s="331"/>
      <c r="PYN28" s="331"/>
      <c r="PYO28" s="331"/>
      <c r="PYP28" s="331"/>
      <c r="PYQ28" s="331"/>
      <c r="PYR28" s="331"/>
      <c r="PYS28" s="331"/>
      <c r="PYT28" s="331"/>
      <c r="PYU28" s="331"/>
      <c r="PYV28" s="331"/>
      <c r="PYW28" s="331"/>
      <c r="PYX28" s="331"/>
      <c r="PYY28" s="331"/>
      <c r="PYZ28" s="331"/>
      <c r="PZA28" s="331"/>
      <c r="PZB28" s="331"/>
      <c r="PZC28" s="331"/>
      <c r="PZD28" s="331"/>
      <c r="PZE28" s="331"/>
      <c r="PZF28" s="331"/>
      <c r="PZG28" s="331"/>
      <c r="PZH28" s="331"/>
      <c r="PZI28" s="331"/>
      <c r="PZJ28" s="331"/>
      <c r="PZK28" s="331"/>
      <c r="PZL28" s="331"/>
      <c r="PZM28" s="331"/>
      <c r="PZN28" s="331"/>
      <c r="PZO28" s="331"/>
      <c r="PZP28" s="331"/>
      <c r="PZQ28" s="331"/>
      <c r="PZR28" s="331"/>
      <c r="PZS28" s="331"/>
      <c r="PZT28" s="331"/>
      <c r="PZU28" s="331"/>
      <c r="PZV28" s="331"/>
      <c r="PZW28" s="331"/>
      <c r="PZX28" s="331"/>
      <c r="PZY28" s="331"/>
      <c r="PZZ28" s="331"/>
      <c r="QAA28" s="331"/>
      <c r="QAB28" s="331"/>
      <c r="QAC28" s="331"/>
      <c r="QAD28" s="331"/>
      <c r="QAE28" s="331"/>
      <c r="QAF28" s="331"/>
      <c r="QAG28" s="331"/>
      <c r="QAH28" s="331"/>
      <c r="QAI28" s="331"/>
      <c r="QAJ28" s="331"/>
      <c r="QAK28" s="331"/>
      <c r="QAL28" s="331"/>
      <c r="QAM28" s="331"/>
      <c r="QAN28" s="331"/>
      <c r="QAO28" s="331"/>
      <c r="QAP28" s="331"/>
      <c r="QAQ28" s="331"/>
      <c r="QAR28" s="331"/>
      <c r="QAS28" s="331"/>
      <c r="QAT28" s="331"/>
      <c r="QAU28" s="331"/>
      <c r="QAV28" s="331"/>
      <c r="QAW28" s="331"/>
      <c r="QAX28" s="331"/>
      <c r="QAY28" s="331"/>
      <c r="QAZ28" s="331"/>
      <c r="QBA28" s="331"/>
      <c r="QBB28" s="331"/>
      <c r="QBC28" s="331"/>
      <c r="QBD28" s="331"/>
      <c r="QBE28" s="331"/>
      <c r="QBF28" s="331"/>
      <c r="QBG28" s="331"/>
      <c r="QBH28" s="331"/>
      <c r="QBI28" s="331"/>
      <c r="QBJ28" s="331"/>
      <c r="QBK28" s="331"/>
      <c r="QBL28" s="331"/>
      <c r="QBM28" s="331"/>
      <c r="QBN28" s="331"/>
      <c r="QBO28" s="331"/>
      <c r="QBP28" s="331"/>
      <c r="QBQ28" s="331"/>
      <c r="QBR28" s="331"/>
      <c r="QBS28" s="331"/>
      <c r="QBT28" s="331"/>
      <c r="QBU28" s="331"/>
      <c r="QBV28" s="331"/>
      <c r="QBW28" s="331"/>
      <c r="QBX28" s="331"/>
      <c r="QBY28" s="331"/>
      <c r="QBZ28" s="331"/>
      <c r="QCA28" s="331"/>
      <c r="QCB28" s="331"/>
      <c r="QCC28" s="331"/>
      <c r="QCD28" s="331"/>
      <c r="QCE28" s="331"/>
      <c r="QCF28" s="331"/>
      <c r="QCG28" s="331"/>
      <c r="QCH28" s="331"/>
      <c r="QCI28" s="331"/>
      <c r="QCJ28" s="331"/>
      <c r="QCK28" s="331"/>
      <c r="QCL28" s="331"/>
      <c r="QCM28" s="331"/>
      <c r="QCN28" s="331"/>
      <c r="QCO28" s="331"/>
      <c r="QCP28" s="331"/>
      <c r="QCQ28" s="331"/>
      <c r="QCR28" s="331"/>
      <c r="QCS28" s="331"/>
      <c r="QCT28" s="331"/>
      <c r="QCU28" s="331"/>
      <c r="QCV28" s="331"/>
      <c r="QCW28" s="331"/>
      <c r="QCX28" s="331"/>
      <c r="QCY28" s="331"/>
      <c r="QCZ28" s="331"/>
      <c r="QDA28" s="331"/>
      <c r="QDB28" s="331"/>
      <c r="QDC28" s="331"/>
      <c r="QDD28" s="331"/>
      <c r="QDE28" s="331"/>
      <c r="QDF28" s="331"/>
      <c r="QDG28" s="331"/>
      <c r="QDH28" s="331"/>
      <c r="QDI28" s="331"/>
      <c r="QDJ28" s="331"/>
      <c r="QDK28" s="331"/>
      <c r="QDL28" s="331"/>
      <c r="QDM28" s="331"/>
      <c r="QDN28" s="331"/>
      <c r="QDO28" s="331"/>
      <c r="QDP28" s="331"/>
      <c r="QDQ28" s="331"/>
      <c r="QDR28" s="331"/>
      <c r="QDS28" s="331"/>
      <c r="QDT28" s="331"/>
      <c r="QDU28" s="331"/>
      <c r="QDV28" s="331"/>
      <c r="QDW28" s="331"/>
      <c r="QDX28" s="331"/>
      <c r="QDY28" s="331"/>
      <c r="QDZ28" s="331"/>
      <c r="QEA28" s="331"/>
      <c r="QEB28" s="331"/>
      <c r="QEC28" s="331"/>
      <c r="QED28" s="331"/>
      <c r="QEE28" s="331"/>
      <c r="QEF28" s="331"/>
      <c r="QEG28" s="331"/>
      <c r="QEH28" s="331"/>
      <c r="QEI28" s="331"/>
      <c r="QEJ28" s="331"/>
      <c r="QEK28" s="331"/>
      <c r="QEL28" s="331"/>
      <c r="QEM28" s="331"/>
      <c r="QEN28" s="331"/>
      <c r="QEO28" s="331"/>
      <c r="QEP28" s="331"/>
      <c r="QEQ28" s="331"/>
      <c r="QER28" s="331"/>
      <c r="QES28" s="331"/>
      <c r="QET28" s="331"/>
      <c r="QEU28" s="331"/>
      <c r="QEV28" s="331"/>
      <c r="QEW28" s="331"/>
      <c r="QEX28" s="331"/>
      <c r="QEY28" s="331"/>
      <c r="QEZ28" s="331"/>
      <c r="QFA28" s="331"/>
      <c r="QFB28" s="331"/>
      <c r="QFC28" s="331"/>
      <c r="QFD28" s="331"/>
      <c r="QFE28" s="331"/>
      <c r="QFF28" s="331"/>
      <c r="QFG28" s="331"/>
      <c r="QFH28" s="331"/>
      <c r="QFI28" s="331"/>
      <c r="QFJ28" s="331"/>
      <c r="QFK28" s="331"/>
      <c r="QFL28" s="331"/>
      <c r="QFM28" s="331"/>
      <c r="QFN28" s="331"/>
      <c r="QFO28" s="331"/>
      <c r="QFP28" s="331"/>
      <c r="QFQ28" s="331"/>
      <c r="QFR28" s="331"/>
      <c r="QFS28" s="331"/>
      <c r="QFT28" s="331"/>
      <c r="QFU28" s="331"/>
      <c r="QFV28" s="331"/>
      <c r="QFW28" s="331"/>
      <c r="QFX28" s="331"/>
      <c r="QFY28" s="331"/>
      <c r="QFZ28" s="331"/>
      <c r="QGA28" s="331"/>
      <c r="QGB28" s="331"/>
      <c r="QGC28" s="331"/>
      <c r="QGD28" s="331"/>
      <c r="QGE28" s="331"/>
      <c r="QGF28" s="331"/>
      <c r="QGG28" s="331"/>
      <c r="QGH28" s="331"/>
      <c r="QGI28" s="331"/>
      <c r="QGJ28" s="331"/>
      <c r="QGK28" s="331"/>
      <c r="QGL28" s="331"/>
      <c r="QGM28" s="331"/>
      <c r="QGN28" s="331"/>
      <c r="QGO28" s="331"/>
      <c r="QGP28" s="331"/>
      <c r="QGQ28" s="331"/>
      <c r="QGR28" s="331"/>
      <c r="QGS28" s="331"/>
      <c r="QGT28" s="331"/>
      <c r="QGU28" s="331"/>
      <c r="QGV28" s="331"/>
      <c r="QGW28" s="331"/>
      <c r="QGX28" s="331"/>
      <c r="QGY28" s="331"/>
      <c r="QGZ28" s="331"/>
      <c r="QHA28" s="331"/>
      <c r="QHB28" s="331"/>
      <c r="QHC28" s="331"/>
      <c r="QHD28" s="331"/>
      <c r="QHE28" s="331"/>
      <c r="QHF28" s="331"/>
      <c r="QHG28" s="331"/>
      <c r="QHH28" s="331"/>
      <c r="QHI28" s="331"/>
      <c r="QHJ28" s="331"/>
      <c r="QHK28" s="331"/>
      <c r="QHL28" s="331"/>
      <c r="QHM28" s="331"/>
      <c r="QHN28" s="331"/>
      <c r="QHO28" s="331"/>
      <c r="QHP28" s="331"/>
      <c r="QHQ28" s="331"/>
      <c r="QHR28" s="331"/>
      <c r="QHS28" s="331"/>
      <c r="QHT28" s="331"/>
      <c r="QHU28" s="331"/>
      <c r="QHV28" s="331"/>
      <c r="QHW28" s="331"/>
      <c r="QHX28" s="331"/>
      <c r="QHY28" s="331"/>
      <c r="QHZ28" s="331"/>
      <c r="QIA28" s="331"/>
      <c r="QIB28" s="331"/>
      <c r="QIC28" s="331"/>
      <c r="QID28" s="331"/>
      <c r="QIE28" s="331"/>
      <c r="QIF28" s="331"/>
      <c r="QIG28" s="331"/>
      <c r="QIH28" s="331"/>
      <c r="QII28" s="331"/>
      <c r="QIJ28" s="331"/>
      <c r="QIK28" s="331"/>
      <c r="QIL28" s="331"/>
      <c r="QIM28" s="331"/>
      <c r="QIN28" s="331"/>
      <c r="QIO28" s="331"/>
      <c r="QIP28" s="331"/>
      <c r="QIQ28" s="331"/>
      <c r="QIR28" s="331"/>
      <c r="QIS28" s="331"/>
      <c r="QIT28" s="331"/>
      <c r="QIU28" s="331"/>
      <c r="QIV28" s="331"/>
      <c r="QIW28" s="331"/>
      <c r="QIX28" s="331"/>
      <c r="QIY28" s="331"/>
      <c r="QIZ28" s="331"/>
      <c r="QJA28" s="331"/>
      <c r="QJB28" s="331"/>
      <c r="QJC28" s="331"/>
      <c r="QJD28" s="331"/>
      <c r="QJE28" s="331"/>
      <c r="QJF28" s="331"/>
      <c r="QJG28" s="331"/>
      <c r="QJH28" s="331"/>
      <c r="QJI28" s="331"/>
      <c r="QJJ28" s="331"/>
      <c r="QJK28" s="331"/>
      <c r="QJL28" s="331"/>
      <c r="QJM28" s="331"/>
      <c r="QJN28" s="331"/>
      <c r="QJO28" s="331"/>
      <c r="QJP28" s="331"/>
      <c r="QJQ28" s="331"/>
      <c r="QJR28" s="331"/>
      <c r="QJS28" s="331"/>
      <c r="QJT28" s="331"/>
      <c r="QJU28" s="331"/>
      <c r="QJV28" s="331"/>
      <c r="QJW28" s="331"/>
      <c r="QJX28" s="331"/>
      <c r="QJY28" s="331"/>
      <c r="QJZ28" s="331"/>
      <c r="QKA28" s="331"/>
      <c r="QKB28" s="331"/>
      <c r="QKC28" s="331"/>
      <c r="QKD28" s="331"/>
      <c r="QKE28" s="331"/>
      <c r="QKF28" s="331"/>
      <c r="QKG28" s="331"/>
      <c r="QKH28" s="331"/>
      <c r="QKI28" s="331"/>
      <c r="QKJ28" s="331"/>
      <c r="QKK28" s="331"/>
      <c r="QKL28" s="331"/>
      <c r="QKM28" s="331"/>
      <c r="QKN28" s="331"/>
      <c r="QKO28" s="331"/>
      <c r="QKP28" s="331"/>
      <c r="QKQ28" s="331"/>
      <c r="QKR28" s="331"/>
      <c r="QKS28" s="331"/>
      <c r="QKT28" s="331"/>
      <c r="QKU28" s="331"/>
      <c r="QKV28" s="331"/>
      <c r="QKW28" s="331"/>
      <c r="QKX28" s="331"/>
      <c r="QKY28" s="331"/>
      <c r="QKZ28" s="331"/>
      <c r="QLA28" s="331"/>
      <c r="QLB28" s="331"/>
      <c r="QLC28" s="331"/>
      <c r="QLD28" s="331"/>
      <c r="QLE28" s="331"/>
      <c r="QLF28" s="331"/>
      <c r="QLG28" s="331"/>
      <c r="QLH28" s="331"/>
      <c r="QLI28" s="331"/>
      <c r="QLJ28" s="331"/>
      <c r="QLK28" s="331"/>
      <c r="QLL28" s="331"/>
      <c r="QLM28" s="331"/>
      <c r="QLN28" s="331"/>
      <c r="QLO28" s="331"/>
      <c r="QLP28" s="331"/>
      <c r="QLQ28" s="331"/>
      <c r="QLR28" s="331"/>
      <c r="QLS28" s="331"/>
      <c r="QLT28" s="331"/>
      <c r="QLU28" s="331"/>
      <c r="QLV28" s="331"/>
      <c r="QLW28" s="331"/>
      <c r="QLX28" s="331"/>
      <c r="QLY28" s="331"/>
      <c r="QLZ28" s="331"/>
      <c r="QMA28" s="331"/>
      <c r="QMB28" s="331"/>
      <c r="QMC28" s="331"/>
      <c r="QMD28" s="331"/>
      <c r="QME28" s="331"/>
      <c r="QMF28" s="331"/>
      <c r="QMG28" s="331"/>
      <c r="QMH28" s="331"/>
      <c r="QMI28" s="331"/>
      <c r="QMJ28" s="331"/>
      <c r="QMK28" s="331"/>
      <c r="QML28" s="331"/>
      <c r="QMM28" s="331"/>
      <c r="QMN28" s="331"/>
      <c r="QMO28" s="331"/>
      <c r="QMP28" s="331"/>
      <c r="QMQ28" s="331"/>
      <c r="QMR28" s="331"/>
      <c r="QMS28" s="331"/>
      <c r="QMT28" s="331"/>
      <c r="QMU28" s="331"/>
      <c r="QMV28" s="331"/>
      <c r="QMW28" s="331"/>
      <c r="QMX28" s="331"/>
      <c r="QMY28" s="331"/>
      <c r="QMZ28" s="331"/>
      <c r="QNA28" s="331"/>
      <c r="QNB28" s="331"/>
      <c r="QNC28" s="331"/>
      <c r="QND28" s="331"/>
      <c r="QNE28" s="331"/>
      <c r="QNF28" s="331"/>
      <c r="QNG28" s="331"/>
      <c r="QNH28" s="331"/>
      <c r="QNI28" s="331"/>
      <c r="QNJ28" s="331"/>
      <c r="QNK28" s="331"/>
      <c r="QNL28" s="331"/>
      <c r="QNM28" s="331"/>
      <c r="QNN28" s="331"/>
      <c r="QNO28" s="331"/>
      <c r="QNP28" s="331"/>
      <c r="QNQ28" s="331"/>
      <c r="QNR28" s="331"/>
      <c r="QNS28" s="331"/>
      <c r="QNT28" s="331"/>
      <c r="QNU28" s="331"/>
      <c r="QNV28" s="331"/>
      <c r="QNW28" s="331"/>
      <c r="QNX28" s="331"/>
      <c r="QNY28" s="331"/>
      <c r="QNZ28" s="331"/>
      <c r="QOA28" s="331"/>
      <c r="QOB28" s="331"/>
      <c r="QOC28" s="331"/>
      <c r="QOD28" s="331"/>
      <c r="QOE28" s="331"/>
      <c r="QOF28" s="331"/>
      <c r="QOG28" s="331"/>
      <c r="QOH28" s="331"/>
      <c r="QOI28" s="331"/>
      <c r="QOJ28" s="331"/>
      <c r="QOK28" s="331"/>
      <c r="QOL28" s="331"/>
      <c r="QOM28" s="331"/>
      <c r="QON28" s="331"/>
      <c r="QOO28" s="331"/>
      <c r="QOP28" s="331"/>
      <c r="QOQ28" s="331"/>
      <c r="QOR28" s="331"/>
      <c r="QOS28" s="331"/>
      <c r="QOT28" s="331"/>
      <c r="QOU28" s="331"/>
      <c r="QOV28" s="331"/>
      <c r="QOW28" s="331"/>
      <c r="QOX28" s="331"/>
      <c r="QOY28" s="331"/>
      <c r="QOZ28" s="331"/>
      <c r="QPA28" s="331"/>
      <c r="QPB28" s="331"/>
      <c r="QPC28" s="331"/>
      <c r="QPD28" s="331"/>
      <c r="QPE28" s="331"/>
      <c r="QPF28" s="331"/>
      <c r="QPG28" s="331"/>
      <c r="QPH28" s="331"/>
      <c r="QPI28" s="331"/>
      <c r="QPJ28" s="331"/>
      <c r="QPK28" s="331"/>
      <c r="QPL28" s="331"/>
      <c r="QPM28" s="331"/>
      <c r="QPN28" s="331"/>
      <c r="QPO28" s="331"/>
      <c r="QPP28" s="331"/>
      <c r="QPQ28" s="331"/>
      <c r="QPR28" s="331"/>
      <c r="QPS28" s="331"/>
      <c r="QPT28" s="331"/>
      <c r="QPU28" s="331"/>
      <c r="QPV28" s="331"/>
      <c r="QPW28" s="331"/>
      <c r="QPX28" s="331"/>
      <c r="QPY28" s="331"/>
      <c r="QPZ28" s="331"/>
      <c r="QQA28" s="331"/>
      <c r="QQB28" s="331"/>
      <c r="QQC28" s="331"/>
      <c r="QQD28" s="331"/>
      <c r="QQE28" s="331"/>
      <c r="QQF28" s="331"/>
      <c r="QQG28" s="331"/>
      <c r="QQH28" s="331"/>
      <c r="QQI28" s="331"/>
      <c r="QQJ28" s="331"/>
      <c r="QQK28" s="331"/>
      <c r="QQL28" s="331"/>
      <c r="QQM28" s="331"/>
      <c r="QQN28" s="331"/>
      <c r="QQO28" s="331"/>
      <c r="QQP28" s="331"/>
      <c r="QQQ28" s="331"/>
      <c r="QQR28" s="331"/>
      <c r="QQS28" s="331"/>
      <c r="QQT28" s="331"/>
      <c r="QQU28" s="331"/>
      <c r="QQV28" s="331"/>
      <c r="QQW28" s="331"/>
      <c r="QQX28" s="331"/>
      <c r="QQY28" s="331"/>
      <c r="QQZ28" s="331"/>
      <c r="QRA28" s="331"/>
      <c r="QRB28" s="331"/>
      <c r="QRC28" s="331"/>
      <c r="QRD28" s="331"/>
      <c r="QRE28" s="331"/>
      <c r="QRF28" s="331"/>
      <c r="QRG28" s="331"/>
      <c r="QRH28" s="331"/>
      <c r="QRI28" s="331"/>
      <c r="QRJ28" s="331"/>
      <c r="QRK28" s="331"/>
      <c r="QRL28" s="331"/>
      <c r="QRM28" s="331"/>
      <c r="QRN28" s="331"/>
      <c r="QRO28" s="331"/>
      <c r="QRP28" s="331"/>
      <c r="QRQ28" s="331"/>
      <c r="QRR28" s="331"/>
      <c r="QRS28" s="331"/>
      <c r="QRT28" s="331"/>
      <c r="QRU28" s="331"/>
      <c r="QRV28" s="331"/>
      <c r="QRW28" s="331"/>
      <c r="QRX28" s="331"/>
      <c r="QRY28" s="331"/>
      <c r="QRZ28" s="331"/>
      <c r="QSA28" s="331"/>
      <c r="QSB28" s="331"/>
      <c r="QSC28" s="331"/>
      <c r="QSD28" s="331"/>
      <c r="QSE28" s="331"/>
      <c r="QSF28" s="331"/>
      <c r="QSG28" s="331"/>
      <c r="QSH28" s="331"/>
      <c r="QSI28" s="331"/>
      <c r="QSJ28" s="331"/>
      <c r="QSK28" s="331"/>
      <c r="QSL28" s="331"/>
      <c r="QSM28" s="331"/>
      <c r="QSN28" s="331"/>
      <c r="QSO28" s="331"/>
      <c r="QSP28" s="331"/>
      <c r="QSQ28" s="331"/>
      <c r="QSR28" s="331"/>
      <c r="QSS28" s="331"/>
      <c r="QST28" s="331"/>
      <c r="QSU28" s="331"/>
      <c r="QSV28" s="331"/>
      <c r="QSW28" s="331"/>
      <c r="QSX28" s="331"/>
      <c r="QSY28" s="331"/>
      <c r="QSZ28" s="331"/>
      <c r="QTA28" s="331"/>
      <c r="QTB28" s="331"/>
      <c r="QTC28" s="331"/>
      <c r="QTD28" s="331"/>
      <c r="QTE28" s="331"/>
      <c r="QTF28" s="331"/>
      <c r="QTG28" s="331"/>
      <c r="QTH28" s="331"/>
      <c r="QTI28" s="331"/>
      <c r="QTJ28" s="331"/>
      <c r="QTK28" s="331"/>
      <c r="QTL28" s="331"/>
      <c r="QTM28" s="331"/>
      <c r="QTN28" s="331"/>
      <c r="QTO28" s="331"/>
      <c r="QTP28" s="331"/>
      <c r="QTQ28" s="331"/>
      <c r="QTR28" s="331"/>
      <c r="QTS28" s="331"/>
      <c r="QTT28" s="331"/>
      <c r="QTU28" s="331"/>
      <c r="QTV28" s="331"/>
      <c r="QTW28" s="331"/>
      <c r="QTX28" s="331"/>
      <c r="QTY28" s="331"/>
      <c r="QTZ28" s="331"/>
      <c r="QUA28" s="331"/>
      <c r="QUB28" s="331"/>
      <c r="QUC28" s="331"/>
      <c r="QUD28" s="331"/>
      <c r="QUE28" s="331"/>
      <c r="QUF28" s="331"/>
      <c r="QUG28" s="331"/>
      <c r="QUH28" s="331"/>
      <c r="QUI28" s="331"/>
      <c r="QUJ28" s="331"/>
      <c r="QUK28" s="331"/>
      <c r="QUL28" s="331"/>
      <c r="QUM28" s="331"/>
      <c r="QUN28" s="331"/>
      <c r="QUO28" s="331"/>
      <c r="QUP28" s="331"/>
      <c r="QUQ28" s="331"/>
      <c r="QUR28" s="331"/>
      <c r="QUS28" s="331"/>
      <c r="QUT28" s="331"/>
      <c r="QUU28" s="331"/>
      <c r="QUV28" s="331"/>
      <c r="QUW28" s="331"/>
      <c r="QUX28" s="331"/>
      <c r="QUY28" s="331"/>
      <c r="QUZ28" s="331"/>
      <c r="QVA28" s="331"/>
      <c r="QVB28" s="331"/>
      <c r="QVC28" s="331"/>
      <c r="QVD28" s="331"/>
      <c r="QVE28" s="331"/>
      <c r="QVF28" s="331"/>
      <c r="QVG28" s="331"/>
      <c r="QVH28" s="331"/>
      <c r="QVI28" s="331"/>
      <c r="QVJ28" s="331"/>
      <c r="QVK28" s="331"/>
      <c r="QVL28" s="331"/>
      <c r="QVM28" s="331"/>
      <c r="QVN28" s="331"/>
      <c r="QVO28" s="331"/>
      <c r="QVP28" s="331"/>
      <c r="QVQ28" s="331"/>
      <c r="QVR28" s="331"/>
      <c r="QVS28" s="331"/>
      <c r="QVT28" s="331"/>
      <c r="QVU28" s="331"/>
      <c r="QVV28" s="331"/>
      <c r="QVW28" s="331"/>
      <c r="QVX28" s="331"/>
      <c r="QVY28" s="331"/>
      <c r="QVZ28" s="331"/>
      <c r="QWA28" s="331"/>
      <c r="QWB28" s="331"/>
      <c r="QWC28" s="331"/>
      <c r="QWD28" s="331"/>
      <c r="QWE28" s="331"/>
      <c r="QWF28" s="331"/>
      <c r="QWG28" s="331"/>
      <c r="QWH28" s="331"/>
      <c r="QWI28" s="331"/>
      <c r="QWJ28" s="331"/>
      <c r="QWK28" s="331"/>
      <c r="QWL28" s="331"/>
      <c r="QWM28" s="331"/>
      <c r="QWN28" s="331"/>
      <c r="QWO28" s="331"/>
      <c r="QWP28" s="331"/>
      <c r="QWQ28" s="331"/>
      <c r="QWR28" s="331"/>
      <c r="QWS28" s="331"/>
      <c r="QWT28" s="331"/>
      <c r="QWU28" s="331"/>
      <c r="QWV28" s="331"/>
      <c r="QWW28" s="331"/>
      <c r="QWX28" s="331"/>
      <c r="QWY28" s="331"/>
      <c r="QWZ28" s="331"/>
      <c r="QXA28" s="331"/>
      <c r="QXB28" s="331"/>
      <c r="QXC28" s="331"/>
      <c r="QXD28" s="331"/>
      <c r="QXE28" s="331"/>
      <c r="QXF28" s="331"/>
      <c r="QXG28" s="331"/>
      <c r="QXH28" s="331"/>
      <c r="QXI28" s="331"/>
      <c r="QXJ28" s="331"/>
      <c r="QXK28" s="331"/>
      <c r="QXL28" s="331"/>
      <c r="QXM28" s="331"/>
      <c r="QXN28" s="331"/>
      <c r="QXO28" s="331"/>
      <c r="QXP28" s="331"/>
      <c r="QXQ28" s="331"/>
      <c r="QXR28" s="331"/>
      <c r="QXS28" s="331"/>
      <c r="QXT28" s="331"/>
      <c r="QXU28" s="331"/>
      <c r="QXV28" s="331"/>
      <c r="QXW28" s="331"/>
      <c r="QXX28" s="331"/>
      <c r="QXY28" s="331"/>
      <c r="QXZ28" s="331"/>
      <c r="QYA28" s="331"/>
      <c r="QYB28" s="331"/>
      <c r="QYC28" s="331"/>
      <c r="QYD28" s="331"/>
      <c r="QYE28" s="331"/>
      <c r="QYF28" s="331"/>
      <c r="QYG28" s="331"/>
      <c r="QYH28" s="331"/>
      <c r="QYI28" s="331"/>
      <c r="QYJ28" s="331"/>
      <c r="QYK28" s="331"/>
      <c r="QYL28" s="331"/>
      <c r="QYM28" s="331"/>
      <c r="QYN28" s="331"/>
      <c r="QYO28" s="331"/>
      <c r="QYP28" s="331"/>
      <c r="QYQ28" s="331"/>
      <c r="QYR28" s="331"/>
      <c r="QYS28" s="331"/>
      <c r="QYT28" s="331"/>
      <c r="QYU28" s="331"/>
      <c r="QYV28" s="331"/>
      <c r="QYW28" s="331"/>
      <c r="QYX28" s="331"/>
      <c r="QYY28" s="331"/>
      <c r="QYZ28" s="331"/>
      <c r="QZA28" s="331"/>
      <c r="QZB28" s="331"/>
      <c r="QZC28" s="331"/>
      <c r="QZD28" s="331"/>
      <c r="QZE28" s="331"/>
      <c r="QZF28" s="331"/>
      <c r="QZG28" s="331"/>
      <c r="QZH28" s="331"/>
      <c r="QZI28" s="331"/>
      <c r="QZJ28" s="331"/>
      <c r="QZK28" s="331"/>
      <c r="QZL28" s="331"/>
      <c r="QZM28" s="331"/>
      <c r="QZN28" s="331"/>
      <c r="QZO28" s="331"/>
      <c r="QZP28" s="331"/>
      <c r="QZQ28" s="331"/>
      <c r="QZR28" s="331"/>
      <c r="QZS28" s="331"/>
      <c r="QZT28" s="331"/>
      <c r="QZU28" s="331"/>
      <c r="QZV28" s="331"/>
      <c r="QZW28" s="331"/>
      <c r="QZX28" s="331"/>
      <c r="QZY28" s="331"/>
      <c r="QZZ28" s="331"/>
      <c r="RAA28" s="331"/>
      <c r="RAB28" s="331"/>
      <c r="RAC28" s="331"/>
      <c r="RAD28" s="331"/>
      <c r="RAE28" s="331"/>
      <c r="RAF28" s="331"/>
      <c r="RAG28" s="331"/>
      <c r="RAH28" s="331"/>
      <c r="RAI28" s="331"/>
      <c r="RAJ28" s="331"/>
      <c r="RAK28" s="331"/>
      <c r="RAL28" s="331"/>
      <c r="RAM28" s="331"/>
      <c r="RAN28" s="331"/>
      <c r="RAO28" s="331"/>
      <c r="RAP28" s="331"/>
      <c r="RAQ28" s="331"/>
      <c r="RAR28" s="331"/>
      <c r="RAS28" s="331"/>
      <c r="RAT28" s="331"/>
      <c r="RAU28" s="331"/>
      <c r="RAV28" s="331"/>
      <c r="RAW28" s="331"/>
      <c r="RAX28" s="331"/>
      <c r="RAY28" s="331"/>
      <c r="RAZ28" s="331"/>
      <c r="RBA28" s="331"/>
      <c r="RBB28" s="331"/>
      <c r="RBC28" s="331"/>
      <c r="RBD28" s="331"/>
      <c r="RBE28" s="331"/>
      <c r="RBF28" s="331"/>
      <c r="RBG28" s="331"/>
      <c r="RBH28" s="331"/>
      <c r="RBI28" s="331"/>
      <c r="RBJ28" s="331"/>
      <c r="RBK28" s="331"/>
      <c r="RBL28" s="331"/>
      <c r="RBM28" s="331"/>
      <c r="RBN28" s="331"/>
      <c r="RBO28" s="331"/>
      <c r="RBP28" s="331"/>
      <c r="RBQ28" s="331"/>
      <c r="RBR28" s="331"/>
      <c r="RBS28" s="331"/>
      <c r="RBT28" s="331"/>
      <c r="RBU28" s="331"/>
      <c r="RBV28" s="331"/>
      <c r="RBW28" s="331"/>
      <c r="RBX28" s="331"/>
      <c r="RBY28" s="331"/>
      <c r="RBZ28" s="331"/>
      <c r="RCA28" s="331"/>
      <c r="RCB28" s="331"/>
      <c r="RCC28" s="331"/>
      <c r="RCD28" s="331"/>
      <c r="RCE28" s="331"/>
      <c r="RCF28" s="331"/>
      <c r="RCG28" s="331"/>
      <c r="RCH28" s="331"/>
      <c r="RCI28" s="331"/>
      <c r="RCJ28" s="331"/>
      <c r="RCK28" s="331"/>
      <c r="RCL28" s="331"/>
      <c r="RCM28" s="331"/>
      <c r="RCN28" s="331"/>
      <c r="RCO28" s="331"/>
      <c r="RCP28" s="331"/>
      <c r="RCQ28" s="331"/>
      <c r="RCR28" s="331"/>
      <c r="RCS28" s="331"/>
      <c r="RCT28" s="331"/>
      <c r="RCU28" s="331"/>
      <c r="RCV28" s="331"/>
      <c r="RCW28" s="331"/>
      <c r="RCX28" s="331"/>
      <c r="RCY28" s="331"/>
      <c r="RCZ28" s="331"/>
      <c r="RDA28" s="331"/>
      <c r="RDB28" s="331"/>
      <c r="RDC28" s="331"/>
      <c r="RDD28" s="331"/>
      <c r="RDE28" s="331"/>
      <c r="RDF28" s="331"/>
      <c r="RDG28" s="331"/>
      <c r="RDH28" s="331"/>
      <c r="RDI28" s="331"/>
      <c r="RDJ28" s="331"/>
      <c r="RDK28" s="331"/>
      <c r="RDL28" s="331"/>
      <c r="RDM28" s="331"/>
      <c r="RDN28" s="331"/>
      <c r="RDO28" s="331"/>
      <c r="RDP28" s="331"/>
      <c r="RDQ28" s="331"/>
      <c r="RDR28" s="331"/>
      <c r="RDS28" s="331"/>
      <c r="RDT28" s="331"/>
      <c r="RDU28" s="331"/>
      <c r="RDV28" s="331"/>
      <c r="RDW28" s="331"/>
      <c r="RDX28" s="331"/>
      <c r="RDY28" s="331"/>
      <c r="RDZ28" s="331"/>
      <c r="REA28" s="331"/>
      <c r="REB28" s="331"/>
      <c r="REC28" s="331"/>
      <c r="RED28" s="331"/>
      <c r="REE28" s="331"/>
      <c r="REF28" s="331"/>
      <c r="REG28" s="331"/>
      <c r="REH28" s="331"/>
      <c r="REI28" s="331"/>
      <c r="REJ28" s="331"/>
      <c r="REK28" s="331"/>
      <c r="REL28" s="331"/>
      <c r="REM28" s="331"/>
      <c r="REN28" s="331"/>
      <c r="REO28" s="331"/>
      <c r="REP28" s="331"/>
      <c r="REQ28" s="331"/>
      <c r="RER28" s="331"/>
      <c r="RES28" s="331"/>
      <c r="RET28" s="331"/>
      <c r="REU28" s="331"/>
      <c r="REV28" s="331"/>
      <c r="REW28" s="331"/>
      <c r="REX28" s="331"/>
      <c r="REY28" s="331"/>
      <c r="REZ28" s="331"/>
      <c r="RFA28" s="331"/>
      <c r="RFB28" s="331"/>
      <c r="RFC28" s="331"/>
      <c r="RFD28" s="331"/>
      <c r="RFE28" s="331"/>
      <c r="RFF28" s="331"/>
      <c r="RFG28" s="331"/>
      <c r="RFH28" s="331"/>
      <c r="RFI28" s="331"/>
      <c r="RFJ28" s="331"/>
      <c r="RFK28" s="331"/>
      <c r="RFL28" s="331"/>
      <c r="RFM28" s="331"/>
      <c r="RFN28" s="331"/>
      <c r="RFO28" s="331"/>
      <c r="RFP28" s="331"/>
      <c r="RFQ28" s="331"/>
      <c r="RFR28" s="331"/>
      <c r="RFS28" s="331"/>
      <c r="RFT28" s="331"/>
      <c r="RFU28" s="331"/>
      <c r="RFV28" s="331"/>
      <c r="RFW28" s="331"/>
      <c r="RFX28" s="331"/>
      <c r="RFY28" s="331"/>
      <c r="RFZ28" s="331"/>
      <c r="RGA28" s="331"/>
      <c r="RGB28" s="331"/>
      <c r="RGC28" s="331"/>
      <c r="RGD28" s="331"/>
      <c r="RGE28" s="331"/>
      <c r="RGF28" s="331"/>
      <c r="RGG28" s="331"/>
      <c r="RGH28" s="331"/>
      <c r="RGI28" s="331"/>
      <c r="RGJ28" s="331"/>
      <c r="RGK28" s="331"/>
      <c r="RGL28" s="331"/>
      <c r="RGM28" s="331"/>
      <c r="RGN28" s="331"/>
      <c r="RGO28" s="331"/>
      <c r="RGP28" s="331"/>
      <c r="RGQ28" s="331"/>
      <c r="RGR28" s="331"/>
      <c r="RGS28" s="331"/>
      <c r="RGT28" s="331"/>
      <c r="RGU28" s="331"/>
      <c r="RGV28" s="331"/>
      <c r="RGW28" s="331"/>
      <c r="RGX28" s="331"/>
      <c r="RGY28" s="331"/>
      <c r="RGZ28" s="331"/>
      <c r="RHA28" s="331"/>
      <c r="RHB28" s="331"/>
      <c r="RHC28" s="331"/>
      <c r="RHD28" s="331"/>
      <c r="RHE28" s="331"/>
      <c r="RHF28" s="331"/>
      <c r="RHG28" s="331"/>
      <c r="RHH28" s="331"/>
      <c r="RHI28" s="331"/>
      <c r="RHJ28" s="331"/>
      <c r="RHK28" s="331"/>
      <c r="RHL28" s="331"/>
      <c r="RHM28" s="331"/>
      <c r="RHN28" s="331"/>
      <c r="RHO28" s="331"/>
      <c r="RHP28" s="331"/>
      <c r="RHQ28" s="331"/>
      <c r="RHR28" s="331"/>
      <c r="RHS28" s="331"/>
      <c r="RHT28" s="331"/>
      <c r="RHU28" s="331"/>
      <c r="RHV28" s="331"/>
      <c r="RHW28" s="331"/>
      <c r="RHX28" s="331"/>
      <c r="RHY28" s="331"/>
      <c r="RHZ28" s="331"/>
      <c r="RIA28" s="331"/>
      <c r="RIB28" s="331"/>
      <c r="RIC28" s="331"/>
      <c r="RID28" s="331"/>
      <c r="RIE28" s="331"/>
      <c r="RIF28" s="331"/>
      <c r="RIG28" s="331"/>
      <c r="RIH28" s="331"/>
      <c r="RII28" s="331"/>
      <c r="RIJ28" s="331"/>
      <c r="RIK28" s="331"/>
      <c r="RIL28" s="331"/>
      <c r="RIM28" s="331"/>
      <c r="RIN28" s="331"/>
      <c r="RIO28" s="331"/>
      <c r="RIP28" s="331"/>
      <c r="RIQ28" s="331"/>
      <c r="RIR28" s="331"/>
      <c r="RIS28" s="331"/>
      <c r="RIT28" s="331"/>
      <c r="RIU28" s="331"/>
      <c r="RIV28" s="331"/>
      <c r="RIW28" s="331"/>
      <c r="RIX28" s="331"/>
      <c r="RIY28" s="331"/>
      <c r="RIZ28" s="331"/>
      <c r="RJA28" s="331"/>
      <c r="RJB28" s="331"/>
      <c r="RJC28" s="331"/>
      <c r="RJD28" s="331"/>
      <c r="RJE28" s="331"/>
      <c r="RJF28" s="331"/>
      <c r="RJG28" s="331"/>
      <c r="RJH28" s="331"/>
      <c r="RJI28" s="331"/>
      <c r="RJJ28" s="331"/>
      <c r="RJK28" s="331"/>
      <c r="RJL28" s="331"/>
      <c r="RJM28" s="331"/>
      <c r="RJN28" s="331"/>
      <c r="RJO28" s="331"/>
      <c r="RJP28" s="331"/>
      <c r="RJQ28" s="331"/>
      <c r="RJR28" s="331"/>
      <c r="RJS28" s="331"/>
      <c r="RJT28" s="331"/>
      <c r="RJU28" s="331"/>
      <c r="RJV28" s="331"/>
      <c r="RJW28" s="331"/>
      <c r="RJX28" s="331"/>
      <c r="RJY28" s="331"/>
      <c r="RJZ28" s="331"/>
      <c r="RKA28" s="331"/>
      <c r="RKB28" s="331"/>
      <c r="RKC28" s="331"/>
      <c r="RKD28" s="331"/>
      <c r="RKE28" s="331"/>
      <c r="RKF28" s="331"/>
      <c r="RKG28" s="331"/>
      <c r="RKH28" s="331"/>
      <c r="RKI28" s="331"/>
      <c r="RKJ28" s="331"/>
      <c r="RKK28" s="331"/>
      <c r="RKL28" s="331"/>
      <c r="RKM28" s="331"/>
      <c r="RKN28" s="331"/>
      <c r="RKO28" s="331"/>
      <c r="RKP28" s="331"/>
      <c r="RKQ28" s="331"/>
      <c r="RKR28" s="331"/>
      <c r="RKS28" s="331"/>
      <c r="RKT28" s="331"/>
      <c r="RKU28" s="331"/>
      <c r="RKV28" s="331"/>
      <c r="RKW28" s="331"/>
      <c r="RKX28" s="331"/>
      <c r="RKY28" s="331"/>
      <c r="RKZ28" s="331"/>
      <c r="RLA28" s="331"/>
      <c r="RLB28" s="331"/>
      <c r="RLC28" s="331"/>
      <c r="RLD28" s="331"/>
      <c r="RLE28" s="331"/>
      <c r="RLF28" s="331"/>
      <c r="RLG28" s="331"/>
      <c r="RLH28" s="331"/>
      <c r="RLI28" s="331"/>
      <c r="RLJ28" s="331"/>
      <c r="RLK28" s="331"/>
      <c r="RLL28" s="331"/>
      <c r="RLM28" s="331"/>
      <c r="RLN28" s="331"/>
      <c r="RLO28" s="331"/>
      <c r="RLP28" s="331"/>
      <c r="RLQ28" s="331"/>
      <c r="RLR28" s="331"/>
      <c r="RLS28" s="331"/>
      <c r="RLT28" s="331"/>
      <c r="RLU28" s="331"/>
      <c r="RLV28" s="331"/>
      <c r="RLW28" s="331"/>
      <c r="RLX28" s="331"/>
      <c r="RLY28" s="331"/>
      <c r="RLZ28" s="331"/>
      <c r="RMA28" s="331"/>
      <c r="RMB28" s="331"/>
      <c r="RMC28" s="331"/>
      <c r="RMD28" s="331"/>
      <c r="RME28" s="331"/>
      <c r="RMF28" s="331"/>
      <c r="RMG28" s="331"/>
      <c r="RMH28" s="331"/>
      <c r="RMI28" s="331"/>
      <c r="RMJ28" s="331"/>
      <c r="RMK28" s="331"/>
      <c r="RML28" s="331"/>
      <c r="RMM28" s="331"/>
      <c r="RMN28" s="331"/>
      <c r="RMO28" s="331"/>
      <c r="RMP28" s="331"/>
      <c r="RMQ28" s="331"/>
      <c r="RMR28" s="331"/>
      <c r="RMS28" s="331"/>
      <c r="RMT28" s="331"/>
      <c r="RMU28" s="331"/>
      <c r="RMV28" s="331"/>
      <c r="RMW28" s="331"/>
      <c r="RMX28" s="331"/>
      <c r="RMY28" s="331"/>
      <c r="RMZ28" s="331"/>
      <c r="RNA28" s="331"/>
      <c r="RNB28" s="331"/>
      <c r="RNC28" s="331"/>
      <c r="RND28" s="331"/>
      <c r="RNE28" s="331"/>
      <c r="RNF28" s="331"/>
      <c r="RNG28" s="331"/>
      <c r="RNH28" s="331"/>
      <c r="RNI28" s="331"/>
      <c r="RNJ28" s="331"/>
      <c r="RNK28" s="331"/>
      <c r="RNL28" s="331"/>
      <c r="RNM28" s="331"/>
      <c r="RNN28" s="331"/>
      <c r="RNO28" s="331"/>
      <c r="RNP28" s="331"/>
      <c r="RNQ28" s="331"/>
      <c r="RNR28" s="331"/>
      <c r="RNS28" s="331"/>
      <c r="RNT28" s="331"/>
      <c r="RNU28" s="331"/>
      <c r="RNV28" s="331"/>
      <c r="RNW28" s="331"/>
      <c r="RNX28" s="331"/>
      <c r="RNY28" s="331"/>
      <c r="RNZ28" s="331"/>
      <c r="ROA28" s="331"/>
      <c r="ROB28" s="331"/>
      <c r="ROC28" s="331"/>
      <c r="ROD28" s="331"/>
      <c r="ROE28" s="331"/>
      <c r="ROF28" s="331"/>
      <c r="ROG28" s="331"/>
      <c r="ROH28" s="331"/>
      <c r="ROI28" s="331"/>
      <c r="ROJ28" s="331"/>
      <c r="ROK28" s="331"/>
      <c r="ROL28" s="331"/>
      <c r="ROM28" s="331"/>
      <c r="RON28" s="331"/>
      <c r="ROO28" s="331"/>
      <c r="ROP28" s="331"/>
      <c r="ROQ28" s="331"/>
      <c r="ROR28" s="331"/>
      <c r="ROS28" s="331"/>
      <c r="ROT28" s="331"/>
      <c r="ROU28" s="331"/>
      <c r="ROV28" s="331"/>
      <c r="ROW28" s="331"/>
      <c r="ROX28" s="331"/>
      <c r="ROY28" s="331"/>
      <c r="ROZ28" s="331"/>
      <c r="RPA28" s="331"/>
      <c r="RPB28" s="331"/>
      <c r="RPC28" s="331"/>
      <c r="RPD28" s="331"/>
      <c r="RPE28" s="331"/>
      <c r="RPF28" s="331"/>
      <c r="RPG28" s="331"/>
      <c r="RPH28" s="331"/>
      <c r="RPI28" s="331"/>
      <c r="RPJ28" s="331"/>
      <c r="RPK28" s="331"/>
      <c r="RPL28" s="331"/>
      <c r="RPM28" s="331"/>
      <c r="RPN28" s="331"/>
      <c r="RPO28" s="331"/>
      <c r="RPP28" s="331"/>
      <c r="RPQ28" s="331"/>
      <c r="RPR28" s="331"/>
      <c r="RPS28" s="331"/>
      <c r="RPT28" s="331"/>
      <c r="RPU28" s="331"/>
      <c r="RPV28" s="331"/>
      <c r="RPW28" s="331"/>
      <c r="RPX28" s="331"/>
      <c r="RPY28" s="331"/>
      <c r="RPZ28" s="331"/>
      <c r="RQA28" s="331"/>
      <c r="RQB28" s="331"/>
      <c r="RQC28" s="331"/>
      <c r="RQD28" s="331"/>
      <c r="RQE28" s="331"/>
      <c r="RQF28" s="331"/>
      <c r="RQG28" s="331"/>
      <c r="RQH28" s="331"/>
      <c r="RQI28" s="331"/>
      <c r="RQJ28" s="331"/>
      <c r="RQK28" s="331"/>
      <c r="RQL28" s="331"/>
      <c r="RQM28" s="331"/>
      <c r="RQN28" s="331"/>
      <c r="RQO28" s="331"/>
      <c r="RQP28" s="331"/>
      <c r="RQQ28" s="331"/>
      <c r="RQR28" s="331"/>
      <c r="RQS28" s="331"/>
      <c r="RQT28" s="331"/>
      <c r="RQU28" s="331"/>
      <c r="RQV28" s="331"/>
      <c r="RQW28" s="331"/>
      <c r="RQX28" s="331"/>
      <c r="RQY28" s="331"/>
      <c r="RQZ28" s="331"/>
      <c r="RRA28" s="331"/>
      <c r="RRB28" s="331"/>
      <c r="RRC28" s="331"/>
      <c r="RRD28" s="331"/>
      <c r="RRE28" s="331"/>
      <c r="RRF28" s="331"/>
      <c r="RRG28" s="331"/>
      <c r="RRH28" s="331"/>
      <c r="RRI28" s="331"/>
      <c r="RRJ28" s="331"/>
      <c r="RRK28" s="331"/>
      <c r="RRL28" s="331"/>
      <c r="RRM28" s="331"/>
      <c r="RRN28" s="331"/>
      <c r="RRO28" s="331"/>
      <c r="RRP28" s="331"/>
      <c r="RRQ28" s="331"/>
      <c r="RRR28" s="331"/>
      <c r="RRS28" s="331"/>
      <c r="RRT28" s="331"/>
      <c r="RRU28" s="331"/>
      <c r="RRV28" s="331"/>
      <c r="RRW28" s="331"/>
      <c r="RRX28" s="331"/>
      <c r="RRY28" s="331"/>
      <c r="RRZ28" s="331"/>
      <c r="RSA28" s="331"/>
      <c r="RSB28" s="331"/>
      <c r="RSC28" s="331"/>
      <c r="RSD28" s="331"/>
      <c r="RSE28" s="331"/>
      <c r="RSF28" s="331"/>
      <c r="RSG28" s="331"/>
      <c r="RSH28" s="331"/>
      <c r="RSI28" s="331"/>
      <c r="RSJ28" s="331"/>
      <c r="RSK28" s="331"/>
      <c r="RSL28" s="331"/>
      <c r="RSM28" s="331"/>
      <c r="RSN28" s="331"/>
      <c r="RSO28" s="331"/>
      <c r="RSP28" s="331"/>
      <c r="RSQ28" s="331"/>
      <c r="RSR28" s="331"/>
      <c r="RSS28" s="331"/>
      <c r="RST28" s="331"/>
      <c r="RSU28" s="331"/>
      <c r="RSV28" s="331"/>
      <c r="RSW28" s="331"/>
      <c r="RSX28" s="331"/>
      <c r="RSY28" s="331"/>
      <c r="RSZ28" s="331"/>
      <c r="RTA28" s="331"/>
      <c r="RTB28" s="331"/>
      <c r="RTC28" s="331"/>
      <c r="RTD28" s="331"/>
      <c r="RTE28" s="331"/>
      <c r="RTF28" s="331"/>
      <c r="RTG28" s="331"/>
      <c r="RTH28" s="331"/>
      <c r="RTI28" s="331"/>
      <c r="RTJ28" s="331"/>
      <c r="RTK28" s="331"/>
      <c r="RTL28" s="331"/>
      <c r="RTM28" s="331"/>
      <c r="RTN28" s="331"/>
      <c r="RTO28" s="331"/>
      <c r="RTP28" s="331"/>
      <c r="RTQ28" s="331"/>
      <c r="RTR28" s="331"/>
      <c r="RTS28" s="331"/>
      <c r="RTT28" s="331"/>
      <c r="RTU28" s="331"/>
      <c r="RTV28" s="331"/>
      <c r="RTW28" s="331"/>
      <c r="RTX28" s="331"/>
      <c r="RTY28" s="331"/>
      <c r="RTZ28" s="331"/>
      <c r="RUA28" s="331"/>
      <c r="RUB28" s="331"/>
      <c r="RUC28" s="331"/>
      <c r="RUD28" s="331"/>
      <c r="RUE28" s="331"/>
      <c r="RUF28" s="331"/>
      <c r="RUG28" s="331"/>
      <c r="RUH28" s="331"/>
      <c r="RUI28" s="331"/>
      <c r="RUJ28" s="331"/>
      <c r="RUK28" s="331"/>
      <c r="RUL28" s="331"/>
      <c r="RUM28" s="331"/>
      <c r="RUN28" s="331"/>
      <c r="RUO28" s="331"/>
      <c r="RUP28" s="331"/>
      <c r="RUQ28" s="331"/>
      <c r="RUR28" s="331"/>
      <c r="RUS28" s="331"/>
      <c r="RUT28" s="331"/>
      <c r="RUU28" s="331"/>
      <c r="RUV28" s="331"/>
      <c r="RUW28" s="331"/>
      <c r="RUX28" s="331"/>
      <c r="RUY28" s="331"/>
      <c r="RUZ28" s="331"/>
      <c r="RVA28" s="331"/>
      <c r="RVB28" s="331"/>
      <c r="RVC28" s="331"/>
      <c r="RVD28" s="331"/>
      <c r="RVE28" s="331"/>
      <c r="RVF28" s="331"/>
      <c r="RVG28" s="331"/>
      <c r="RVH28" s="331"/>
      <c r="RVI28" s="331"/>
      <c r="RVJ28" s="331"/>
      <c r="RVK28" s="331"/>
      <c r="RVL28" s="331"/>
      <c r="RVM28" s="331"/>
      <c r="RVN28" s="331"/>
      <c r="RVO28" s="331"/>
      <c r="RVP28" s="331"/>
      <c r="RVQ28" s="331"/>
      <c r="RVR28" s="331"/>
      <c r="RVS28" s="331"/>
      <c r="RVT28" s="331"/>
      <c r="RVU28" s="331"/>
      <c r="RVV28" s="331"/>
      <c r="RVW28" s="331"/>
      <c r="RVX28" s="331"/>
      <c r="RVY28" s="331"/>
      <c r="RVZ28" s="331"/>
      <c r="RWA28" s="331"/>
      <c r="RWB28" s="331"/>
      <c r="RWC28" s="331"/>
      <c r="RWD28" s="331"/>
      <c r="RWE28" s="331"/>
      <c r="RWF28" s="331"/>
      <c r="RWG28" s="331"/>
      <c r="RWH28" s="331"/>
      <c r="RWI28" s="331"/>
      <c r="RWJ28" s="331"/>
      <c r="RWK28" s="331"/>
      <c r="RWL28" s="331"/>
      <c r="RWM28" s="331"/>
      <c r="RWN28" s="331"/>
      <c r="RWO28" s="331"/>
      <c r="RWP28" s="331"/>
      <c r="RWQ28" s="331"/>
      <c r="RWR28" s="331"/>
      <c r="RWS28" s="331"/>
      <c r="RWT28" s="331"/>
      <c r="RWU28" s="331"/>
      <c r="RWV28" s="331"/>
      <c r="RWW28" s="331"/>
      <c r="RWX28" s="331"/>
      <c r="RWY28" s="331"/>
      <c r="RWZ28" s="331"/>
      <c r="RXA28" s="331"/>
      <c r="RXB28" s="331"/>
      <c r="RXC28" s="331"/>
      <c r="RXD28" s="331"/>
      <c r="RXE28" s="331"/>
      <c r="RXF28" s="331"/>
      <c r="RXG28" s="331"/>
      <c r="RXH28" s="331"/>
      <c r="RXI28" s="331"/>
      <c r="RXJ28" s="331"/>
      <c r="RXK28" s="331"/>
      <c r="RXL28" s="331"/>
      <c r="RXM28" s="331"/>
      <c r="RXN28" s="331"/>
      <c r="RXO28" s="331"/>
      <c r="RXP28" s="331"/>
      <c r="RXQ28" s="331"/>
      <c r="RXR28" s="331"/>
      <c r="RXS28" s="331"/>
      <c r="RXT28" s="331"/>
      <c r="RXU28" s="331"/>
      <c r="RXV28" s="331"/>
      <c r="RXW28" s="331"/>
      <c r="RXX28" s="331"/>
      <c r="RXY28" s="331"/>
      <c r="RXZ28" s="331"/>
      <c r="RYA28" s="331"/>
      <c r="RYB28" s="331"/>
      <c r="RYC28" s="331"/>
      <c r="RYD28" s="331"/>
      <c r="RYE28" s="331"/>
      <c r="RYF28" s="331"/>
      <c r="RYG28" s="331"/>
      <c r="RYH28" s="331"/>
      <c r="RYI28" s="331"/>
      <c r="RYJ28" s="331"/>
      <c r="RYK28" s="331"/>
      <c r="RYL28" s="331"/>
      <c r="RYM28" s="331"/>
      <c r="RYN28" s="331"/>
      <c r="RYO28" s="331"/>
      <c r="RYP28" s="331"/>
      <c r="RYQ28" s="331"/>
      <c r="RYR28" s="331"/>
      <c r="RYS28" s="331"/>
      <c r="RYT28" s="331"/>
      <c r="RYU28" s="331"/>
      <c r="RYV28" s="331"/>
      <c r="RYW28" s="331"/>
      <c r="RYX28" s="331"/>
      <c r="RYY28" s="331"/>
      <c r="RYZ28" s="331"/>
      <c r="RZA28" s="331"/>
      <c r="RZB28" s="331"/>
      <c r="RZC28" s="331"/>
      <c r="RZD28" s="331"/>
      <c r="RZE28" s="331"/>
      <c r="RZF28" s="331"/>
      <c r="RZG28" s="331"/>
      <c r="RZH28" s="331"/>
      <c r="RZI28" s="331"/>
      <c r="RZJ28" s="331"/>
      <c r="RZK28" s="331"/>
      <c r="RZL28" s="331"/>
      <c r="RZM28" s="331"/>
      <c r="RZN28" s="331"/>
      <c r="RZO28" s="331"/>
      <c r="RZP28" s="331"/>
      <c r="RZQ28" s="331"/>
      <c r="RZR28" s="331"/>
      <c r="RZS28" s="331"/>
      <c r="RZT28" s="331"/>
      <c r="RZU28" s="331"/>
      <c r="RZV28" s="331"/>
      <c r="RZW28" s="331"/>
      <c r="RZX28" s="331"/>
      <c r="RZY28" s="331"/>
      <c r="RZZ28" s="331"/>
      <c r="SAA28" s="331"/>
      <c r="SAB28" s="331"/>
      <c r="SAC28" s="331"/>
      <c r="SAD28" s="331"/>
      <c r="SAE28" s="331"/>
      <c r="SAF28" s="331"/>
      <c r="SAG28" s="331"/>
      <c r="SAH28" s="331"/>
      <c r="SAI28" s="331"/>
      <c r="SAJ28" s="331"/>
      <c r="SAK28" s="331"/>
      <c r="SAL28" s="331"/>
      <c r="SAM28" s="331"/>
      <c r="SAN28" s="331"/>
      <c r="SAO28" s="331"/>
      <c r="SAP28" s="331"/>
      <c r="SAQ28" s="331"/>
      <c r="SAR28" s="331"/>
      <c r="SAS28" s="331"/>
      <c r="SAT28" s="331"/>
      <c r="SAU28" s="331"/>
      <c r="SAV28" s="331"/>
      <c r="SAW28" s="331"/>
      <c r="SAX28" s="331"/>
      <c r="SAY28" s="331"/>
      <c r="SAZ28" s="331"/>
      <c r="SBA28" s="331"/>
      <c r="SBB28" s="331"/>
      <c r="SBC28" s="331"/>
      <c r="SBD28" s="331"/>
      <c r="SBE28" s="331"/>
      <c r="SBF28" s="331"/>
      <c r="SBG28" s="331"/>
      <c r="SBH28" s="331"/>
      <c r="SBI28" s="331"/>
      <c r="SBJ28" s="331"/>
      <c r="SBK28" s="331"/>
      <c r="SBL28" s="331"/>
      <c r="SBM28" s="331"/>
      <c r="SBN28" s="331"/>
      <c r="SBO28" s="331"/>
      <c r="SBP28" s="331"/>
      <c r="SBQ28" s="331"/>
      <c r="SBR28" s="331"/>
      <c r="SBS28" s="331"/>
      <c r="SBT28" s="331"/>
      <c r="SBU28" s="331"/>
      <c r="SBV28" s="331"/>
      <c r="SBW28" s="331"/>
      <c r="SBX28" s="331"/>
      <c r="SBY28" s="331"/>
      <c r="SBZ28" s="331"/>
      <c r="SCA28" s="331"/>
      <c r="SCB28" s="331"/>
      <c r="SCC28" s="331"/>
      <c r="SCD28" s="331"/>
      <c r="SCE28" s="331"/>
      <c r="SCF28" s="331"/>
      <c r="SCG28" s="331"/>
      <c r="SCH28" s="331"/>
      <c r="SCI28" s="331"/>
      <c r="SCJ28" s="331"/>
      <c r="SCK28" s="331"/>
      <c r="SCL28" s="331"/>
      <c r="SCM28" s="331"/>
      <c r="SCN28" s="331"/>
      <c r="SCO28" s="331"/>
      <c r="SCP28" s="331"/>
      <c r="SCQ28" s="331"/>
      <c r="SCR28" s="331"/>
      <c r="SCS28" s="331"/>
      <c r="SCT28" s="331"/>
      <c r="SCU28" s="331"/>
      <c r="SCV28" s="331"/>
      <c r="SCW28" s="331"/>
      <c r="SCX28" s="331"/>
      <c r="SCY28" s="331"/>
      <c r="SCZ28" s="331"/>
      <c r="SDA28" s="331"/>
      <c r="SDB28" s="331"/>
      <c r="SDC28" s="331"/>
      <c r="SDD28" s="331"/>
      <c r="SDE28" s="331"/>
      <c r="SDF28" s="331"/>
      <c r="SDG28" s="331"/>
      <c r="SDH28" s="331"/>
      <c r="SDI28" s="331"/>
      <c r="SDJ28" s="331"/>
      <c r="SDK28" s="331"/>
      <c r="SDL28" s="331"/>
      <c r="SDM28" s="331"/>
      <c r="SDN28" s="331"/>
      <c r="SDO28" s="331"/>
      <c r="SDP28" s="331"/>
      <c r="SDQ28" s="331"/>
      <c r="SDR28" s="331"/>
      <c r="SDS28" s="331"/>
      <c r="SDT28" s="331"/>
      <c r="SDU28" s="331"/>
      <c r="SDV28" s="331"/>
      <c r="SDW28" s="331"/>
      <c r="SDX28" s="331"/>
      <c r="SDY28" s="331"/>
      <c r="SDZ28" s="331"/>
      <c r="SEA28" s="331"/>
      <c r="SEB28" s="331"/>
      <c r="SEC28" s="331"/>
      <c r="SED28" s="331"/>
      <c r="SEE28" s="331"/>
      <c r="SEF28" s="331"/>
      <c r="SEG28" s="331"/>
      <c r="SEH28" s="331"/>
      <c r="SEI28" s="331"/>
      <c r="SEJ28" s="331"/>
      <c r="SEK28" s="331"/>
      <c r="SEL28" s="331"/>
      <c r="SEM28" s="331"/>
      <c r="SEN28" s="331"/>
      <c r="SEO28" s="331"/>
      <c r="SEP28" s="331"/>
      <c r="SEQ28" s="331"/>
      <c r="SER28" s="331"/>
      <c r="SES28" s="331"/>
      <c r="SET28" s="331"/>
      <c r="SEU28" s="331"/>
      <c r="SEV28" s="331"/>
      <c r="SEW28" s="331"/>
      <c r="SEX28" s="331"/>
      <c r="SEY28" s="331"/>
      <c r="SEZ28" s="331"/>
      <c r="SFA28" s="331"/>
      <c r="SFB28" s="331"/>
      <c r="SFC28" s="331"/>
      <c r="SFD28" s="331"/>
      <c r="SFE28" s="331"/>
      <c r="SFF28" s="331"/>
      <c r="SFG28" s="331"/>
      <c r="SFH28" s="331"/>
      <c r="SFI28" s="331"/>
      <c r="SFJ28" s="331"/>
      <c r="SFK28" s="331"/>
      <c r="SFL28" s="331"/>
      <c r="SFM28" s="331"/>
      <c r="SFN28" s="331"/>
      <c r="SFO28" s="331"/>
      <c r="SFP28" s="331"/>
      <c r="SFQ28" s="331"/>
      <c r="SFR28" s="331"/>
      <c r="SFS28" s="331"/>
      <c r="SFT28" s="331"/>
      <c r="SFU28" s="331"/>
      <c r="SFV28" s="331"/>
      <c r="SFW28" s="331"/>
      <c r="SFX28" s="331"/>
      <c r="SFY28" s="331"/>
      <c r="SFZ28" s="331"/>
      <c r="SGA28" s="331"/>
      <c r="SGB28" s="331"/>
      <c r="SGC28" s="331"/>
      <c r="SGD28" s="331"/>
      <c r="SGE28" s="331"/>
      <c r="SGF28" s="331"/>
      <c r="SGG28" s="331"/>
      <c r="SGH28" s="331"/>
      <c r="SGI28" s="331"/>
      <c r="SGJ28" s="331"/>
      <c r="SGK28" s="331"/>
      <c r="SGL28" s="331"/>
      <c r="SGM28" s="331"/>
      <c r="SGN28" s="331"/>
      <c r="SGO28" s="331"/>
      <c r="SGP28" s="331"/>
      <c r="SGQ28" s="331"/>
      <c r="SGR28" s="331"/>
      <c r="SGS28" s="331"/>
      <c r="SGT28" s="331"/>
      <c r="SGU28" s="331"/>
      <c r="SGV28" s="331"/>
      <c r="SGW28" s="331"/>
      <c r="SGX28" s="331"/>
      <c r="SGY28" s="331"/>
      <c r="SGZ28" s="331"/>
      <c r="SHA28" s="331"/>
      <c r="SHB28" s="331"/>
      <c r="SHC28" s="331"/>
      <c r="SHD28" s="331"/>
      <c r="SHE28" s="331"/>
      <c r="SHF28" s="331"/>
      <c r="SHG28" s="331"/>
      <c r="SHH28" s="331"/>
      <c r="SHI28" s="331"/>
      <c r="SHJ28" s="331"/>
      <c r="SHK28" s="331"/>
      <c r="SHL28" s="331"/>
      <c r="SHM28" s="331"/>
      <c r="SHN28" s="331"/>
      <c r="SHO28" s="331"/>
      <c r="SHP28" s="331"/>
      <c r="SHQ28" s="331"/>
      <c r="SHR28" s="331"/>
      <c r="SHS28" s="331"/>
      <c r="SHT28" s="331"/>
      <c r="SHU28" s="331"/>
      <c r="SHV28" s="331"/>
      <c r="SHW28" s="331"/>
      <c r="SHX28" s="331"/>
      <c r="SHY28" s="331"/>
      <c r="SHZ28" s="331"/>
      <c r="SIA28" s="331"/>
      <c r="SIB28" s="331"/>
      <c r="SIC28" s="331"/>
      <c r="SID28" s="331"/>
      <c r="SIE28" s="331"/>
      <c r="SIF28" s="331"/>
      <c r="SIG28" s="331"/>
      <c r="SIH28" s="331"/>
      <c r="SII28" s="331"/>
      <c r="SIJ28" s="331"/>
      <c r="SIK28" s="331"/>
      <c r="SIL28" s="331"/>
      <c r="SIM28" s="331"/>
      <c r="SIN28" s="331"/>
      <c r="SIO28" s="331"/>
      <c r="SIP28" s="331"/>
      <c r="SIQ28" s="331"/>
      <c r="SIR28" s="331"/>
      <c r="SIS28" s="331"/>
      <c r="SIT28" s="331"/>
      <c r="SIU28" s="331"/>
      <c r="SIV28" s="331"/>
      <c r="SIW28" s="331"/>
      <c r="SIX28" s="331"/>
      <c r="SIY28" s="331"/>
      <c r="SIZ28" s="331"/>
      <c r="SJA28" s="331"/>
      <c r="SJB28" s="331"/>
      <c r="SJC28" s="331"/>
      <c r="SJD28" s="331"/>
      <c r="SJE28" s="331"/>
      <c r="SJF28" s="331"/>
      <c r="SJG28" s="331"/>
      <c r="SJH28" s="331"/>
      <c r="SJI28" s="331"/>
      <c r="SJJ28" s="331"/>
      <c r="SJK28" s="331"/>
      <c r="SJL28" s="331"/>
      <c r="SJM28" s="331"/>
      <c r="SJN28" s="331"/>
      <c r="SJO28" s="331"/>
      <c r="SJP28" s="331"/>
      <c r="SJQ28" s="331"/>
      <c r="SJR28" s="331"/>
      <c r="SJS28" s="331"/>
      <c r="SJT28" s="331"/>
      <c r="SJU28" s="331"/>
      <c r="SJV28" s="331"/>
      <c r="SJW28" s="331"/>
      <c r="SJX28" s="331"/>
      <c r="SJY28" s="331"/>
      <c r="SJZ28" s="331"/>
      <c r="SKA28" s="331"/>
      <c r="SKB28" s="331"/>
      <c r="SKC28" s="331"/>
      <c r="SKD28" s="331"/>
      <c r="SKE28" s="331"/>
      <c r="SKF28" s="331"/>
      <c r="SKG28" s="331"/>
      <c r="SKH28" s="331"/>
      <c r="SKI28" s="331"/>
      <c r="SKJ28" s="331"/>
      <c r="SKK28" s="331"/>
      <c r="SKL28" s="331"/>
      <c r="SKM28" s="331"/>
      <c r="SKN28" s="331"/>
      <c r="SKO28" s="331"/>
      <c r="SKP28" s="331"/>
      <c r="SKQ28" s="331"/>
      <c r="SKR28" s="331"/>
      <c r="SKS28" s="331"/>
      <c r="SKT28" s="331"/>
      <c r="SKU28" s="331"/>
      <c r="SKV28" s="331"/>
      <c r="SKW28" s="331"/>
      <c r="SKX28" s="331"/>
      <c r="SKY28" s="331"/>
      <c r="SKZ28" s="331"/>
      <c r="SLA28" s="331"/>
      <c r="SLB28" s="331"/>
      <c r="SLC28" s="331"/>
      <c r="SLD28" s="331"/>
      <c r="SLE28" s="331"/>
      <c r="SLF28" s="331"/>
      <c r="SLG28" s="331"/>
      <c r="SLH28" s="331"/>
      <c r="SLI28" s="331"/>
      <c r="SLJ28" s="331"/>
      <c r="SLK28" s="331"/>
      <c r="SLL28" s="331"/>
      <c r="SLM28" s="331"/>
      <c r="SLN28" s="331"/>
      <c r="SLO28" s="331"/>
      <c r="SLP28" s="331"/>
      <c r="SLQ28" s="331"/>
      <c r="SLR28" s="331"/>
      <c r="SLS28" s="331"/>
      <c r="SLT28" s="331"/>
      <c r="SLU28" s="331"/>
      <c r="SLV28" s="331"/>
      <c r="SLW28" s="331"/>
      <c r="SLX28" s="331"/>
      <c r="SLY28" s="331"/>
      <c r="SLZ28" s="331"/>
      <c r="SMA28" s="331"/>
      <c r="SMB28" s="331"/>
      <c r="SMC28" s="331"/>
      <c r="SMD28" s="331"/>
      <c r="SME28" s="331"/>
      <c r="SMF28" s="331"/>
      <c r="SMG28" s="331"/>
      <c r="SMH28" s="331"/>
      <c r="SMI28" s="331"/>
      <c r="SMJ28" s="331"/>
      <c r="SMK28" s="331"/>
      <c r="SML28" s="331"/>
      <c r="SMM28" s="331"/>
      <c r="SMN28" s="331"/>
      <c r="SMO28" s="331"/>
      <c r="SMP28" s="331"/>
      <c r="SMQ28" s="331"/>
      <c r="SMR28" s="331"/>
      <c r="SMS28" s="331"/>
      <c r="SMT28" s="331"/>
      <c r="SMU28" s="331"/>
      <c r="SMV28" s="331"/>
      <c r="SMW28" s="331"/>
      <c r="SMX28" s="331"/>
      <c r="SMY28" s="331"/>
      <c r="SMZ28" s="331"/>
      <c r="SNA28" s="331"/>
      <c r="SNB28" s="331"/>
      <c r="SNC28" s="331"/>
      <c r="SND28" s="331"/>
      <c r="SNE28" s="331"/>
      <c r="SNF28" s="331"/>
      <c r="SNG28" s="331"/>
      <c r="SNH28" s="331"/>
      <c r="SNI28" s="331"/>
      <c r="SNJ28" s="331"/>
      <c r="SNK28" s="331"/>
      <c r="SNL28" s="331"/>
      <c r="SNM28" s="331"/>
      <c r="SNN28" s="331"/>
      <c r="SNO28" s="331"/>
      <c r="SNP28" s="331"/>
      <c r="SNQ28" s="331"/>
      <c r="SNR28" s="331"/>
      <c r="SNS28" s="331"/>
      <c r="SNT28" s="331"/>
      <c r="SNU28" s="331"/>
      <c r="SNV28" s="331"/>
      <c r="SNW28" s="331"/>
      <c r="SNX28" s="331"/>
      <c r="SNY28" s="331"/>
      <c r="SNZ28" s="331"/>
      <c r="SOA28" s="331"/>
      <c r="SOB28" s="331"/>
      <c r="SOC28" s="331"/>
      <c r="SOD28" s="331"/>
      <c r="SOE28" s="331"/>
      <c r="SOF28" s="331"/>
      <c r="SOG28" s="331"/>
      <c r="SOH28" s="331"/>
      <c r="SOI28" s="331"/>
      <c r="SOJ28" s="331"/>
      <c r="SOK28" s="331"/>
      <c r="SOL28" s="331"/>
      <c r="SOM28" s="331"/>
      <c r="SON28" s="331"/>
      <c r="SOO28" s="331"/>
      <c r="SOP28" s="331"/>
      <c r="SOQ28" s="331"/>
      <c r="SOR28" s="331"/>
      <c r="SOS28" s="331"/>
      <c r="SOT28" s="331"/>
      <c r="SOU28" s="331"/>
      <c r="SOV28" s="331"/>
      <c r="SOW28" s="331"/>
      <c r="SOX28" s="331"/>
      <c r="SOY28" s="331"/>
      <c r="SOZ28" s="331"/>
      <c r="SPA28" s="331"/>
      <c r="SPB28" s="331"/>
      <c r="SPC28" s="331"/>
      <c r="SPD28" s="331"/>
      <c r="SPE28" s="331"/>
      <c r="SPF28" s="331"/>
      <c r="SPG28" s="331"/>
      <c r="SPH28" s="331"/>
      <c r="SPI28" s="331"/>
      <c r="SPJ28" s="331"/>
      <c r="SPK28" s="331"/>
      <c r="SPL28" s="331"/>
      <c r="SPM28" s="331"/>
      <c r="SPN28" s="331"/>
      <c r="SPO28" s="331"/>
      <c r="SPP28" s="331"/>
      <c r="SPQ28" s="331"/>
      <c r="SPR28" s="331"/>
      <c r="SPS28" s="331"/>
      <c r="SPT28" s="331"/>
      <c r="SPU28" s="331"/>
      <c r="SPV28" s="331"/>
      <c r="SPW28" s="331"/>
      <c r="SPX28" s="331"/>
      <c r="SPY28" s="331"/>
      <c r="SPZ28" s="331"/>
      <c r="SQA28" s="331"/>
      <c r="SQB28" s="331"/>
      <c r="SQC28" s="331"/>
      <c r="SQD28" s="331"/>
      <c r="SQE28" s="331"/>
      <c r="SQF28" s="331"/>
      <c r="SQG28" s="331"/>
      <c r="SQH28" s="331"/>
      <c r="SQI28" s="331"/>
      <c r="SQJ28" s="331"/>
      <c r="SQK28" s="331"/>
      <c r="SQL28" s="331"/>
      <c r="SQM28" s="331"/>
      <c r="SQN28" s="331"/>
      <c r="SQO28" s="331"/>
      <c r="SQP28" s="331"/>
      <c r="SQQ28" s="331"/>
      <c r="SQR28" s="331"/>
      <c r="SQS28" s="331"/>
      <c r="SQT28" s="331"/>
      <c r="SQU28" s="331"/>
      <c r="SQV28" s="331"/>
      <c r="SQW28" s="331"/>
      <c r="SQX28" s="331"/>
      <c r="SQY28" s="331"/>
      <c r="SQZ28" s="331"/>
      <c r="SRA28" s="331"/>
      <c r="SRB28" s="331"/>
      <c r="SRC28" s="331"/>
      <c r="SRD28" s="331"/>
      <c r="SRE28" s="331"/>
      <c r="SRF28" s="331"/>
      <c r="SRG28" s="331"/>
      <c r="SRH28" s="331"/>
      <c r="SRI28" s="331"/>
      <c r="SRJ28" s="331"/>
      <c r="SRK28" s="331"/>
      <c r="SRL28" s="331"/>
      <c r="SRM28" s="331"/>
      <c r="SRN28" s="331"/>
      <c r="SRO28" s="331"/>
      <c r="SRP28" s="331"/>
      <c r="SRQ28" s="331"/>
      <c r="SRR28" s="331"/>
      <c r="SRS28" s="331"/>
      <c r="SRT28" s="331"/>
      <c r="SRU28" s="331"/>
      <c r="SRV28" s="331"/>
      <c r="SRW28" s="331"/>
      <c r="SRX28" s="331"/>
      <c r="SRY28" s="331"/>
      <c r="SRZ28" s="331"/>
      <c r="SSA28" s="331"/>
      <c r="SSB28" s="331"/>
      <c r="SSC28" s="331"/>
      <c r="SSD28" s="331"/>
      <c r="SSE28" s="331"/>
      <c r="SSF28" s="331"/>
      <c r="SSG28" s="331"/>
      <c r="SSH28" s="331"/>
      <c r="SSI28" s="331"/>
      <c r="SSJ28" s="331"/>
      <c r="SSK28" s="331"/>
      <c r="SSL28" s="331"/>
      <c r="SSM28" s="331"/>
      <c r="SSN28" s="331"/>
      <c r="SSO28" s="331"/>
      <c r="SSP28" s="331"/>
      <c r="SSQ28" s="331"/>
      <c r="SSR28" s="331"/>
      <c r="SSS28" s="331"/>
      <c r="SST28" s="331"/>
      <c r="SSU28" s="331"/>
      <c r="SSV28" s="331"/>
      <c r="SSW28" s="331"/>
      <c r="SSX28" s="331"/>
      <c r="SSY28" s="331"/>
      <c r="SSZ28" s="331"/>
      <c r="STA28" s="331"/>
      <c r="STB28" s="331"/>
      <c r="STC28" s="331"/>
      <c r="STD28" s="331"/>
      <c r="STE28" s="331"/>
      <c r="STF28" s="331"/>
      <c r="STG28" s="331"/>
      <c r="STH28" s="331"/>
      <c r="STI28" s="331"/>
      <c r="STJ28" s="331"/>
      <c r="STK28" s="331"/>
      <c r="STL28" s="331"/>
      <c r="STM28" s="331"/>
      <c r="STN28" s="331"/>
      <c r="STO28" s="331"/>
      <c r="STP28" s="331"/>
      <c r="STQ28" s="331"/>
      <c r="STR28" s="331"/>
      <c r="STS28" s="331"/>
      <c r="STT28" s="331"/>
      <c r="STU28" s="331"/>
      <c r="STV28" s="331"/>
      <c r="STW28" s="331"/>
      <c r="STX28" s="331"/>
      <c r="STY28" s="331"/>
      <c r="STZ28" s="331"/>
      <c r="SUA28" s="331"/>
      <c r="SUB28" s="331"/>
      <c r="SUC28" s="331"/>
      <c r="SUD28" s="331"/>
      <c r="SUE28" s="331"/>
      <c r="SUF28" s="331"/>
      <c r="SUG28" s="331"/>
      <c r="SUH28" s="331"/>
      <c r="SUI28" s="331"/>
      <c r="SUJ28" s="331"/>
      <c r="SUK28" s="331"/>
      <c r="SUL28" s="331"/>
      <c r="SUM28" s="331"/>
      <c r="SUN28" s="331"/>
      <c r="SUO28" s="331"/>
      <c r="SUP28" s="331"/>
      <c r="SUQ28" s="331"/>
      <c r="SUR28" s="331"/>
      <c r="SUS28" s="331"/>
      <c r="SUT28" s="331"/>
      <c r="SUU28" s="331"/>
      <c r="SUV28" s="331"/>
      <c r="SUW28" s="331"/>
      <c r="SUX28" s="331"/>
      <c r="SUY28" s="331"/>
      <c r="SUZ28" s="331"/>
      <c r="SVA28" s="331"/>
      <c r="SVB28" s="331"/>
      <c r="SVC28" s="331"/>
      <c r="SVD28" s="331"/>
      <c r="SVE28" s="331"/>
      <c r="SVF28" s="331"/>
      <c r="SVG28" s="331"/>
      <c r="SVH28" s="331"/>
      <c r="SVI28" s="331"/>
      <c r="SVJ28" s="331"/>
      <c r="SVK28" s="331"/>
      <c r="SVL28" s="331"/>
      <c r="SVM28" s="331"/>
      <c r="SVN28" s="331"/>
      <c r="SVO28" s="331"/>
      <c r="SVP28" s="331"/>
      <c r="SVQ28" s="331"/>
      <c r="SVR28" s="331"/>
      <c r="SVS28" s="331"/>
      <c r="SVT28" s="331"/>
      <c r="SVU28" s="331"/>
      <c r="SVV28" s="331"/>
      <c r="SVW28" s="331"/>
      <c r="SVX28" s="331"/>
      <c r="SVY28" s="331"/>
      <c r="SVZ28" s="331"/>
      <c r="SWA28" s="331"/>
      <c r="SWB28" s="331"/>
      <c r="SWC28" s="331"/>
      <c r="SWD28" s="331"/>
      <c r="SWE28" s="331"/>
      <c r="SWF28" s="331"/>
      <c r="SWG28" s="331"/>
      <c r="SWH28" s="331"/>
      <c r="SWI28" s="331"/>
      <c r="SWJ28" s="331"/>
      <c r="SWK28" s="331"/>
      <c r="SWL28" s="331"/>
      <c r="SWM28" s="331"/>
      <c r="SWN28" s="331"/>
      <c r="SWO28" s="331"/>
      <c r="SWP28" s="331"/>
      <c r="SWQ28" s="331"/>
      <c r="SWR28" s="331"/>
      <c r="SWS28" s="331"/>
      <c r="SWT28" s="331"/>
      <c r="SWU28" s="331"/>
      <c r="SWV28" s="331"/>
      <c r="SWW28" s="331"/>
      <c r="SWX28" s="331"/>
      <c r="SWY28" s="331"/>
      <c r="SWZ28" s="331"/>
      <c r="SXA28" s="331"/>
      <c r="SXB28" s="331"/>
      <c r="SXC28" s="331"/>
      <c r="SXD28" s="331"/>
      <c r="SXE28" s="331"/>
      <c r="SXF28" s="331"/>
      <c r="SXG28" s="331"/>
      <c r="SXH28" s="331"/>
      <c r="SXI28" s="331"/>
      <c r="SXJ28" s="331"/>
      <c r="SXK28" s="331"/>
      <c r="SXL28" s="331"/>
      <c r="SXM28" s="331"/>
      <c r="SXN28" s="331"/>
      <c r="SXO28" s="331"/>
      <c r="SXP28" s="331"/>
      <c r="SXQ28" s="331"/>
      <c r="SXR28" s="331"/>
      <c r="SXS28" s="331"/>
      <c r="SXT28" s="331"/>
      <c r="SXU28" s="331"/>
      <c r="SXV28" s="331"/>
      <c r="SXW28" s="331"/>
      <c r="SXX28" s="331"/>
      <c r="SXY28" s="331"/>
      <c r="SXZ28" s="331"/>
      <c r="SYA28" s="331"/>
      <c r="SYB28" s="331"/>
      <c r="SYC28" s="331"/>
      <c r="SYD28" s="331"/>
      <c r="SYE28" s="331"/>
      <c r="SYF28" s="331"/>
      <c r="SYG28" s="331"/>
      <c r="SYH28" s="331"/>
      <c r="SYI28" s="331"/>
      <c r="SYJ28" s="331"/>
      <c r="SYK28" s="331"/>
      <c r="SYL28" s="331"/>
      <c r="SYM28" s="331"/>
      <c r="SYN28" s="331"/>
      <c r="SYO28" s="331"/>
      <c r="SYP28" s="331"/>
      <c r="SYQ28" s="331"/>
      <c r="SYR28" s="331"/>
      <c r="SYS28" s="331"/>
      <c r="SYT28" s="331"/>
      <c r="SYU28" s="331"/>
      <c r="SYV28" s="331"/>
      <c r="SYW28" s="331"/>
      <c r="SYX28" s="331"/>
      <c r="SYY28" s="331"/>
      <c r="SYZ28" s="331"/>
      <c r="SZA28" s="331"/>
      <c r="SZB28" s="331"/>
      <c r="SZC28" s="331"/>
      <c r="SZD28" s="331"/>
      <c r="SZE28" s="331"/>
      <c r="SZF28" s="331"/>
      <c r="SZG28" s="331"/>
      <c r="SZH28" s="331"/>
      <c r="SZI28" s="331"/>
      <c r="SZJ28" s="331"/>
      <c r="SZK28" s="331"/>
      <c r="SZL28" s="331"/>
      <c r="SZM28" s="331"/>
      <c r="SZN28" s="331"/>
      <c r="SZO28" s="331"/>
      <c r="SZP28" s="331"/>
      <c r="SZQ28" s="331"/>
      <c r="SZR28" s="331"/>
      <c r="SZS28" s="331"/>
      <c r="SZT28" s="331"/>
      <c r="SZU28" s="331"/>
      <c r="SZV28" s="331"/>
      <c r="SZW28" s="331"/>
      <c r="SZX28" s="331"/>
      <c r="SZY28" s="331"/>
      <c r="SZZ28" s="331"/>
      <c r="TAA28" s="331"/>
      <c r="TAB28" s="331"/>
      <c r="TAC28" s="331"/>
      <c r="TAD28" s="331"/>
      <c r="TAE28" s="331"/>
      <c r="TAF28" s="331"/>
      <c r="TAG28" s="331"/>
      <c r="TAH28" s="331"/>
      <c r="TAI28" s="331"/>
      <c r="TAJ28" s="331"/>
      <c r="TAK28" s="331"/>
      <c r="TAL28" s="331"/>
      <c r="TAM28" s="331"/>
      <c r="TAN28" s="331"/>
      <c r="TAO28" s="331"/>
      <c r="TAP28" s="331"/>
      <c r="TAQ28" s="331"/>
      <c r="TAR28" s="331"/>
      <c r="TAS28" s="331"/>
      <c r="TAT28" s="331"/>
      <c r="TAU28" s="331"/>
      <c r="TAV28" s="331"/>
      <c r="TAW28" s="331"/>
      <c r="TAX28" s="331"/>
      <c r="TAY28" s="331"/>
      <c r="TAZ28" s="331"/>
      <c r="TBA28" s="331"/>
      <c r="TBB28" s="331"/>
      <c r="TBC28" s="331"/>
      <c r="TBD28" s="331"/>
      <c r="TBE28" s="331"/>
      <c r="TBF28" s="331"/>
      <c r="TBG28" s="331"/>
      <c r="TBH28" s="331"/>
      <c r="TBI28" s="331"/>
      <c r="TBJ28" s="331"/>
      <c r="TBK28" s="331"/>
      <c r="TBL28" s="331"/>
      <c r="TBM28" s="331"/>
      <c r="TBN28" s="331"/>
      <c r="TBO28" s="331"/>
      <c r="TBP28" s="331"/>
      <c r="TBQ28" s="331"/>
      <c r="TBR28" s="331"/>
      <c r="TBS28" s="331"/>
      <c r="TBT28" s="331"/>
      <c r="TBU28" s="331"/>
      <c r="TBV28" s="331"/>
      <c r="TBW28" s="331"/>
      <c r="TBX28" s="331"/>
      <c r="TBY28" s="331"/>
      <c r="TBZ28" s="331"/>
      <c r="TCA28" s="331"/>
      <c r="TCB28" s="331"/>
      <c r="TCC28" s="331"/>
      <c r="TCD28" s="331"/>
      <c r="TCE28" s="331"/>
      <c r="TCF28" s="331"/>
      <c r="TCG28" s="331"/>
      <c r="TCH28" s="331"/>
      <c r="TCI28" s="331"/>
      <c r="TCJ28" s="331"/>
      <c r="TCK28" s="331"/>
      <c r="TCL28" s="331"/>
      <c r="TCM28" s="331"/>
      <c r="TCN28" s="331"/>
      <c r="TCO28" s="331"/>
      <c r="TCP28" s="331"/>
      <c r="TCQ28" s="331"/>
      <c r="TCR28" s="331"/>
      <c r="TCS28" s="331"/>
      <c r="TCT28" s="331"/>
      <c r="TCU28" s="331"/>
      <c r="TCV28" s="331"/>
      <c r="TCW28" s="331"/>
      <c r="TCX28" s="331"/>
      <c r="TCY28" s="331"/>
      <c r="TCZ28" s="331"/>
      <c r="TDA28" s="331"/>
      <c r="TDB28" s="331"/>
      <c r="TDC28" s="331"/>
      <c r="TDD28" s="331"/>
      <c r="TDE28" s="331"/>
      <c r="TDF28" s="331"/>
      <c r="TDG28" s="331"/>
      <c r="TDH28" s="331"/>
      <c r="TDI28" s="331"/>
      <c r="TDJ28" s="331"/>
      <c r="TDK28" s="331"/>
      <c r="TDL28" s="331"/>
      <c r="TDM28" s="331"/>
      <c r="TDN28" s="331"/>
      <c r="TDO28" s="331"/>
      <c r="TDP28" s="331"/>
      <c r="TDQ28" s="331"/>
      <c r="TDR28" s="331"/>
      <c r="TDS28" s="331"/>
      <c r="TDT28" s="331"/>
      <c r="TDU28" s="331"/>
      <c r="TDV28" s="331"/>
      <c r="TDW28" s="331"/>
      <c r="TDX28" s="331"/>
      <c r="TDY28" s="331"/>
      <c r="TDZ28" s="331"/>
      <c r="TEA28" s="331"/>
      <c r="TEB28" s="331"/>
      <c r="TEC28" s="331"/>
      <c r="TED28" s="331"/>
      <c r="TEE28" s="331"/>
      <c r="TEF28" s="331"/>
      <c r="TEG28" s="331"/>
      <c r="TEH28" s="331"/>
      <c r="TEI28" s="331"/>
      <c r="TEJ28" s="331"/>
      <c r="TEK28" s="331"/>
      <c r="TEL28" s="331"/>
      <c r="TEM28" s="331"/>
      <c r="TEN28" s="331"/>
      <c r="TEO28" s="331"/>
      <c r="TEP28" s="331"/>
      <c r="TEQ28" s="331"/>
      <c r="TER28" s="331"/>
      <c r="TES28" s="331"/>
      <c r="TET28" s="331"/>
      <c r="TEU28" s="331"/>
      <c r="TEV28" s="331"/>
      <c r="TEW28" s="331"/>
      <c r="TEX28" s="331"/>
      <c r="TEY28" s="331"/>
      <c r="TEZ28" s="331"/>
      <c r="TFA28" s="331"/>
      <c r="TFB28" s="331"/>
      <c r="TFC28" s="331"/>
      <c r="TFD28" s="331"/>
      <c r="TFE28" s="331"/>
      <c r="TFF28" s="331"/>
      <c r="TFG28" s="331"/>
      <c r="TFH28" s="331"/>
      <c r="TFI28" s="331"/>
      <c r="TFJ28" s="331"/>
      <c r="TFK28" s="331"/>
      <c r="TFL28" s="331"/>
      <c r="TFM28" s="331"/>
      <c r="TFN28" s="331"/>
      <c r="TFO28" s="331"/>
      <c r="TFP28" s="331"/>
      <c r="TFQ28" s="331"/>
      <c r="TFR28" s="331"/>
      <c r="TFS28" s="331"/>
      <c r="TFT28" s="331"/>
      <c r="TFU28" s="331"/>
      <c r="TFV28" s="331"/>
      <c r="TFW28" s="331"/>
      <c r="TFX28" s="331"/>
      <c r="TFY28" s="331"/>
      <c r="TFZ28" s="331"/>
      <c r="TGA28" s="331"/>
      <c r="TGB28" s="331"/>
      <c r="TGC28" s="331"/>
      <c r="TGD28" s="331"/>
      <c r="TGE28" s="331"/>
      <c r="TGF28" s="331"/>
      <c r="TGG28" s="331"/>
      <c r="TGH28" s="331"/>
      <c r="TGI28" s="331"/>
      <c r="TGJ28" s="331"/>
      <c r="TGK28" s="331"/>
      <c r="TGL28" s="331"/>
      <c r="TGM28" s="331"/>
      <c r="TGN28" s="331"/>
      <c r="TGO28" s="331"/>
      <c r="TGP28" s="331"/>
      <c r="TGQ28" s="331"/>
      <c r="TGR28" s="331"/>
      <c r="TGS28" s="331"/>
      <c r="TGT28" s="331"/>
      <c r="TGU28" s="331"/>
      <c r="TGV28" s="331"/>
      <c r="TGW28" s="331"/>
      <c r="TGX28" s="331"/>
      <c r="TGY28" s="331"/>
      <c r="TGZ28" s="331"/>
      <c r="THA28" s="331"/>
      <c r="THB28" s="331"/>
      <c r="THC28" s="331"/>
      <c r="THD28" s="331"/>
      <c r="THE28" s="331"/>
      <c r="THF28" s="331"/>
      <c r="THG28" s="331"/>
      <c r="THH28" s="331"/>
      <c r="THI28" s="331"/>
      <c r="THJ28" s="331"/>
      <c r="THK28" s="331"/>
      <c r="THL28" s="331"/>
      <c r="THM28" s="331"/>
      <c r="THN28" s="331"/>
      <c r="THO28" s="331"/>
      <c r="THP28" s="331"/>
      <c r="THQ28" s="331"/>
      <c r="THR28" s="331"/>
      <c r="THS28" s="331"/>
      <c r="THT28" s="331"/>
      <c r="THU28" s="331"/>
      <c r="THV28" s="331"/>
      <c r="THW28" s="331"/>
      <c r="THX28" s="331"/>
      <c r="THY28" s="331"/>
      <c r="THZ28" s="331"/>
      <c r="TIA28" s="331"/>
      <c r="TIB28" s="331"/>
      <c r="TIC28" s="331"/>
      <c r="TID28" s="331"/>
      <c r="TIE28" s="331"/>
      <c r="TIF28" s="331"/>
      <c r="TIG28" s="331"/>
      <c r="TIH28" s="331"/>
      <c r="TII28" s="331"/>
      <c r="TIJ28" s="331"/>
      <c r="TIK28" s="331"/>
      <c r="TIL28" s="331"/>
      <c r="TIM28" s="331"/>
      <c r="TIN28" s="331"/>
      <c r="TIO28" s="331"/>
      <c r="TIP28" s="331"/>
      <c r="TIQ28" s="331"/>
      <c r="TIR28" s="331"/>
      <c r="TIS28" s="331"/>
      <c r="TIT28" s="331"/>
      <c r="TIU28" s="331"/>
      <c r="TIV28" s="331"/>
      <c r="TIW28" s="331"/>
      <c r="TIX28" s="331"/>
      <c r="TIY28" s="331"/>
      <c r="TIZ28" s="331"/>
      <c r="TJA28" s="331"/>
      <c r="TJB28" s="331"/>
      <c r="TJC28" s="331"/>
      <c r="TJD28" s="331"/>
      <c r="TJE28" s="331"/>
      <c r="TJF28" s="331"/>
      <c r="TJG28" s="331"/>
      <c r="TJH28" s="331"/>
      <c r="TJI28" s="331"/>
      <c r="TJJ28" s="331"/>
      <c r="TJK28" s="331"/>
      <c r="TJL28" s="331"/>
      <c r="TJM28" s="331"/>
      <c r="TJN28" s="331"/>
      <c r="TJO28" s="331"/>
      <c r="TJP28" s="331"/>
      <c r="TJQ28" s="331"/>
      <c r="TJR28" s="331"/>
      <c r="TJS28" s="331"/>
      <c r="TJT28" s="331"/>
      <c r="TJU28" s="331"/>
      <c r="TJV28" s="331"/>
      <c r="TJW28" s="331"/>
      <c r="TJX28" s="331"/>
      <c r="TJY28" s="331"/>
      <c r="TJZ28" s="331"/>
      <c r="TKA28" s="331"/>
      <c r="TKB28" s="331"/>
      <c r="TKC28" s="331"/>
      <c r="TKD28" s="331"/>
      <c r="TKE28" s="331"/>
      <c r="TKF28" s="331"/>
      <c r="TKG28" s="331"/>
      <c r="TKH28" s="331"/>
      <c r="TKI28" s="331"/>
      <c r="TKJ28" s="331"/>
      <c r="TKK28" s="331"/>
      <c r="TKL28" s="331"/>
      <c r="TKM28" s="331"/>
      <c r="TKN28" s="331"/>
      <c r="TKO28" s="331"/>
      <c r="TKP28" s="331"/>
      <c r="TKQ28" s="331"/>
      <c r="TKR28" s="331"/>
      <c r="TKS28" s="331"/>
      <c r="TKT28" s="331"/>
      <c r="TKU28" s="331"/>
      <c r="TKV28" s="331"/>
      <c r="TKW28" s="331"/>
      <c r="TKX28" s="331"/>
      <c r="TKY28" s="331"/>
      <c r="TKZ28" s="331"/>
      <c r="TLA28" s="331"/>
      <c r="TLB28" s="331"/>
      <c r="TLC28" s="331"/>
      <c r="TLD28" s="331"/>
      <c r="TLE28" s="331"/>
      <c r="TLF28" s="331"/>
      <c r="TLG28" s="331"/>
      <c r="TLH28" s="331"/>
      <c r="TLI28" s="331"/>
      <c r="TLJ28" s="331"/>
      <c r="TLK28" s="331"/>
      <c r="TLL28" s="331"/>
      <c r="TLM28" s="331"/>
      <c r="TLN28" s="331"/>
      <c r="TLO28" s="331"/>
      <c r="TLP28" s="331"/>
      <c r="TLQ28" s="331"/>
      <c r="TLR28" s="331"/>
      <c r="TLS28" s="331"/>
      <c r="TLT28" s="331"/>
      <c r="TLU28" s="331"/>
      <c r="TLV28" s="331"/>
      <c r="TLW28" s="331"/>
      <c r="TLX28" s="331"/>
      <c r="TLY28" s="331"/>
      <c r="TLZ28" s="331"/>
      <c r="TMA28" s="331"/>
      <c r="TMB28" s="331"/>
      <c r="TMC28" s="331"/>
      <c r="TMD28" s="331"/>
      <c r="TME28" s="331"/>
      <c r="TMF28" s="331"/>
      <c r="TMG28" s="331"/>
      <c r="TMH28" s="331"/>
      <c r="TMI28" s="331"/>
      <c r="TMJ28" s="331"/>
      <c r="TMK28" s="331"/>
      <c r="TML28" s="331"/>
      <c r="TMM28" s="331"/>
      <c r="TMN28" s="331"/>
      <c r="TMO28" s="331"/>
      <c r="TMP28" s="331"/>
      <c r="TMQ28" s="331"/>
      <c r="TMR28" s="331"/>
      <c r="TMS28" s="331"/>
      <c r="TMT28" s="331"/>
      <c r="TMU28" s="331"/>
      <c r="TMV28" s="331"/>
      <c r="TMW28" s="331"/>
      <c r="TMX28" s="331"/>
      <c r="TMY28" s="331"/>
      <c r="TMZ28" s="331"/>
      <c r="TNA28" s="331"/>
      <c r="TNB28" s="331"/>
      <c r="TNC28" s="331"/>
      <c r="TND28" s="331"/>
      <c r="TNE28" s="331"/>
      <c r="TNF28" s="331"/>
      <c r="TNG28" s="331"/>
      <c r="TNH28" s="331"/>
      <c r="TNI28" s="331"/>
      <c r="TNJ28" s="331"/>
      <c r="TNK28" s="331"/>
      <c r="TNL28" s="331"/>
      <c r="TNM28" s="331"/>
      <c r="TNN28" s="331"/>
      <c r="TNO28" s="331"/>
      <c r="TNP28" s="331"/>
      <c r="TNQ28" s="331"/>
      <c r="TNR28" s="331"/>
      <c r="TNS28" s="331"/>
      <c r="TNT28" s="331"/>
      <c r="TNU28" s="331"/>
      <c r="TNV28" s="331"/>
      <c r="TNW28" s="331"/>
      <c r="TNX28" s="331"/>
      <c r="TNY28" s="331"/>
      <c r="TNZ28" s="331"/>
      <c r="TOA28" s="331"/>
      <c r="TOB28" s="331"/>
      <c r="TOC28" s="331"/>
      <c r="TOD28" s="331"/>
      <c r="TOE28" s="331"/>
      <c r="TOF28" s="331"/>
      <c r="TOG28" s="331"/>
      <c r="TOH28" s="331"/>
      <c r="TOI28" s="331"/>
      <c r="TOJ28" s="331"/>
      <c r="TOK28" s="331"/>
      <c r="TOL28" s="331"/>
      <c r="TOM28" s="331"/>
      <c r="TON28" s="331"/>
      <c r="TOO28" s="331"/>
      <c r="TOP28" s="331"/>
      <c r="TOQ28" s="331"/>
      <c r="TOR28" s="331"/>
      <c r="TOS28" s="331"/>
      <c r="TOT28" s="331"/>
      <c r="TOU28" s="331"/>
      <c r="TOV28" s="331"/>
      <c r="TOW28" s="331"/>
      <c r="TOX28" s="331"/>
      <c r="TOY28" s="331"/>
      <c r="TOZ28" s="331"/>
      <c r="TPA28" s="331"/>
      <c r="TPB28" s="331"/>
      <c r="TPC28" s="331"/>
      <c r="TPD28" s="331"/>
      <c r="TPE28" s="331"/>
      <c r="TPF28" s="331"/>
      <c r="TPG28" s="331"/>
      <c r="TPH28" s="331"/>
      <c r="TPI28" s="331"/>
      <c r="TPJ28" s="331"/>
      <c r="TPK28" s="331"/>
      <c r="TPL28" s="331"/>
      <c r="TPM28" s="331"/>
      <c r="TPN28" s="331"/>
      <c r="TPO28" s="331"/>
      <c r="TPP28" s="331"/>
      <c r="TPQ28" s="331"/>
      <c r="TPR28" s="331"/>
      <c r="TPS28" s="331"/>
      <c r="TPT28" s="331"/>
      <c r="TPU28" s="331"/>
      <c r="TPV28" s="331"/>
      <c r="TPW28" s="331"/>
      <c r="TPX28" s="331"/>
      <c r="TPY28" s="331"/>
      <c r="TPZ28" s="331"/>
      <c r="TQA28" s="331"/>
      <c r="TQB28" s="331"/>
      <c r="TQC28" s="331"/>
      <c r="TQD28" s="331"/>
      <c r="TQE28" s="331"/>
      <c r="TQF28" s="331"/>
      <c r="TQG28" s="331"/>
      <c r="TQH28" s="331"/>
      <c r="TQI28" s="331"/>
      <c r="TQJ28" s="331"/>
      <c r="TQK28" s="331"/>
      <c r="TQL28" s="331"/>
      <c r="TQM28" s="331"/>
      <c r="TQN28" s="331"/>
      <c r="TQO28" s="331"/>
      <c r="TQP28" s="331"/>
      <c r="TQQ28" s="331"/>
      <c r="TQR28" s="331"/>
      <c r="TQS28" s="331"/>
      <c r="TQT28" s="331"/>
      <c r="TQU28" s="331"/>
      <c r="TQV28" s="331"/>
      <c r="TQW28" s="331"/>
      <c r="TQX28" s="331"/>
      <c r="TQY28" s="331"/>
      <c r="TQZ28" s="331"/>
      <c r="TRA28" s="331"/>
      <c r="TRB28" s="331"/>
      <c r="TRC28" s="331"/>
      <c r="TRD28" s="331"/>
      <c r="TRE28" s="331"/>
      <c r="TRF28" s="331"/>
      <c r="TRG28" s="331"/>
      <c r="TRH28" s="331"/>
      <c r="TRI28" s="331"/>
      <c r="TRJ28" s="331"/>
      <c r="TRK28" s="331"/>
      <c r="TRL28" s="331"/>
      <c r="TRM28" s="331"/>
      <c r="TRN28" s="331"/>
      <c r="TRO28" s="331"/>
      <c r="TRP28" s="331"/>
      <c r="TRQ28" s="331"/>
      <c r="TRR28" s="331"/>
      <c r="TRS28" s="331"/>
      <c r="TRT28" s="331"/>
      <c r="TRU28" s="331"/>
      <c r="TRV28" s="331"/>
      <c r="TRW28" s="331"/>
      <c r="TRX28" s="331"/>
      <c r="TRY28" s="331"/>
      <c r="TRZ28" s="331"/>
      <c r="TSA28" s="331"/>
      <c r="TSB28" s="331"/>
      <c r="TSC28" s="331"/>
      <c r="TSD28" s="331"/>
      <c r="TSE28" s="331"/>
      <c r="TSF28" s="331"/>
      <c r="TSG28" s="331"/>
      <c r="TSH28" s="331"/>
      <c r="TSI28" s="331"/>
      <c r="TSJ28" s="331"/>
      <c r="TSK28" s="331"/>
      <c r="TSL28" s="331"/>
      <c r="TSM28" s="331"/>
      <c r="TSN28" s="331"/>
      <c r="TSO28" s="331"/>
      <c r="TSP28" s="331"/>
      <c r="TSQ28" s="331"/>
      <c r="TSR28" s="331"/>
      <c r="TSS28" s="331"/>
      <c r="TST28" s="331"/>
      <c r="TSU28" s="331"/>
      <c r="TSV28" s="331"/>
      <c r="TSW28" s="331"/>
      <c r="TSX28" s="331"/>
      <c r="TSY28" s="331"/>
      <c r="TSZ28" s="331"/>
      <c r="TTA28" s="331"/>
      <c r="TTB28" s="331"/>
      <c r="TTC28" s="331"/>
      <c r="TTD28" s="331"/>
      <c r="TTE28" s="331"/>
      <c r="TTF28" s="331"/>
      <c r="TTG28" s="331"/>
      <c r="TTH28" s="331"/>
      <c r="TTI28" s="331"/>
      <c r="TTJ28" s="331"/>
      <c r="TTK28" s="331"/>
      <c r="TTL28" s="331"/>
      <c r="TTM28" s="331"/>
      <c r="TTN28" s="331"/>
      <c r="TTO28" s="331"/>
      <c r="TTP28" s="331"/>
      <c r="TTQ28" s="331"/>
      <c r="TTR28" s="331"/>
      <c r="TTS28" s="331"/>
      <c r="TTT28" s="331"/>
      <c r="TTU28" s="331"/>
      <c r="TTV28" s="331"/>
      <c r="TTW28" s="331"/>
      <c r="TTX28" s="331"/>
      <c r="TTY28" s="331"/>
      <c r="TTZ28" s="331"/>
      <c r="TUA28" s="331"/>
      <c r="TUB28" s="331"/>
      <c r="TUC28" s="331"/>
      <c r="TUD28" s="331"/>
      <c r="TUE28" s="331"/>
      <c r="TUF28" s="331"/>
      <c r="TUG28" s="331"/>
      <c r="TUH28" s="331"/>
      <c r="TUI28" s="331"/>
      <c r="TUJ28" s="331"/>
      <c r="TUK28" s="331"/>
      <c r="TUL28" s="331"/>
      <c r="TUM28" s="331"/>
      <c r="TUN28" s="331"/>
      <c r="TUO28" s="331"/>
      <c r="TUP28" s="331"/>
      <c r="TUQ28" s="331"/>
      <c r="TUR28" s="331"/>
      <c r="TUS28" s="331"/>
      <c r="TUT28" s="331"/>
      <c r="TUU28" s="331"/>
      <c r="TUV28" s="331"/>
      <c r="TUW28" s="331"/>
      <c r="TUX28" s="331"/>
      <c r="TUY28" s="331"/>
      <c r="TUZ28" s="331"/>
      <c r="TVA28" s="331"/>
      <c r="TVB28" s="331"/>
      <c r="TVC28" s="331"/>
      <c r="TVD28" s="331"/>
      <c r="TVE28" s="331"/>
      <c r="TVF28" s="331"/>
      <c r="TVG28" s="331"/>
      <c r="TVH28" s="331"/>
      <c r="TVI28" s="331"/>
      <c r="TVJ28" s="331"/>
      <c r="TVK28" s="331"/>
      <c r="TVL28" s="331"/>
      <c r="TVM28" s="331"/>
      <c r="TVN28" s="331"/>
      <c r="TVO28" s="331"/>
      <c r="TVP28" s="331"/>
      <c r="TVQ28" s="331"/>
      <c r="TVR28" s="331"/>
      <c r="TVS28" s="331"/>
      <c r="TVT28" s="331"/>
      <c r="TVU28" s="331"/>
      <c r="TVV28" s="331"/>
      <c r="TVW28" s="331"/>
      <c r="TVX28" s="331"/>
      <c r="TVY28" s="331"/>
      <c r="TVZ28" s="331"/>
      <c r="TWA28" s="331"/>
      <c r="TWB28" s="331"/>
      <c r="TWC28" s="331"/>
      <c r="TWD28" s="331"/>
      <c r="TWE28" s="331"/>
      <c r="TWF28" s="331"/>
      <c r="TWG28" s="331"/>
      <c r="TWH28" s="331"/>
      <c r="TWI28" s="331"/>
      <c r="TWJ28" s="331"/>
      <c r="TWK28" s="331"/>
      <c r="TWL28" s="331"/>
      <c r="TWM28" s="331"/>
      <c r="TWN28" s="331"/>
      <c r="TWO28" s="331"/>
      <c r="TWP28" s="331"/>
      <c r="TWQ28" s="331"/>
      <c r="TWR28" s="331"/>
      <c r="TWS28" s="331"/>
      <c r="TWT28" s="331"/>
      <c r="TWU28" s="331"/>
      <c r="TWV28" s="331"/>
      <c r="TWW28" s="331"/>
      <c r="TWX28" s="331"/>
      <c r="TWY28" s="331"/>
      <c r="TWZ28" s="331"/>
      <c r="TXA28" s="331"/>
      <c r="TXB28" s="331"/>
      <c r="TXC28" s="331"/>
      <c r="TXD28" s="331"/>
      <c r="TXE28" s="331"/>
      <c r="TXF28" s="331"/>
      <c r="TXG28" s="331"/>
      <c r="TXH28" s="331"/>
      <c r="TXI28" s="331"/>
      <c r="TXJ28" s="331"/>
      <c r="TXK28" s="331"/>
      <c r="TXL28" s="331"/>
      <c r="TXM28" s="331"/>
      <c r="TXN28" s="331"/>
      <c r="TXO28" s="331"/>
      <c r="TXP28" s="331"/>
      <c r="TXQ28" s="331"/>
      <c r="TXR28" s="331"/>
      <c r="TXS28" s="331"/>
      <c r="TXT28" s="331"/>
      <c r="TXU28" s="331"/>
      <c r="TXV28" s="331"/>
      <c r="TXW28" s="331"/>
      <c r="TXX28" s="331"/>
      <c r="TXY28" s="331"/>
      <c r="TXZ28" s="331"/>
      <c r="TYA28" s="331"/>
      <c r="TYB28" s="331"/>
      <c r="TYC28" s="331"/>
      <c r="TYD28" s="331"/>
      <c r="TYE28" s="331"/>
      <c r="TYF28" s="331"/>
      <c r="TYG28" s="331"/>
      <c r="TYH28" s="331"/>
      <c r="TYI28" s="331"/>
      <c r="TYJ28" s="331"/>
      <c r="TYK28" s="331"/>
      <c r="TYL28" s="331"/>
      <c r="TYM28" s="331"/>
      <c r="TYN28" s="331"/>
      <c r="TYO28" s="331"/>
      <c r="TYP28" s="331"/>
      <c r="TYQ28" s="331"/>
      <c r="TYR28" s="331"/>
      <c r="TYS28" s="331"/>
      <c r="TYT28" s="331"/>
      <c r="TYU28" s="331"/>
      <c r="TYV28" s="331"/>
      <c r="TYW28" s="331"/>
      <c r="TYX28" s="331"/>
      <c r="TYY28" s="331"/>
      <c r="TYZ28" s="331"/>
      <c r="TZA28" s="331"/>
      <c r="TZB28" s="331"/>
      <c r="TZC28" s="331"/>
      <c r="TZD28" s="331"/>
      <c r="TZE28" s="331"/>
      <c r="TZF28" s="331"/>
      <c r="TZG28" s="331"/>
      <c r="TZH28" s="331"/>
      <c r="TZI28" s="331"/>
      <c r="TZJ28" s="331"/>
      <c r="TZK28" s="331"/>
      <c r="TZL28" s="331"/>
      <c r="TZM28" s="331"/>
      <c r="TZN28" s="331"/>
      <c r="TZO28" s="331"/>
      <c r="TZP28" s="331"/>
      <c r="TZQ28" s="331"/>
      <c r="TZR28" s="331"/>
      <c r="TZS28" s="331"/>
      <c r="TZT28" s="331"/>
      <c r="TZU28" s="331"/>
      <c r="TZV28" s="331"/>
      <c r="TZW28" s="331"/>
      <c r="TZX28" s="331"/>
      <c r="TZY28" s="331"/>
      <c r="TZZ28" s="331"/>
      <c r="UAA28" s="331"/>
      <c r="UAB28" s="331"/>
      <c r="UAC28" s="331"/>
      <c r="UAD28" s="331"/>
      <c r="UAE28" s="331"/>
      <c r="UAF28" s="331"/>
      <c r="UAG28" s="331"/>
      <c r="UAH28" s="331"/>
      <c r="UAI28" s="331"/>
      <c r="UAJ28" s="331"/>
      <c r="UAK28" s="331"/>
      <c r="UAL28" s="331"/>
      <c r="UAM28" s="331"/>
      <c r="UAN28" s="331"/>
      <c r="UAO28" s="331"/>
      <c r="UAP28" s="331"/>
      <c r="UAQ28" s="331"/>
      <c r="UAR28" s="331"/>
      <c r="UAS28" s="331"/>
      <c r="UAT28" s="331"/>
      <c r="UAU28" s="331"/>
      <c r="UAV28" s="331"/>
      <c r="UAW28" s="331"/>
      <c r="UAX28" s="331"/>
      <c r="UAY28" s="331"/>
      <c r="UAZ28" s="331"/>
      <c r="UBA28" s="331"/>
      <c r="UBB28" s="331"/>
      <c r="UBC28" s="331"/>
      <c r="UBD28" s="331"/>
      <c r="UBE28" s="331"/>
      <c r="UBF28" s="331"/>
      <c r="UBG28" s="331"/>
      <c r="UBH28" s="331"/>
      <c r="UBI28" s="331"/>
      <c r="UBJ28" s="331"/>
      <c r="UBK28" s="331"/>
      <c r="UBL28" s="331"/>
      <c r="UBM28" s="331"/>
      <c r="UBN28" s="331"/>
      <c r="UBO28" s="331"/>
      <c r="UBP28" s="331"/>
      <c r="UBQ28" s="331"/>
      <c r="UBR28" s="331"/>
      <c r="UBS28" s="331"/>
      <c r="UBT28" s="331"/>
      <c r="UBU28" s="331"/>
      <c r="UBV28" s="331"/>
      <c r="UBW28" s="331"/>
      <c r="UBX28" s="331"/>
      <c r="UBY28" s="331"/>
      <c r="UBZ28" s="331"/>
      <c r="UCA28" s="331"/>
      <c r="UCB28" s="331"/>
      <c r="UCC28" s="331"/>
      <c r="UCD28" s="331"/>
      <c r="UCE28" s="331"/>
      <c r="UCF28" s="331"/>
      <c r="UCG28" s="331"/>
      <c r="UCH28" s="331"/>
      <c r="UCI28" s="331"/>
      <c r="UCJ28" s="331"/>
      <c r="UCK28" s="331"/>
      <c r="UCL28" s="331"/>
      <c r="UCM28" s="331"/>
      <c r="UCN28" s="331"/>
      <c r="UCO28" s="331"/>
      <c r="UCP28" s="331"/>
      <c r="UCQ28" s="331"/>
      <c r="UCR28" s="331"/>
      <c r="UCS28" s="331"/>
      <c r="UCT28" s="331"/>
      <c r="UCU28" s="331"/>
      <c r="UCV28" s="331"/>
      <c r="UCW28" s="331"/>
      <c r="UCX28" s="331"/>
      <c r="UCY28" s="331"/>
      <c r="UCZ28" s="331"/>
      <c r="UDA28" s="331"/>
      <c r="UDB28" s="331"/>
      <c r="UDC28" s="331"/>
      <c r="UDD28" s="331"/>
      <c r="UDE28" s="331"/>
      <c r="UDF28" s="331"/>
      <c r="UDG28" s="331"/>
      <c r="UDH28" s="331"/>
      <c r="UDI28" s="331"/>
      <c r="UDJ28" s="331"/>
      <c r="UDK28" s="331"/>
      <c r="UDL28" s="331"/>
      <c r="UDM28" s="331"/>
      <c r="UDN28" s="331"/>
      <c r="UDO28" s="331"/>
      <c r="UDP28" s="331"/>
      <c r="UDQ28" s="331"/>
      <c r="UDR28" s="331"/>
      <c r="UDS28" s="331"/>
      <c r="UDT28" s="331"/>
      <c r="UDU28" s="331"/>
      <c r="UDV28" s="331"/>
      <c r="UDW28" s="331"/>
      <c r="UDX28" s="331"/>
      <c r="UDY28" s="331"/>
      <c r="UDZ28" s="331"/>
      <c r="UEA28" s="331"/>
      <c r="UEB28" s="331"/>
      <c r="UEC28" s="331"/>
      <c r="UED28" s="331"/>
      <c r="UEE28" s="331"/>
      <c r="UEF28" s="331"/>
      <c r="UEG28" s="331"/>
      <c r="UEH28" s="331"/>
      <c r="UEI28" s="331"/>
      <c r="UEJ28" s="331"/>
      <c r="UEK28" s="331"/>
      <c r="UEL28" s="331"/>
      <c r="UEM28" s="331"/>
      <c r="UEN28" s="331"/>
      <c r="UEO28" s="331"/>
      <c r="UEP28" s="331"/>
      <c r="UEQ28" s="331"/>
      <c r="UER28" s="331"/>
      <c r="UES28" s="331"/>
      <c r="UET28" s="331"/>
      <c r="UEU28" s="331"/>
      <c r="UEV28" s="331"/>
      <c r="UEW28" s="331"/>
      <c r="UEX28" s="331"/>
      <c r="UEY28" s="331"/>
      <c r="UEZ28" s="331"/>
      <c r="UFA28" s="331"/>
      <c r="UFB28" s="331"/>
      <c r="UFC28" s="331"/>
      <c r="UFD28" s="331"/>
      <c r="UFE28" s="331"/>
      <c r="UFF28" s="331"/>
      <c r="UFG28" s="331"/>
      <c r="UFH28" s="331"/>
      <c r="UFI28" s="331"/>
      <c r="UFJ28" s="331"/>
      <c r="UFK28" s="331"/>
      <c r="UFL28" s="331"/>
      <c r="UFM28" s="331"/>
      <c r="UFN28" s="331"/>
      <c r="UFO28" s="331"/>
      <c r="UFP28" s="331"/>
      <c r="UFQ28" s="331"/>
      <c r="UFR28" s="331"/>
      <c r="UFS28" s="331"/>
      <c r="UFT28" s="331"/>
      <c r="UFU28" s="331"/>
      <c r="UFV28" s="331"/>
      <c r="UFW28" s="331"/>
      <c r="UFX28" s="331"/>
      <c r="UFY28" s="331"/>
      <c r="UFZ28" s="331"/>
      <c r="UGA28" s="331"/>
      <c r="UGB28" s="331"/>
      <c r="UGC28" s="331"/>
      <c r="UGD28" s="331"/>
      <c r="UGE28" s="331"/>
      <c r="UGF28" s="331"/>
      <c r="UGG28" s="331"/>
      <c r="UGH28" s="331"/>
      <c r="UGI28" s="331"/>
      <c r="UGJ28" s="331"/>
      <c r="UGK28" s="331"/>
      <c r="UGL28" s="331"/>
      <c r="UGM28" s="331"/>
      <c r="UGN28" s="331"/>
      <c r="UGO28" s="331"/>
      <c r="UGP28" s="331"/>
      <c r="UGQ28" s="331"/>
      <c r="UGR28" s="331"/>
      <c r="UGS28" s="331"/>
      <c r="UGT28" s="331"/>
      <c r="UGU28" s="331"/>
      <c r="UGV28" s="331"/>
      <c r="UGW28" s="331"/>
      <c r="UGX28" s="331"/>
      <c r="UGY28" s="331"/>
      <c r="UGZ28" s="331"/>
      <c r="UHA28" s="331"/>
      <c r="UHB28" s="331"/>
      <c r="UHC28" s="331"/>
      <c r="UHD28" s="331"/>
      <c r="UHE28" s="331"/>
      <c r="UHF28" s="331"/>
      <c r="UHG28" s="331"/>
      <c r="UHH28" s="331"/>
      <c r="UHI28" s="331"/>
      <c r="UHJ28" s="331"/>
      <c r="UHK28" s="331"/>
      <c r="UHL28" s="331"/>
      <c r="UHM28" s="331"/>
      <c r="UHN28" s="331"/>
      <c r="UHO28" s="331"/>
      <c r="UHP28" s="331"/>
      <c r="UHQ28" s="331"/>
      <c r="UHR28" s="331"/>
      <c r="UHS28" s="331"/>
      <c r="UHT28" s="331"/>
      <c r="UHU28" s="331"/>
      <c r="UHV28" s="331"/>
      <c r="UHW28" s="331"/>
      <c r="UHX28" s="331"/>
      <c r="UHY28" s="331"/>
      <c r="UHZ28" s="331"/>
      <c r="UIA28" s="331"/>
      <c r="UIB28" s="331"/>
      <c r="UIC28" s="331"/>
      <c r="UID28" s="331"/>
      <c r="UIE28" s="331"/>
      <c r="UIF28" s="331"/>
      <c r="UIG28" s="331"/>
      <c r="UIH28" s="331"/>
      <c r="UII28" s="331"/>
      <c r="UIJ28" s="331"/>
      <c r="UIK28" s="331"/>
      <c r="UIL28" s="331"/>
      <c r="UIM28" s="331"/>
      <c r="UIN28" s="331"/>
      <c r="UIO28" s="331"/>
      <c r="UIP28" s="331"/>
      <c r="UIQ28" s="331"/>
      <c r="UIR28" s="331"/>
      <c r="UIS28" s="331"/>
      <c r="UIT28" s="331"/>
      <c r="UIU28" s="331"/>
      <c r="UIV28" s="331"/>
      <c r="UIW28" s="331"/>
      <c r="UIX28" s="331"/>
      <c r="UIY28" s="331"/>
      <c r="UIZ28" s="331"/>
      <c r="UJA28" s="331"/>
      <c r="UJB28" s="331"/>
      <c r="UJC28" s="331"/>
      <c r="UJD28" s="331"/>
      <c r="UJE28" s="331"/>
      <c r="UJF28" s="331"/>
      <c r="UJG28" s="331"/>
      <c r="UJH28" s="331"/>
      <c r="UJI28" s="331"/>
      <c r="UJJ28" s="331"/>
      <c r="UJK28" s="331"/>
      <c r="UJL28" s="331"/>
      <c r="UJM28" s="331"/>
      <c r="UJN28" s="331"/>
      <c r="UJO28" s="331"/>
      <c r="UJP28" s="331"/>
      <c r="UJQ28" s="331"/>
      <c r="UJR28" s="331"/>
      <c r="UJS28" s="331"/>
      <c r="UJT28" s="331"/>
      <c r="UJU28" s="331"/>
      <c r="UJV28" s="331"/>
      <c r="UJW28" s="331"/>
      <c r="UJX28" s="331"/>
      <c r="UJY28" s="331"/>
      <c r="UJZ28" s="331"/>
      <c r="UKA28" s="331"/>
      <c r="UKB28" s="331"/>
      <c r="UKC28" s="331"/>
      <c r="UKD28" s="331"/>
      <c r="UKE28" s="331"/>
      <c r="UKF28" s="331"/>
      <c r="UKG28" s="331"/>
      <c r="UKH28" s="331"/>
      <c r="UKI28" s="331"/>
      <c r="UKJ28" s="331"/>
      <c r="UKK28" s="331"/>
      <c r="UKL28" s="331"/>
      <c r="UKM28" s="331"/>
      <c r="UKN28" s="331"/>
      <c r="UKO28" s="331"/>
      <c r="UKP28" s="331"/>
      <c r="UKQ28" s="331"/>
      <c r="UKR28" s="331"/>
      <c r="UKS28" s="331"/>
      <c r="UKT28" s="331"/>
      <c r="UKU28" s="331"/>
      <c r="UKV28" s="331"/>
      <c r="UKW28" s="331"/>
      <c r="UKX28" s="331"/>
      <c r="UKY28" s="331"/>
      <c r="UKZ28" s="331"/>
      <c r="ULA28" s="331"/>
      <c r="ULB28" s="331"/>
      <c r="ULC28" s="331"/>
      <c r="ULD28" s="331"/>
      <c r="ULE28" s="331"/>
      <c r="ULF28" s="331"/>
      <c r="ULG28" s="331"/>
      <c r="ULH28" s="331"/>
      <c r="ULI28" s="331"/>
      <c r="ULJ28" s="331"/>
      <c r="ULK28" s="331"/>
      <c r="ULL28" s="331"/>
      <c r="ULM28" s="331"/>
      <c r="ULN28" s="331"/>
      <c r="ULO28" s="331"/>
      <c r="ULP28" s="331"/>
      <c r="ULQ28" s="331"/>
      <c r="ULR28" s="331"/>
      <c r="ULS28" s="331"/>
      <c r="ULT28" s="331"/>
      <c r="ULU28" s="331"/>
      <c r="ULV28" s="331"/>
      <c r="ULW28" s="331"/>
      <c r="ULX28" s="331"/>
      <c r="ULY28" s="331"/>
      <c r="ULZ28" s="331"/>
      <c r="UMA28" s="331"/>
      <c r="UMB28" s="331"/>
      <c r="UMC28" s="331"/>
      <c r="UMD28" s="331"/>
      <c r="UME28" s="331"/>
      <c r="UMF28" s="331"/>
      <c r="UMG28" s="331"/>
      <c r="UMH28" s="331"/>
      <c r="UMI28" s="331"/>
      <c r="UMJ28" s="331"/>
      <c r="UMK28" s="331"/>
      <c r="UML28" s="331"/>
      <c r="UMM28" s="331"/>
      <c r="UMN28" s="331"/>
      <c r="UMO28" s="331"/>
      <c r="UMP28" s="331"/>
      <c r="UMQ28" s="331"/>
      <c r="UMR28" s="331"/>
      <c r="UMS28" s="331"/>
      <c r="UMT28" s="331"/>
      <c r="UMU28" s="331"/>
      <c r="UMV28" s="331"/>
      <c r="UMW28" s="331"/>
      <c r="UMX28" s="331"/>
      <c r="UMY28" s="331"/>
      <c r="UMZ28" s="331"/>
      <c r="UNA28" s="331"/>
      <c r="UNB28" s="331"/>
      <c r="UNC28" s="331"/>
      <c r="UND28" s="331"/>
      <c r="UNE28" s="331"/>
      <c r="UNF28" s="331"/>
      <c r="UNG28" s="331"/>
      <c r="UNH28" s="331"/>
      <c r="UNI28" s="331"/>
      <c r="UNJ28" s="331"/>
      <c r="UNK28" s="331"/>
      <c r="UNL28" s="331"/>
      <c r="UNM28" s="331"/>
      <c r="UNN28" s="331"/>
      <c r="UNO28" s="331"/>
      <c r="UNP28" s="331"/>
      <c r="UNQ28" s="331"/>
      <c r="UNR28" s="331"/>
      <c r="UNS28" s="331"/>
      <c r="UNT28" s="331"/>
      <c r="UNU28" s="331"/>
      <c r="UNV28" s="331"/>
      <c r="UNW28" s="331"/>
      <c r="UNX28" s="331"/>
      <c r="UNY28" s="331"/>
      <c r="UNZ28" s="331"/>
      <c r="UOA28" s="331"/>
      <c r="UOB28" s="331"/>
      <c r="UOC28" s="331"/>
      <c r="UOD28" s="331"/>
      <c r="UOE28" s="331"/>
      <c r="UOF28" s="331"/>
      <c r="UOG28" s="331"/>
      <c r="UOH28" s="331"/>
      <c r="UOI28" s="331"/>
      <c r="UOJ28" s="331"/>
      <c r="UOK28" s="331"/>
      <c r="UOL28" s="331"/>
      <c r="UOM28" s="331"/>
      <c r="UON28" s="331"/>
      <c r="UOO28" s="331"/>
      <c r="UOP28" s="331"/>
      <c r="UOQ28" s="331"/>
      <c r="UOR28" s="331"/>
      <c r="UOS28" s="331"/>
      <c r="UOT28" s="331"/>
      <c r="UOU28" s="331"/>
      <c r="UOV28" s="331"/>
      <c r="UOW28" s="331"/>
      <c r="UOX28" s="331"/>
      <c r="UOY28" s="331"/>
      <c r="UOZ28" s="331"/>
      <c r="UPA28" s="331"/>
      <c r="UPB28" s="331"/>
      <c r="UPC28" s="331"/>
      <c r="UPD28" s="331"/>
      <c r="UPE28" s="331"/>
      <c r="UPF28" s="331"/>
      <c r="UPG28" s="331"/>
      <c r="UPH28" s="331"/>
      <c r="UPI28" s="331"/>
      <c r="UPJ28" s="331"/>
      <c r="UPK28" s="331"/>
      <c r="UPL28" s="331"/>
      <c r="UPM28" s="331"/>
      <c r="UPN28" s="331"/>
      <c r="UPO28" s="331"/>
      <c r="UPP28" s="331"/>
      <c r="UPQ28" s="331"/>
      <c r="UPR28" s="331"/>
      <c r="UPS28" s="331"/>
      <c r="UPT28" s="331"/>
      <c r="UPU28" s="331"/>
      <c r="UPV28" s="331"/>
      <c r="UPW28" s="331"/>
      <c r="UPX28" s="331"/>
      <c r="UPY28" s="331"/>
      <c r="UPZ28" s="331"/>
      <c r="UQA28" s="331"/>
      <c r="UQB28" s="331"/>
      <c r="UQC28" s="331"/>
      <c r="UQD28" s="331"/>
      <c r="UQE28" s="331"/>
      <c r="UQF28" s="331"/>
      <c r="UQG28" s="331"/>
      <c r="UQH28" s="331"/>
      <c r="UQI28" s="331"/>
      <c r="UQJ28" s="331"/>
      <c r="UQK28" s="331"/>
      <c r="UQL28" s="331"/>
      <c r="UQM28" s="331"/>
      <c r="UQN28" s="331"/>
      <c r="UQO28" s="331"/>
      <c r="UQP28" s="331"/>
      <c r="UQQ28" s="331"/>
      <c r="UQR28" s="331"/>
      <c r="UQS28" s="331"/>
      <c r="UQT28" s="331"/>
      <c r="UQU28" s="331"/>
      <c r="UQV28" s="331"/>
      <c r="UQW28" s="331"/>
      <c r="UQX28" s="331"/>
      <c r="UQY28" s="331"/>
      <c r="UQZ28" s="331"/>
      <c r="URA28" s="331"/>
      <c r="URB28" s="331"/>
      <c r="URC28" s="331"/>
      <c r="URD28" s="331"/>
      <c r="URE28" s="331"/>
      <c r="URF28" s="331"/>
      <c r="URG28" s="331"/>
      <c r="URH28" s="331"/>
      <c r="URI28" s="331"/>
      <c r="URJ28" s="331"/>
      <c r="URK28" s="331"/>
      <c r="URL28" s="331"/>
      <c r="URM28" s="331"/>
      <c r="URN28" s="331"/>
      <c r="URO28" s="331"/>
      <c r="URP28" s="331"/>
      <c r="URQ28" s="331"/>
      <c r="URR28" s="331"/>
      <c r="URS28" s="331"/>
      <c r="URT28" s="331"/>
      <c r="URU28" s="331"/>
      <c r="URV28" s="331"/>
      <c r="URW28" s="331"/>
      <c r="URX28" s="331"/>
      <c r="URY28" s="331"/>
      <c r="URZ28" s="331"/>
      <c r="USA28" s="331"/>
      <c r="USB28" s="331"/>
      <c r="USC28" s="331"/>
      <c r="USD28" s="331"/>
      <c r="USE28" s="331"/>
      <c r="USF28" s="331"/>
      <c r="USG28" s="331"/>
      <c r="USH28" s="331"/>
      <c r="USI28" s="331"/>
      <c r="USJ28" s="331"/>
      <c r="USK28" s="331"/>
      <c r="USL28" s="331"/>
      <c r="USM28" s="331"/>
      <c r="USN28" s="331"/>
      <c r="USO28" s="331"/>
      <c r="USP28" s="331"/>
      <c r="USQ28" s="331"/>
      <c r="USR28" s="331"/>
      <c r="USS28" s="331"/>
      <c r="UST28" s="331"/>
      <c r="USU28" s="331"/>
      <c r="USV28" s="331"/>
      <c r="USW28" s="331"/>
      <c r="USX28" s="331"/>
      <c r="USY28" s="331"/>
      <c r="USZ28" s="331"/>
      <c r="UTA28" s="331"/>
      <c r="UTB28" s="331"/>
      <c r="UTC28" s="331"/>
      <c r="UTD28" s="331"/>
      <c r="UTE28" s="331"/>
      <c r="UTF28" s="331"/>
      <c r="UTG28" s="331"/>
      <c r="UTH28" s="331"/>
      <c r="UTI28" s="331"/>
      <c r="UTJ28" s="331"/>
      <c r="UTK28" s="331"/>
      <c r="UTL28" s="331"/>
      <c r="UTM28" s="331"/>
      <c r="UTN28" s="331"/>
      <c r="UTO28" s="331"/>
      <c r="UTP28" s="331"/>
      <c r="UTQ28" s="331"/>
      <c r="UTR28" s="331"/>
      <c r="UTS28" s="331"/>
      <c r="UTT28" s="331"/>
      <c r="UTU28" s="331"/>
      <c r="UTV28" s="331"/>
      <c r="UTW28" s="331"/>
      <c r="UTX28" s="331"/>
      <c r="UTY28" s="331"/>
      <c r="UTZ28" s="331"/>
      <c r="UUA28" s="331"/>
      <c r="UUB28" s="331"/>
      <c r="UUC28" s="331"/>
      <c r="UUD28" s="331"/>
      <c r="UUE28" s="331"/>
      <c r="UUF28" s="331"/>
      <c r="UUG28" s="331"/>
      <c r="UUH28" s="331"/>
      <c r="UUI28" s="331"/>
      <c r="UUJ28" s="331"/>
      <c r="UUK28" s="331"/>
      <c r="UUL28" s="331"/>
      <c r="UUM28" s="331"/>
      <c r="UUN28" s="331"/>
      <c r="UUO28" s="331"/>
      <c r="UUP28" s="331"/>
      <c r="UUQ28" s="331"/>
      <c r="UUR28" s="331"/>
      <c r="UUS28" s="331"/>
      <c r="UUT28" s="331"/>
      <c r="UUU28" s="331"/>
      <c r="UUV28" s="331"/>
      <c r="UUW28" s="331"/>
      <c r="UUX28" s="331"/>
      <c r="UUY28" s="331"/>
      <c r="UUZ28" s="331"/>
      <c r="UVA28" s="331"/>
      <c r="UVB28" s="331"/>
      <c r="UVC28" s="331"/>
      <c r="UVD28" s="331"/>
      <c r="UVE28" s="331"/>
      <c r="UVF28" s="331"/>
      <c r="UVG28" s="331"/>
      <c r="UVH28" s="331"/>
      <c r="UVI28" s="331"/>
      <c r="UVJ28" s="331"/>
      <c r="UVK28" s="331"/>
      <c r="UVL28" s="331"/>
      <c r="UVM28" s="331"/>
      <c r="UVN28" s="331"/>
      <c r="UVO28" s="331"/>
      <c r="UVP28" s="331"/>
      <c r="UVQ28" s="331"/>
      <c r="UVR28" s="331"/>
      <c r="UVS28" s="331"/>
      <c r="UVT28" s="331"/>
      <c r="UVU28" s="331"/>
      <c r="UVV28" s="331"/>
      <c r="UVW28" s="331"/>
      <c r="UVX28" s="331"/>
      <c r="UVY28" s="331"/>
      <c r="UVZ28" s="331"/>
      <c r="UWA28" s="331"/>
      <c r="UWB28" s="331"/>
      <c r="UWC28" s="331"/>
      <c r="UWD28" s="331"/>
      <c r="UWE28" s="331"/>
      <c r="UWF28" s="331"/>
      <c r="UWG28" s="331"/>
      <c r="UWH28" s="331"/>
      <c r="UWI28" s="331"/>
      <c r="UWJ28" s="331"/>
      <c r="UWK28" s="331"/>
      <c r="UWL28" s="331"/>
      <c r="UWM28" s="331"/>
      <c r="UWN28" s="331"/>
      <c r="UWO28" s="331"/>
      <c r="UWP28" s="331"/>
      <c r="UWQ28" s="331"/>
      <c r="UWR28" s="331"/>
      <c r="UWS28" s="331"/>
      <c r="UWT28" s="331"/>
      <c r="UWU28" s="331"/>
      <c r="UWV28" s="331"/>
      <c r="UWW28" s="331"/>
      <c r="UWX28" s="331"/>
      <c r="UWY28" s="331"/>
      <c r="UWZ28" s="331"/>
      <c r="UXA28" s="331"/>
      <c r="UXB28" s="331"/>
      <c r="UXC28" s="331"/>
      <c r="UXD28" s="331"/>
      <c r="UXE28" s="331"/>
      <c r="UXF28" s="331"/>
      <c r="UXG28" s="331"/>
      <c r="UXH28" s="331"/>
      <c r="UXI28" s="331"/>
      <c r="UXJ28" s="331"/>
      <c r="UXK28" s="331"/>
      <c r="UXL28" s="331"/>
      <c r="UXM28" s="331"/>
      <c r="UXN28" s="331"/>
      <c r="UXO28" s="331"/>
      <c r="UXP28" s="331"/>
      <c r="UXQ28" s="331"/>
      <c r="UXR28" s="331"/>
      <c r="UXS28" s="331"/>
      <c r="UXT28" s="331"/>
      <c r="UXU28" s="331"/>
      <c r="UXV28" s="331"/>
      <c r="UXW28" s="331"/>
      <c r="UXX28" s="331"/>
      <c r="UXY28" s="331"/>
      <c r="UXZ28" s="331"/>
      <c r="UYA28" s="331"/>
      <c r="UYB28" s="331"/>
      <c r="UYC28" s="331"/>
      <c r="UYD28" s="331"/>
      <c r="UYE28" s="331"/>
      <c r="UYF28" s="331"/>
      <c r="UYG28" s="331"/>
      <c r="UYH28" s="331"/>
      <c r="UYI28" s="331"/>
      <c r="UYJ28" s="331"/>
      <c r="UYK28" s="331"/>
      <c r="UYL28" s="331"/>
      <c r="UYM28" s="331"/>
      <c r="UYN28" s="331"/>
      <c r="UYO28" s="331"/>
      <c r="UYP28" s="331"/>
      <c r="UYQ28" s="331"/>
      <c r="UYR28" s="331"/>
      <c r="UYS28" s="331"/>
      <c r="UYT28" s="331"/>
      <c r="UYU28" s="331"/>
      <c r="UYV28" s="331"/>
      <c r="UYW28" s="331"/>
      <c r="UYX28" s="331"/>
      <c r="UYY28" s="331"/>
      <c r="UYZ28" s="331"/>
      <c r="UZA28" s="331"/>
      <c r="UZB28" s="331"/>
      <c r="UZC28" s="331"/>
      <c r="UZD28" s="331"/>
      <c r="UZE28" s="331"/>
      <c r="UZF28" s="331"/>
      <c r="UZG28" s="331"/>
      <c r="UZH28" s="331"/>
      <c r="UZI28" s="331"/>
      <c r="UZJ28" s="331"/>
      <c r="UZK28" s="331"/>
      <c r="UZL28" s="331"/>
      <c r="UZM28" s="331"/>
      <c r="UZN28" s="331"/>
      <c r="UZO28" s="331"/>
      <c r="UZP28" s="331"/>
      <c r="UZQ28" s="331"/>
      <c r="UZR28" s="331"/>
      <c r="UZS28" s="331"/>
      <c r="UZT28" s="331"/>
      <c r="UZU28" s="331"/>
      <c r="UZV28" s="331"/>
      <c r="UZW28" s="331"/>
      <c r="UZX28" s="331"/>
      <c r="UZY28" s="331"/>
      <c r="UZZ28" s="331"/>
      <c r="VAA28" s="331"/>
      <c r="VAB28" s="331"/>
      <c r="VAC28" s="331"/>
      <c r="VAD28" s="331"/>
      <c r="VAE28" s="331"/>
      <c r="VAF28" s="331"/>
      <c r="VAG28" s="331"/>
      <c r="VAH28" s="331"/>
      <c r="VAI28" s="331"/>
      <c r="VAJ28" s="331"/>
      <c r="VAK28" s="331"/>
      <c r="VAL28" s="331"/>
      <c r="VAM28" s="331"/>
      <c r="VAN28" s="331"/>
      <c r="VAO28" s="331"/>
      <c r="VAP28" s="331"/>
      <c r="VAQ28" s="331"/>
      <c r="VAR28" s="331"/>
      <c r="VAS28" s="331"/>
      <c r="VAT28" s="331"/>
      <c r="VAU28" s="331"/>
      <c r="VAV28" s="331"/>
      <c r="VAW28" s="331"/>
      <c r="VAX28" s="331"/>
      <c r="VAY28" s="331"/>
      <c r="VAZ28" s="331"/>
      <c r="VBA28" s="331"/>
      <c r="VBB28" s="331"/>
      <c r="VBC28" s="331"/>
      <c r="VBD28" s="331"/>
      <c r="VBE28" s="331"/>
      <c r="VBF28" s="331"/>
      <c r="VBG28" s="331"/>
      <c r="VBH28" s="331"/>
      <c r="VBI28" s="331"/>
      <c r="VBJ28" s="331"/>
      <c r="VBK28" s="331"/>
      <c r="VBL28" s="331"/>
      <c r="VBM28" s="331"/>
      <c r="VBN28" s="331"/>
      <c r="VBO28" s="331"/>
      <c r="VBP28" s="331"/>
      <c r="VBQ28" s="331"/>
      <c r="VBR28" s="331"/>
      <c r="VBS28" s="331"/>
      <c r="VBT28" s="331"/>
      <c r="VBU28" s="331"/>
      <c r="VBV28" s="331"/>
      <c r="VBW28" s="331"/>
      <c r="VBX28" s="331"/>
      <c r="VBY28" s="331"/>
      <c r="VBZ28" s="331"/>
      <c r="VCA28" s="331"/>
      <c r="VCB28" s="331"/>
      <c r="VCC28" s="331"/>
      <c r="VCD28" s="331"/>
      <c r="VCE28" s="331"/>
      <c r="VCF28" s="331"/>
      <c r="VCG28" s="331"/>
      <c r="VCH28" s="331"/>
      <c r="VCI28" s="331"/>
      <c r="VCJ28" s="331"/>
      <c r="VCK28" s="331"/>
      <c r="VCL28" s="331"/>
      <c r="VCM28" s="331"/>
      <c r="VCN28" s="331"/>
      <c r="VCO28" s="331"/>
      <c r="VCP28" s="331"/>
      <c r="VCQ28" s="331"/>
      <c r="VCR28" s="331"/>
      <c r="VCS28" s="331"/>
      <c r="VCT28" s="331"/>
      <c r="VCU28" s="331"/>
      <c r="VCV28" s="331"/>
      <c r="VCW28" s="331"/>
      <c r="VCX28" s="331"/>
      <c r="VCY28" s="331"/>
      <c r="VCZ28" s="331"/>
      <c r="VDA28" s="331"/>
      <c r="VDB28" s="331"/>
      <c r="VDC28" s="331"/>
      <c r="VDD28" s="331"/>
      <c r="VDE28" s="331"/>
      <c r="VDF28" s="331"/>
      <c r="VDG28" s="331"/>
      <c r="VDH28" s="331"/>
      <c r="VDI28" s="331"/>
      <c r="VDJ28" s="331"/>
      <c r="VDK28" s="331"/>
      <c r="VDL28" s="331"/>
      <c r="VDM28" s="331"/>
      <c r="VDN28" s="331"/>
      <c r="VDO28" s="331"/>
      <c r="VDP28" s="331"/>
      <c r="VDQ28" s="331"/>
      <c r="VDR28" s="331"/>
      <c r="VDS28" s="331"/>
      <c r="VDT28" s="331"/>
      <c r="VDU28" s="331"/>
      <c r="VDV28" s="331"/>
      <c r="VDW28" s="331"/>
      <c r="VDX28" s="331"/>
      <c r="VDY28" s="331"/>
      <c r="VDZ28" s="331"/>
      <c r="VEA28" s="331"/>
      <c r="VEB28" s="331"/>
      <c r="VEC28" s="331"/>
      <c r="VED28" s="331"/>
      <c r="VEE28" s="331"/>
      <c r="VEF28" s="331"/>
      <c r="VEG28" s="331"/>
      <c r="VEH28" s="331"/>
      <c r="VEI28" s="331"/>
      <c r="VEJ28" s="331"/>
      <c r="VEK28" s="331"/>
      <c r="VEL28" s="331"/>
      <c r="VEM28" s="331"/>
      <c r="VEN28" s="331"/>
      <c r="VEO28" s="331"/>
      <c r="VEP28" s="331"/>
      <c r="VEQ28" s="331"/>
      <c r="VER28" s="331"/>
      <c r="VES28" s="331"/>
      <c r="VET28" s="331"/>
      <c r="VEU28" s="331"/>
      <c r="VEV28" s="331"/>
      <c r="VEW28" s="331"/>
      <c r="VEX28" s="331"/>
      <c r="VEY28" s="331"/>
      <c r="VEZ28" s="331"/>
      <c r="VFA28" s="331"/>
      <c r="VFB28" s="331"/>
      <c r="VFC28" s="331"/>
      <c r="VFD28" s="331"/>
      <c r="VFE28" s="331"/>
      <c r="VFF28" s="331"/>
      <c r="VFG28" s="331"/>
      <c r="VFH28" s="331"/>
      <c r="VFI28" s="331"/>
      <c r="VFJ28" s="331"/>
      <c r="VFK28" s="331"/>
      <c r="VFL28" s="331"/>
      <c r="VFM28" s="331"/>
      <c r="VFN28" s="331"/>
      <c r="VFO28" s="331"/>
      <c r="VFP28" s="331"/>
      <c r="VFQ28" s="331"/>
      <c r="VFR28" s="331"/>
      <c r="VFS28" s="331"/>
      <c r="VFT28" s="331"/>
      <c r="VFU28" s="331"/>
      <c r="VFV28" s="331"/>
      <c r="VFW28" s="331"/>
      <c r="VFX28" s="331"/>
      <c r="VFY28" s="331"/>
      <c r="VFZ28" s="331"/>
      <c r="VGA28" s="331"/>
      <c r="VGB28" s="331"/>
      <c r="VGC28" s="331"/>
      <c r="VGD28" s="331"/>
      <c r="VGE28" s="331"/>
      <c r="VGF28" s="331"/>
      <c r="VGG28" s="331"/>
      <c r="VGH28" s="331"/>
      <c r="VGI28" s="331"/>
      <c r="VGJ28" s="331"/>
      <c r="VGK28" s="331"/>
      <c r="VGL28" s="331"/>
      <c r="VGM28" s="331"/>
      <c r="VGN28" s="331"/>
      <c r="VGO28" s="331"/>
      <c r="VGP28" s="331"/>
      <c r="VGQ28" s="331"/>
      <c r="VGR28" s="331"/>
      <c r="VGS28" s="331"/>
      <c r="VGT28" s="331"/>
      <c r="VGU28" s="331"/>
      <c r="VGV28" s="331"/>
      <c r="VGW28" s="331"/>
      <c r="VGX28" s="331"/>
      <c r="VGY28" s="331"/>
      <c r="VGZ28" s="331"/>
      <c r="VHA28" s="331"/>
      <c r="VHB28" s="331"/>
      <c r="VHC28" s="331"/>
      <c r="VHD28" s="331"/>
      <c r="VHE28" s="331"/>
      <c r="VHF28" s="331"/>
      <c r="VHG28" s="331"/>
      <c r="VHH28" s="331"/>
      <c r="VHI28" s="331"/>
      <c r="VHJ28" s="331"/>
      <c r="VHK28" s="331"/>
      <c r="VHL28" s="331"/>
      <c r="VHM28" s="331"/>
      <c r="VHN28" s="331"/>
      <c r="VHO28" s="331"/>
      <c r="VHP28" s="331"/>
      <c r="VHQ28" s="331"/>
      <c r="VHR28" s="331"/>
      <c r="VHS28" s="331"/>
      <c r="VHT28" s="331"/>
      <c r="VHU28" s="331"/>
      <c r="VHV28" s="331"/>
      <c r="VHW28" s="331"/>
      <c r="VHX28" s="331"/>
      <c r="VHY28" s="331"/>
      <c r="VHZ28" s="331"/>
      <c r="VIA28" s="331"/>
      <c r="VIB28" s="331"/>
      <c r="VIC28" s="331"/>
      <c r="VID28" s="331"/>
      <c r="VIE28" s="331"/>
      <c r="VIF28" s="331"/>
      <c r="VIG28" s="331"/>
      <c r="VIH28" s="331"/>
      <c r="VII28" s="331"/>
      <c r="VIJ28" s="331"/>
      <c r="VIK28" s="331"/>
      <c r="VIL28" s="331"/>
      <c r="VIM28" s="331"/>
      <c r="VIN28" s="331"/>
      <c r="VIO28" s="331"/>
      <c r="VIP28" s="331"/>
      <c r="VIQ28" s="331"/>
      <c r="VIR28" s="331"/>
      <c r="VIS28" s="331"/>
      <c r="VIT28" s="331"/>
      <c r="VIU28" s="331"/>
      <c r="VIV28" s="331"/>
      <c r="VIW28" s="331"/>
      <c r="VIX28" s="331"/>
      <c r="VIY28" s="331"/>
      <c r="VIZ28" s="331"/>
      <c r="VJA28" s="331"/>
      <c r="VJB28" s="331"/>
      <c r="VJC28" s="331"/>
      <c r="VJD28" s="331"/>
      <c r="VJE28" s="331"/>
      <c r="VJF28" s="331"/>
      <c r="VJG28" s="331"/>
      <c r="VJH28" s="331"/>
      <c r="VJI28" s="331"/>
      <c r="VJJ28" s="331"/>
      <c r="VJK28" s="331"/>
      <c r="VJL28" s="331"/>
      <c r="VJM28" s="331"/>
      <c r="VJN28" s="331"/>
      <c r="VJO28" s="331"/>
      <c r="VJP28" s="331"/>
      <c r="VJQ28" s="331"/>
      <c r="VJR28" s="331"/>
      <c r="VJS28" s="331"/>
      <c r="VJT28" s="331"/>
      <c r="VJU28" s="331"/>
      <c r="VJV28" s="331"/>
      <c r="VJW28" s="331"/>
      <c r="VJX28" s="331"/>
      <c r="VJY28" s="331"/>
      <c r="VJZ28" s="331"/>
      <c r="VKA28" s="331"/>
      <c r="VKB28" s="331"/>
      <c r="VKC28" s="331"/>
      <c r="VKD28" s="331"/>
      <c r="VKE28" s="331"/>
      <c r="VKF28" s="331"/>
      <c r="VKG28" s="331"/>
      <c r="VKH28" s="331"/>
      <c r="VKI28" s="331"/>
      <c r="VKJ28" s="331"/>
      <c r="VKK28" s="331"/>
      <c r="VKL28" s="331"/>
      <c r="VKM28" s="331"/>
      <c r="VKN28" s="331"/>
      <c r="VKO28" s="331"/>
      <c r="VKP28" s="331"/>
      <c r="VKQ28" s="331"/>
      <c r="VKR28" s="331"/>
      <c r="VKS28" s="331"/>
      <c r="VKT28" s="331"/>
      <c r="VKU28" s="331"/>
      <c r="VKV28" s="331"/>
      <c r="VKW28" s="331"/>
      <c r="VKX28" s="331"/>
      <c r="VKY28" s="331"/>
      <c r="VKZ28" s="331"/>
      <c r="VLA28" s="331"/>
      <c r="VLB28" s="331"/>
      <c r="VLC28" s="331"/>
      <c r="VLD28" s="331"/>
      <c r="VLE28" s="331"/>
      <c r="VLF28" s="331"/>
      <c r="VLG28" s="331"/>
      <c r="VLH28" s="331"/>
      <c r="VLI28" s="331"/>
      <c r="VLJ28" s="331"/>
      <c r="VLK28" s="331"/>
      <c r="VLL28" s="331"/>
      <c r="VLM28" s="331"/>
      <c r="VLN28" s="331"/>
      <c r="VLO28" s="331"/>
      <c r="VLP28" s="331"/>
      <c r="VLQ28" s="331"/>
      <c r="VLR28" s="331"/>
      <c r="VLS28" s="331"/>
      <c r="VLT28" s="331"/>
      <c r="VLU28" s="331"/>
      <c r="VLV28" s="331"/>
      <c r="VLW28" s="331"/>
      <c r="VLX28" s="331"/>
      <c r="VLY28" s="331"/>
      <c r="VLZ28" s="331"/>
      <c r="VMA28" s="331"/>
      <c r="VMB28" s="331"/>
      <c r="VMC28" s="331"/>
      <c r="VMD28" s="331"/>
      <c r="VME28" s="331"/>
      <c r="VMF28" s="331"/>
      <c r="VMG28" s="331"/>
      <c r="VMH28" s="331"/>
      <c r="VMI28" s="331"/>
      <c r="VMJ28" s="331"/>
      <c r="VMK28" s="331"/>
      <c r="VML28" s="331"/>
      <c r="VMM28" s="331"/>
      <c r="VMN28" s="331"/>
      <c r="VMO28" s="331"/>
      <c r="VMP28" s="331"/>
      <c r="VMQ28" s="331"/>
      <c r="VMR28" s="331"/>
      <c r="VMS28" s="331"/>
      <c r="VMT28" s="331"/>
      <c r="VMU28" s="331"/>
      <c r="VMV28" s="331"/>
      <c r="VMW28" s="331"/>
      <c r="VMX28" s="331"/>
      <c r="VMY28" s="331"/>
      <c r="VMZ28" s="331"/>
      <c r="VNA28" s="331"/>
      <c r="VNB28" s="331"/>
      <c r="VNC28" s="331"/>
      <c r="VND28" s="331"/>
      <c r="VNE28" s="331"/>
      <c r="VNF28" s="331"/>
      <c r="VNG28" s="331"/>
      <c r="VNH28" s="331"/>
      <c r="VNI28" s="331"/>
      <c r="VNJ28" s="331"/>
      <c r="VNK28" s="331"/>
      <c r="VNL28" s="331"/>
      <c r="VNM28" s="331"/>
      <c r="VNN28" s="331"/>
      <c r="VNO28" s="331"/>
      <c r="VNP28" s="331"/>
      <c r="VNQ28" s="331"/>
      <c r="VNR28" s="331"/>
      <c r="VNS28" s="331"/>
      <c r="VNT28" s="331"/>
      <c r="VNU28" s="331"/>
      <c r="VNV28" s="331"/>
      <c r="VNW28" s="331"/>
      <c r="VNX28" s="331"/>
      <c r="VNY28" s="331"/>
      <c r="VNZ28" s="331"/>
      <c r="VOA28" s="331"/>
      <c r="VOB28" s="331"/>
      <c r="VOC28" s="331"/>
      <c r="VOD28" s="331"/>
      <c r="VOE28" s="331"/>
      <c r="VOF28" s="331"/>
      <c r="VOG28" s="331"/>
      <c r="VOH28" s="331"/>
      <c r="VOI28" s="331"/>
      <c r="VOJ28" s="331"/>
      <c r="VOK28" s="331"/>
      <c r="VOL28" s="331"/>
      <c r="VOM28" s="331"/>
      <c r="VON28" s="331"/>
      <c r="VOO28" s="331"/>
      <c r="VOP28" s="331"/>
      <c r="VOQ28" s="331"/>
      <c r="VOR28" s="331"/>
      <c r="VOS28" s="331"/>
      <c r="VOT28" s="331"/>
      <c r="VOU28" s="331"/>
      <c r="VOV28" s="331"/>
      <c r="VOW28" s="331"/>
      <c r="VOX28" s="331"/>
      <c r="VOY28" s="331"/>
      <c r="VOZ28" s="331"/>
      <c r="VPA28" s="331"/>
      <c r="VPB28" s="331"/>
      <c r="VPC28" s="331"/>
      <c r="VPD28" s="331"/>
      <c r="VPE28" s="331"/>
      <c r="VPF28" s="331"/>
      <c r="VPG28" s="331"/>
      <c r="VPH28" s="331"/>
      <c r="VPI28" s="331"/>
      <c r="VPJ28" s="331"/>
      <c r="VPK28" s="331"/>
      <c r="VPL28" s="331"/>
      <c r="VPM28" s="331"/>
      <c r="VPN28" s="331"/>
      <c r="VPO28" s="331"/>
      <c r="VPP28" s="331"/>
      <c r="VPQ28" s="331"/>
      <c r="VPR28" s="331"/>
      <c r="VPS28" s="331"/>
      <c r="VPT28" s="331"/>
      <c r="VPU28" s="331"/>
      <c r="VPV28" s="331"/>
      <c r="VPW28" s="331"/>
      <c r="VPX28" s="331"/>
      <c r="VPY28" s="331"/>
      <c r="VPZ28" s="331"/>
      <c r="VQA28" s="331"/>
      <c r="VQB28" s="331"/>
      <c r="VQC28" s="331"/>
      <c r="VQD28" s="331"/>
      <c r="VQE28" s="331"/>
      <c r="VQF28" s="331"/>
      <c r="VQG28" s="331"/>
      <c r="VQH28" s="331"/>
      <c r="VQI28" s="331"/>
      <c r="VQJ28" s="331"/>
      <c r="VQK28" s="331"/>
      <c r="VQL28" s="331"/>
      <c r="VQM28" s="331"/>
      <c r="VQN28" s="331"/>
      <c r="VQO28" s="331"/>
      <c r="VQP28" s="331"/>
      <c r="VQQ28" s="331"/>
      <c r="VQR28" s="331"/>
      <c r="VQS28" s="331"/>
      <c r="VQT28" s="331"/>
      <c r="VQU28" s="331"/>
      <c r="VQV28" s="331"/>
      <c r="VQW28" s="331"/>
      <c r="VQX28" s="331"/>
      <c r="VQY28" s="331"/>
      <c r="VQZ28" s="331"/>
      <c r="VRA28" s="331"/>
      <c r="VRB28" s="331"/>
      <c r="VRC28" s="331"/>
      <c r="VRD28" s="331"/>
      <c r="VRE28" s="331"/>
      <c r="VRF28" s="331"/>
      <c r="VRG28" s="331"/>
      <c r="VRH28" s="331"/>
      <c r="VRI28" s="331"/>
      <c r="VRJ28" s="331"/>
      <c r="VRK28" s="331"/>
      <c r="VRL28" s="331"/>
      <c r="VRM28" s="331"/>
      <c r="VRN28" s="331"/>
      <c r="VRO28" s="331"/>
      <c r="VRP28" s="331"/>
      <c r="VRQ28" s="331"/>
      <c r="VRR28" s="331"/>
      <c r="VRS28" s="331"/>
      <c r="VRT28" s="331"/>
      <c r="VRU28" s="331"/>
      <c r="VRV28" s="331"/>
      <c r="VRW28" s="331"/>
      <c r="VRX28" s="331"/>
      <c r="VRY28" s="331"/>
      <c r="VRZ28" s="331"/>
      <c r="VSA28" s="331"/>
      <c r="VSB28" s="331"/>
      <c r="VSC28" s="331"/>
      <c r="VSD28" s="331"/>
      <c r="VSE28" s="331"/>
      <c r="VSF28" s="331"/>
      <c r="VSG28" s="331"/>
      <c r="VSH28" s="331"/>
      <c r="VSI28" s="331"/>
      <c r="VSJ28" s="331"/>
      <c r="VSK28" s="331"/>
      <c r="VSL28" s="331"/>
      <c r="VSM28" s="331"/>
      <c r="VSN28" s="331"/>
      <c r="VSO28" s="331"/>
      <c r="VSP28" s="331"/>
      <c r="VSQ28" s="331"/>
      <c r="VSR28" s="331"/>
      <c r="VSS28" s="331"/>
      <c r="VST28" s="331"/>
      <c r="VSU28" s="331"/>
      <c r="VSV28" s="331"/>
      <c r="VSW28" s="331"/>
      <c r="VSX28" s="331"/>
      <c r="VSY28" s="331"/>
      <c r="VSZ28" s="331"/>
      <c r="VTA28" s="331"/>
      <c r="VTB28" s="331"/>
      <c r="VTC28" s="331"/>
      <c r="VTD28" s="331"/>
      <c r="VTE28" s="331"/>
      <c r="VTF28" s="331"/>
      <c r="VTG28" s="331"/>
      <c r="VTH28" s="331"/>
      <c r="VTI28" s="331"/>
      <c r="VTJ28" s="331"/>
      <c r="VTK28" s="331"/>
      <c r="VTL28" s="331"/>
      <c r="VTM28" s="331"/>
      <c r="VTN28" s="331"/>
      <c r="VTO28" s="331"/>
      <c r="VTP28" s="331"/>
      <c r="VTQ28" s="331"/>
      <c r="VTR28" s="331"/>
      <c r="VTS28" s="331"/>
      <c r="VTT28" s="331"/>
      <c r="VTU28" s="331"/>
      <c r="VTV28" s="331"/>
      <c r="VTW28" s="331"/>
      <c r="VTX28" s="331"/>
      <c r="VTY28" s="331"/>
      <c r="VTZ28" s="331"/>
      <c r="VUA28" s="331"/>
      <c r="VUB28" s="331"/>
      <c r="VUC28" s="331"/>
      <c r="VUD28" s="331"/>
      <c r="VUE28" s="331"/>
      <c r="VUF28" s="331"/>
      <c r="VUG28" s="331"/>
      <c r="VUH28" s="331"/>
      <c r="VUI28" s="331"/>
      <c r="VUJ28" s="331"/>
      <c r="VUK28" s="331"/>
      <c r="VUL28" s="331"/>
      <c r="VUM28" s="331"/>
      <c r="VUN28" s="331"/>
      <c r="VUO28" s="331"/>
      <c r="VUP28" s="331"/>
      <c r="VUQ28" s="331"/>
      <c r="VUR28" s="331"/>
      <c r="VUS28" s="331"/>
      <c r="VUT28" s="331"/>
      <c r="VUU28" s="331"/>
      <c r="VUV28" s="331"/>
      <c r="VUW28" s="331"/>
      <c r="VUX28" s="331"/>
      <c r="VUY28" s="331"/>
      <c r="VUZ28" s="331"/>
      <c r="VVA28" s="331"/>
      <c r="VVB28" s="331"/>
      <c r="VVC28" s="331"/>
      <c r="VVD28" s="331"/>
      <c r="VVE28" s="331"/>
      <c r="VVF28" s="331"/>
      <c r="VVG28" s="331"/>
      <c r="VVH28" s="331"/>
      <c r="VVI28" s="331"/>
      <c r="VVJ28" s="331"/>
      <c r="VVK28" s="331"/>
      <c r="VVL28" s="331"/>
      <c r="VVM28" s="331"/>
      <c r="VVN28" s="331"/>
      <c r="VVO28" s="331"/>
      <c r="VVP28" s="331"/>
      <c r="VVQ28" s="331"/>
      <c r="VVR28" s="331"/>
      <c r="VVS28" s="331"/>
      <c r="VVT28" s="331"/>
      <c r="VVU28" s="331"/>
      <c r="VVV28" s="331"/>
      <c r="VVW28" s="331"/>
      <c r="VVX28" s="331"/>
      <c r="VVY28" s="331"/>
      <c r="VVZ28" s="331"/>
      <c r="VWA28" s="331"/>
      <c r="VWB28" s="331"/>
      <c r="VWC28" s="331"/>
      <c r="VWD28" s="331"/>
      <c r="VWE28" s="331"/>
      <c r="VWF28" s="331"/>
      <c r="VWG28" s="331"/>
      <c r="VWH28" s="331"/>
      <c r="VWI28" s="331"/>
      <c r="VWJ28" s="331"/>
      <c r="VWK28" s="331"/>
      <c r="VWL28" s="331"/>
      <c r="VWM28" s="331"/>
      <c r="VWN28" s="331"/>
      <c r="VWO28" s="331"/>
      <c r="VWP28" s="331"/>
      <c r="VWQ28" s="331"/>
      <c r="VWR28" s="331"/>
      <c r="VWS28" s="331"/>
      <c r="VWT28" s="331"/>
      <c r="VWU28" s="331"/>
      <c r="VWV28" s="331"/>
      <c r="VWW28" s="331"/>
      <c r="VWX28" s="331"/>
      <c r="VWY28" s="331"/>
      <c r="VWZ28" s="331"/>
      <c r="VXA28" s="331"/>
      <c r="VXB28" s="331"/>
      <c r="VXC28" s="331"/>
      <c r="VXD28" s="331"/>
      <c r="VXE28" s="331"/>
      <c r="VXF28" s="331"/>
      <c r="VXG28" s="331"/>
      <c r="VXH28" s="331"/>
      <c r="VXI28" s="331"/>
      <c r="VXJ28" s="331"/>
      <c r="VXK28" s="331"/>
      <c r="VXL28" s="331"/>
      <c r="VXM28" s="331"/>
      <c r="VXN28" s="331"/>
      <c r="VXO28" s="331"/>
      <c r="VXP28" s="331"/>
      <c r="VXQ28" s="331"/>
      <c r="VXR28" s="331"/>
      <c r="VXS28" s="331"/>
      <c r="VXT28" s="331"/>
      <c r="VXU28" s="331"/>
      <c r="VXV28" s="331"/>
      <c r="VXW28" s="331"/>
      <c r="VXX28" s="331"/>
      <c r="VXY28" s="331"/>
      <c r="VXZ28" s="331"/>
      <c r="VYA28" s="331"/>
      <c r="VYB28" s="331"/>
      <c r="VYC28" s="331"/>
      <c r="VYD28" s="331"/>
      <c r="VYE28" s="331"/>
      <c r="VYF28" s="331"/>
      <c r="VYG28" s="331"/>
      <c r="VYH28" s="331"/>
      <c r="VYI28" s="331"/>
      <c r="VYJ28" s="331"/>
      <c r="VYK28" s="331"/>
      <c r="VYL28" s="331"/>
      <c r="VYM28" s="331"/>
      <c r="VYN28" s="331"/>
      <c r="VYO28" s="331"/>
      <c r="VYP28" s="331"/>
      <c r="VYQ28" s="331"/>
      <c r="VYR28" s="331"/>
      <c r="VYS28" s="331"/>
      <c r="VYT28" s="331"/>
      <c r="VYU28" s="331"/>
      <c r="VYV28" s="331"/>
      <c r="VYW28" s="331"/>
      <c r="VYX28" s="331"/>
      <c r="VYY28" s="331"/>
      <c r="VYZ28" s="331"/>
      <c r="VZA28" s="331"/>
      <c r="VZB28" s="331"/>
      <c r="VZC28" s="331"/>
      <c r="VZD28" s="331"/>
      <c r="VZE28" s="331"/>
      <c r="VZF28" s="331"/>
      <c r="VZG28" s="331"/>
      <c r="VZH28" s="331"/>
      <c r="VZI28" s="331"/>
      <c r="VZJ28" s="331"/>
      <c r="VZK28" s="331"/>
      <c r="VZL28" s="331"/>
      <c r="VZM28" s="331"/>
      <c r="VZN28" s="331"/>
      <c r="VZO28" s="331"/>
      <c r="VZP28" s="331"/>
      <c r="VZQ28" s="331"/>
      <c r="VZR28" s="331"/>
      <c r="VZS28" s="331"/>
      <c r="VZT28" s="331"/>
      <c r="VZU28" s="331"/>
      <c r="VZV28" s="331"/>
      <c r="VZW28" s="331"/>
      <c r="VZX28" s="331"/>
      <c r="VZY28" s="331"/>
      <c r="VZZ28" s="331"/>
      <c r="WAA28" s="331"/>
      <c r="WAB28" s="331"/>
      <c r="WAC28" s="331"/>
      <c r="WAD28" s="331"/>
      <c r="WAE28" s="331"/>
      <c r="WAF28" s="331"/>
      <c r="WAG28" s="331"/>
      <c r="WAH28" s="331"/>
      <c r="WAI28" s="331"/>
      <c r="WAJ28" s="331"/>
      <c r="WAK28" s="331"/>
      <c r="WAL28" s="331"/>
      <c r="WAM28" s="331"/>
      <c r="WAN28" s="331"/>
      <c r="WAO28" s="331"/>
      <c r="WAP28" s="331"/>
      <c r="WAQ28" s="331"/>
      <c r="WAR28" s="331"/>
      <c r="WAS28" s="331"/>
      <c r="WAT28" s="331"/>
      <c r="WAU28" s="331"/>
      <c r="WAV28" s="331"/>
      <c r="WAW28" s="331"/>
      <c r="WAX28" s="331"/>
      <c r="WAY28" s="331"/>
      <c r="WAZ28" s="331"/>
      <c r="WBA28" s="331"/>
      <c r="WBB28" s="331"/>
      <c r="WBC28" s="331"/>
      <c r="WBD28" s="331"/>
      <c r="WBE28" s="331"/>
      <c r="WBF28" s="331"/>
      <c r="WBG28" s="331"/>
      <c r="WBH28" s="331"/>
      <c r="WBI28" s="331"/>
      <c r="WBJ28" s="331"/>
      <c r="WBK28" s="331"/>
      <c r="WBL28" s="331"/>
      <c r="WBM28" s="331"/>
      <c r="WBN28" s="331"/>
      <c r="WBO28" s="331"/>
      <c r="WBP28" s="331"/>
      <c r="WBQ28" s="331"/>
      <c r="WBR28" s="331"/>
      <c r="WBS28" s="331"/>
      <c r="WBT28" s="331"/>
      <c r="WBU28" s="331"/>
      <c r="WBV28" s="331"/>
      <c r="WBW28" s="331"/>
      <c r="WBX28" s="331"/>
      <c r="WBY28" s="331"/>
      <c r="WBZ28" s="331"/>
      <c r="WCA28" s="331"/>
      <c r="WCB28" s="331"/>
      <c r="WCC28" s="331"/>
      <c r="WCD28" s="331"/>
      <c r="WCE28" s="331"/>
      <c r="WCF28" s="331"/>
      <c r="WCG28" s="331"/>
      <c r="WCH28" s="331"/>
      <c r="WCI28" s="331"/>
      <c r="WCJ28" s="331"/>
      <c r="WCK28" s="331"/>
      <c r="WCL28" s="331"/>
      <c r="WCM28" s="331"/>
      <c r="WCN28" s="331"/>
      <c r="WCO28" s="331"/>
      <c r="WCP28" s="331"/>
      <c r="WCQ28" s="331"/>
      <c r="WCR28" s="331"/>
      <c r="WCS28" s="331"/>
      <c r="WCT28" s="331"/>
      <c r="WCU28" s="331"/>
      <c r="WCV28" s="331"/>
      <c r="WCW28" s="331"/>
      <c r="WCX28" s="331"/>
      <c r="WCY28" s="331"/>
      <c r="WCZ28" s="331"/>
      <c r="WDA28" s="331"/>
      <c r="WDB28" s="331"/>
      <c r="WDC28" s="331"/>
      <c r="WDD28" s="331"/>
      <c r="WDE28" s="331"/>
      <c r="WDF28" s="331"/>
      <c r="WDG28" s="331"/>
      <c r="WDH28" s="331"/>
      <c r="WDI28" s="331"/>
      <c r="WDJ28" s="331"/>
      <c r="WDK28" s="331"/>
      <c r="WDL28" s="331"/>
      <c r="WDM28" s="331"/>
      <c r="WDN28" s="331"/>
      <c r="WDO28" s="331"/>
      <c r="WDP28" s="331"/>
      <c r="WDQ28" s="331"/>
      <c r="WDR28" s="331"/>
      <c r="WDS28" s="331"/>
      <c r="WDT28" s="331"/>
      <c r="WDU28" s="331"/>
      <c r="WDV28" s="331"/>
      <c r="WDW28" s="331"/>
      <c r="WDX28" s="331"/>
      <c r="WDY28" s="331"/>
      <c r="WDZ28" s="331"/>
      <c r="WEA28" s="331"/>
      <c r="WEB28" s="331"/>
      <c r="WEC28" s="331"/>
      <c r="WED28" s="331"/>
      <c r="WEE28" s="331"/>
      <c r="WEF28" s="331"/>
      <c r="WEG28" s="331"/>
      <c r="WEH28" s="331"/>
      <c r="WEI28" s="331"/>
      <c r="WEJ28" s="331"/>
      <c r="WEK28" s="331"/>
      <c r="WEL28" s="331"/>
      <c r="WEM28" s="331"/>
      <c r="WEN28" s="331"/>
      <c r="WEO28" s="331"/>
      <c r="WEP28" s="331"/>
      <c r="WEQ28" s="331"/>
      <c r="WER28" s="331"/>
      <c r="WES28" s="331"/>
      <c r="WET28" s="331"/>
      <c r="WEU28" s="331"/>
      <c r="WEV28" s="331"/>
      <c r="WEW28" s="331"/>
      <c r="WEX28" s="331"/>
      <c r="WEY28" s="331"/>
      <c r="WEZ28" s="331"/>
      <c r="WFA28" s="331"/>
      <c r="WFB28" s="331"/>
      <c r="WFC28" s="331"/>
      <c r="WFD28" s="331"/>
      <c r="WFE28" s="331"/>
      <c r="WFF28" s="331"/>
      <c r="WFG28" s="331"/>
      <c r="WFH28" s="331"/>
      <c r="WFI28" s="331"/>
      <c r="WFJ28" s="331"/>
      <c r="WFK28" s="331"/>
      <c r="WFL28" s="331"/>
      <c r="WFM28" s="331"/>
      <c r="WFN28" s="331"/>
      <c r="WFO28" s="331"/>
      <c r="WFP28" s="331"/>
      <c r="WFQ28" s="331"/>
      <c r="WFR28" s="331"/>
      <c r="WFS28" s="331"/>
      <c r="WFT28" s="331"/>
      <c r="WFU28" s="331"/>
      <c r="WFV28" s="331"/>
      <c r="WFW28" s="331"/>
      <c r="WFX28" s="331"/>
      <c r="WFY28" s="331"/>
      <c r="WFZ28" s="331"/>
      <c r="WGA28" s="331"/>
      <c r="WGB28" s="331"/>
      <c r="WGC28" s="331"/>
      <c r="WGD28" s="331"/>
      <c r="WGE28" s="331"/>
      <c r="WGF28" s="331"/>
      <c r="WGG28" s="331"/>
      <c r="WGH28" s="331"/>
      <c r="WGI28" s="331"/>
      <c r="WGJ28" s="331"/>
      <c r="WGK28" s="331"/>
      <c r="WGL28" s="331"/>
      <c r="WGM28" s="331"/>
      <c r="WGN28" s="331"/>
      <c r="WGO28" s="331"/>
      <c r="WGP28" s="331"/>
      <c r="WGQ28" s="331"/>
      <c r="WGR28" s="331"/>
      <c r="WGS28" s="331"/>
      <c r="WGT28" s="331"/>
      <c r="WGU28" s="331"/>
      <c r="WGV28" s="331"/>
      <c r="WGW28" s="331"/>
      <c r="WGX28" s="331"/>
      <c r="WGY28" s="331"/>
      <c r="WGZ28" s="331"/>
      <c r="WHA28" s="331"/>
      <c r="WHB28" s="331"/>
      <c r="WHC28" s="331"/>
      <c r="WHD28" s="331"/>
      <c r="WHE28" s="331"/>
      <c r="WHF28" s="331"/>
      <c r="WHG28" s="331"/>
      <c r="WHH28" s="331"/>
      <c r="WHI28" s="331"/>
      <c r="WHJ28" s="331"/>
      <c r="WHK28" s="331"/>
      <c r="WHL28" s="331"/>
      <c r="WHM28" s="331"/>
      <c r="WHN28" s="331"/>
      <c r="WHO28" s="331"/>
      <c r="WHP28" s="331"/>
      <c r="WHQ28" s="331"/>
      <c r="WHR28" s="331"/>
      <c r="WHS28" s="331"/>
      <c r="WHT28" s="331"/>
      <c r="WHU28" s="331"/>
      <c r="WHV28" s="331"/>
      <c r="WHW28" s="331"/>
      <c r="WHX28" s="331"/>
      <c r="WHY28" s="331"/>
      <c r="WHZ28" s="331"/>
      <c r="WIA28" s="331"/>
      <c r="WIB28" s="331"/>
      <c r="WIC28" s="331"/>
      <c r="WID28" s="331"/>
      <c r="WIE28" s="331"/>
      <c r="WIF28" s="331"/>
      <c r="WIG28" s="331"/>
      <c r="WIH28" s="331"/>
      <c r="WII28" s="331"/>
      <c r="WIJ28" s="331"/>
      <c r="WIK28" s="331"/>
      <c r="WIL28" s="331"/>
      <c r="WIM28" s="331"/>
      <c r="WIN28" s="331"/>
      <c r="WIO28" s="331"/>
      <c r="WIP28" s="331"/>
      <c r="WIQ28" s="331"/>
      <c r="WIR28" s="331"/>
      <c r="WIS28" s="331"/>
      <c r="WIT28" s="331"/>
      <c r="WIU28" s="331"/>
      <c r="WIV28" s="331"/>
      <c r="WIW28" s="331"/>
      <c r="WIX28" s="331"/>
      <c r="WIY28" s="331"/>
      <c r="WIZ28" s="331"/>
      <c r="WJA28" s="331"/>
      <c r="WJB28" s="331"/>
      <c r="WJC28" s="331"/>
      <c r="WJD28" s="331"/>
      <c r="WJE28" s="331"/>
      <c r="WJF28" s="331"/>
      <c r="WJG28" s="331"/>
      <c r="WJH28" s="331"/>
      <c r="WJI28" s="331"/>
      <c r="WJJ28" s="331"/>
      <c r="WJK28" s="331"/>
      <c r="WJL28" s="331"/>
      <c r="WJM28" s="331"/>
      <c r="WJN28" s="331"/>
      <c r="WJO28" s="331"/>
      <c r="WJP28" s="331"/>
      <c r="WJQ28" s="331"/>
      <c r="WJR28" s="331"/>
      <c r="WJS28" s="331"/>
      <c r="WJT28" s="331"/>
      <c r="WJU28" s="331"/>
      <c r="WJV28" s="331"/>
      <c r="WJW28" s="331"/>
      <c r="WJX28" s="331"/>
      <c r="WJY28" s="331"/>
      <c r="WJZ28" s="331"/>
      <c r="WKA28" s="331"/>
      <c r="WKB28" s="331"/>
      <c r="WKC28" s="331"/>
      <c r="WKD28" s="331"/>
      <c r="WKE28" s="331"/>
      <c r="WKF28" s="331"/>
      <c r="WKG28" s="331"/>
      <c r="WKH28" s="331"/>
      <c r="WKI28" s="331"/>
      <c r="WKJ28" s="331"/>
      <c r="WKK28" s="331"/>
      <c r="WKL28" s="331"/>
      <c r="WKM28" s="331"/>
      <c r="WKN28" s="331"/>
      <c r="WKO28" s="331"/>
      <c r="WKP28" s="331"/>
      <c r="WKQ28" s="331"/>
      <c r="WKR28" s="331"/>
      <c r="WKS28" s="331"/>
      <c r="WKT28" s="331"/>
      <c r="WKU28" s="331"/>
      <c r="WKV28" s="331"/>
      <c r="WKW28" s="331"/>
      <c r="WKX28" s="331"/>
      <c r="WKY28" s="331"/>
      <c r="WKZ28" s="331"/>
      <c r="WLA28" s="331"/>
      <c r="WLB28" s="331"/>
      <c r="WLC28" s="331"/>
      <c r="WLD28" s="331"/>
      <c r="WLE28" s="331"/>
      <c r="WLF28" s="331"/>
      <c r="WLG28" s="331"/>
      <c r="WLH28" s="331"/>
      <c r="WLI28" s="331"/>
      <c r="WLJ28" s="331"/>
      <c r="WLK28" s="331"/>
      <c r="WLL28" s="331"/>
      <c r="WLM28" s="331"/>
      <c r="WLN28" s="331"/>
      <c r="WLO28" s="331"/>
      <c r="WLP28" s="331"/>
      <c r="WLQ28" s="331"/>
      <c r="WLR28" s="331"/>
      <c r="WLS28" s="331"/>
      <c r="WLT28" s="331"/>
      <c r="WLU28" s="331"/>
      <c r="WLV28" s="331"/>
      <c r="WLW28" s="331"/>
      <c r="WLX28" s="331"/>
      <c r="WLY28" s="331"/>
      <c r="WLZ28" s="331"/>
      <c r="WMA28" s="331"/>
      <c r="WMB28" s="331"/>
      <c r="WMC28" s="331"/>
      <c r="WMD28" s="331"/>
      <c r="WME28" s="331"/>
      <c r="WMF28" s="331"/>
      <c r="WMG28" s="331"/>
      <c r="WMH28" s="331"/>
      <c r="WMI28" s="331"/>
      <c r="WMJ28" s="331"/>
      <c r="WMK28" s="331"/>
      <c r="WML28" s="331"/>
      <c r="WMM28" s="331"/>
      <c r="WMN28" s="331"/>
      <c r="WMO28" s="331"/>
      <c r="WMP28" s="331"/>
      <c r="WMQ28" s="331"/>
      <c r="WMR28" s="331"/>
      <c r="WMS28" s="331"/>
      <c r="WMT28" s="331"/>
      <c r="WMU28" s="331"/>
      <c r="WMV28" s="331"/>
      <c r="WMW28" s="331"/>
      <c r="WMX28" s="331"/>
      <c r="WMY28" s="331"/>
      <c r="WMZ28" s="331"/>
      <c r="WNA28" s="331"/>
      <c r="WNB28" s="331"/>
      <c r="WNC28" s="331"/>
      <c r="WND28" s="331"/>
      <c r="WNE28" s="331"/>
      <c r="WNF28" s="331"/>
      <c r="WNG28" s="331"/>
      <c r="WNH28" s="331"/>
      <c r="WNI28" s="331"/>
      <c r="WNJ28" s="331"/>
      <c r="WNK28" s="331"/>
      <c r="WNL28" s="331"/>
      <c r="WNM28" s="331"/>
      <c r="WNN28" s="331"/>
      <c r="WNO28" s="331"/>
      <c r="WNP28" s="331"/>
      <c r="WNQ28" s="331"/>
      <c r="WNR28" s="331"/>
      <c r="WNS28" s="331"/>
      <c r="WNT28" s="331"/>
      <c r="WNU28" s="331"/>
      <c r="WNV28" s="331"/>
      <c r="WNW28" s="331"/>
      <c r="WNX28" s="331"/>
      <c r="WNY28" s="331"/>
      <c r="WNZ28" s="331"/>
      <c r="WOA28" s="331"/>
      <c r="WOB28" s="331"/>
      <c r="WOC28" s="331"/>
      <c r="WOD28" s="331"/>
      <c r="WOE28" s="331"/>
      <c r="WOF28" s="331"/>
      <c r="WOG28" s="331"/>
      <c r="WOH28" s="331"/>
      <c r="WOI28" s="331"/>
      <c r="WOJ28" s="331"/>
      <c r="WOK28" s="331"/>
      <c r="WOL28" s="331"/>
      <c r="WOM28" s="331"/>
      <c r="WON28" s="331"/>
      <c r="WOO28" s="331"/>
      <c r="WOP28" s="331"/>
      <c r="WOQ28" s="331"/>
      <c r="WOR28" s="331"/>
      <c r="WOS28" s="331"/>
      <c r="WOT28" s="331"/>
      <c r="WOU28" s="331"/>
      <c r="WOV28" s="331"/>
      <c r="WOW28" s="331"/>
      <c r="WOX28" s="331"/>
      <c r="WOY28" s="331"/>
      <c r="WOZ28" s="331"/>
      <c r="WPA28" s="331"/>
      <c r="WPB28" s="331"/>
      <c r="WPC28" s="331"/>
      <c r="WPD28" s="331"/>
      <c r="WPE28" s="331"/>
      <c r="WPF28" s="331"/>
      <c r="WPG28" s="331"/>
      <c r="WPH28" s="331"/>
      <c r="WPI28" s="331"/>
      <c r="WPJ28" s="331"/>
      <c r="WPK28" s="331"/>
      <c r="WPL28" s="331"/>
      <c r="WPM28" s="331"/>
      <c r="WPN28" s="331"/>
      <c r="WPO28" s="331"/>
      <c r="WPP28" s="331"/>
      <c r="WPQ28" s="331"/>
      <c r="WPR28" s="331"/>
      <c r="WPS28" s="331"/>
      <c r="WPT28" s="331"/>
      <c r="WPU28" s="331"/>
      <c r="WPV28" s="331"/>
      <c r="WPW28" s="331"/>
      <c r="WPX28" s="331"/>
      <c r="WPY28" s="331"/>
      <c r="WPZ28" s="331"/>
      <c r="WQA28" s="331"/>
      <c r="WQB28" s="331"/>
      <c r="WQC28" s="331"/>
      <c r="WQD28" s="331"/>
      <c r="WQE28" s="331"/>
      <c r="WQF28" s="331"/>
      <c r="WQG28" s="331"/>
      <c r="WQH28" s="331"/>
      <c r="WQI28" s="331"/>
      <c r="WQJ28" s="331"/>
      <c r="WQK28" s="331"/>
      <c r="WQL28" s="331"/>
      <c r="WQM28" s="331"/>
      <c r="WQN28" s="331"/>
      <c r="WQO28" s="331"/>
      <c r="WQP28" s="331"/>
      <c r="WQQ28" s="331"/>
      <c r="WQR28" s="331"/>
      <c r="WQS28" s="331"/>
      <c r="WQT28" s="331"/>
      <c r="WQU28" s="331"/>
      <c r="WQV28" s="331"/>
      <c r="WQW28" s="331"/>
      <c r="WQX28" s="331"/>
      <c r="WQY28" s="331"/>
      <c r="WQZ28" s="331"/>
      <c r="WRA28" s="331"/>
      <c r="WRB28" s="331"/>
      <c r="WRC28" s="331"/>
      <c r="WRD28" s="331"/>
      <c r="WRE28" s="331"/>
      <c r="WRF28" s="331"/>
      <c r="WRG28" s="331"/>
      <c r="WRH28" s="331"/>
      <c r="WRI28" s="331"/>
      <c r="WRJ28" s="331"/>
      <c r="WRK28" s="331"/>
      <c r="WRL28" s="331"/>
      <c r="WRM28" s="331"/>
      <c r="WRN28" s="331"/>
      <c r="WRO28" s="331"/>
      <c r="WRP28" s="331"/>
      <c r="WRQ28" s="331"/>
      <c r="WRR28" s="331"/>
      <c r="WRS28" s="331"/>
      <c r="WRT28" s="331"/>
      <c r="WRU28" s="331"/>
      <c r="WRV28" s="331"/>
      <c r="WRW28" s="331"/>
      <c r="WRX28" s="331"/>
      <c r="WRY28" s="331"/>
      <c r="WRZ28" s="331"/>
      <c r="WSA28" s="331"/>
      <c r="WSB28" s="331"/>
      <c r="WSC28" s="331"/>
      <c r="WSD28" s="331"/>
      <c r="WSE28" s="331"/>
      <c r="WSF28" s="331"/>
      <c r="WSG28" s="331"/>
      <c r="WSH28" s="331"/>
      <c r="WSI28" s="331"/>
      <c r="WSJ28" s="331"/>
      <c r="WSK28" s="331"/>
      <c r="WSL28" s="331"/>
      <c r="WSM28" s="331"/>
      <c r="WSN28" s="331"/>
      <c r="WSO28" s="331"/>
      <c r="WSP28" s="331"/>
      <c r="WSQ28" s="331"/>
      <c r="WSR28" s="331"/>
      <c r="WSS28" s="331"/>
      <c r="WST28" s="331"/>
      <c r="WSU28" s="331"/>
      <c r="WSV28" s="331"/>
      <c r="WSW28" s="331"/>
      <c r="WSX28" s="331"/>
      <c r="WSY28" s="331"/>
      <c r="WSZ28" s="331"/>
      <c r="WTA28" s="331"/>
      <c r="WTB28" s="331"/>
      <c r="WTC28" s="331"/>
      <c r="WTD28" s="331"/>
      <c r="WTE28" s="331"/>
      <c r="WTF28" s="331"/>
      <c r="WTG28" s="331"/>
      <c r="WTH28" s="331"/>
      <c r="WTI28" s="331"/>
      <c r="WTJ28" s="331"/>
      <c r="WTK28" s="331"/>
      <c r="WTL28" s="331"/>
      <c r="WTM28" s="331"/>
      <c r="WTN28" s="331"/>
      <c r="WTO28" s="331"/>
      <c r="WTP28" s="331"/>
      <c r="WTQ28" s="331"/>
      <c r="WTR28" s="331"/>
      <c r="WTS28" s="331"/>
      <c r="WTT28" s="331"/>
      <c r="WTU28" s="331"/>
      <c r="WTV28" s="331"/>
      <c r="WTW28" s="331"/>
      <c r="WTX28" s="331"/>
      <c r="WTY28" s="331"/>
      <c r="WTZ28" s="331"/>
      <c r="WUA28" s="331"/>
      <c r="WUB28" s="331"/>
      <c r="WUC28" s="331"/>
      <c r="WUD28" s="331"/>
      <c r="WUE28" s="331"/>
      <c r="WUF28" s="331"/>
      <c r="WUG28" s="331"/>
      <c r="WUH28" s="331"/>
      <c r="WUI28" s="331"/>
      <c r="WUJ28" s="331"/>
      <c r="WUK28" s="331"/>
      <c r="WUL28" s="331"/>
      <c r="WUM28" s="331"/>
      <c r="WUN28" s="331"/>
      <c r="WUO28" s="331"/>
      <c r="WUP28" s="331"/>
      <c r="WUQ28" s="331"/>
      <c r="WUR28" s="331"/>
      <c r="WUS28" s="331"/>
      <c r="WUT28" s="331"/>
      <c r="WUU28" s="331"/>
      <c r="WUV28" s="331"/>
      <c r="WUW28" s="331"/>
      <c r="WUX28" s="331"/>
      <c r="WUY28" s="331"/>
      <c r="WUZ28" s="331"/>
      <c r="WVA28" s="331"/>
      <c r="WVB28" s="331"/>
      <c r="WVC28" s="331"/>
      <c r="WVD28" s="331"/>
      <c r="WVE28" s="331"/>
      <c r="WVF28" s="331"/>
      <c r="WVG28" s="331"/>
      <c r="WVH28" s="331"/>
      <c r="WVI28" s="331"/>
      <c r="WVJ28" s="331"/>
      <c r="WVK28" s="331"/>
      <c r="WVL28" s="331"/>
      <c r="WVM28" s="331"/>
      <c r="WVN28" s="331"/>
      <c r="WVO28" s="331"/>
      <c r="WVP28" s="331"/>
      <c r="WVQ28" s="331"/>
      <c r="WVR28" s="331"/>
      <c r="WVS28" s="331"/>
      <c r="WVT28" s="331"/>
      <c r="WVU28" s="331"/>
      <c r="WVV28" s="331"/>
      <c r="WVW28" s="331"/>
      <c r="WVX28" s="331"/>
      <c r="WVY28" s="331"/>
      <c r="WVZ28" s="331"/>
      <c r="WWA28" s="331"/>
      <c r="WWB28" s="331"/>
      <c r="WWC28" s="331"/>
      <c r="WWD28" s="331"/>
      <c r="WWE28" s="331"/>
      <c r="WWF28" s="331"/>
      <c r="WWG28" s="331"/>
      <c r="WWH28" s="331"/>
      <c r="WWI28" s="331"/>
      <c r="WWJ28" s="331"/>
      <c r="WWK28" s="331"/>
      <c r="WWL28" s="331"/>
      <c r="WWM28" s="331"/>
      <c r="WWN28" s="331"/>
      <c r="WWO28" s="331"/>
      <c r="WWP28" s="331"/>
      <c r="WWQ28" s="331"/>
      <c r="WWR28" s="331"/>
      <c r="WWS28" s="331"/>
      <c r="WWT28" s="331"/>
      <c r="WWU28" s="331"/>
      <c r="WWV28" s="331"/>
      <c r="WWW28" s="331"/>
      <c r="WWX28" s="331"/>
      <c r="WWY28" s="331"/>
      <c r="WWZ28" s="331"/>
      <c r="WXA28" s="331"/>
      <c r="WXB28" s="331"/>
      <c r="WXC28" s="331"/>
      <c r="WXD28" s="331"/>
      <c r="WXE28" s="331"/>
      <c r="WXF28" s="331"/>
      <c r="WXG28" s="331"/>
      <c r="WXH28" s="331"/>
      <c r="WXI28" s="331"/>
      <c r="WXJ28" s="331"/>
      <c r="WXK28" s="331"/>
      <c r="WXL28" s="331"/>
      <c r="WXM28" s="331"/>
      <c r="WXN28" s="331"/>
      <c r="WXO28" s="331"/>
      <c r="WXP28" s="331"/>
      <c r="WXQ28" s="331"/>
      <c r="WXR28" s="331"/>
      <c r="WXS28" s="331"/>
      <c r="WXT28" s="331"/>
      <c r="WXU28" s="331"/>
      <c r="WXV28" s="331"/>
      <c r="WXW28" s="331"/>
      <c r="WXX28" s="331"/>
      <c r="WXY28" s="331"/>
      <c r="WXZ28" s="331"/>
      <c r="WYA28" s="331"/>
      <c r="WYB28" s="331"/>
      <c r="WYC28" s="331"/>
      <c r="WYD28" s="331"/>
      <c r="WYE28" s="331"/>
      <c r="WYF28" s="331"/>
      <c r="WYG28" s="331"/>
      <c r="WYH28" s="331"/>
      <c r="WYI28" s="331"/>
      <c r="WYJ28" s="331"/>
      <c r="WYK28" s="331"/>
      <c r="WYL28" s="331"/>
      <c r="WYM28" s="331"/>
      <c r="WYN28" s="331"/>
      <c r="WYO28" s="331"/>
      <c r="WYP28" s="331"/>
      <c r="WYQ28" s="331"/>
      <c r="WYR28" s="331"/>
      <c r="WYS28" s="331"/>
      <c r="WYT28" s="331"/>
      <c r="WYU28" s="331"/>
      <c r="WYV28" s="331"/>
      <c r="WYW28" s="331"/>
      <c r="WYX28" s="331"/>
      <c r="WYY28" s="331"/>
      <c r="WYZ28" s="331"/>
      <c r="WZA28" s="331"/>
      <c r="WZB28" s="331"/>
      <c r="WZC28" s="331"/>
      <c r="WZD28" s="331"/>
      <c r="WZE28" s="331"/>
      <c r="WZF28" s="331"/>
      <c r="WZG28" s="331"/>
      <c r="WZH28" s="331"/>
      <c r="WZI28" s="331"/>
      <c r="WZJ28" s="331"/>
      <c r="WZK28" s="331"/>
      <c r="WZL28" s="331"/>
      <c r="WZM28" s="331"/>
      <c r="WZN28" s="331"/>
      <c r="WZO28" s="331"/>
      <c r="WZP28" s="331"/>
      <c r="WZQ28" s="331"/>
      <c r="WZR28" s="331"/>
      <c r="WZS28" s="331"/>
      <c r="WZT28" s="331"/>
      <c r="WZU28" s="331"/>
      <c r="WZV28" s="331"/>
      <c r="WZW28" s="331"/>
      <c r="WZX28" s="331"/>
      <c r="WZY28" s="331"/>
      <c r="WZZ28" s="331"/>
      <c r="XAA28" s="331"/>
      <c r="XAB28" s="331"/>
      <c r="XAC28" s="331"/>
      <c r="XAD28" s="331"/>
      <c r="XAE28" s="331"/>
      <c r="XAF28" s="331"/>
      <c r="XAG28" s="331"/>
      <c r="XAH28" s="331"/>
      <c r="XAI28" s="331"/>
      <c r="XAJ28" s="331"/>
      <c r="XAK28" s="331"/>
      <c r="XAL28" s="331"/>
      <c r="XAM28" s="331"/>
      <c r="XAN28" s="331"/>
      <c r="XAO28" s="331"/>
      <c r="XAP28" s="331"/>
      <c r="XAQ28" s="331"/>
      <c r="XAR28" s="331"/>
      <c r="XAS28" s="331"/>
      <c r="XAT28" s="331"/>
      <c r="XAU28" s="331"/>
      <c r="XAV28" s="331"/>
      <c r="XAW28" s="331"/>
      <c r="XAX28" s="331"/>
      <c r="XAY28" s="331"/>
      <c r="XAZ28" s="331"/>
      <c r="XBA28" s="331"/>
      <c r="XBB28" s="331"/>
      <c r="XBC28" s="331"/>
      <c r="XBD28" s="331"/>
      <c r="XBE28" s="331"/>
      <c r="XBF28" s="331"/>
      <c r="XBG28" s="331"/>
      <c r="XBH28" s="331"/>
      <c r="XBI28" s="331"/>
      <c r="XBJ28" s="331"/>
      <c r="XBK28" s="331"/>
      <c r="XBL28" s="331"/>
      <c r="XBM28" s="331"/>
      <c r="XBN28" s="331"/>
      <c r="XBO28" s="331"/>
      <c r="XBP28" s="331"/>
      <c r="XBQ28" s="331"/>
      <c r="XBR28" s="331"/>
      <c r="XBS28" s="331"/>
      <c r="XBT28" s="331"/>
      <c r="XBU28" s="331"/>
      <c r="XBV28" s="331"/>
      <c r="XBW28" s="331"/>
      <c r="XBX28" s="331"/>
      <c r="XBY28" s="331"/>
      <c r="XBZ28" s="331"/>
      <c r="XCA28" s="331"/>
      <c r="XCB28" s="331"/>
      <c r="XCC28" s="331"/>
      <c r="XCD28" s="331"/>
      <c r="XCE28" s="331"/>
      <c r="XCF28" s="331"/>
      <c r="XCG28" s="331"/>
      <c r="XCH28" s="331"/>
      <c r="XCI28" s="331"/>
      <c r="XCJ28" s="331"/>
      <c r="XCK28" s="331"/>
      <c r="XCL28" s="331"/>
      <c r="XCM28" s="331"/>
      <c r="XCN28" s="331"/>
      <c r="XCO28" s="331"/>
      <c r="XCP28" s="331"/>
      <c r="XCQ28" s="331"/>
      <c r="XCR28" s="331"/>
      <c r="XCS28" s="331"/>
      <c r="XCT28" s="331"/>
      <c r="XCU28" s="331"/>
      <c r="XCV28" s="331"/>
      <c r="XCW28" s="331"/>
      <c r="XCX28" s="331"/>
      <c r="XCY28" s="331"/>
      <c r="XCZ28" s="331"/>
      <c r="XDA28" s="331"/>
      <c r="XDB28" s="331"/>
      <c r="XDC28" s="331"/>
      <c r="XDD28" s="331"/>
      <c r="XDE28" s="331"/>
      <c r="XDF28" s="331"/>
      <c r="XDG28" s="331"/>
      <c r="XDH28" s="331"/>
      <c r="XDI28" s="331"/>
      <c r="XDJ28" s="331"/>
      <c r="XDK28" s="331"/>
      <c r="XDL28" s="331"/>
      <c r="XDM28" s="331"/>
      <c r="XDN28" s="331"/>
      <c r="XDO28" s="331"/>
      <c r="XDP28" s="331"/>
      <c r="XDQ28" s="331"/>
      <c r="XDR28" s="331"/>
      <c r="XDS28" s="331"/>
      <c r="XDT28" s="331"/>
      <c r="XDU28" s="331"/>
      <c r="XDV28" s="331"/>
      <c r="XDW28" s="331"/>
      <c r="XDX28" s="331"/>
      <c r="XDY28" s="331"/>
      <c r="XDZ28" s="331"/>
      <c r="XEA28" s="331"/>
      <c r="XEB28" s="331"/>
      <c r="XEC28" s="331"/>
      <c r="XED28" s="331"/>
      <c r="XEE28" s="331"/>
      <c r="XEF28" s="331"/>
      <c r="XEG28" s="331"/>
      <c r="XEH28" s="331"/>
      <c r="XEI28" s="331"/>
      <c r="XEJ28" s="331"/>
      <c r="XEK28" s="331"/>
      <c r="XEL28" s="331"/>
      <c r="XEM28" s="331"/>
      <c r="XEN28" s="331"/>
      <c r="XEO28" s="331"/>
      <c r="XEP28" s="331"/>
      <c r="XEQ28" s="331"/>
      <c r="XER28" s="331"/>
      <c r="XES28" s="331"/>
      <c r="XET28" s="331"/>
      <c r="XEU28" s="331"/>
      <c r="XEV28" s="331"/>
      <c r="XEW28" s="331"/>
      <c r="XEX28" s="331"/>
      <c r="XEY28" s="331"/>
      <c r="XEZ28" s="331"/>
      <c r="XFA28" s="331"/>
      <c r="XFB28" s="331"/>
      <c r="XFC28" s="331"/>
      <c r="XFD28" s="331"/>
    </row>
    <row r="29" spans="1:16384" x14ac:dyDescent="0.2">
      <c r="A29" s="190" t="s">
        <v>449</v>
      </c>
    </row>
    <row r="30" spans="1:16384" x14ac:dyDescent="0.2">
      <c r="A30" s="6" t="s">
        <v>467</v>
      </c>
    </row>
    <row r="31" spans="1:16384" x14ac:dyDescent="0.2">
      <c r="A31" s="6" t="s">
        <v>469</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39"/>
  <sheetViews>
    <sheetView showGridLines="0" workbookViewId="0">
      <selection activeCell="A39" sqref="A1:D39"/>
    </sheetView>
  </sheetViews>
  <sheetFormatPr defaultRowHeight="12.75" x14ac:dyDescent="0.2"/>
  <cols>
    <col min="1" max="1" bestFit="true" customWidth="true" style="23" width="20.28515625" collapsed="false"/>
    <col min="2" max="4" customWidth="true" style="23" width="11.5703125" collapsed="false"/>
    <col min="5" max="16384" style="23" width="9.140625" collapsed="false"/>
  </cols>
  <sheetData>
    <row r="1" spans="1:4" x14ac:dyDescent="0.2">
      <c r="A1" s="32" t="s">
        <v>394</v>
      </c>
    </row>
    <row r="2" spans="1:4" ht="15" x14ac:dyDescent="0.25">
      <c r="A2" s="273" t="s">
        <v>315</v>
      </c>
    </row>
    <row r="4" spans="1:4" x14ac:dyDescent="0.2">
      <c r="B4" s="63" t="s">
        <v>396</v>
      </c>
      <c r="C4" s="63" t="s">
        <v>397</v>
      </c>
      <c r="D4" s="63" t="s">
        <v>398</v>
      </c>
    </row>
    <row r="5" spans="1:4" x14ac:dyDescent="0.2">
      <c r="A5" s="4" t="s">
        <v>0</v>
      </c>
      <c r="B5" s="49">
        <v>176</v>
      </c>
      <c r="C5" s="49">
        <v>182</v>
      </c>
      <c r="D5" s="49">
        <v>184</v>
      </c>
    </row>
    <row r="6" spans="1:4" x14ac:dyDescent="0.2">
      <c r="A6" s="2" t="s">
        <v>1</v>
      </c>
      <c r="B6" s="10">
        <v>143</v>
      </c>
      <c r="C6" s="10">
        <v>138</v>
      </c>
      <c r="D6" s="10">
        <v>129</v>
      </c>
    </row>
    <row r="7" spans="1:4" x14ac:dyDescent="0.2">
      <c r="A7" s="2" t="s">
        <v>2</v>
      </c>
      <c r="B7" s="10">
        <v>173</v>
      </c>
      <c r="C7" s="10">
        <v>152</v>
      </c>
      <c r="D7" s="10">
        <v>143</v>
      </c>
    </row>
    <row r="8" spans="1:4" x14ac:dyDescent="0.2">
      <c r="A8" s="2" t="s">
        <v>3</v>
      </c>
      <c r="B8" s="10">
        <v>159</v>
      </c>
      <c r="C8" s="10">
        <v>177</v>
      </c>
      <c r="D8" s="10">
        <v>154</v>
      </c>
    </row>
    <row r="9" spans="1:4" x14ac:dyDescent="0.2">
      <c r="A9" s="2" t="s">
        <v>4</v>
      </c>
      <c r="B9" s="10">
        <v>164</v>
      </c>
      <c r="C9" s="10">
        <v>200</v>
      </c>
      <c r="D9" s="10">
        <v>201</v>
      </c>
    </row>
    <row r="10" spans="1:4" x14ac:dyDescent="0.2">
      <c r="A10" s="2" t="s">
        <v>5</v>
      </c>
      <c r="B10" s="10">
        <v>146</v>
      </c>
      <c r="C10" s="10">
        <v>143</v>
      </c>
      <c r="D10" s="10">
        <v>138</v>
      </c>
    </row>
    <row r="11" spans="1:4" x14ac:dyDescent="0.2">
      <c r="A11" s="2" t="s">
        <v>6</v>
      </c>
      <c r="B11" s="10">
        <v>130</v>
      </c>
      <c r="C11" s="10">
        <v>106</v>
      </c>
      <c r="D11" s="10">
        <v>95</v>
      </c>
    </row>
    <row r="12" spans="1:4" x14ac:dyDescent="0.2">
      <c r="A12" s="2" t="s">
        <v>7</v>
      </c>
      <c r="B12" s="10">
        <v>145</v>
      </c>
      <c r="C12" s="10">
        <v>130</v>
      </c>
      <c r="D12" s="10">
        <v>134</v>
      </c>
    </row>
    <row r="13" spans="1:4" x14ac:dyDescent="0.2">
      <c r="A13" s="2" t="s">
        <v>8</v>
      </c>
      <c r="B13" s="10">
        <v>79</v>
      </c>
      <c r="C13" s="10">
        <v>76</v>
      </c>
      <c r="D13" s="10">
        <v>84</v>
      </c>
    </row>
    <row r="14" spans="1:4" x14ac:dyDescent="0.2">
      <c r="A14" s="2" t="s">
        <v>9</v>
      </c>
      <c r="B14" s="10">
        <v>317</v>
      </c>
      <c r="C14" s="10">
        <v>337</v>
      </c>
      <c r="D14" s="10">
        <v>317</v>
      </c>
    </row>
    <row r="15" spans="1:4" x14ac:dyDescent="0.2">
      <c r="A15" s="2" t="s">
        <v>10</v>
      </c>
      <c r="B15" s="10">
        <v>347</v>
      </c>
      <c r="C15" s="10">
        <v>346</v>
      </c>
      <c r="D15" s="10">
        <v>344</v>
      </c>
    </row>
    <row r="16" spans="1:4" x14ac:dyDescent="0.2">
      <c r="A16" s="2" t="s">
        <v>11</v>
      </c>
      <c r="B16" s="10">
        <v>127</v>
      </c>
      <c r="C16" s="10">
        <v>143</v>
      </c>
      <c r="D16" s="10">
        <v>149</v>
      </c>
    </row>
    <row r="17" spans="1:4" x14ac:dyDescent="0.2">
      <c r="A17" s="2" t="s">
        <v>12</v>
      </c>
      <c r="B17" s="10">
        <v>247</v>
      </c>
      <c r="C17" s="10">
        <v>287</v>
      </c>
      <c r="D17" s="10">
        <v>282</v>
      </c>
    </row>
    <row r="18" spans="1:4" x14ac:dyDescent="0.2">
      <c r="A18" s="2" t="s">
        <v>13</v>
      </c>
      <c r="B18" s="10">
        <v>286</v>
      </c>
      <c r="C18" s="10">
        <v>284</v>
      </c>
      <c r="D18" s="10">
        <v>291</v>
      </c>
    </row>
    <row r="19" spans="1:4" x14ac:dyDescent="0.2">
      <c r="A19" s="2" t="s">
        <v>14</v>
      </c>
      <c r="B19" s="10">
        <v>123</v>
      </c>
      <c r="C19" s="10">
        <v>117</v>
      </c>
      <c r="D19" s="10">
        <v>131</v>
      </c>
    </row>
    <row r="20" spans="1:4" x14ac:dyDescent="0.2">
      <c r="A20" s="2" t="s">
        <v>15</v>
      </c>
      <c r="B20" s="10">
        <v>167</v>
      </c>
      <c r="C20" s="10">
        <v>164</v>
      </c>
      <c r="D20" s="10">
        <v>168</v>
      </c>
    </row>
    <row r="21" spans="1:4" x14ac:dyDescent="0.2">
      <c r="A21" s="2" t="s">
        <v>16</v>
      </c>
      <c r="B21" s="10">
        <v>184</v>
      </c>
      <c r="C21" s="10">
        <v>198</v>
      </c>
      <c r="D21" s="10">
        <v>228</v>
      </c>
    </row>
    <row r="22" spans="1:4" x14ac:dyDescent="0.2">
      <c r="A22" s="2" t="s">
        <v>17</v>
      </c>
      <c r="B22" s="10">
        <v>194</v>
      </c>
      <c r="C22" s="10">
        <v>264</v>
      </c>
      <c r="D22" s="10">
        <v>290</v>
      </c>
    </row>
    <row r="23" spans="1:4" x14ac:dyDescent="0.2">
      <c r="A23" s="2" t="s">
        <v>18</v>
      </c>
      <c r="B23" s="10">
        <v>89</v>
      </c>
      <c r="C23" s="10">
        <v>116</v>
      </c>
      <c r="D23" s="10">
        <v>83</v>
      </c>
    </row>
    <row r="24" spans="1:4" x14ac:dyDescent="0.2">
      <c r="A24" s="2" t="s">
        <v>19</v>
      </c>
      <c r="B24" s="10">
        <v>306</v>
      </c>
      <c r="C24" s="10">
        <v>437</v>
      </c>
      <c r="D24" s="10">
        <v>561</v>
      </c>
    </row>
    <row r="25" spans="1:4" x14ac:dyDescent="0.2">
      <c r="A25" s="2" t="s">
        <v>20</v>
      </c>
      <c r="B25" s="10">
        <v>142</v>
      </c>
      <c r="C25" s="10">
        <v>131</v>
      </c>
      <c r="D25" s="10">
        <v>129</v>
      </c>
    </row>
    <row r="26" spans="1:4" x14ac:dyDescent="0.2">
      <c r="A26" s="2" t="s">
        <v>21</v>
      </c>
      <c r="B26" s="10">
        <v>130</v>
      </c>
      <c r="C26" s="10">
        <v>125</v>
      </c>
      <c r="D26" s="10">
        <v>136</v>
      </c>
    </row>
    <row r="27" spans="1:4" x14ac:dyDescent="0.2">
      <c r="A27" s="2" t="s">
        <v>22</v>
      </c>
      <c r="B27" s="10">
        <v>152</v>
      </c>
      <c r="C27" s="10">
        <v>140</v>
      </c>
      <c r="D27" s="10">
        <v>128</v>
      </c>
    </row>
    <row r="28" spans="1:4" x14ac:dyDescent="0.2">
      <c r="A28" s="2" t="s">
        <v>23</v>
      </c>
      <c r="B28" s="10">
        <v>147</v>
      </c>
      <c r="C28" s="10">
        <v>124</v>
      </c>
      <c r="D28" s="10">
        <v>193</v>
      </c>
    </row>
    <row r="29" spans="1:4" x14ac:dyDescent="0.2">
      <c r="A29" s="2" t="s">
        <v>24</v>
      </c>
      <c r="B29" s="10">
        <v>118</v>
      </c>
      <c r="C29" s="10">
        <v>102</v>
      </c>
      <c r="D29" s="10">
        <v>76</v>
      </c>
    </row>
    <row r="30" spans="1:4" x14ac:dyDescent="0.2">
      <c r="A30" s="2" t="s">
        <v>25</v>
      </c>
      <c r="B30" s="10">
        <v>126</v>
      </c>
      <c r="C30" s="10">
        <v>125</v>
      </c>
      <c r="D30" s="10">
        <v>120</v>
      </c>
    </row>
    <row r="31" spans="1:4" x14ac:dyDescent="0.2">
      <c r="A31" s="2" t="s">
        <v>26</v>
      </c>
      <c r="B31" s="10">
        <v>137</v>
      </c>
      <c r="C31" s="10">
        <v>152</v>
      </c>
      <c r="D31" s="10">
        <v>136</v>
      </c>
    </row>
    <row r="32" spans="1:4" x14ac:dyDescent="0.2">
      <c r="A32" s="2" t="s">
        <v>27</v>
      </c>
      <c r="B32" s="10">
        <v>466</v>
      </c>
      <c r="C32" s="10">
        <v>361</v>
      </c>
      <c r="D32" s="10">
        <v>290</v>
      </c>
    </row>
    <row r="33" spans="1:4" x14ac:dyDescent="0.2">
      <c r="A33" s="2" t="s">
        <v>28</v>
      </c>
      <c r="B33" s="10">
        <v>111</v>
      </c>
      <c r="C33" s="10">
        <v>108</v>
      </c>
      <c r="D33" s="10">
        <v>109</v>
      </c>
    </row>
    <row r="34" spans="1:4" x14ac:dyDescent="0.2">
      <c r="A34" s="2" t="s">
        <v>29</v>
      </c>
      <c r="B34" s="10">
        <v>202</v>
      </c>
      <c r="C34" s="10">
        <v>191</v>
      </c>
      <c r="D34" s="10">
        <v>189</v>
      </c>
    </row>
    <row r="35" spans="1:4" x14ac:dyDescent="0.2">
      <c r="A35" s="2" t="s">
        <v>30</v>
      </c>
      <c r="B35" s="10">
        <v>191</v>
      </c>
      <c r="C35" s="10">
        <v>231</v>
      </c>
      <c r="D35" s="10">
        <v>237</v>
      </c>
    </row>
    <row r="36" spans="1:4" x14ac:dyDescent="0.2">
      <c r="A36" s="2" t="s">
        <v>31</v>
      </c>
      <c r="B36" s="10">
        <v>158</v>
      </c>
      <c r="C36" s="10">
        <v>155</v>
      </c>
      <c r="D36" s="10">
        <v>164</v>
      </c>
    </row>
    <row r="37" spans="1:4" x14ac:dyDescent="0.2">
      <c r="A37" s="3" t="s">
        <v>32</v>
      </c>
      <c r="B37" s="26">
        <v>168</v>
      </c>
      <c r="C37" s="26">
        <v>187</v>
      </c>
      <c r="D37" s="26">
        <v>164</v>
      </c>
    </row>
    <row r="39" spans="1:4" s="183" customFormat="1" x14ac:dyDescent="0.2">
      <c r="A39" s="327" t="s">
        <v>450</v>
      </c>
    </row>
  </sheetData>
  <hyperlinks>
    <hyperlink ref="A2" location="Contents!A1" display="Back to content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15"/>
  <sheetViews>
    <sheetView showGridLines="0" workbookViewId="0">
      <selection activeCell="A15" sqref="A15"/>
    </sheetView>
  </sheetViews>
  <sheetFormatPr defaultRowHeight="12.75" x14ac:dyDescent="0.2"/>
  <cols>
    <col min="1" max="1" customWidth="true" style="23" width="21.28515625" collapsed="false"/>
    <col min="2" max="4" customWidth="true" style="23" width="12.7109375" collapsed="false"/>
    <col min="5" max="16384" style="23" width="9.140625" collapsed="false"/>
  </cols>
  <sheetData>
    <row r="1" spans="1:4" x14ac:dyDescent="0.2">
      <c r="A1" s="32" t="s">
        <v>399</v>
      </c>
    </row>
    <row r="2" spans="1:4" ht="15" x14ac:dyDescent="0.25">
      <c r="A2" s="273" t="s">
        <v>315</v>
      </c>
    </row>
    <row r="4" spans="1:4" x14ac:dyDescent="0.2">
      <c r="B4" s="63" t="s">
        <v>396</v>
      </c>
      <c r="C4" s="63" t="s">
        <v>397</v>
      </c>
      <c r="D4" s="63" t="s">
        <v>398</v>
      </c>
    </row>
    <row r="5" spans="1:4" x14ac:dyDescent="0.2">
      <c r="A5" s="4" t="s">
        <v>281</v>
      </c>
      <c r="B5" s="49">
        <v>176</v>
      </c>
      <c r="C5" s="49">
        <v>182</v>
      </c>
      <c r="D5" s="49">
        <v>184</v>
      </c>
    </row>
    <row r="6" spans="1:4" x14ac:dyDescent="0.2">
      <c r="A6" s="2" t="s">
        <v>120</v>
      </c>
      <c r="B6" s="10">
        <v>163</v>
      </c>
      <c r="C6" s="10">
        <v>167</v>
      </c>
      <c r="D6" s="10">
        <v>171</v>
      </c>
    </row>
    <row r="7" spans="1:4" x14ac:dyDescent="0.2">
      <c r="A7" s="2" t="s">
        <v>121</v>
      </c>
      <c r="B7" s="10">
        <v>193</v>
      </c>
      <c r="C7" s="10">
        <v>211</v>
      </c>
      <c r="D7" s="10">
        <v>208</v>
      </c>
    </row>
    <row r="8" spans="1:4" x14ac:dyDescent="0.2">
      <c r="A8" s="2" t="s">
        <v>122</v>
      </c>
      <c r="B8" s="10">
        <v>175</v>
      </c>
      <c r="C8" s="10">
        <v>173</v>
      </c>
      <c r="D8" s="10">
        <v>177</v>
      </c>
    </row>
    <row r="9" spans="1:4" x14ac:dyDescent="0.2">
      <c r="A9" s="2" t="s">
        <v>123</v>
      </c>
      <c r="B9" s="10">
        <v>258</v>
      </c>
      <c r="C9" s="10">
        <v>261</v>
      </c>
      <c r="D9" s="10">
        <v>263</v>
      </c>
    </row>
    <row r="10" spans="1:4" x14ac:dyDescent="0.2">
      <c r="A10" s="2" t="s">
        <v>51</v>
      </c>
      <c r="B10" s="10">
        <v>192</v>
      </c>
      <c r="C10" s="10">
        <v>193</v>
      </c>
      <c r="D10" s="10">
        <v>190</v>
      </c>
    </row>
    <row r="11" spans="1:4" x14ac:dyDescent="0.2">
      <c r="A11" s="3" t="s">
        <v>124</v>
      </c>
      <c r="B11" s="26">
        <v>243</v>
      </c>
      <c r="C11" s="26">
        <v>265</v>
      </c>
      <c r="D11" s="26">
        <v>254</v>
      </c>
    </row>
    <row r="13" spans="1:4" s="183" customFormat="1" x14ac:dyDescent="0.2">
      <c r="A13" s="327" t="s">
        <v>450</v>
      </c>
    </row>
    <row r="14" spans="1:4" x14ac:dyDescent="0.2">
      <c r="A14" s="6" t="s">
        <v>467</v>
      </c>
    </row>
    <row r="15" spans="1:4" x14ac:dyDescent="0.2">
      <c r="A15" s="6" t="s">
        <v>469</v>
      </c>
    </row>
  </sheetData>
  <hyperlinks>
    <hyperlink ref="A2" location="Contents!A1" display="Back to content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7"/>
  <sheetViews>
    <sheetView showGridLines="0" topLeftCell="A28" workbookViewId="0"/>
  </sheetViews>
  <sheetFormatPr defaultRowHeight="12.75" x14ac:dyDescent="0.2"/>
  <cols>
    <col min="1" max="1" customWidth="true" style="6" width="30.28515625" collapsed="false"/>
    <col min="2" max="8" customWidth="true" style="6" width="10.42578125" collapsed="false"/>
    <col min="9" max="16384" style="6" width="9.140625" collapsed="false"/>
  </cols>
  <sheetData>
    <row r="1" spans="1:8" x14ac:dyDescent="0.2">
      <c r="A1" s="32" t="s">
        <v>400</v>
      </c>
    </row>
    <row r="2" spans="1:8" ht="15" x14ac:dyDescent="0.25">
      <c r="A2" s="273" t="s">
        <v>315</v>
      </c>
    </row>
    <row r="4" spans="1:8" ht="38.25" x14ac:dyDescent="0.2">
      <c r="A4" s="2"/>
      <c r="B4" s="63" t="s">
        <v>120</v>
      </c>
      <c r="C4" s="63" t="s">
        <v>121</v>
      </c>
      <c r="D4" s="63" t="s">
        <v>122</v>
      </c>
      <c r="E4" s="63" t="s">
        <v>123</v>
      </c>
      <c r="F4" s="63" t="s">
        <v>51</v>
      </c>
      <c r="G4" s="63" t="s">
        <v>124</v>
      </c>
      <c r="H4" s="63" t="s">
        <v>98</v>
      </c>
    </row>
    <row r="5" spans="1:8" x14ac:dyDescent="0.2">
      <c r="A5" s="4" t="s">
        <v>98</v>
      </c>
      <c r="B5" s="49">
        <v>171</v>
      </c>
      <c r="C5" s="49">
        <v>208</v>
      </c>
      <c r="D5" s="49">
        <v>177</v>
      </c>
      <c r="E5" s="49">
        <v>263</v>
      </c>
      <c r="F5" s="49">
        <v>190</v>
      </c>
      <c r="G5" s="49">
        <v>254</v>
      </c>
      <c r="H5" s="49">
        <v>184</v>
      </c>
    </row>
    <row r="6" spans="1:8" x14ac:dyDescent="0.2">
      <c r="A6" s="2" t="s">
        <v>1</v>
      </c>
      <c r="B6" s="10">
        <v>140</v>
      </c>
      <c r="C6" s="10">
        <v>99</v>
      </c>
      <c r="D6" s="10">
        <v>92</v>
      </c>
      <c r="E6" s="10">
        <v>105</v>
      </c>
      <c r="F6" s="10">
        <v>75</v>
      </c>
      <c r="G6" s="10">
        <v>94</v>
      </c>
      <c r="H6" s="10">
        <v>129</v>
      </c>
    </row>
    <row r="7" spans="1:8" x14ac:dyDescent="0.2">
      <c r="A7" s="2" t="s">
        <v>2</v>
      </c>
      <c r="B7" s="10">
        <v>143</v>
      </c>
      <c r="C7" s="10">
        <v>146</v>
      </c>
      <c r="D7" s="10">
        <v>112</v>
      </c>
      <c r="E7" s="10">
        <v>163</v>
      </c>
      <c r="F7" s="10">
        <v>126</v>
      </c>
      <c r="G7" s="10">
        <v>153</v>
      </c>
      <c r="H7" s="10">
        <v>143</v>
      </c>
    </row>
    <row r="8" spans="1:8" x14ac:dyDescent="0.2">
      <c r="A8" s="2" t="s">
        <v>3</v>
      </c>
      <c r="B8" s="10">
        <v>164</v>
      </c>
      <c r="C8" s="10">
        <v>102</v>
      </c>
      <c r="D8" s="10">
        <v>170</v>
      </c>
      <c r="E8" s="10">
        <v>121</v>
      </c>
      <c r="F8" s="10">
        <v>160</v>
      </c>
      <c r="G8" s="10">
        <v>59</v>
      </c>
      <c r="H8" s="10">
        <v>154</v>
      </c>
    </row>
    <row r="9" spans="1:8" x14ac:dyDescent="0.2">
      <c r="A9" s="2" t="s">
        <v>4</v>
      </c>
      <c r="B9" s="10">
        <v>203</v>
      </c>
      <c r="C9" s="10">
        <v>180</v>
      </c>
      <c r="D9" s="10">
        <v>108</v>
      </c>
      <c r="E9" s="10">
        <v>209</v>
      </c>
      <c r="F9" s="10">
        <v>272</v>
      </c>
      <c r="G9" s="10">
        <v>258</v>
      </c>
      <c r="H9" s="10">
        <v>201</v>
      </c>
    </row>
    <row r="10" spans="1:8" x14ac:dyDescent="0.2">
      <c r="A10" s="2" t="s">
        <v>5</v>
      </c>
      <c r="B10" s="10">
        <v>144</v>
      </c>
      <c r="C10" s="10">
        <v>104</v>
      </c>
      <c r="D10" s="10">
        <v>122</v>
      </c>
      <c r="E10" s="10">
        <v>143</v>
      </c>
      <c r="F10" s="10">
        <v>307</v>
      </c>
      <c r="G10" s="10">
        <v>50</v>
      </c>
      <c r="H10" s="10">
        <v>138</v>
      </c>
    </row>
    <row r="11" spans="1:8" x14ac:dyDescent="0.2">
      <c r="A11" s="2" t="s">
        <v>6</v>
      </c>
      <c r="B11" s="10">
        <v>93</v>
      </c>
      <c r="C11" s="10">
        <v>101</v>
      </c>
      <c r="D11" s="10">
        <v>93</v>
      </c>
      <c r="E11" s="10">
        <v>114</v>
      </c>
      <c r="F11" s="10">
        <v>140</v>
      </c>
      <c r="G11" s="10">
        <v>70</v>
      </c>
      <c r="H11" s="10">
        <v>95</v>
      </c>
    </row>
    <row r="12" spans="1:8" x14ac:dyDescent="0.2">
      <c r="A12" s="2" t="s">
        <v>7</v>
      </c>
      <c r="B12" s="10">
        <v>124</v>
      </c>
      <c r="C12" s="10">
        <v>171</v>
      </c>
      <c r="D12" s="10">
        <v>159</v>
      </c>
      <c r="E12" s="10">
        <v>171</v>
      </c>
      <c r="F12" s="10">
        <v>419</v>
      </c>
      <c r="G12" s="10">
        <v>158</v>
      </c>
      <c r="H12" s="10">
        <v>134</v>
      </c>
    </row>
    <row r="13" spans="1:8" x14ac:dyDescent="0.2">
      <c r="A13" s="2" t="s">
        <v>8</v>
      </c>
      <c r="B13" s="10">
        <v>82</v>
      </c>
      <c r="C13" s="10">
        <v>101</v>
      </c>
      <c r="D13" s="10">
        <v>53</v>
      </c>
      <c r="E13" s="10">
        <v>67</v>
      </c>
      <c r="F13" s="10">
        <v>91</v>
      </c>
      <c r="G13" s="10">
        <v>34</v>
      </c>
      <c r="H13" s="10">
        <v>84</v>
      </c>
    </row>
    <row r="14" spans="1:8" x14ac:dyDescent="0.2">
      <c r="A14" s="2" t="s">
        <v>9</v>
      </c>
      <c r="B14" s="10">
        <v>304</v>
      </c>
      <c r="C14" s="10">
        <v>266</v>
      </c>
      <c r="D14" s="10">
        <v>628</v>
      </c>
      <c r="E14" s="10">
        <v>432</v>
      </c>
      <c r="F14" s="10">
        <v>326</v>
      </c>
      <c r="G14" s="10">
        <v>520</v>
      </c>
      <c r="H14" s="10">
        <v>317</v>
      </c>
    </row>
    <row r="15" spans="1:8" x14ac:dyDescent="0.2">
      <c r="A15" s="2" t="s">
        <v>10</v>
      </c>
      <c r="B15" s="10">
        <v>343</v>
      </c>
      <c r="C15" s="10">
        <v>358</v>
      </c>
      <c r="D15" s="10">
        <v>219</v>
      </c>
      <c r="E15" s="10">
        <v>393</v>
      </c>
      <c r="F15" s="10">
        <v>333</v>
      </c>
      <c r="G15" s="10">
        <v>357</v>
      </c>
      <c r="H15" s="10">
        <v>344</v>
      </c>
    </row>
    <row r="16" spans="1:8" x14ac:dyDescent="0.2">
      <c r="A16" s="2" t="s">
        <v>11</v>
      </c>
      <c r="B16" s="10">
        <v>130</v>
      </c>
      <c r="C16" s="10">
        <v>213</v>
      </c>
      <c r="D16" s="10">
        <v>201</v>
      </c>
      <c r="E16" s="10">
        <v>119</v>
      </c>
      <c r="F16" s="10" t="s">
        <v>89</v>
      </c>
      <c r="G16" s="10">
        <v>198</v>
      </c>
      <c r="H16" s="10">
        <v>149</v>
      </c>
    </row>
    <row r="17" spans="1:8" x14ac:dyDescent="0.2">
      <c r="A17" s="2" t="s">
        <v>12</v>
      </c>
      <c r="B17" s="10">
        <v>244</v>
      </c>
      <c r="C17" s="10">
        <v>363</v>
      </c>
      <c r="D17" s="10">
        <v>255</v>
      </c>
      <c r="E17" s="10">
        <v>422</v>
      </c>
      <c r="F17" s="10">
        <v>288</v>
      </c>
      <c r="G17" s="10">
        <v>392</v>
      </c>
      <c r="H17" s="10">
        <v>282</v>
      </c>
    </row>
    <row r="18" spans="1:8" x14ac:dyDescent="0.2">
      <c r="A18" s="2" t="s">
        <v>13</v>
      </c>
      <c r="B18" s="10">
        <v>296</v>
      </c>
      <c r="C18" s="10">
        <v>243</v>
      </c>
      <c r="D18" s="10">
        <v>408</v>
      </c>
      <c r="E18" s="10">
        <v>266</v>
      </c>
      <c r="F18" s="10">
        <v>111</v>
      </c>
      <c r="G18" s="10" t="s">
        <v>89</v>
      </c>
      <c r="H18" s="10">
        <v>291</v>
      </c>
    </row>
    <row r="19" spans="1:8" x14ac:dyDescent="0.2">
      <c r="A19" s="2" t="s">
        <v>14</v>
      </c>
      <c r="B19" s="10">
        <v>126</v>
      </c>
      <c r="C19" s="10">
        <v>158</v>
      </c>
      <c r="D19" s="10">
        <v>89</v>
      </c>
      <c r="E19" s="10">
        <v>92</v>
      </c>
      <c r="F19" s="10">
        <v>94</v>
      </c>
      <c r="G19" s="10">
        <v>198</v>
      </c>
      <c r="H19" s="10">
        <v>131</v>
      </c>
    </row>
    <row r="20" spans="1:8" x14ac:dyDescent="0.2">
      <c r="A20" s="2" t="s">
        <v>15</v>
      </c>
      <c r="B20" s="10">
        <v>175</v>
      </c>
      <c r="C20" s="10">
        <v>138</v>
      </c>
      <c r="D20" s="10">
        <v>126</v>
      </c>
      <c r="E20" s="10">
        <v>202</v>
      </c>
      <c r="F20" s="10">
        <v>78</v>
      </c>
      <c r="G20" s="10">
        <v>293</v>
      </c>
      <c r="H20" s="10">
        <v>168</v>
      </c>
    </row>
    <row r="21" spans="1:8" x14ac:dyDescent="0.2">
      <c r="A21" s="2" t="s">
        <v>16</v>
      </c>
      <c r="B21" s="10">
        <v>207</v>
      </c>
      <c r="C21" s="10">
        <v>276</v>
      </c>
      <c r="D21" s="10">
        <v>218</v>
      </c>
      <c r="E21" s="10">
        <v>279</v>
      </c>
      <c r="F21" s="10">
        <v>236</v>
      </c>
      <c r="G21" s="10">
        <v>326</v>
      </c>
      <c r="H21" s="10">
        <v>228</v>
      </c>
    </row>
    <row r="22" spans="1:8" x14ac:dyDescent="0.2">
      <c r="A22" s="2" t="s">
        <v>17</v>
      </c>
      <c r="B22" s="10">
        <v>288</v>
      </c>
      <c r="C22" s="10">
        <v>297</v>
      </c>
      <c r="D22" s="10">
        <v>228</v>
      </c>
      <c r="E22" s="10">
        <v>331</v>
      </c>
      <c r="F22" s="10">
        <v>215</v>
      </c>
      <c r="G22" s="10">
        <v>361</v>
      </c>
      <c r="H22" s="10">
        <v>290</v>
      </c>
    </row>
    <row r="23" spans="1:8" x14ac:dyDescent="0.2">
      <c r="A23" s="2" t="s">
        <v>18</v>
      </c>
      <c r="B23" s="10">
        <v>69</v>
      </c>
      <c r="C23" s="10">
        <v>90</v>
      </c>
      <c r="D23" s="10">
        <v>216</v>
      </c>
      <c r="E23" s="10" t="s">
        <v>89</v>
      </c>
      <c r="F23" s="10">
        <v>468</v>
      </c>
      <c r="G23" s="10" t="s">
        <v>89</v>
      </c>
      <c r="H23" s="10">
        <v>83</v>
      </c>
    </row>
    <row r="24" spans="1:8" x14ac:dyDescent="0.2">
      <c r="A24" s="2" t="s">
        <v>19</v>
      </c>
      <c r="B24" s="10">
        <v>468</v>
      </c>
      <c r="C24" s="10">
        <v>709</v>
      </c>
      <c r="D24" s="10">
        <v>329</v>
      </c>
      <c r="E24" s="10">
        <v>935</v>
      </c>
      <c r="F24" s="10">
        <v>632</v>
      </c>
      <c r="G24" s="10">
        <v>347</v>
      </c>
      <c r="H24" s="10">
        <v>561</v>
      </c>
    </row>
    <row r="25" spans="1:8" x14ac:dyDescent="0.2">
      <c r="A25" s="2" t="s">
        <v>20</v>
      </c>
      <c r="B25" s="10">
        <v>140</v>
      </c>
      <c r="C25" s="10">
        <v>93</v>
      </c>
      <c r="D25" s="10">
        <v>158</v>
      </c>
      <c r="E25" s="10">
        <v>117</v>
      </c>
      <c r="F25" s="10">
        <v>88</v>
      </c>
      <c r="G25" s="10">
        <v>130</v>
      </c>
      <c r="H25" s="10">
        <v>129</v>
      </c>
    </row>
    <row r="26" spans="1:8" x14ac:dyDescent="0.2">
      <c r="A26" s="2" t="s">
        <v>21</v>
      </c>
      <c r="B26" s="10">
        <v>135</v>
      </c>
      <c r="C26" s="10">
        <v>122</v>
      </c>
      <c r="D26" s="10">
        <v>90</v>
      </c>
      <c r="E26" s="10">
        <v>408</v>
      </c>
      <c r="F26" s="10">
        <v>179</v>
      </c>
      <c r="G26" s="10">
        <v>114</v>
      </c>
      <c r="H26" s="10">
        <v>136</v>
      </c>
    </row>
    <row r="27" spans="1:8" x14ac:dyDescent="0.2">
      <c r="A27" s="2" t="s">
        <v>22</v>
      </c>
      <c r="B27" s="10">
        <v>131</v>
      </c>
      <c r="C27" s="10">
        <v>117</v>
      </c>
      <c r="D27" s="10">
        <v>147</v>
      </c>
      <c r="E27" s="10">
        <v>133</v>
      </c>
      <c r="F27" s="10">
        <v>115</v>
      </c>
      <c r="G27" s="10">
        <v>139</v>
      </c>
      <c r="H27" s="10">
        <v>128</v>
      </c>
    </row>
    <row r="28" spans="1:8" x14ac:dyDescent="0.2">
      <c r="A28" s="2" t="s">
        <v>23</v>
      </c>
      <c r="B28" s="10">
        <v>203</v>
      </c>
      <c r="C28" s="10">
        <v>168</v>
      </c>
      <c r="D28" s="10">
        <v>102</v>
      </c>
      <c r="E28" s="10" t="s">
        <v>89</v>
      </c>
      <c r="F28" s="10">
        <v>246</v>
      </c>
      <c r="G28" s="10">
        <v>158</v>
      </c>
      <c r="H28" s="10">
        <v>193</v>
      </c>
    </row>
    <row r="29" spans="1:8" x14ac:dyDescent="0.2">
      <c r="A29" s="2" t="s">
        <v>24</v>
      </c>
      <c r="B29" s="10">
        <v>72</v>
      </c>
      <c r="C29" s="10">
        <v>92</v>
      </c>
      <c r="D29" s="10">
        <v>84</v>
      </c>
      <c r="E29" s="10">
        <v>77</v>
      </c>
      <c r="F29" s="10">
        <v>134</v>
      </c>
      <c r="G29" s="10">
        <v>46</v>
      </c>
      <c r="H29" s="10">
        <v>76</v>
      </c>
    </row>
    <row r="30" spans="1:8" x14ac:dyDescent="0.2">
      <c r="A30" s="2" t="s">
        <v>25</v>
      </c>
      <c r="B30" s="10">
        <v>124</v>
      </c>
      <c r="C30" s="10">
        <v>85</v>
      </c>
      <c r="D30" s="10">
        <v>142</v>
      </c>
      <c r="E30" s="10">
        <v>123</v>
      </c>
      <c r="F30" s="10">
        <v>122</v>
      </c>
      <c r="G30" s="10">
        <v>131</v>
      </c>
      <c r="H30" s="10">
        <v>120</v>
      </c>
    </row>
    <row r="31" spans="1:8" x14ac:dyDescent="0.2">
      <c r="A31" s="2" t="s">
        <v>26</v>
      </c>
      <c r="B31" s="10">
        <v>114</v>
      </c>
      <c r="C31" s="10">
        <v>176</v>
      </c>
      <c r="D31" s="10">
        <v>367</v>
      </c>
      <c r="E31" s="10">
        <v>118</v>
      </c>
      <c r="F31" s="10">
        <v>101</v>
      </c>
      <c r="G31" s="10">
        <v>371</v>
      </c>
      <c r="H31" s="10">
        <v>136</v>
      </c>
    </row>
    <row r="32" spans="1:8" x14ac:dyDescent="0.2">
      <c r="A32" s="2" t="s">
        <v>27</v>
      </c>
      <c r="B32" s="10">
        <v>311</v>
      </c>
      <c r="C32" s="10">
        <v>106</v>
      </c>
      <c r="D32" s="10">
        <v>150</v>
      </c>
      <c r="E32" s="10">
        <v>355</v>
      </c>
      <c r="F32" s="10">
        <v>171</v>
      </c>
      <c r="G32" s="10" t="s">
        <v>89</v>
      </c>
      <c r="H32" s="10">
        <v>290</v>
      </c>
    </row>
    <row r="33" spans="1:8" x14ac:dyDescent="0.2">
      <c r="A33" s="2" t="s">
        <v>28</v>
      </c>
      <c r="B33" s="10">
        <v>105</v>
      </c>
      <c r="C33" s="10">
        <v>123</v>
      </c>
      <c r="D33" s="10">
        <v>131</v>
      </c>
      <c r="E33" s="10">
        <v>115</v>
      </c>
      <c r="F33" s="10">
        <v>69</v>
      </c>
      <c r="G33" s="10">
        <v>131</v>
      </c>
      <c r="H33" s="10">
        <v>109</v>
      </c>
    </row>
    <row r="34" spans="1:8" x14ac:dyDescent="0.2">
      <c r="A34" s="2" t="s">
        <v>29</v>
      </c>
      <c r="B34" s="10">
        <v>154</v>
      </c>
      <c r="C34" s="10">
        <v>231</v>
      </c>
      <c r="D34" s="10">
        <v>149</v>
      </c>
      <c r="E34" s="10">
        <v>316</v>
      </c>
      <c r="F34" s="10">
        <v>270</v>
      </c>
      <c r="G34" s="10">
        <v>290</v>
      </c>
      <c r="H34" s="10">
        <v>189</v>
      </c>
    </row>
    <row r="35" spans="1:8" x14ac:dyDescent="0.2">
      <c r="A35" s="2" t="s">
        <v>30</v>
      </c>
      <c r="B35" s="10">
        <v>246</v>
      </c>
      <c r="C35" s="10">
        <v>215</v>
      </c>
      <c r="D35" s="10">
        <v>169</v>
      </c>
      <c r="E35" s="10">
        <v>344</v>
      </c>
      <c r="F35" s="10">
        <v>181</v>
      </c>
      <c r="G35" s="10">
        <v>196</v>
      </c>
      <c r="H35" s="10">
        <v>237</v>
      </c>
    </row>
    <row r="36" spans="1:8" x14ac:dyDescent="0.2">
      <c r="A36" s="2" t="s">
        <v>31</v>
      </c>
      <c r="B36" s="10">
        <v>168</v>
      </c>
      <c r="C36" s="10">
        <v>146</v>
      </c>
      <c r="D36" s="10">
        <v>160</v>
      </c>
      <c r="E36" s="10">
        <v>190</v>
      </c>
      <c r="F36" s="10">
        <v>117</v>
      </c>
      <c r="G36" s="10">
        <v>15</v>
      </c>
      <c r="H36" s="10">
        <v>164</v>
      </c>
    </row>
    <row r="37" spans="1:8" x14ac:dyDescent="0.2">
      <c r="A37" s="3" t="s">
        <v>32</v>
      </c>
      <c r="B37" s="26">
        <v>135</v>
      </c>
      <c r="C37" s="26">
        <v>218</v>
      </c>
      <c r="D37" s="26">
        <v>153</v>
      </c>
      <c r="E37" s="26">
        <v>175</v>
      </c>
      <c r="F37" s="26">
        <v>179</v>
      </c>
      <c r="G37" s="26">
        <v>287</v>
      </c>
      <c r="H37" s="26">
        <v>164</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80"/>
  <sheetViews>
    <sheetView showGridLines="0" topLeftCell="A61" workbookViewId="0">
      <selection activeCell="A15" sqref="A15"/>
    </sheetView>
  </sheetViews>
  <sheetFormatPr defaultRowHeight="12.75" x14ac:dyDescent="0.2"/>
  <cols>
    <col min="1" max="1" customWidth="true" style="6" width="32.5703125" collapsed="false"/>
    <col min="2" max="2" bestFit="true" customWidth="true" style="6" width="9.42578125" collapsed="false"/>
    <col min="3" max="3" bestFit="true" customWidth="true" style="6" width="11.28515625" collapsed="false"/>
    <col min="4" max="4" customWidth="true" style="6" width="12.28515625" collapsed="false"/>
    <col min="5" max="8" bestFit="true" customWidth="true" style="6" width="10.28515625" collapsed="false"/>
    <col min="9" max="9" bestFit="true" customWidth="true" style="6" width="9.42578125" collapsed="false"/>
    <col min="10" max="11" bestFit="true" customWidth="true" style="6" width="10.28515625" collapsed="false"/>
    <col min="12" max="12" bestFit="true" customWidth="true" style="6" width="11.28515625" collapsed="false"/>
    <col min="13" max="16384" style="6" width="9.140625" collapsed="false"/>
  </cols>
  <sheetData>
    <row r="1" spans="1:12" x14ac:dyDescent="0.2">
      <c r="A1" s="32" t="s">
        <v>402</v>
      </c>
    </row>
    <row r="2" spans="1:12" ht="15" x14ac:dyDescent="0.25">
      <c r="A2" s="273" t="s">
        <v>315</v>
      </c>
    </row>
    <row r="3" spans="1:12" x14ac:dyDescent="0.2">
      <c r="A3" s="239"/>
    </row>
    <row r="4" spans="1:12" ht="51" x14ac:dyDescent="0.2">
      <c r="B4" s="63" t="s">
        <v>140</v>
      </c>
      <c r="C4" s="63" t="s">
        <v>141</v>
      </c>
      <c r="D4" s="63" t="s">
        <v>142</v>
      </c>
      <c r="E4" s="63" t="s">
        <v>143</v>
      </c>
      <c r="F4" s="63" t="s">
        <v>144</v>
      </c>
      <c r="G4" s="63" t="s">
        <v>145</v>
      </c>
      <c r="H4" s="63" t="s">
        <v>146</v>
      </c>
      <c r="I4" s="63" t="s">
        <v>147</v>
      </c>
      <c r="J4" s="63" t="s">
        <v>148</v>
      </c>
      <c r="K4" s="63" t="s">
        <v>149</v>
      </c>
      <c r="L4" s="63" t="s">
        <v>98</v>
      </c>
    </row>
    <row r="5" spans="1:12" s="8" customFormat="1" x14ac:dyDescent="0.2">
      <c r="A5" s="4" t="s">
        <v>0</v>
      </c>
      <c r="B5" s="145">
        <v>10</v>
      </c>
      <c r="C5" s="145">
        <v>12555</v>
      </c>
      <c r="D5" s="145">
        <v>2690</v>
      </c>
      <c r="E5" s="145">
        <v>5740</v>
      </c>
      <c r="F5" s="145">
        <v>2045</v>
      </c>
      <c r="G5" s="145">
        <v>2695</v>
      </c>
      <c r="H5" s="145">
        <v>8825</v>
      </c>
      <c r="I5" s="145">
        <v>290</v>
      </c>
      <c r="J5" s="145">
        <v>1565</v>
      </c>
      <c r="K5" s="145">
        <v>2985</v>
      </c>
      <c r="L5" s="145">
        <v>39400</v>
      </c>
    </row>
    <row r="6" spans="1:12" x14ac:dyDescent="0.2">
      <c r="A6" s="2" t="s">
        <v>1</v>
      </c>
      <c r="B6" s="146">
        <v>0</v>
      </c>
      <c r="C6" s="146">
        <v>805</v>
      </c>
      <c r="D6" s="146">
        <v>0</v>
      </c>
      <c r="E6" s="146">
        <v>270</v>
      </c>
      <c r="F6" s="146">
        <v>0</v>
      </c>
      <c r="G6" s="146">
        <v>0</v>
      </c>
      <c r="H6" s="146">
        <v>110</v>
      </c>
      <c r="I6" s="146">
        <v>0</v>
      </c>
      <c r="J6" s="146">
        <v>60</v>
      </c>
      <c r="K6" s="146">
        <v>5</v>
      </c>
      <c r="L6" s="146">
        <v>1250</v>
      </c>
    </row>
    <row r="7" spans="1:12" x14ac:dyDescent="0.2">
      <c r="A7" s="2" t="s">
        <v>2</v>
      </c>
      <c r="B7" s="146">
        <v>0</v>
      </c>
      <c r="C7" s="146">
        <v>705</v>
      </c>
      <c r="D7" s="146">
        <v>30</v>
      </c>
      <c r="E7" s="146">
        <v>120</v>
      </c>
      <c r="F7" s="146">
        <v>5</v>
      </c>
      <c r="G7" s="146">
        <v>40</v>
      </c>
      <c r="H7" s="146">
        <v>225</v>
      </c>
      <c r="I7" s="146">
        <v>5</v>
      </c>
      <c r="J7" s="146">
        <v>0</v>
      </c>
      <c r="K7" s="146">
        <v>10</v>
      </c>
      <c r="L7" s="146">
        <v>1140</v>
      </c>
    </row>
    <row r="8" spans="1:12" x14ac:dyDescent="0.2">
      <c r="A8" s="2" t="s">
        <v>3</v>
      </c>
      <c r="B8" s="146">
        <v>0</v>
      </c>
      <c r="C8" s="146">
        <v>215</v>
      </c>
      <c r="D8" s="146">
        <v>25</v>
      </c>
      <c r="E8" s="146">
        <v>0</v>
      </c>
      <c r="F8" s="146">
        <v>0</v>
      </c>
      <c r="G8" s="146">
        <v>0</v>
      </c>
      <c r="H8" s="146">
        <v>5</v>
      </c>
      <c r="I8" s="146">
        <v>0</v>
      </c>
      <c r="J8" s="146">
        <v>0</v>
      </c>
      <c r="K8" s="146">
        <v>0</v>
      </c>
      <c r="L8" s="146">
        <v>250</v>
      </c>
    </row>
    <row r="9" spans="1:12" x14ac:dyDescent="0.2">
      <c r="A9" s="2" t="s">
        <v>4</v>
      </c>
      <c r="B9" s="146">
        <v>0</v>
      </c>
      <c r="C9" s="146">
        <v>10</v>
      </c>
      <c r="D9" s="146">
        <v>75</v>
      </c>
      <c r="E9" s="146">
        <v>0</v>
      </c>
      <c r="F9" s="146">
        <v>0</v>
      </c>
      <c r="G9" s="146">
        <v>0</v>
      </c>
      <c r="H9" s="146">
        <v>0</v>
      </c>
      <c r="I9" s="146">
        <v>0</v>
      </c>
      <c r="J9" s="146">
        <v>85</v>
      </c>
      <c r="K9" s="146">
        <v>65</v>
      </c>
      <c r="L9" s="146">
        <v>235</v>
      </c>
    </row>
    <row r="10" spans="1:12" x14ac:dyDescent="0.2">
      <c r="A10" s="2" t="s">
        <v>5</v>
      </c>
      <c r="B10" s="146">
        <v>0</v>
      </c>
      <c r="C10" s="146">
        <v>405</v>
      </c>
      <c r="D10" s="146">
        <v>0</v>
      </c>
      <c r="E10" s="146">
        <v>0</v>
      </c>
      <c r="F10" s="146">
        <v>0</v>
      </c>
      <c r="G10" s="146">
        <v>0</v>
      </c>
      <c r="H10" s="146">
        <v>0</v>
      </c>
      <c r="I10" s="146">
        <v>0</v>
      </c>
      <c r="J10" s="146">
        <v>0</v>
      </c>
      <c r="K10" s="146">
        <v>125</v>
      </c>
      <c r="L10" s="146">
        <v>530</v>
      </c>
    </row>
    <row r="11" spans="1:12" x14ac:dyDescent="0.2">
      <c r="A11" s="2" t="s">
        <v>6</v>
      </c>
      <c r="B11" s="146">
        <v>0</v>
      </c>
      <c r="C11" s="146">
        <v>0</v>
      </c>
      <c r="D11" s="146">
        <v>290</v>
      </c>
      <c r="E11" s="146">
        <v>40</v>
      </c>
      <c r="F11" s="146">
        <v>15</v>
      </c>
      <c r="G11" s="146">
        <v>0</v>
      </c>
      <c r="H11" s="146">
        <v>0</v>
      </c>
      <c r="I11" s="146">
        <v>15</v>
      </c>
      <c r="J11" s="146">
        <v>205</v>
      </c>
      <c r="K11" s="146">
        <v>215</v>
      </c>
      <c r="L11" s="146">
        <v>775</v>
      </c>
    </row>
    <row r="12" spans="1:12" x14ac:dyDescent="0.2">
      <c r="A12" s="2" t="s">
        <v>7</v>
      </c>
      <c r="B12" s="146">
        <v>0</v>
      </c>
      <c r="C12" s="146">
        <v>105</v>
      </c>
      <c r="D12" s="146">
        <v>85</v>
      </c>
      <c r="E12" s="146">
        <v>225</v>
      </c>
      <c r="F12" s="146">
        <v>420</v>
      </c>
      <c r="G12" s="146">
        <v>160</v>
      </c>
      <c r="H12" s="146">
        <v>10</v>
      </c>
      <c r="I12" s="146">
        <v>35</v>
      </c>
      <c r="J12" s="146">
        <v>0</v>
      </c>
      <c r="K12" s="146">
        <v>0</v>
      </c>
      <c r="L12" s="146">
        <v>1045</v>
      </c>
    </row>
    <row r="13" spans="1:12" x14ac:dyDescent="0.2">
      <c r="A13" s="2" t="s">
        <v>8</v>
      </c>
      <c r="B13" s="146">
        <v>0</v>
      </c>
      <c r="C13" s="146">
        <v>305</v>
      </c>
      <c r="D13" s="146">
        <v>0</v>
      </c>
      <c r="E13" s="146">
        <v>155</v>
      </c>
      <c r="F13" s="146">
        <v>15</v>
      </c>
      <c r="G13" s="146">
        <v>0</v>
      </c>
      <c r="H13" s="146">
        <v>0</v>
      </c>
      <c r="I13" s="146">
        <v>0</v>
      </c>
      <c r="J13" s="146">
        <v>0</v>
      </c>
      <c r="K13" s="146">
        <v>0</v>
      </c>
      <c r="L13" s="146">
        <v>475</v>
      </c>
    </row>
    <row r="14" spans="1:12" x14ac:dyDescent="0.2">
      <c r="A14" s="2" t="s">
        <v>9</v>
      </c>
      <c r="B14" s="146">
        <v>0</v>
      </c>
      <c r="C14" s="146">
        <v>65</v>
      </c>
      <c r="D14" s="146">
        <v>20</v>
      </c>
      <c r="E14" s="146">
        <v>0</v>
      </c>
      <c r="F14" s="146">
        <v>0</v>
      </c>
      <c r="G14" s="146">
        <v>55</v>
      </c>
      <c r="H14" s="146">
        <v>75</v>
      </c>
      <c r="I14" s="146">
        <v>0</v>
      </c>
      <c r="J14" s="146">
        <v>70</v>
      </c>
      <c r="K14" s="146">
        <v>0</v>
      </c>
      <c r="L14" s="146">
        <v>285</v>
      </c>
    </row>
    <row r="15" spans="1:12" x14ac:dyDescent="0.2">
      <c r="A15" s="2" t="s">
        <v>10</v>
      </c>
      <c r="B15" s="146">
        <v>0</v>
      </c>
      <c r="C15" s="146">
        <v>295</v>
      </c>
      <c r="D15" s="146">
        <v>0</v>
      </c>
      <c r="E15" s="146">
        <v>0</v>
      </c>
      <c r="F15" s="146">
        <v>0</v>
      </c>
      <c r="G15" s="146">
        <v>70</v>
      </c>
      <c r="H15" s="146">
        <v>490</v>
      </c>
      <c r="I15" s="146">
        <v>0</v>
      </c>
      <c r="J15" s="146">
        <v>0</v>
      </c>
      <c r="K15" s="146">
        <v>0</v>
      </c>
      <c r="L15" s="146">
        <v>860</v>
      </c>
    </row>
    <row r="16" spans="1:12" x14ac:dyDescent="0.2">
      <c r="A16" s="2" t="s">
        <v>11</v>
      </c>
      <c r="B16" s="146">
        <v>0</v>
      </c>
      <c r="C16" s="146">
        <v>115</v>
      </c>
      <c r="D16" s="146">
        <v>5</v>
      </c>
      <c r="E16" s="146">
        <v>0</v>
      </c>
      <c r="F16" s="146">
        <v>0</v>
      </c>
      <c r="G16" s="146">
        <v>0</v>
      </c>
      <c r="H16" s="146">
        <v>50</v>
      </c>
      <c r="I16" s="146">
        <v>0</v>
      </c>
      <c r="J16" s="146">
        <v>15</v>
      </c>
      <c r="K16" s="146">
        <v>0</v>
      </c>
      <c r="L16" s="146">
        <v>180</v>
      </c>
    </row>
    <row r="17" spans="1:12" x14ac:dyDescent="0.2">
      <c r="A17" s="2" t="s">
        <v>12</v>
      </c>
      <c r="B17" s="146">
        <v>0</v>
      </c>
      <c r="C17" s="146">
        <v>535</v>
      </c>
      <c r="D17" s="146">
        <v>60</v>
      </c>
      <c r="E17" s="146">
        <v>560</v>
      </c>
      <c r="F17" s="146">
        <v>255</v>
      </c>
      <c r="G17" s="146">
        <v>495</v>
      </c>
      <c r="H17" s="146">
        <v>2655</v>
      </c>
      <c r="I17" s="146">
        <v>0</v>
      </c>
      <c r="J17" s="146">
        <v>0</v>
      </c>
      <c r="K17" s="146">
        <v>1760</v>
      </c>
      <c r="L17" s="146">
        <v>6320</v>
      </c>
    </row>
    <row r="18" spans="1:12" x14ac:dyDescent="0.2">
      <c r="A18" s="2" t="s">
        <v>13</v>
      </c>
      <c r="B18" s="146">
        <v>0</v>
      </c>
      <c r="C18" s="146">
        <v>20</v>
      </c>
      <c r="D18" s="146">
        <v>35</v>
      </c>
      <c r="E18" s="146">
        <v>45</v>
      </c>
      <c r="F18" s="146">
        <v>0</v>
      </c>
      <c r="G18" s="146">
        <v>0</v>
      </c>
      <c r="H18" s="146">
        <v>20</v>
      </c>
      <c r="I18" s="146">
        <v>0</v>
      </c>
      <c r="J18" s="146">
        <v>0</v>
      </c>
      <c r="K18" s="146">
        <v>0</v>
      </c>
      <c r="L18" s="146">
        <v>120</v>
      </c>
    </row>
    <row r="19" spans="1:12" x14ac:dyDescent="0.2">
      <c r="A19" s="2" t="s">
        <v>14</v>
      </c>
      <c r="B19" s="146">
        <v>0</v>
      </c>
      <c r="C19" s="146">
        <v>310</v>
      </c>
      <c r="D19" s="146">
        <v>15</v>
      </c>
      <c r="E19" s="146">
        <v>325</v>
      </c>
      <c r="F19" s="146">
        <v>0</v>
      </c>
      <c r="G19" s="146">
        <v>0</v>
      </c>
      <c r="H19" s="146">
        <v>0</v>
      </c>
      <c r="I19" s="146">
        <v>0</v>
      </c>
      <c r="J19" s="146">
        <v>55</v>
      </c>
      <c r="K19" s="146">
        <v>0</v>
      </c>
      <c r="L19" s="146">
        <v>705</v>
      </c>
    </row>
    <row r="20" spans="1:12" x14ac:dyDescent="0.2">
      <c r="A20" s="2" t="s">
        <v>15</v>
      </c>
      <c r="B20" s="146">
        <v>0</v>
      </c>
      <c r="C20" s="146">
        <v>1250</v>
      </c>
      <c r="D20" s="146">
        <v>0</v>
      </c>
      <c r="E20" s="146">
        <v>880</v>
      </c>
      <c r="F20" s="146">
        <v>0</v>
      </c>
      <c r="G20" s="146">
        <v>565</v>
      </c>
      <c r="H20" s="146">
        <v>245</v>
      </c>
      <c r="I20" s="146">
        <v>70</v>
      </c>
      <c r="J20" s="146">
        <v>15</v>
      </c>
      <c r="K20" s="146">
        <v>0</v>
      </c>
      <c r="L20" s="146">
        <v>3025</v>
      </c>
    </row>
    <row r="21" spans="1:12" x14ac:dyDescent="0.2">
      <c r="A21" s="2" t="s">
        <v>16</v>
      </c>
      <c r="B21" s="146">
        <v>0</v>
      </c>
      <c r="C21" s="146">
        <v>10</v>
      </c>
      <c r="D21" s="146">
        <v>1610</v>
      </c>
      <c r="E21" s="146">
        <v>965</v>
      </c>
      <c r="F21" s="146">
        <v>665</v>
      </c>
      <c r="G21" s="146">
        <v>440</v>
      </c>
      <c r="H21" s="146">
        <v>2900</v>
      </c>
      <c r="I21" s="146">
        <v>0</v>
      </c>
      <c r="J21" s="146">
        <v>500</v>
      </c>
      <c r="K21" s="146">
        <v>95</v>
      </c>
      <c r="L21" s="146">
        <v>7190</v>
      </c>
    </row>
    <row r="22" spans="1:12" x14ac:dyDescent="0.2">
      <c r="A22" s="2" t="s">
        <v>17</v>
      </c>
      <c r="B22" s="146">
        <v>0</v>
      </c>
      <c r="C22" s="146">
        <v>360</v>
      </c>
      <c r="D22" s="146">
        <v>5</v>
      </c>
      <c r="E22" s="146">
        <v>15</v>
      </c>
      <c r="F22" s="146">
        <v>0</v>
      </c>
      <c r="G22" s="146">
        <v>10</v>
      </c>
      <c r="H22" s="146">
        <v>260</v>
      </c>
      <c r="I22" s="146">
        <v>10</v>
      </c>
      <c r="J22" s="146">
        <v>0</v>
      </c>
      <c r="K22" s="146">
        <v>225</v>
      </c>
      <c r="L22" s="146">
        <v>890</v>
      </c>
    </row>
    <row r="23" spans="1:12" x14ac:dyDescent="0.2">
      <c r="A23" s="2" t="s">
        <v>18</v>
      </c>
      <c r="B23" s="146">
        <v>0</v>
      </c>
      <c r="C23" s="146">
        <v>0</v>
      </c>
      <c r="D23" s="146">
        <v>20</v>
      </c>
      <c r="E23" s="146">
        <v>145</v>
      </c>
      <c r="F23" s="146">
        <v>0</v>
      </c>
      <c r="G23" s="146">
        <v>0</v>
      </c>
      <c r="H23" s="146">
        <v>35</v>
      </c>
      <c r="I23" s="146">
        <v>0</v>
      </c>
      <c r="J23" s="146">
        <v>0</v>
      </c>
      <c r="K23" s="146">
        <v>0</v>
      </c>
      <c r="L23" s="146">
        <v>200</v>
      </c>
    </row>
    <row r="24" spans="1:12" x14ac:dyDescent="0.2">
      <c r="A24" s="2" t="s">
        <v>19</v>
      </c>
      <c r="B24" s="146">
        <v>5</v>
      </c>
      <c r="C24" s="146">
        <v>100</v>
      </c>
      <c r="D24" s="146">
        <v>15</v>
      </c>
      <c r="E24" s="146">
        <v>105</v>
      </c>
      <c r="F24" s="146">
        <v>0</v>
      </c>
      <c r="G24" s="146">
        <v>130</v>
      </c>
      <c r="H24" s="146">
        <v>50</v>
      </c>
      <c r="I24" s="146">
        <v>0</v>
      </c>
      <c r="J24" s="146">
        <v>25</v>
      </c>
      <c r="K24" s="146">
        <v>40</v>
      </c>
      <c r="L24" s="146">
        <v>470</v>
      </c>
    </row>
    <row r="25" spans="1:12" x14ac:dyDescent="0.2">
      <c r="A25" s="2" t="s">
        <v>20</v>
      </c>
      <c r="B25" s="146">
        <v>0</v>
      </c>
      <c r="C25" s="146">
        <v>395</v>
      </c>
      <c r="D25" s="146">
        <v>60</v>
      </c>
      <c r="E25" s="146">
        <v>30</v>
      </c>
      <c r="F25" s="146">
        <v>55</v>
      </c>
      <c r="G25" s="146">
        <v>35</v>
      </c>
      <c r="H25" s="146">
        <v>0</v>
      </c>
      <c r="I25" s="146">
        <v>20</v>
      </c>
      <c r="J25" s="146">
        <v>0</v>
      </c>
      <c r="K25" s="146">
        <v>0</v>
      </c>
      <c r="L25" s="146">
        <v>595</v>
      </c>
    </row>
    <row r="26" spans="1:12" x14ac:dyDescent="0.2">
      <c r="A26" s="2" t="s">
        <v>21</v>
      </c>
      <c r="B26" s="146">
        <v>0</v>
      </c>
      <c r="C26" s="146">
        <v>525</v>
      </c>
      <c r="D26" s="146">
        <v>0</v>
      </c>
      <c r="E26" s="146">
        <v>490</v>
      </c>
      <c r="F26" s="146">
        <v>275</v>
      </c>
      <c r="G26" s="146">
        <v>205</v>
      </c>
      <c r="H26" s="146">
        <v>0</v>
      </c>
      <c r="I26" s="146">
        <v>65</v>
      </c>
      <c r="J26" s="146">
        <v>0</v>
      </c>
      <c r="K26" s="146">
        <v>0</v>
      </c>
      <c r="L26" s="146">
        <v>1555</v>
      </c>
    </row>
    <row r="27" spans="1:12" x14ac:dyDescent="0.2">
      <c r="A27" s="2" t="s">
        <v>22</v>
      </c>
      <c r="B27" s="146">
        <v>0</v>
      </c>
      <c r="C27" s="146">
        <v>2415</v>
      </c>
      <c r="D27" s="146">
        <v>85</v>
      </c>
      <c r="E27" s="146">
        <v>50</v>
      </c>
      <c r="F27" s="146">
        <v>45</v>
      </c>
      <c r="G27" s="146">
        <v>0</v>
      </c>
      <c r="H27" s="146">
        <v>0</v>
      </c>
      <c r="I27" s="146">
        <v>0</v>
      </c>
      <c r="J27" s="146">
        <v>25</v>
      </c>
      <c r="K27" s="146">
        <v>0</v>
      </c>
      <c r="L27" s="146">
        <v>2615</v>
      </c>
    </row>
    <row r="28" spans="1:12" x14ac:dyDescent="0.2">
      <c r="A28" s="2" t="s">
        <v>23</v>
      </c>
      <c r="B28" s="146">
        <v>0</v>
      </c>
      <c r="C28" s="146">
        <v>95</v>
      </c>
      <c r="D28" s="146">
        <v>5</v>
      </c>
      <c r="E28" s="146">
        <v>0</v>
      </c>
      <c r="F28" s="146">
        <v>0</v>
      </c>
      <c r="G28" s="146">
        <v>0</v>
      </c>
      <c r="H28" s="146">
        <v>30</v>
      </c>
      <c r="I28" s="146">
        <v>5</v>
      </c>
      <c r="J28" s="146">
        <v>0</v>
      </c>
      <c r="K28" s="146">
        <v>0</v>
      </c>
      <c r="L28" s="146">
        <v>135</v>
      </c>
    </row>
    <row r="29" spans="1:12" x14ac:dyDescent="0.2">
      <c r="A29" s="2" t="s">
        <v>24</v>
      </c>
      <c r="B29" s="146">
        <v>0</v>
      </c>
      <c r="C29" s="146">
        <v>125</v>
      </c>
      <c r="D29" s="146">
        <v>0</v>
      </c>
      <c r="E29" s="146">
        <v>145</v>
      </c>
      <c r="F29" s="146">
        <v>5</v>
      </c>
      <c r="G29" s="146">
        <v>35</v>
      </c>
      <c r="H29" s="146">
        <v>0</v>
      </c>
      <c r="I29" s="146">
        <v>0</v>
      </c>
      <c r="J29" s="146">
        <v>0</v>
      </c>
      <c r="K29" s="146">
        <v>5</v>
      </c>
      <c r="L29" s="146">
        <v>315</v>
      </c>
    </row>
    <row r="30" spans="1:12" x14ac:dyDescent="0.2">
      <c r="A30" s="2" t="s">
        <v>25</v>
      </c>
      <c r="B30" s="146">
        <v>0</v>
      </c>
      <c r="C30" s="146">
        <v>600</v>
      </c>
      <c r="D30" s="146">
        <v>75</v>
      </c>
      <c r="E30" s="146">
        <v>0</v>
      </c>
      <c r="F30" s="146">
        <v>0</v>
      </c>
      <c r="G30" s="146">
        <v>0</v>
      </c>
      <c r="H30" s="146">
        <v>40</v>
      </c>
      <c r="I30" s="146">
        <v>0</v>
      </c>
      <c r="J30" s="146">
        <v>5</v>
      </c>
      <c r="K30" s="146">
        <v>185</v>
      </c>
      <c r="L30" s="146">
        <v>905</v>
      </c>
    </row>
    <row r="31" spans="1:12" x14ac:dyDescent="0.2">
      <c r="A31" s="2" t="s">
        <v>26</v>
      </c>
      <c r="B31" s="146">
        <v>0</v>
      </c>
      <c r="C31" s="146">
        <v>65</v>
      </c>
      <c r="D31" s="146">
        <v>0</v>
      </c>
      <c r="E31" s="146">
        <v>0</v>
      </c>
      <c r="F31" s="146">
        <v>0</v>
      </c>
      <c r="G31" s="146">
        <v>0</v>
      </c>
      <c r="H31" s="146">
        <v>10</v>
      </c>
      <c r="I31" s="146">
        <v>0</v>
      </c>
      <c r="J31" s="146">
        <v>0</v>
      </c>
      <c r="K31" s="146">
        <v>205</v>
      </c>
      <c r="L31" s="146">
        <v>280</v>
      </c>
    </row>
    <row r="32" spans="1:12" x14ac:dyDescent="0.2">
      <c r="A32" s="2" t="s">
        <v>27</v>
      </c>
      <c r="B32" s="146">
        <v>0</v>
      </c>
      <c r="C32" s="146">
        <v>95</v>
      </c>
      <c r="D32" s="146">
        <v>5</v>
      </c>
      <c r="E32" s="146">
        <v>0</v>
      </c>
      <c r="F32" s="146">
        <v>0</v>
      </c>
      <c r="G32" s="146">
        <v>0</v>
      </c>
      <c r="H32" s="146">
        <v>5</v>
      </c>
      <c r="I32" s="146">
        <v>0</v>
      </c>
      <c r="J32" s="146">
        <v>0</v>
      </c>
      <c r="K32" s="146">
        <v>0</v>
      </c>
      <c r="L32" s="146">
        <v>100</v>
      </c>
    </row>
    <row r="33" spans="1:12" x14ac:dyDescent="0.2">
      <c r="A33" s="2" t="s">
        <v>28</v>
      </c>
      <c r="B33" s="146">
        <v>0</v>
      </c>
      <c r="C33" s="146">
        <v>310</v>
      </c>
      <c r="D33" s="146">
        <v>20</v>
      </c>
      <c r="E33" s="146">
        <v>335</v>
      </c>
      <c r="F33" s="146">
        <v>40</v>
      </c>
      <c r="G33" s="146">
        <v>0</v>
      </c>
      <c r="H33" s="146">
        <v>0</v>
      </c>
      <c r="I33" s="146">
        <v>10</v>
      </c>
      <c r="J33" s="146">
        <v>225</v>
      </c>
      <c r="K33" s="146">
        <v>0</v>
      </c>
      <c r="L33" s="146">
        <v>945</v>
      </c>
    </row>
    <row r="34" spans="1:12" x14ac:dyDescent="0.2">
      <c r="A34" s="2" t="s">
        <v>29</v>
      </c>
      <c r="B34" s="146">
        <v>0</v>
      </c>
      <c r="C34" s="146">
        <v>820</v>
      </c>
      <c r="D34" s="146">
        <v>60</v>
      </c>
      <c r="E34" s="146">
        <v>475</v>
      </c>
      <c r="F34" s="146">
        <v>140</v>
      </c>
      <c r="G34" s="146">
        <v>310</v>
      </c>
      <c r="H34" s="146">
        <v>100</v>
      </c>
      <c r="I34" s="146">
        <v>45</v>
      </c>
      <c r="J34" s="146">
        <v>205</v>
      </c>
      <c r="K34" s="146">
        <v>5</v>
      </c>
      <c r="L34" s="146">
        <v>2165</v>
      </c>
    </row>
    <row r="35" spans="1:12" x14ac:dyDescent="0.2">
      <c r="A35" s="2" t="s">
        <v>30</v>
      </c>
      <c r="B35" s="146">
        <v>0</v>
      </c>
      <c r="C35" s="146">
        <v>300</v>
      </c>
      <c r="D35" s="146">
        <v>5</v>
      </c>
      <c r="E35" s="146">
        <v>20</v>
      </c>
      <c r="F35" s="146">
        <v>5</v>
      </c>
      <c r="G35" s="146">
        <v>0</v>
      </c>
      <c r="H35" s="146">
        <v>320</v>
      </c>
      <c r="I35" s="146">
        <v>5</v>
      </c>
      <c r="J35" s="146">
        <v>15</v>
      </c>
      <c r="K35" s="146">
        <v>0</v>
      </c>
      <c r="L35" s="146">
        <v>665</v>
      </c>
    </row>
    <row r="36" spans="1:12" x14ac:dyDescent="0.2">
      <c r="A36" s="2" t="s">
        <v>31</v>
      </c>
      <c r="B36" s="146">
        <v>0</v>
      </c>
      <c r="C36" s="146">
        <v>615</v>
      </c>
      <c r="D36" s="146">
        <v>0</v>
      </c>
      <c r="E36" s="146">
        <v>100</v>
      </c>
      <c r="F36" s="146">
        <v>105</v>
      </c>
      <c r="G36" s="146">
        <v>135</v>
      </c>
      <c r="H36" s="146">
        <v>25</v>
      </c>
      <c r="I36" s="146">
        <v>0</v>
      </c>
      <c r="J36" s="146">
        <v>0</v>
      </c>
      <c r="K36" s="146">
        <v>30</v>
      </c>
      <c r="L36" s="146">
        <v>1015</v>
      </c>
    </row>
    <row r="37" spans="1:12" x14ac:dyDescent="0.2">
      <c r="A37" s="3" t="s">
        <v>32</v>
      </c>
      <c r="B37" s="147">
        <v>0</v>
      </c>
      <c r="C37" s="147">
        <v>595</v>
      </c>
      <c r="D37" s="147">
        <v>85</v>
      </c>
      <c r="E37" s="147">
        <v>245</v>
      </c>
      <c r="F37" s="147">
        <v>0</v>
      </c>
      <c r="G37" s="147">
        <v>0</v>
      </c>
      <c r="H37" s="147">
        <v>1160</v>
      </c>
      <c r="I37" s="147">
        <v>0</v>
      </c>
      <c r="J37" s="147">
        <v>65</v>
      </c>
      <c r="K37" s="147">
        <v>0</v>
      </c>
      <c r="L37" s="147">
        <v>2150</v>
      </c>
    </row>
    <row r="38" spans="1:12" x14ac:dyDescent="0.2">
      <c r="A38" s="1"/>
      <c r="B38" s="268"/>
      <c r="C38" s="268"/>
      <c r="D38" s="268"/>
      <c r="E38" s="268"/>
      <c r="F38" s="268"/>
      <c r="G38" s="268"/>
      <c r="H38" s="268"/>
      <c r="I38" s="268"/>
      <c r="J38" s="268"/>
      <c r="K38" s="268"/>
      <c r="L38" s="268"/>
    </row>
    <row r="39" spans="1:12" x14ac:dyDescent="0.2">
      <c r="A39" s="266" t="s">
        <v>294</v>
      </c>
    </row>
    <row r="40" spans="1:12" x14ac:dyDescent="0.2">
      <c r="A40" s="266"/>
    </row>
    <row r="41" spans="1:12" x14ac:dyDescent="0.2">
      <c r="A41" s="32" t="s">
        <v>417</v>
      </c>
    </row>
    <row r="43" spans="1:12" ht="51" x14ac:dyDescent="0.2">
      <c r="B43" s="63" t="s">
        <v>140</v>
      </c>
      <c r="C43" s="63" t="s">
        <v>141</v>
      </c>
      <c r="D43" s="63" t="s">
        <v>142</v>
      </c>
      <c r="E43" s="63" t="s">
        <v>143</v>
      </c>
      <c r="F43" s="63" t="s">
        <v>144</v>
      </c>
      <c r="G43" s="63" t="s">
        <v>145</v>
      </c>
      <c r="H43" s="63" t="s">
        <v>146</v>
      </c>
      <c r="I43" s="63" t="s">
        <v>147</v>
      </c>
      <c r="J43" s="63" t="s">
        <v>148</v>
      </c>
      <c r="K43" s="63" t="s">
        <v>149</v>
      </c>
      <c r="L43" s="63" t="s">
        <v>98</v>
      </c>
    </row>
    <row r="44" spans="1:12" x14ac:dyDescent="0.2">
      <c r="A44" s="4" t="s">
        <v>0</v>
      </c>
      <c r="B44" s="87">
        <f>B5/$L5</f>
        <v>2.5380710659898478E-4</v>
      </c>
      <c r="C44" s="87">
        <f t="shared" ref="C44:L44" si="0">C5/$L5</f>
        <v>0.3186548223350254</v>
      </c>
      <c r="D44" s="87">
        <f t="shared" si="0"/>
        <v>6.8274111675126897E-2</v>
      </c>
      <c r="E44" s="87">
        <f t="shared" si="0"/>
        <v>0.14568527918781726</v>
      </c>
      <c r="F44" s="87">
        <f t="shared" si="0"/>
        <v>5.1903553299492387E-2</v>
      </c>
      <c r="G44" s="87">
        <f t="shared" si="0"/>
        <v>6.8401015228426398E-2</v>
      </c>
      <c r="H44" s="87">
        <f t="shared" si="0"/>
        <v>0.22398477157360405</v>
      </c>
      <c r="I44" s="87">
        <f t="shared" si="0"/>
        <v>7.3604060913705586E-3</v>
      </c>
      <c r="J44" s="87">
        <f t="shared" si="0"/>
        <v>3.9720812182741115E-2</v>
      </c>
      <c r="K44" s="87">
        <f t="shared" si="0"/>
        <v>7.5761421319796948E-2</v>
      </c>
      <c r="L44" s="87">
        <f t="shared" si="0"/>
        <v>1</v>
      </c>
    </row>
    <row r="45" spans="1:12" x14ac:dyDescent="0.2">
      <c r="A45" s="2" t="s">
        <v>1</v>
      </c>
      <c r="B45" s="76">
        <f t="shared" ref="B45:L45" si="1">B6/$L6</f>
        <v>0</v>
      </c>
      <c r="C45" s="76">
        <f>C6/$L6</f>
        <v>0.64400000000000002</v>
      </c>
      <c r="D45" s="76">
        <f t="shared" si="1"/>
        <v>0</v>
      </c>
      <c r="E45" s="76">
        <f t="shared" si="1"/>
        <v>0.216</v>
      </c>
      <c r="F45" s="76">
        <f t="shared" si="1"/>
        <v>0</v>
      </c>
      <c r="G45" s="76">
        <f t="shared" si="1"/>
        <v>0</v>
      </c>
      <c r="H45" s="76">
        <f t="shared" si="1"/>
        <v>8.7999999999999995E-2</v>
      </c>
      <c r="I45" s="76">
        <f t="shared" si="1"/>
        <v>0</v>
      </c>
      <c r="J45" s="76">
        <f t="shared" si="1"/>
        <v>4.8000000000000001E-2</v>
      </c>
      <c r="K45" s="76">
        <f t="shared" si="1"/>
        <v>4.0000000000000001E-3</v>
      </c>
      <c r="L45" s="76">
        <f t="shared" si="1"/>
        <v>1</v>
      </c>
    </row>
    <row r="46" spans="1:12" x14ac:dyDescent="0.2">
      <c r="A46" s="2" t="s">
        <v>2</v>
      </c>
      <c r="B46" s="76">
        <f t="shared" ref="B46:L46" si="2">B7/$L7</f>
        <v>0</v>
      </c>
      <c r="C46" s="76">
        <f t="shared" si="2"/>
        <v>0.61842105263157898</v>
      </c>
      <c r="D46" s="76">
        <f t="shared" si="2"/>
        <v>2.6315789473684209E-2</v>
      </c>
      <c r="E46" s="76">
        <f t="shared" si="2"/>
        <v>0.10526315789473684</v>
      </c>
      <c r="F46" s="76">
        <f t="shared" si="2"/>
        <v>4.3859649122807015E-3</v>
      </c>
      <c r="G46" s="76">
        <f t="shared" si="2"/>
        <v>3.5087719298245612E-2</v>
      </c>
      <c r="H46" s="76">
        <f t="shared" si="2"/>
        <v>0.19736842105263158</v>
      </c>
      <c r="I46" s="76">
        <f t="shared" si="2"/>
        <v>4.3859649122807015E-3</v>
      </c>
      <c r="J46" s="76">
        <f t="shared" si="2"/>
        <v>0</v>
      </c>
      <c r="K46" s="76">
        <f t="shared" si="2"/>
        <v>8.771929824561403E-3</v>
      </c>
      <c r="L46" s="76">
        <f t="shared" si="2"/>
        <v>1</v>
      </c>
    </row>
    <row r="47" spans="1:12" x14ac:dyDescent="0.2">
      <c r="A47" s="2" t="s">
        <v>3</v>
      </c>
      <c r="B47" s="76">
        <f t="shared" ref="B47:L47" si="3">B8/$L8</f>
        <v>0</v>
      </c>
      <c r="C47" s="76">
        <f t="shared" si="3"/>
        <v>0.86</v>
      </c>
      <c r="D47" s="76">
        <f t="shared" si="3"/>
        <v>0.1</v>
      </c>
      <c r="E47" s="76">
        <f t="shared" si="3"/>
        <v>0</v>
      </c>
      <c r="F47" s="76">
        <f t="shared" si="3"/>
        <v>0</v>
      </c>
      <c r="G47" s="76">
        <f t="shared" si="3"/>
        <v>0</v>
      </c>
      <c r="H47" s="76">
        <f t="shared" si="3"/>
        <v>0.02</v>
      </c>
      <c r="I47" s="76">
        <f t="shared" si="3"/>
        <v>0</v>
      </c>
      <c r="J47" s="76">
        <f t="shared" si="3"/>
        <v>0</v>
      </c>
      <c r="K47" s="76">
        <f t="shared" si="3"/>
        <v>0</v>
      </c>
      <c r="L47" s="76">
        <f t="shared" si="3"/>
        <v>1</v>
      </c>
    </row>
    <row r="48" spans="1:12" x14ac:dyDescent="0.2">
      <c r="A48" s="2" t="s">
        <v>4</v>
      </c>
      <c r="B48" s="76">
        <f t="shared" ref="B48:L48" si="4">B9/$L9</f>
        <v>0</v>
      </c>
      <c r="C48" s="76">
        <f t="shared" si="4"/>
        <v>4.2553191489361701E-2</v>
      </c>
      <c r="D48" s="76">
        <f t="shared" si="4"/>
        <v>0.31914893617021278</v>
      </c>
      <c r="E48" s="76">
        <f t="shared" si="4"/>
        <v>0</v>
      </c>
      <c r="F48" s="76">
        <f t="shared" si="4"/>
        <v>0</v>
      </c>
      <c r="G48" s="76">
        <f t="shared" si="4"/>
        <v>0</v>
      </c>
      <c r="H48" s="76">
        <f t="shared" si="4"/>
        <v>0</v>
      </c>
      <c r="I48" s="76">
        <f t="shared" si="4"/>
        <v>0</v>
      </c>
      <c r="J48" s="76">
        <f t="shared" si="4"/>
        <v>0.36170212765957449</v>
      </c>
      <c r="K48" s="76">
        <f t="shared" si="4"/>
        <v>0.27659574468085107</v>
      </c>
      <c r="L48" s="76">
        <f t="shared" si="4"/>
        <v>1</v>
      </c>
    </row>
    <row r="49" spans="1:12" x14ac:dyDescent="0.2">
      <c r="A49" s="2" t="s">
        <v>5</v>
      </c>
      <c r="B49" s="76">
        <f t="shared" ref="B49:L49" si="5">B10/$L10</f>
        <v>0</v>
      </c>
      <c r="C49" s="76">
        <f t="shared" si="5"/>
        <v>0.76415094339622647</v>
      </c>
      <c r="D49" s="76">
        <f t="shared" si="5"/>
        <v>0</v>
      </c>
      <c r="E49" s="76">
        <f t="shared" si="5"/>
        <v>0</v>
      </c>
      <c r="F49" s="76">
        <f t="shared" si="5"/>
        <v>0</v>
      </c>
      <c r="G49" s="76">
        <f t="shared" si="5"/>
        <v>0</v>
      </c>
      <c r="H49" s="76">
        <f t="shared" si="5"/>
        <v>0</v>
      </c>
      <c r="I49" s="76">
        <f t="shared" si="5"/>
        <v>0</v>
      </c>
      <c r="J49" s="76">
        <f t="shared" si="5"/>
        <v>0</v>
      </c>
      <c r="K49" s="76">
        <f t="shared" si="5"/>
        <v>0.23584905660377359</v>
      </c>
      <c r="L49" s="76">
        <f t="shared" si="5"/>
        <v>1</v>
      </c>
    </row>
    <row r="50" spans="1:12" x14ac:dyDescent="0.2">
      <c r="A50" s="2" t="s">
        <v>6</v>
      </c>
      <c r="B50" s="76">
        <f t="shared" ref="B50:L50" si="6">B11/$L11</f>
        <v>0</v>
      </c>
      <c r="C50" s="76">
        <f t="shared" si="6"/>
        <v>0</v>
      </c>
      <c r="D50" s="76">
        <f t="shared" si="6"/>
        <v>0.37419354838709679</v>
      </c>
      <c r="E50" s="76">
        <f t="shared" si="6"/>
        <v>5.1612903225806452E-2</v>
      </c>
      <c r="F50" s="76">
        <f t="shared" si="6"/>
        <v>1.935483870967742E-2</v>
      </c>
      <c r="G50" s="76">
        <f t="shared" si="6"/>
        <v>0</v>
      </c>
      <c r="H50" s="76">
        <f t="shared" si="6"/>
        <v>0</v>
      </c>
      <c r="I50" s="76">
        <f t="shared" si="6"/>
        <v>1.935483870967742E-2</v>
      </c>
      <c r="J50" s="76">
        <f t="shared" si="6"/>
        <v>0.26451612903225807</v>
      </c>
      <c r="K50" s="76">
        <f t="shared" si="6"/>
        <v>0.27741935483870966</v>
      </c>
      <c r="L50" s="76">
        <f t="shared" si="6"/>
        <v>1</v>
      </c>
    </row>
    <row r="51" spans="1:12" x14ac:dyDescent="0.2">
      <c r="A51" s="2" t="s">
        <v>7</v>
      </c>
      <c r="B51" s="76">
        <f t="shared" ref="B51:L51" si="7">B12/$L12</f>
        <v>0</v>
      </c>
      <c r="C51" s="76">
        <f t="shared" si="7"/>
        <v>0.10047846889952153</v>
      </c>
      <c r="D51" s="76">
        <f t="shared" si="7"/>
        <v>8.1339712918660281E-2</v>
      </c>
      <c r="E51" s="76">
        <f t="shared" si="7"/>
        <v>0.21531100478468901</v>
      </c>
      <c r="F51" s="76">
        <f t="shared" si="7"/>
        <v>0.40191387559808611</v>
      </c>
      <c r="G51" s="76">
        <f t="shared" si="7"/>
        <v>0.15311004784688995</v>
      </c>
      <c r="H51" s="76">
        <f t="shared" si="7"/>
        <v>9.5693779904306216E-3</v>
      </c>
      <c r="I51" s="76">
        <f t="shared" si="7"/>
        <v>3.3492822966507178E-2</v>
      </c>
      <c r="J51" s="76">
        <f t="shared" si="7"/>
        <v>0</v>
      </c>
      <c r="K51" s="76">
        <f t="shared" si="7"/>
        <v>0</v>
      </c>
      <c r="L51" s="76">
        <f t="shared" si="7"/>
        <v>1</v>
      </c>
    </row>
    <row r="52" spans="1:12" x14ac:dyDescent="0.2">
      <c r="A52" s="2" t="s">
        <v>8</v>
      </c>
      <c r="B52" s="76">
        <f t="shared" ref="B52:L52" si="8">B13/$L13</f>
        <v>0</v>
      </c>
      <c r="C52" s="76">
        <f t="shared" si="8"/>
        <v>0.64210526315789473</v>
      </c>
      <c r="D52" s="76">
        <f t="shared" si="8"/>
        <v>0</v>
      </c>
      <c r="E52" s="76">
        <f t="shared" si="8"/>
        <v>0.32631578947368423</v>
      </c>
      <c r="F52" s="76">
        <f t="shared" si="8"/>
        <v>3.1578947368421054E-2</v>
      </c>
      <c r="G52" s="76">
        <f t="shared" si="8"/>
        <v>0</v>
      </c>
      <c r="H52" s="76">
        <f t="shared" si="8"/>
        <v>0</v>
      </c>
      <c r="I52" s="76">
        <f t="shared" si="8"/>
        <v>0</v>
      </c>
      <c r="J52" s="76">
        <f t="shared" si="8"/>
        <v>0</v>
      </c>
      <c r="K52" s="76">
        <f t="shared" si="8"/>
        <v>0</v>
      </c>
      <c r="L52" s="76">
        <f t="shared" si="8"/>
        <v>1</v>
      </c>
    </row>
    <row r="53" spans="1:12" x14ac:dyDescent="0.2">
      <c r="A53" s="2" t="s">
        <v>9</v>
      </c>
      <c r="B53" s="76">
        <f t="shared" ref="B53:L53" si="9">B14/$L14</f>
        <v>0</v>
      </c>
      <c r="C53" s="76">
        <f t="shared" si="9"/>
        <v>0.22807017543859648</v>
      </c>
      <c r="D53" s="76">
        <f t="shared" si="9"/>
        <v>7.0175438596491224E-2</v>
      </c>
      <c r="E53" s="76">
        <f t="shared" si="9"/>
        <v>0</v>
      </c>
      <c r="F53" s="76">
        <f t="shared" si="9"/>
        <v>0</v>
      </c>
      <c r="G53" s="76">
        <f t="shared" si="9"/>
        <v>0.19298245614035087</v>
      </c>
      <c r="H53" s="76">
        <f t="shared" si="9"/>
        <v>0.26315789473684209</v>
      </c>
      <c r="I53" s="76">
        <f t="shared" si="9"/>
        <v>0</v>
      </c>
      <c r="J53" s="76">
        <f t="shared" si="9"/>
        <v>0.24561403508771928</v>
      </c>
      <c r="K53" s="76">
        <f t="shared" si="9"/>
        <v>0</v>
      </c>
      <c r="L53" s="76">
        <f t="shared" si="9"/>
        <v>1</v>
      </c>
    </row>
    <row r="54" spans="1:12" x14ac:dyDescent="0.2">
      <c r="A54" s="2" t="s">
        <v>10</v>
      </c>
      <c r="B54" s="76">
        <f t="shared" ref="B54:L54" si="10">B15/$L15</f>
        <v>0</v>
      </c>
      <c r="C54" s="76">
        <f t="shared" si="10"/>
        <v>0.34302325581395349</v>
      </c>
      <c r="D54" s="76">
        <f t="shared" si="10"/>
        <v>0</v>
      </c>
      <c r="E54" s="76">
        <f t="shared" si="10"/>
        <v>0</v>
      </c>
      <c r="F54" s="76">
        <f t="shared" si="10"/>
        <v>0</v>
      </c>
      <c r="G54" s="76">
        <f t="shared" si="10"/>
        <v>8.1395348837209308E-2</v>
      </c>
      <c r="H54" s="76">
        <f t="shared" si="10"/>
        <v>0.56976744186046513</v>
      </c>
      <c r="I54" s="76">
        <f t="shared" si="10"/>
        <v>0</v>
      </c>
      <c r="J54" s="76">
        <f t="shared" si="10"/>
        <v>0</v>
      </c>
      <c r="K54" s="76">
        <f t="shared" si="10"/>
        <v>0</v>
      </c>
      <c r="L54" s="76">
        <f t="shared" si="10"/>
        <v>1</v>
      </c>
    </row>
    <row r="55" spans="1:12" x14ac:dyDescent="0.2">
      <c r="A55" s="2" t="s">
        <v>11</v>
      </c>
      <c r="B55" s="76">
        <f t="shared" ref="B55:L55" si="11">B16/$L16</f>
        <v>0</v>
      </c>
      <c r="C55" s="76">
        <f t="shared" si="11"/>
        <v>0.63888888888888884</v>
      </c>
      <c r="D55" s="76">
        <f t="shared" si="11"/>
        <v>2.7777777777777776E-2</v>
      </c>
      <c r="E55" s="76">
        <f t="shared" si="11"/>
        <v>0</v>
      </c>
      <c r="F55" s="76">
        <f t="shared" si="11"/>
        <v>0</v>
      </c>
      <c r="G55" s="76">
        <f t="shared" si="11"/>
        <v>0</v>
      </c>
      <c r="H55" s="76">
        <f t="shared" si="11"/>
        <v>0.27777777777777779</v>
      </c>
      <c r="I55" s="76">
        <f t="shared" si="11"/>
        <v>0</v>
      </c>
      <c r="J55" s="76">
        <f t="shared" si="11"/>
        <v>8.3333333333333329E-2</v>
      </c>
      <c r="K55" s="76">
        <f t="shared" si="11"/>
        <v>0</v>
      </c>
      <c r="L55" s="76">
        <f t="shared" si="11"/>
        <v>1</v>
      </c>
    </row>
    <row r="56" spans="1:12" x14ac:dyDescent="0.2">
      <c r="A56" s="2" t="s">
        <v>12</v>
      </c>
      <c r="B56" s="76">
        <f t="shared" ref="B56:L56" si="12">B17/$L17</f>
        <v>0</v>
      </c>
      <c r="C56" s="76">
        <f t="shared" si="12"/>
        <v>8.4651898734177208E-2</v>
      </c>
      <c r="D56" s="76">
        <f t="shared" si="12"/>
        <v>9.4936708860759497E-3</v>
      </c>
      <c r="E56" s="76">
        <f t="shared" si="12"/>
        <v>8.8607594936708861E-2</v>
      </c>
      <c r="F56" s="76">
        <f t="shared" si="12"/>
        <v>4.0348101265822785E-2</v>
      </c>
      <c r="G56" s="76">
        <f t="shared" si="12"/>
        <v>7.8322784810126583E-2</v>
      </c>
      <c r="H56" s="76">
        <f t="shared" si="12"/>
        <v>0.42009493670886078</v>
      </c>
      <c r="I56" s="76">
        <f t="shared" si="12"/>
        <v>0</v>
      </c>
      <c r="J56" s="76">
        <f t="shared" si="12"/>
        <v>0</v>
      </c>
      <c r="K56" s="76">
        <f t="shared" si="12"/>
        <v>0.27848101265822783</v>
      </c>
      <c r="L56" s="76">
        <f t="shared" si="12"/>
        <v>1</v>
      </c>
    </row>
    <row r="57" spans="1:12" x14ac:dyDescent="0.2">
      <c r="A57" s="2" t="s">
        <v>13</v>
      </c>
      <c r="B57" s="76">
        <f t="shared" ref="B57:L57" si="13">B18/$L18</f>
        <v>0</v>
      </c>
      <c r="C57" s="76">
        <f t="shared" si="13"/>
        <v>0.16666666666666666</v>
      </c>
      <c r="D57" s="76">
        <f t="shared" si="13"/>
        <v>0.29166666666666669</v>
      </c>
      <c r="E57" s="76">
        <f t="shared" si="13"/>
        <v>0.375</v>
      </c>
      <c r="F57" s="76">
        <f t="shared" si="13"/>
        <v>0</v>
      </c>
      <c r="G57" s="76">
        <f t="shared" si="13"/>
        <v>0</v>
      </c>
      <c r="H57" s="76">
        <f t="shared" si="13"/>
        <v>0.16666666666666666</v>
      </c>
      <c r="I57" s="76">
        <f t="shared" si="13"/>
        <v>0</v>
      </c>
      <c r="J57" s="76">
        <f t="shared" si="13"/>
        <v>0</v>
      </c>
      <c r="K57" s="76">
        <f t="shared" si="13"/>
        <v>0</v>
      </c>
      <c r="L57" s="76">
        <f t="shared" si="13"/>
        <v>1</v>
      </c>
    </row>
    <row r="58" spans="1:12" x14ac:dyDescent="0.2">
      <c r="A58" s="2" t="s">
        <v>14</v>
      </c>
      <c r="B58" s="76">
        <f t="shared" ref="B58:L58" si="14">B19/$L19</f>
        <v>0</v>
      </c>
      <c r="C58" s="76">
        <f t="shared" si="14"/>
        <v>0.43971631205673761</v>
      </c>
      <c r="D58" s="76">
        <f t="shared" si="14"/>
        <v>2.1276595744680851E-2</v>
      </c>
      <c r="E58" s="76">
        <f t="shared" si="14"/>
        <v>0.46099290780141844</v>
      </c>
      <c r="F58" s="76">
        <f t="shared" si="14"/>
        <v>0</v>
      </c>
      <c r="G58" s="76">
        <f t="shared" si="14"/>
        <v>0</v>
      </c>
      <c r="H58" s="76">
        <f t="shared" si="14"/>
        <v>0</v>
      </c>
      <c r="I58" s="76">
        <f t="shared" si="14"/>
        <v>0</v>
      </c>
      <c r="J58" s="76">
        <f t="shared" si="14"/>
        <v>7.8014184397163122E-2</v>
      </c>
      <c r="K58" s="76">
        <f t="shared" si="14"/>
        <v>0</v>
      </c>
      <c r="L58" s="76">
        <f t="shared" si="14"/>
        <v>1</v>
      </c>
    </row>
    <row r="59" spans="1:12" x14ac:dyDescent="0.2">
      <c r="A59" s="2" t="s">
        <v>15</v>
      </c>
      <c r="B59" s="76">
        <f t="shared" ref="B59:L59" si="15">B20/$L20</f>
        <v>0</v>
      </c>
      <c r="C59" s="76">
        <f t="shared" si="15"/>
        <v>0.41322314049586778</v>
      </c>
      <c r="D59" s="76">
        <f t="shared" si="15"/>
        <v>0</v>
      </c>
      <c r="E59" s="76">
        <f t="shared" si="15"/>
        <v>0.29090909090909089</v>
      </c>
      <c r="F59" s="76">
        <f t="shared" si="15"/>
        <v>0</v>
      </c>
      <c r="G59" s="76">
        <f t="shared" si="15"/>
        <v>0.18677685950413223</v>
      </c>
      <c r="H59" s="76">
        <f t="shared" si="15"/>
        <v>8.0991735537190079E-2</v>
      </c>
      <c r="I59" s="76">
        <f t="shared" si="15"/>
        <v>2.3140495867768594E-2</v>
      </c>
      <c r="J59" s="76">
        <f t="shared" si="15"/>
        <v>4.9586776859504135E-3</v>
      </c>
      <c r="K59" s="76">
        <f t="shared" si="15"/>
        <v>0</v>
      </c>
      <c r="L59" s="76">
        <f t="shared" si="15"/>
        <v>1</v>
      </c>
    </row>
    <row r="60" spans="1:12" x14ac:dyDescent="0.2">
      <c r="A60" s="2" t="s">
        <v>16</v>
      </c>
      <c r="B60" s="76">
        <f t="shared" ref="B60:L60" si="16">B21/$L21</f>
        <v>0</v>
      </c>
      <c r="C60" s="76">
        <f t="shared" si="16"/>
        <v>1.3908205841446453E-3</v>
      </c>
      <c r="D60" s="76">
        <f t="shared" si="16"/>
        <v>0.2239221140472879</v>
      </c>
      <c r="E60" s="76">
        <f t="shared" si="16"/>
        <v>0.13421418636995827</v>
      </c>
      <c r="F60" s="76">
        <f t="shared" si="16"/>
        <v>9.2489568845618916E-2</v>
      </c>
      <c r="G60" s="76">
        <f t="shared" si="16"/>
        <v>6.1196105702364396E-2</v>
      </c>
      <c r="H60" s="76">
        <f t="shared" si="16"/>
        <v>0.40333796940194716</v>
      </c>
      <c r="I60" s="76">
        <f t="shared" si="16"/>
        <v>0</v>
      </c>
      <c r="J60" s="76">
        <f t="shared" si="16"/>
        <v>6.9541029207232263E-2</v>
      </c>
      <c r="K60" s="76">
        <f t="shared" si="16"/>
        <v>1.3212795549374131E-2</v>
      </c>
      <c r="L60" s="76">
        <f t="shared" si="16"/>
        <v>1</v>
      </c>
    </row>
    <row r="61" spans="1:12" x14ac:dyDescent="0.2">
      <c r="A61" s="2" t="s">
        <v>17</v>
      </c>
      <c r="B61" s="76">
        <f t="shared" ref="B61:L61" si="17">B22/$L22</f>
        <v>0</v>
      </c>
      <c r="C61" s="76">
        <f t="shared" si="17"/>
        <v>0.4044943820224719</v>
      </c>
      <c r="D61" s="76">
        <f t="shared" si="17"/>
        <v>5.6179775280898875E-3</v>
      </c>
      <c r="E61" s="76">
        <f t="shared" si="17"/>
        <v>1.6853932584269662E-2</v>
      </c>
      <c r="F61" s="76">
        <f t="shared" si="17"/>
        <v>0</v>
      </c>
      <c r="G61" s="76">
        <f t="shared" si="17"/>
        <v>1.1235955056179775E-2</v>
      </c>
      <c r="H61" s="76">
        <f t="shared" si="17"/>
        <v>0.29213483146067415</v>
      </c>
      <c r="I61" s="76">
        <f t="shared" si="17"/>
        <v>1.1235955056179775E-2</v>
      </c>
      <c r="J61" s="76">
        <f t="shared" si="17"/>
        <v>0</v>
      </c>
      <c r="K61" s="76">
        <f t="shared" si="17"/>
        <v>0.25280898876404495</v>
      </c>
      <c r="L61" s="76">
        <f t="shared" si="17"/>
        <v>1</v>
      </c>
    </row>
    <row r="62" spans="1:12" x14ac:dyDescent="0.2">
      <c r="A62" s="2" t="s">
        <v>18</v>
      </c>
      <c r="B62" s="76">
        <f t="shared" ref="B62:L62" si="18">B23/$L23</f>
        <v>0</v>
      </c>
      <c r="C62" s="76">
        <f t="shared" si="18"/>
        <v>0</v>
      </c>
      <c r="D62" s="76">
        <f t="shared" si="18"/>
        <v>0.1</v>
      </c>
      <c r="E62" s="76">
        <f t="shared" si="18"/>
        <v>0.72499999999999998</v>
      </c>
      <c r="F62" s="76">
        <f t="shared" si="18"/>
        <v>0</v>
      </c>
      <c r="G62" s="76">
        <f t="shared" si="18"/>
        <v>0</v>
      </c>
      <c r="H62" s="76">
        <f t="shared" si="18"/>
        <v>0.17499999999999999</v>
      </c>
      <c r="I62" s="76">
        <f t="shared" si="18"/>
        <v>0</v>
      </c>
      <c r="J62" s="76">
        <f t="shared" si="18"/>
        <v>0</v>
      </c>
      <c r="K62" s="76">
        <f t="shared" si="18"/>
        <v>0</v>
      </c>
      <c r="L62" s="76">
        <f t="shared" si="18"/>
        <v>1</v>
      </c>
    </row>
    <row r="63" spans="1:12" x14ac:dyDescent="0.2">
      <c r="A63" s="2" t="s">
        <v>19</v>
      </c>
      <c r="B63" s="76">
        <f t="shared" ref="B63:L63" si="19">B24/$L24</f>
        <v>1.0638297872340425E-2</v>
      </c>
      <c r="C63" s="76">
        <f t="shared" si="19"/>
        <v>0.21276595744680851</v>
      </c>
      <c r="D63" s="76">
        <f t="shared" si="19"/>
        <v>3.1914893617021274E-2</v>
      </c>
      <c r="E63" s="76">
        <f t="shared" si="19"/>
        <v>0.22340425531914893</v>
      </c>
      <c r="F63" s="76">
        <f t="shared" si="19"/>
        <v>0</v>
      </c>
      <c r="G63" s="76">
        <f t="shared" si="19"/>
        <v>0.27659574468085107</v>
      </c>
      <c r="H63" s="76">
        <f t="shared" si="19"/>
        <v>0.10638297872340426</v>
      </c>
      <c r="I63" s="76">
        <f t="shared" si="19"/>
        <v>0</v>
      </c>
      <c r="J63" s="76">
        <f t="shared" si="19"/>
        <v>5.3191489361702128E-2</v>
      </c>
      <c r="K63" s="76">
        <f t="shared" si="19"/>
        <v>8.5106382978723402E-2</v>
      </c>
      <c r="L63" s="76">
        <f t="shared" si="19"/>
        <v>1</v>
      </c>
    </row>
    <row r="64" spans="1:12" x14ac:dyDescent="0.2">
      <c r="A64" s="2" t="s">
        <v>20</v>
      </c>
      <c r="B64" s="76">
        <f t="shared" ref="B64:L64" si="20">B25/$L25</f>
        <v>0</v>
      </c>
      <c r="C64" s="76">
        <f t="shared" si="20"/>
        <v>0.66386554621848737</v>
      </c>
      <c r="D64" s="76">
        <f t="shared" si="20"/>
        <v>0.10084033613445378</v>
      </c>
      <c r="E64" s="76">
        <f t="shared" si="20"/>
        <v>5.0420168067226892E-2</v>
      </c>
      <c r="F64" s="76">
        <f t="shared" si="20"/>
        <v>9.2436974789915971E-2</v>
      </c>
      <c r="G64" s="76">
        <f t="shared" si="20"/>
        <v>5.8823529411764705E-2</v>
      </c>
      <c r="H64" s="76">
        <f t="shared" si="20"/>
        <v>0</v>
      </c>
      <c r="I64" s="76">
        <f t="shared" si="20"/>
        <v>3.3613445378151259E-2</v>
      </c>
      <c r="J64" s="76">
        <f t="shared" si="20"/>
        <v>0</v>
      </c>
      <c r="K64" s="76">
        <f t="shared" si="20"/>
        <v>0</v>
      </c>
      <c r="L64" s="76">
        <f t="shared" si="20"/>
        <v>1</v>
      </c>
    </row>
    <row r="65" spans="1:12" x14ac:dyDescent="0.2">
      <c r="A65" s="2" t="s">
        <v>21</v>
      </c>
      <c r="B65" s="76">
        <f t="shared" ref="B65:L65" si="21">B26/$L26</f>
        <v>0</v>
      </c>
      <c r="C65" s="76">
        <f t="shared" si="21"/>
        <v>0.33762057877813506</v>
      </c>
      <c r="D65" s="76">
        <f t="shared" si="21"/>
        <v>0</v>
      </c>
      <c r="E65" s="76">
        <f t="shared" si="21"/>
        <v>0.31511254019292606</v>
      </c>
      <c r="F65" s="76">
        <f t="shared" si="21"/>
        <v>0.17684887459807075</v>
      </c>
      <c r="G65" s="76">
        <f t="shared" si="21"/>
        <v>0.13183279742765272</v>
      </c>
      <c r="H65" s="76">
        <f t="shared" si="21"/>
        <v>0</v>
      </c>
      <c r="I65" s="76">
        <f t="shared" si="21"/>
        <v>4.1800643086816719E-2</v>
      </c>
      <c r="J65" s="76">
        <f t="shared" si="21"/>
        <v>0</v>
      </c>
      <c r="K65" s="76">
        <f t="shared" si="21"/>
        <v>0</v>
      </c>
      <c r="L65" s="76">
        <f t="shared" si="21"/>
        <v>1</v>
      </c>
    </row>
    <row r="66" spans="1:12" x14ac:dyDescent="0.2">
      <c r="A66" s="2" t="s">
        <v>22</v>
      </c>
      <c r="B66" s="76">
        <f t="shared" ref="B66:L66" si="22">B27/$L27</f>
        <v>0</v>
      </c>
      <c r="C66" s="76">
        <f t="shared" si="22"/>
        <v>0.92351816443594648</v>
      </c>
      <c r="D66" s="76">
        <f t="shared" si="22"/>
        <v>3.2504780114722756E-2</v>
      </c>
      <c r="E66" s="76">
        <f t="shared" si="22"/>
        <v>1.9120458891013385E-2</v>
      </c>
      <c r="F66" s="76">
        <f t="shared" si="22"/>
        <v>1.7208413001912046E-2</v>
      </c>
      <c r="G66" s="76">
        <f t="shared" si="22"/>
        <v>0</v>
      </c>
      <c r="H66" s="76">
        <f t="shared" si="22"/>
        <v>0</v>
      </c>
      <c r="I66" s="76">
        <f t="shared" si="22"/>
        <v>0</v>
      </c>
      <c r="J66" s="76">
        <f t="shared" si="22"/>
        <v>9.5602294455066923E-3</v>
      </c>
      <c r="K66" s="76">
        <f t="shared" si="22"/>
        <v>0</v>
      </c>
      <c r="L66" s="76">
        <f t="shared" si="22"/>
        <v>1</v>
      </c>
    </row>
    <row r="67" spans="1:12" x14ac:dyDescent="0.2">
      <c r="A67" s="2" t="s">
        <v>23</v>
      </c>
      <c r="B67" s="76">
        <f t="shared" ref="B67:L67" si="23">B28/$L28</f>
        <v>0</v>
      </c>
      <c r="C67" s="76">
        <f t="shared" si="23"/>
        <v>0.70370370370370372</v>
      </c>
      <c r="D67" s="76">
        <f t="shared" si="23"/>
        <v>3.7037037037037035E-2</v>
      </c>
      <c r="E67" s="76">
        <f t="shared" si="23"/>
        <v>0</v>
      </c>
      <c r="F67" s="76">
        <f t="shared" si="23"/>
        <v>0</v>
      </c>
      <c r="G67" s="76">
        <f t="shared" si="23"/>
        <v>0</v>
      </c>
      <c r="H67" s="76">
        <f t="shared" si="23"/>
        <v>0.22222222222222221</v>
      </c>
      <c r="I67" s="76">
        <f t="shared" si="23"/>
        <v>3.7037037037037035E-2</v>
      </c>
      <c r="J67" s="76">
        <f t="shared" si="23"/>
        <v>0</v>
      </c>
      <c r="K67" s="76">
        <f t="shared" si="23"/>
        <v>0</v>
      </c>
      <c r="L67" s="76">
        <f t="shared" si="23"/>
        <v>1</v>
      </c>
    </row>
    <row r="68" spans="1:12" x14ac:dyDescent="0.2">
      <c r="A68" s="2" t="s">
        <v>24</v>
      </c>
      <c r="B68" s="76">
        <f t="shared" ref="B68:L68" si="24">B29/$L29</f>
        <v>0</v>
      </c>
      <c r="C68" s="76">
        <f t="shared" si="24"/>
        <v>0.3968253968253968</v>
      </c>
      <c r="D68" s="76">
        <f t="shared" si="24"/>
        <v>0</v>
      </c>
      <c r="E68" s="76">
        <f t="shared" si="24"/>
        <v>0.46031746031746029</v>
      </c>
      <c r="F68" s="76">
        <f t="shared" si="24"/>
        <v>1.5873015873015872E-2</v>
      </c>
      <c r="G68" s="76">
        <f t="shared" si="24"/>
        <v>0.1111111111111111</v>
      </c>
      <c r="H68" s="76">
        <f t="shared" si="24"/>
        <v>0</v>
      </c>
      <c r="I68" s="76">
        <f t="shared" si="24"/>
        <v>0</v>
      </c>
      <c r="J68" s="76">
        <f t="shared" si="24"/>
        <v>0</v>
      </c>
      <c r="K68" s="76">
        <f t="shared" si="24"/>
        <v>1.5873015873015872E-2</v>
      </c>
      <c r="L68" s="76">
        <f t="shared" si="24"/>
        <v>1</v>
      </c>
    </row>
    <row r="69" spans="1:12" x14ac:dyDescent="0.2">
      <c r="A69" s="2" t="s">
        <v>25</v>
      </c>
      <c r="B69" s="76">
        <f t="shared" ref="B69:L69" si="25">B30/$L30</f>
        <v>0</v>
      </c>
      <c r="C69" s="76">
        <f t="shared" si="25"/>
        <v>0.66298342541436461</v>
      </c>
      <c r="D69" s="76">
        <f t="shared" si="25"/>
        <v>8.2872928176795577E-2</v>
      </c>
      <c r="E69" s="76">
        <f t="shared" si="25"/>
        <v>0</v>
      </c>
      <c r="F69" s="76">
        <f t="shared" si="25"/>
        <v>0</v>
      </c>
      <c r="G69" s="76">
        <f t="shared" si="25"/>
        <v>0</v>
      </c>
      <c r="H69" s="76">
        <f t="shared" si="25"/>
        <v>4.4198895027624308E-2</v>
      </c>
      <c r="I69" s="76">
        <f t="shared" si="25"/>
        <v>0</v>
      </c>
      <c r="J69" s="76">
        <f t="shared" si="25"/>
        <v>5.5248618784530384E-3</v>
      </c>
      <c r="K69" s="76">
        <f t="shared" si="25"/>
        <v>0.20441988950276244</v>
      </c>
      <c r="L69" s="76">
        <f t="shared" si="25"/>
        <v>1</v>
      </c>
    </row>
    <row r="70" spans="1:12" x14ac:dyDescent="0.2">
      <c r="A70" s="2" t="s">
        <v>26</v>
      </c>
      <c r="B70" s="76">
        <f t="shared" ref="B70:L70" si="26">B31/$L31</f>
        <v>0</v>
      </c>
      <c r="C70" s="76">
        <f t="shared" si="26"/>
        <v>0.23214285714285715</v>
      </c>
      <c r="D70" s="76">
        <f t="shared" si="26"/>
        <v>0</v>
      </c>
      <c r="E70" s="76">
        <f t="shared" si="26"/>
        <v>0</v>
      </c>
      <c r="F70" s="76">
        <f t="shared" si="26"/>
        <v>0</v>
      </c>
      <c r="G70" s="76">
        <f t="shared" si="26"/>
        <v>0</v>
      </c>
      <c r="H70" s="76">
        <f t="shared" si="26"/>
        <v>3.5714285714285712E-2</v>
      </c>
      <c r="I70" s="76">
        <f t="shared" si="26"/>
        <v>0</v>
      </c>
      <c r="J70" s="76">
        <f t="shared" si="26"/>
        <v>0</v>
      </c>
      <c r="K70" s="76">
        <f t="shared" si="26"/>
        <v>0.7321428571428571</v>
      </c>
      <c r="L70" s="76">
        <f t="shared" si="26"/>
        <v>1</v>
      </c>
    </row>
    <row r="71" spans="1:12" x14ac:dyDescent="0.2">
      <c r="A71" s="2" t="s">
        <v>27</v>
      </c>
      <c r="B71" s="76">
        <f t="shared" ref="B71:L71" si="27">B32/$L32</f>
        <v>0</v>
      </c>
      <c r="C71" s="76">
        <f t="shared" si="27"/>
        <v>0.95</v>
      </c>
      <c r="D71" s="76">
        <f t="shared" si="27"/>
        <v>0.05</v>
      </c>
      <c r="E71" s="76">
        <f t="shared" si="27"/>
        <v>0</v>
      </c>
      <c r="F71" s="76">
        <f t="shared" si="27"/>
        <v>0</v>
      </c>
      <c r="G71" s="76">
        <f t="shared" si="27"/>
        <v>0</v>
      </c>
      <c r="H71" s="76">
        <f t="shared" si="27"/>
        <v>0.05</v>
      </c>
      <c r="I71" s="76">
        <f t="shared" si="27"/>
        <v>0</v>
      </c>
      <c r="J71" s="76">
        <f t="shared" si="27"/>
        <v>0</v>
      </c>
      <c r="K71" s="76">
        <f t="shared" si="27"/>
        <v>0</v>
      </c>
      <c r="L71" s="76">
        <f t="shared" si="27"/>
        <v>1</v>
      </c>
    </row>
    <row r="72" spans="1:12" x14ac:dyDescent="0.2">
      <c r="A72" s="2" t="s">
        <v>28</v>
      </c>
      <c r="B72" s="76">
        <f t="shared" ref="B72:L72" si="28">B33/$L33</f>
        <v>0</v>
      </c>
      <c r="C72" s="76">
        <f t="shared" si="28"/>
        <v>0.32804232804232802</v>
      </c>
      <c r="D72" s="76">
        <f t="shared" si="28"/>
        <v>2.1164021164021163E-2</v>
      </c>
      <c r="E72" s="76">
        <f t="shared" si="28"/>
        <v>0.35449735449735448</v>
      </c>
      <c r="F72" s="76">
        <f t="shared" si="28"/>
        <v>4.2328042328042326E-2</v>
      </c>
      <c r="G72" s="76">
        <f t="shared" si="28"/>
        <v>0</v>
      </c>
      <c r="H72" s="76">
        <f t="shared" si="28"/>
        <v>0</v>
      </c>
      <c r="I72" s="76">
        <f t="shared" si="28"/>
        <v>1.0582010582010581E-2</v>
      </c>
      <c r="J72" s="76">
        <f t="shared" si="28"/>
        <v>0.23809523809523808</v>
      </c>
      <c r="K72" s="76">
        <f t="shared" si="28"/>
        <v>0</v>
      </c>
      <c r="L72" s="76">
        <f t="shared" si="28"/>
        <v>1</v>
      </c>
    </row>
    <row r="73" spans="1:12" x14ac:dyDescent="0.2">
      <c r="A73" s="2" t="s">
        <v>29</v>
      </c>
      <c r="B73" s="76">
        <f t="shared" ref="B73:L73" si="29">B34/$L34</f>
        <v>0</v>
      </c>
      <c r="C73" s="76">
        <f t="shared" si="29"/>
        <v>0.3787528868360277</v>
      </c>
      <c r="D73" s="76">
        <f t="shared" si="29"/>
        <v>2.771362586605081E-2</v>
      </c>
      <c r="E73" s="76">
        <f t="shared" si="29"/>
        <v>0.21939953810623555</v>
      </c>
      <c r="F73" s="76">
        <f t="shared" si="29"/>
        <v>6.4665127020785224E-2</v>
      </c>
      <c r="G73" s="76">
        <f t="shared" si="29"/>
        <v>0.14318706697459585</v>
      </c>
      <c r="H73" s="76">
        <f t="shared" si="29"/>
        <v>4.6189376443418015E-2</v>
      </c>
      <c r="I73" s="76">
        <f t="shared" si="29"/>
        <v>2.0785219399538105E-2</v>
      </c>
      <c r="J73" s="76">
        <f t="shared" si="29"/>
        <v>9.4688221709006926E-2</v>
      </c>
      <c r="K73" s="76">
        <f t="shared" si="29"/>
        <v>2.3094688221709007E-3</v>
      </c>
      <c r="L73" s="76">
        <f t="shared" si="29"/>
        <v>1</v>
      </c>
    </row>
    <row r="74" spans="1:12" x14ac:dyDescent="0.2">
      <c r="A74" s="2" t="s">
        <v>30</v>
      </c>
      <c r="B74" s="76">
        <f t="shared" ref="B74:L74" si="30">B35/$L35</f>
        <v>0</v>
      </c>
      <c r="C74" s="76">
        <f t="shared" si="30"/>
        <v>0.45112781954887216</v>
      </c>
      <c r="D74" s="76">
        <f t="shared" si="30"/>
        <v>7.5187969924812026E-3</v>
      </c>
      <c r="E74" s="76">
        <f t="shared" si="30"/>
        <v>3.007518796992481E-2</v>
      </c>
      <c r="F74" s="76">
        <f t="shared" si="30"/>
        <v>7.5187969924812026E-3</v>
      </c>
      <c r="G74" s="76">
        <f t="shared" si="30"/>
        <v>0</v>
      </c>
      <c r="H74" s="76">
        <f t="shared" si="30"/>
        <v>0.48120300751879697</v>
      </c>
      <c r="I74" s="76">
        <f t="shared" si="30"/>
        <v>7.5187969924812026E-3</v>
      </c>
      <c r="J74" s="76">
        <f t="shared" si="30"/>
        <v>2.2556390977443608E-2</v>
      </c>
      <c r="K74" s="76">
        <f t="shared" si="30"/>
        <v>0</v>
      </c>
      <c r="L74" s="76">
        <f t="shared" si="30"/>
        <v>1</v>
      </c>
    </row>
    <row r="75" spans="1:12" x14ac:dyDescent="0.2">
      <c r="A75" s="2" t="s">
        <v>31</v>
      </c>
      <c r="B75" s="76">
        <f t="shared" ref="B75:L75" si="31">B36/$L36</f>
        <v>0</v>
      </c>
      <c r="C75" s="76">
        <f t="shared" si="31"/>
        <v>0.60591133004926112</v>
      </c>
      <c r="D75" s="76">
        <f t="shared" si="31"/>
        <v>0</v>
      </c>
      <c r="E75" s="76">
        <f t="shared" si="31"/>
        <v>9.8522167487684734E-2</v>
      </c>
      <c r="F75" s="76">
        <f t="shared" si="31"/>
        <v>0.10344827586206896</v>
      </c>
      <c r="G75" s="76">
        <f t="shared" si="31"/>
        <v>0.13300492610837439</v>
      </c>
      <c r="H75" s="76">
        <f t="shared" si="31"/>
        <v>2.4630541871921183E-2</v>
      </c>
      <c r="I75" s="76">
        <f t="shared" si="31"/>
        <v>0</v>
      </c>
      <c r="J75" s="76">
        <f t="shared" si="31"/>
        <v>0</v>
      </c>
      <c r="K75" s="76">
        <f t="shared" si="31"/>
        <v>2.9556650246305417E-2</v>
      </c>
      <c r="L75" s="76">
        <f t="shared" si="31"/>
        <v>1</v>
      </c>
    </row>
    <row r="76" spans="1:12" x14ac:dyDescent="0.2">
      <c r="A76" s="3" t="s">
        <v>32</v>
      </c>
      <c r="B76" s="77">
        <f t="shared" ref="B76:L76" si="32">B37/$L37</f>
        <v>0</v>
      </c>
      <c r="C76" s="77">
        <f t="shared" si="32"/>
        <v>0.27674418604651163</v>
      </c>
      <c r="D76" s="77">
        <f t="shared" si="32"/>
        <v>3.9534883720930232E-2</v>
      </c>
      <c r="E76" s="77">
        <f t="shared" si="32"/>
        <v>0.11395348837209303</v>
      </c>
      <c r="F76" s="77">
        <f t="shared" si="32"/>
        <v>0</v>
      </c>
      <c r="G76" s="77">
        <f t="shared" si="32"/>
        <v>0</v>
      </c>
      <c r="H76" s="77">
        <f t="shared" si="32"/>
        <v>0.53953488372093028</v>
      </c>
      <c r="I76" s="77">
        <f t="shared" si="32"/>
        <v>0</v>
      </c>
      <c r="J76" s="77">
        <f t="shared" si="32"/>
        <v>3.0232558139534883E-2</v>
      </c>
      <c r="K76" s="77">
        <f t="shared" si="32"/>
        <v>0</v>
      </c>
      <c r="L76" s="77">
        <f t="shared" si="32"/>
        <v>1</v>
      </c>
    </row>
    <row r="78" spans="1:12" x14ac:dyDescent="0.2">
      <c r="A78" s="190" t="s">
        <v>449</v>
      </c>
    </row>
    <row r="79" spans="1:12" x14ac:dyDescent="0.2">
      <c r="A79" s="331" t="s">
        <v>466</v>
      </c>
    </row>
    <row r="80" spans="1:12" x14ac:dyDescent="0.2">
      <c r="A80" s="331" t="s">
        <v>468</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9"/>
  <sheetViews>
    <sheetView showGridLines="0" workbookViewId="0">
      <selection activeCell="A39" sqref="A39"/>
    </sheetView>
  </sheetViews>
  <sheetFormatPr defaultRowHeight="12.75" x14ac:dyDescent="0.2"/>
  <cols>
    <col min="1" max="1" customWidth="true" style="6" width="32.5703125" collapsed="false"/>
    <col min="2" max="2" bestFit="true" customWidth="true" style="6" width="9.42578125" collapsed="false"/>
    <col min="3" max="3" bestFit="true" customWidth="true" style="6" width="11.28515625" collapsed="false"/>
    <col min="4" max="4" customWidth="true" style="6" width="12.28515625" collapsed="false"/>
    <col min="5" max="8" bestFit="true" customWidth="true" style="6" width="10.28515625" collapsed="false"/>
    <col min="9" max="9" bestFit="true" customWidth="true" style="6" width="9.42578125" collapsed="false"/>
    <col min="10" max="11" bestFit="true" customWidth="true" style="6" width="10.28515625" collapsed="false"/>
    <col min="12" max="12" bestFit="true" customWidth="true" style="6" width="11.28515625" collapsed="false"/>
    <col min="13" max="16384" style="6" width="9.140625" collapsed="false"/>
  </cols>
  <sheetData>
    <row r="1" spans="1:12" x14ac:dyDescent="0.2">
      <c r="A1" s="32" t="s">
        <v>401</v>
      </c>
    </row>
    <row r="2" spans="1:12" ht="15" x14ac:dyDescent="0.25">
      <c r="A2" s="273" t="s">
        <v>315</v>
      </c>
    </row>
    <row r="4" spans="1:12" ht="51" x14ac:dyDescent="0.2">
      <c r="B4" s="63" t="s">
        <v>140</v>
      </c>
      <c r="C4" s="63" t="s">
        <v>141</v>
      </c>
      <c r="D4" s="63" t="s">
        <v>142</v>
      </c>
      <c r="E4" s="63" t="s">
        <v>143</v>
      </c>
      <c r="F4" s="63" t="s">
        <v>144</v>
      </c>
      <c r="G4" s="63" t="s">
        <v>145</v>
      </c>
      <c r="H4" s="63" t="s">
        <v>146</v>
      </c>
      <c r="I4" s="63" t="s">
        <v>147</v>
      </c>
      <c r="J4" s="63" t="s">
        <v>148</v>
      </c>
      <c r="K4" s="63" t="s">
        <v>149</v>
      </c>
      <c r="L4" s="63" t="s">
        <v>98</v>
      </c>
    </row>
    <row r="5" spans="1:12" s="8" customFormat="1" x14ac:dyDescent="0.2">
      <c r="A5" s="4" t="s">
        <v>0</v>
      </c>
      <c r="B5" s="65">
        <v>103</v>
      </c>
      <c r="C5" s="65">
        <v>131</v>
      </c>
      <c r="D5" s="65">
        <v>231</v>
      </c>
      <c r="E5" s="65">
        <v>52</v>
      </c>
      <c r="F5" s="65">
        <v>74</v>
      </c>
      <c r="G5" s="65">
        <v>68</v>
      </c>
      <c r="H5" s="65">
        <v>33</v>
      </c>
      <c r="I5" s="65">
        <v>117</v>
      </c>
      <c r="J5" s="65">
        <v>180</v>
      </c>
      <c r="K5" s="65">
        <v>98</v>
      </c>
      <c r="L5" s="65">
        <v>96</v>
      </c>
    </row>
    <row r="6" spans="1:12" x14ac:dyDescent="0.2">
      <c r="A6" s="2" t="s">
        <v>1</v>
      </c>
      <c r="B6" s="28" t="s">
        <v>89</v>
      </c>
      <c r="C6" s="28">
        <v>125</v>
      </c>
      <c r="D6" s="28" t="s">
        <v>89</v>
      </c>
      <c r="E6" s="28">
        <v>45</v>
      </c>
      <c r="F6" s="28" t="s">
        <v>89</v>
      </c>
      <c r="G6" s="28" t="s">
        <v>89</v>
      </c>
      <c r="H6" s="28">
        <v>60</v>
      </c>
      <c r="I6" s="28" t="s">
        <v>89</v>
      </c>
      <c r="J6" s="28">
        <v>155</v>
      </c>
      <c r="K6" s="28">
        <v>17</v>
      </c>
      <c r="L6" s="28">
        <v>103</v>
      </c>
    </row>
    <row r="7" spans="1:12" x14ac:dyDescent="0.2">
      <c r="A7" s="2" t="s">
        <v>2</v>
      </c>
      <c r="B7" s="28" t="s">
        <v>89</v>
      </c>
      <c r="C7" s="28">
        <v>119</v>
      </c>
      <c r="D7" s="28">
        <v>170</v>
      </c>
      <c r="E7" s="28">
        <v>63</v>
      </c>
      <c r="F7" s="28">
        <v>70</v>
      </c>
      <c r="G7" s="28">
        <v>118</v>
      </c>
      <c r="H7" s="28">
        <v>21</v>
      </c>
      <c r="I7" s="28">
        <v>41</v>
      </c>
      <c r="J7" s="28" t="s">
        <v>89</v>
      </c>
      <c r="K7" s="28">
        <v>120</v>
      </c>
      <c r="L7" s="28">
        <v>94</v>
      </c>
    </row>
    <row r="8" spans="1:12" x14ac:dyDescent="0.2">
      <c r="A8" s="2" t="s">
        <v>3</v>
      </c>
      <c r="B8" s="28" t="s">
        <v>89</v>
      </c>
      <c r="C8" s="28">
        <v>119</v>
      </c>
      <c r="D8" s="28">
        <v>103</v>
      </c>
      <c r="E8" s="28">
        <v>91</v>
      </c>
      <c r="F8" s="28" t="s">
        <v>89</v>
      </c>
      <c r="G8" s="28" t="s">
        <v>89</v>
      </c>
      <c r="H8" s="28">
        <v>29</v>
      </c>
      <c r="I8" s="28" t="s">
        <v>89</v>
      </c>
      <c r="J8" s="28" t="s">
        <v>89</v>
      </c>
      <c r="K8" s="28" t="s">
        <v>89</v>
      </c>
      <c r="L8" s="28">
        <v>115</v>
      </c>
    </row>
    <row r="9" spans="1:12" x14ac:dyDescent="0.2">
      <c r="A9" s="2" t="s">
        <v>4</v>
      </c>
      <c r="B9" s="28" t="s">
        <v>89</v>
      </c>
      <c r="C9" s="28">
        <v>360</v>
      </c>
      <c r="D9" s="28">
        <v>162</v>
      </c>
      <c r="E9" s="28" t="s">
        <v>89</v>
      </c>
      <c r="F9" s="28" t="s">
        <v>89</v>
      </c>
      <c r="G9" s="28" t="s">
        <v>89</v>
      </c>
      <c r="H9" s="28" t="s">
        <v>89</v>
      </c>
      <c r="I9" s="28" t="s">
        <v>89</v>
      </c>
      <c r="J9" s="28">
        <v>147</v>
      </c>
      <c r="K9" s="28">
        <v>90</v>
      </c>
      <c r="L9" s="28">
        <v>143</v>
      </c>
    </row>
    <row r="10" spans="1:12" x14ac:dyDescent="0.2">
      <c r="A10" s="2" t="s">
        <v>5</v>
      </c>
      <c r="B10" s="28" t="s">
        <v>89</v>
      </c>
      <c r="C10" s="28">
        <v>105</v>
      </c>
      <c r="D10" s="28" t="s">
        <v>89</v>
      </c>
      <c r="E10" s="28" t="s">
        <v>89</v>
      </c>
      <c r="F10" s="28" t="s">
        <v>89</v>
      </c>
      <c r="G10" s="28" t="s">
        <v>89</v>
      </c>
      <c r="H10" s="28" t="s">
        <v>89</v>
      </c>
      <c r="I10" s="28" t="s">
        <v>89</v>
      </c>
      <c r="J10" s="28" t="s">
        <v>89</v>
      </c>
      <c r="K10" s="28">
        <v>16</v>
      </c>
      <c r="L10" s="28">
        <v>84</v>
      </c>
    </row>
    <row r="11" spans="1:12" x14ac:dyDescent="0.2">
      <c r="A11" s="2" t="s">
        <v>6</v>
      </c>
      <c r="B11" s="28" t="s">
        <v>89</v>
      </c>
      <c r="C11" s="28" t="s">
        <v>89</v>
      </c>
      <c r="D11" s="28">
        <v>89</v>
      </c>
      <c r="E11" s="28">
        <v>49</v>
      </c>
      <c r="F11" s="28">
        <v>102</v>
      </c>
      <c r="G11" s="28">
        <v>33</v>
      </c>
      <c r="H11" s="28" t="s">
        <v>89</v>
      </c>
      <c r="I11" s="28">
        <v>75</v>
      </c>
      <c r="J11" s="28">
        <v>86</v>
      </c>
      <c r="K11" s="28">
        <v>50</v>
      </c>
      <c r="L11" s="28">
        <v>76</v>
      </c>
    </row>
    <row r="12" spans="1:12" x14ac:dyDescent="0.2">
      <c r="A12" s="2" t="s">
        <v>7</v>
      </c>
      <c r="B12" s="28" t="s">
        <v>89</v>
      </c>
      <c r="C12" s="28">
        <v>135</v>
      </c>
      <c r="D12" s="28">
        <v>179</v>
      </c>
      <c r="E12" s="28">
        <v>77</v>
      </c>
      <c r="F12" s="28">
        <v>59</v>
      </c>
      <c r="G12" s="28">
        <v>52</v>
      </c>
      <c r="H12" s="28">
        <v>5</v>
      </c>
      <c r="I12" s="28">
        <v>112</v>
      </c>
      <c r="J12" s="28" t="s">
        <v>89</v>
      </c>
      <c r="K12" s="28">
        <v>2</v>
      </c>
      <c r="L12" s="28">
        <v>81</v>
      </c>
    </row>
    <row r="13" spans="1:12" x14ac:dyDescent="0.2">
      <c r="A13" s="2" t="s">
        <v>8</v>
      </c>
      <c r="B13" s="28" t="s">
        <v>89</v>
      </c>
      <c r="C13" s="28">
        <v>77</v>
      </c>
      <c r="D13" s="28" t="s">
        <v>89</v>
      </c>
      <c r="E13" s="28">
        <v>41</v>
      </c>
      <c r="F13" s="28">
        <v>113</v>
      </c>
      <c r="G13" s="28" t="s">
        <v>89</v>
      </c>
      <c r="H13" s="28" t="s">
        <v>89</v>
      </c>
      <c r="I13" s="28" t="s">
        <v>89</v>
      </c>
      <c r="J13" s="28" t="s">
        <v>89</v>
      </c>
      <c r="K13" s="28" t="s">
        <v>89</v>
      </c>
      <c r="L13" s="28">
        <v>67</v>
      </c>
    </row>
    <row r="14" spans="1:12" x14ac:dyDescent="0.2">
      <c r="A14" s="2" t="s">
        <v>9</v>
      </c>
      <c r="B14" s="28">
        <v>56</v>
      </c>
      <c r="C14" s="28">
        <v>253</v>
      </c>
      <c r="D14" s="28">
        <v>246</v>
      </c>
      <c r="E14" s="28" t="s">
        <v>89</v>
      </c>
      <c r="F14" s="28" t="s">
        <v>89</v>
      </c>
      <c r="G14" s="28">
        <v>83</v>
      </c>
      <c r="H14" s="28">
        <v>23</v>
      </c>
      <c r="I14" s="28" t="s">
        <v>89</v>
      </c>
      <c r="J14" s="28">
        <v>338</v>
      </c>
      <c r="K14" s="28" t="s">
        <v>89</v>
      </c>
      <c r="L14" s="28">
        <v>179</v>
      </c>
    </row>
    <row r="15" spans="1:12" x14ac:dyDescent="0.2">
      <c r="A15" s="2" t="s">
        <v>10</v>
      </c>
      <c r="B15" s="28" t="s">
        <v>89</v>
      </c>
      <c r="C15" s="28">
        <v>368</v>
      </c>
      <c r="D15" s="28" t="s">
        <v>89</v>
      </c>
      <c r="E15" s="28" t="s">
        <v>89</v>
      </c>
      <c r="F15" s="28" t="s">
        <v>89</v>
      </c>
      <c r="G15" s="28">
        <v>212</v>
      </c>
      <c r="H15" s="28">
        <v>62</v>
      </c>
      <c r="I15" s="28" t="s">
        <v>89</v>
      </c>
      <c r="J15" s="28">
        <v>711</v>
      </c>
      <c r="K15" s="28">
        <v>14</v>
      </c>
      <c r="L15" s="28">
        <v>181</v>
      </c>
    </row>
    <row r="16" spans="1:12" x14ac:dyDescent="0.2">
      <c r="A16" s="2" t="s">
        <v>11</v>
      </c>
      <c r="B16" s="28" t="s">
        <v>89</v>
      </c>
      <c r="C16" s="28">
        <v>127</v>
      </c>
      <c r="D16" s="28">
        <v>203</v>
      </c>
      <c r="E16" s="28" t="s">
        <v>89</v>
      </c>
      <c r="F16" s="28" t="s">
        <v>89</v>
      </c>
      <c r="G16" s="28" t="s">
        <v>89</v>
      </c>
      <c r="H16" s="28">
        <v>13</v>
      </c>
      <c r="I16" s="28" t="s">
        <v>89</v>
      </c>
      <c r="J16" s="28">
        <v>219</v>
      </c>
      <c r="K16" s="28" t="s">
        <v>89</v>
      </c>
      <c r="L16" s="28">
        <v>105</v>
      </c>
    </row>
    <row r="17" spans="1:12" x14ac:dyDescent="0.2">
      <c r="A17" s="2" t="s">
        <v>12</v>
      </c>
      <c r="B17" s="28" t="s">
        <v>89</v>
      </c>
      <c r="C17" s="28">
        <v>168</v>
      </c>
      <c r="D17" s="28">
        <v>195</v>
      </c>
      <c r="E17" s="28">
        <v>61</v>
      </c>
      <c r="F17" s="28">
        <v>94</v>
      </c>
      <c r="G17" s="28">
        <v>76</v>
      </c>
      <c r="H17" s="28">
        <v>35</v>
      </c>
      <c r="I17" s="28" t="s">
        <v>89</v>
      </c>
      <c r="J17" s="28" t="s">
        <v>89</v>
      </c>
      <c r="K17" s="28">
        <v>89</v>
      </c>
      <c r="L17" s="28">
        <v>71</v>
      </c>
    </row>
    <row r="18" spans="1:12" x14ac:dyDescent="0.2">
      <c r="A18" s="2" t="s">
        <v>13</v>
      </c>
      <c r="B18" s="28" t="s">
        <v>89</v>
      </c>
      <c r="C18" s="28">
        <v>299</v>
      </c>
      <c r="D18" s="28">
        <v>258</v>
      </c>
      <c r="E18" s="28">
        <v>130</v>
      </c>
      <c r="F18" s="28" t="s">
        <v>89</v>
      </c>
      <c r="G18" s="28" t="s">
        <v>89</v>
      </c>
      <c r="H18" s="28">
        <v>163</v>
      </c>
      <c r="I18" s="28" t="s">
        <v>89</v>
      </c>
      <c r="J18" s="28" t="s">
        <v>89</v>
      </c>
      <c r="K18" s="28" t="s">
        <v>89</v>
      </c>
      <c r="L18" s="28">
        <v>203</v>
      </c>
    </row>
    <row r="19" spans="1:12" x14ac:dyDescent="0.2">
      <c r="A19" s="2" t="s">
        <v>14</v>
      </c>
      <c r="B19" s="28" t="s">
        <v>89</v>
      </c>
      <c r="C19" s="28">
        <v>129</v>
      </c>
      <c r="D19" s="28">
        <v>136</v>
      </c>
      <c r="E19" s="28">
        <v>41</v>
      </c>
      <c r="F19" s="28">
        <v>71</v>
      </c>
      <c r="G19" s="28" t="s">
        <v>89</v>
      </c>
      <c r="H19" s="28">
        <v>1</v>
      </c>
      <c r="I19" s="28" t="s">
        <v>89</v>
      </c>
      <c r="J19" s="28">
        <v>139</v>
      </c>
      <c r="K19" s="28" t="s">
        <v>89</v>
      </c>
      <c r="L19" s="28">
        <v>89</v>
      </c>
    </row>
    <row r="20" spans="1:12" x14ac:dyDescent="0.2">
      <c r="A20" s="2" t="s">
        <v>15</v>
      </c>
      <c r="B20" s="28" t="s">
        <v>89</v>
      </c>
      <c r="C20" s="28">
        <v>157</v>
      </c>
      <c r="D20" s="28" t="s">
        <v>89</v>
      </c>
      <c r="E20" s="28">
        <v>19</v>
      </c>
      <c r="F20" s="28" t="s">
        <v>89</v>
      </c>
      <c r="G20" s="28">
        <v>51</v>
      </c>
      <c r="H20" s="28">
        <v>12</v>
      </c>
      <c r="I20" s="28">
        <v>124</v>
      </c>
      <c r="J20" s="28">
        <v>310</v>
      </c>
      <c r="K20" s="28" t="s">
        <v>89</v>
      </c>
      <c r="L20" s="28">
        <v>85</v>
      </c>
    </row>
    <row r="21" spans="1:12" x14ac:dyDescent="0.2">
      <c r="A21" s="2" t="s">
        <v>16</v>
      </c>
      <c r="B21" s="28" t="s">
        <v>89</v>
      </c>
      <c r="C21" s="28">
        <v>186</v>
      </c>
      <c r="D21" s="28">
        <v>284</v>
      </c>
      <c r="E21" s="28">
        <v>85</v>
      </c>
      <c r="F21" s="28">
        <v>98</v>
      </c>
      <c r="G21" s="28">
        <v>91</v>
      </c>
      <c r="H21" s="28">
        <v>20</v>
      </c>
      <c r="I21" s="28" t="s">
        <v>89</v>
      </c>
      <c r="J21" s="28">
        <v>220</v>
      </c>
      <c r="K21" s="28">
        <v>78</v>
      </c>
      <c r="L21" s="28">
        <v>114</v>
      </c>
    </row>
    <row r="22" spans="1:12" x14ac:dyDescent="0.2">
      <c r="A22" s="2" t="s">
        <v>17</v>
      </c>
      <c r="B22" s="28" t="s">
        <v>89</v>
      </c>
      <c r="C22" s="28">
        <v>234</v>
      </c>
      <c r="D22" s="28">
        <v>338</v>
      </c>
      <c r="E22" s="28">
        <v>276</v>
      </c>
      <c r="F22" s="28" t="s">
        <v>89</v>
      </c>
      <c r="G22" s="28">
        <v>252</v>
      </c>
      <c r="H22" s="28">
        <v>179</v>
      </c>
      <c r="I22" s="28">
        <v>199</v>
      </c>
      <c r="J22" s="28" t="s">
        <v>89</v>
      </c>
      <c r="K22" s="28">
        <v>247</v>
      </c>
      <c r="L22" s="28">
        <v>223</v>
      </c>
    </row>
    <row r="23" spans="1:12" x14ac:dyDescent="0.2">
      <c r="A23" s="2" t="s">
        <v>18</v>
      </c>
      <c r="B23" s="28" t="s">
        <v>89</v>
      </c>
      <c r="C23" s="28" t="s">
        <v>89</v>
      </c>
      <c r="D23" s="28">
        <v>149</v>
      </c>
      <c r="E23" s="28">
        <v>49</v>
      </c>
      <c r="F23" s="28" t="s">
        <v>89</v>
      </c>
      <c r="G23" s="28" t="s">
        <v>89</v>
      </c>
      <c r="H23" s="28">
        <v>17</v>
      </c>
      <c r="I23" s="28" t="s">
        <v>89</v>
      </c>
      <c r="J23" s="28" t="s">
        <v>89</v>
      </c>
      <c r="K23" s="28" t="s">
        <v>89</v>
      </c>
      <c r="L23" s="28">
        <v>54</v>
      </c>
    </row>
    <row r="24" spans="1:12" x14ac:dyDescent="0.2">
      <c r="A24" s="2" t="s">
        <v>19</v>
      </c>
      <c r="B24" s="28">
        <v>118</v>
      </c>
      <c r="C24" s="28">
        <v>531</v>
      </c>
      <c r="D24" s="28">
        <v>540</v>
      </c>
      <c r="E24" s="28">
        <v>156</v>
      </c>
      <c r="F24" s="28">
        <v>146</v>
      </c>
      <c r="G24" s="28">
        <v>60</v>
      </c>
      <c r="H24" s="28">
        <v>58</v>
      </c>
      <c r="I24" s="28" t="s">
        <v>89</v>
      </c>
      <c r="J24" s="28">
        <v>455</v>
      </c>
      <c r="K24" s="28">
        <v>16</v>
      </c>
      <c r="L24" s="28">
        <v>214</v>
      </c>
    </row>
    <row r="25" spans="1:12" x14ac:dyDescent="0.2">
      <c r="A25" s="2" t="s">
        <v>20</v>
      </c>
      <c r="B25" s="28" t="s">
        <v>89</v>
      </c>
      <c r="C25" s="28">
        <v>83</v>
      </c>
      <c r="D25" s="28">
        <v>109</v>
      </c>
      <c r="E25" s="28">
        <v>49</v>
      </c>
      <c r="F25" s="28">
        <v>102</v>
      </c>
      <c r="G25" s="28">
        <v>59</v>
      </c>
      <c r="H25" s="28" t="s">
        <v>89</v>
      </c>
      <c r="I25" s="28">
        <v>116</v>
      </c>
      <c r="J25" s="28">
        <v>1</v>
      </c>
      <c r="K25" s="28">
        <v>274</v>
      </c>
      <c r="L25" s="28">
        <v>86</v>
      </c>
    </row>
    <row r="26" spans="1:12" x14ac:dyDescent="0.2">
      <c r="A26" s="2" t="s">
        <v>21</v>
      </c>
      <c r="B26" s="28" t="s">
        <v>89</v>
      </c>
      <c r="C26" s="28">
        <v>108</v>
      </c>
      <c r="D26" s="28" t="s">
        <v>89</v>
      </c>
      <c r="E26" s="28">
        <v>12</v>
      </c>
      <c r="F26" s="28">
        <v>24</v>
      </c>
      <c r="G26" s="28">
        <v>24</v>
      </c>
      <c r="H26" s="28" t="s">
        <v>89</v>
      </c>
      <c r="I26" s="28">
        <v>83</v>
      </c>
      <c r="J26" s="28" t="s">
        <v>89</v>
      </c>
      <c r="K26" s="28" t="s">
        <v>89</v>
      </c>
      <c r="L26" s="28">
        <v>51</v>
      </c>
    </row>
    <row r="27" spans="1:12" x14ac:dyDescent="0.2">
      <c r="A27" s="2" t="s">
        <v>22</v>
      </c>
      <c r="B27" s="28" t="s">
        <v>89</v>
      </c>
      <c r="C27" s="28">
        <v>74</v>
      </c>
      <c r="D27" s="28">
        <v>147</v>
      </c>
      <c r="E27" s="28">
        <v>66</v>
      </c>
      <c r="F27" s="28">
        <v>64</v>
      </c>
      <c r="G27" s="28" t="s">
        <v>89</v>
      </c>
      <c r="H27" s="28" t="s">
        <v>89</v>
      </c>
      <c r="I27" s="28" t="s">
        <v>89</v>
      </c>
      <c r="J27" s="28">
        <v>160</v>
      </c>
      <c r="K27" s="28" t="s">
        <v>89</v>
      </c>
      <c r="L27" s="28">
        <v>77</v>
      </c>
    </row>
    <row r="28" spans="1:12" x14ac:dyDescent="0.2">
      <c r="A28" s="2" t="s">
        <v>23</v>
      </c>
      <c r="B28" s="28" t="s">
        <v>89</v>
      </c>
      <c r="C28" s="28">
        <v>164</v>
      </c>
      <c r="D28" s="28">
        <v>241</v>
      </c>
      <c r="E28" s="28" t="s">
        <v>89</v>
      </c>
      <c r="F28" s="28" t="s">
        <v>89</v>
      </c>
      <c r="G28" s="28">
        <v>3</v>
      </c>
      <c r="H28" s="28">
        <v>4</v>
      </c>
      <c r="I28" s="28">
        <v>135</v>
      </c>
      <c r="J28" s="28" t="s">
        <v>89</v>
      </c>
      <c r="K28" s="28">
        <v>201</v>
      </c>
      <c r="L28" s="28">
        <v>129</v>
      </c>
    </row>
    <row r="29" spans="1:12" x14ac:dyDescent="0.2">
      <c r="A29" s="2" t="s">
        <v>24</v>
      </c>
      <c r="B29" s="28" t="s">
        <v>89</v>
      </c>
      <c r="C29" s="28">
        <v>92</v>
      </c>
      <c r="D29" s="28" t="s">
        <v>89</v>
      </c>
      <c r="E29" s="28">
        <v>54</v>
      </c>
      <c r="F29" s="28">
        <v>40</v>
      </c>
      <c r="G29" s="28">
        <v>39</v>
      </c>
      <c r="H29" s="28">
        <v>1</v>
      </c>
      <c r="I29" s="28" t="s">
        <v>89</v>
      </c>
      <c r="J29" s="28" t="s">
        <v>89</v>
      </c>
      <c r="K29" s="28">
        <v>42</v>
      </c>
      <c r="L29" s="28">
        <v>67</v>
      </c>
    </row>
    <row r="30" spans="1:12" x14ac:dyDescent="0.2">
      <c r="A30" s="2" t="s">
        <v>25</v>
      </c>
      <c r="B30" s="28" t="s">
        <v>89</v>
      </c>
      <c r="C30" s="28">
        <v>82</v>
      </c>
      <c r="D30" s="28">
        <v>105</v>
      </c>
      <c r="E30" s="28" t="s">
        <v>89</v>
      </c>
      <c r="F30" s="28" t="s">
        <v>89</v>
      </c>
      <c r="G30" s="28" t="s">
        <v>89</v>
      </c>
      <c r="H30" s="28">
        <v>7</v>
      </c>
      <c r="I30" s="28" t="s">
        <v>89</v>
      </c>
      <c r="J30" s="28">
        <v>210</v>
      </c>
      <c r="K30" s="28">
        <v>119</v>
      </c>
      <c r="L30" s="28">
        <v>89</v>
      </c>
    </row>
    <row r="31" spans="1:12" x14ac:dyDescent="0.2">
      <c r="A31" s="2" t="s">
        <v>26</v>
      </c>
      <c r="B31" s="28" t="s">
        <v>89</v>
      </c>
      <c r="C31" s="28">
        <v>94</v>
      </c>
      <c r="D31" s="28" t="s">
        <v>89</v>
      </c>
      <c r="E31" s="28" t="s">
        <v>89</v>
      </c>
      <c r="F31" s="28" t="s">
        <v>89</v>
      </c>
      <c r="G31" s="28" t="s">
        <v>89</v>
      </c>
      <c r="H31" s="28">
        <v>3</v>
      </c>
      <c r="I31" s="28" t="s">
        <v>89</v>
      </c>
      <c r="J31" s="28" t="s">
        <v>89</v>
      </c>
      <c r="K31" s="28">
        <v>124</v>
      </c>
      <c r="L31" s="28">
        <v>113</v>
      </c>
    </row>
    <row r="32" spans="1:12" x14ac:dyDescent="0.2">
      <c r="A32" s="2" t="s">
        <v>27</v>
      </c>
      <c r="B32" s="28" t="s">
        <v>89</v>
      </c>
      <c r="C32" s="28">
        <v>212</v>
      </c>
      <c r="D32" s="28">
        <v>441</v>
      </c>
      <c r="E32" s="28" t="s">
        <v>89</v>
      </c>
      <c r="F32" s="28" t="s">
        <v>89</v>
      </c>
      <c r="G32" s="28" t="s">
        <v>89</v>
      </c>
      <c r="H32" s="28">
        <v>20</v>
      </c>
      <c r="I32" s="28" t="s">
        <v>89</v>
      </c>
      <c r="J32" s="28" t="s">
        <v>89</v>
      </c>
      <c r="K32" s="28" t="s">
        <v>89</v>
      </c>
      <c r="L32" s="28">
        <v>211</v>
      </c>
    </row>
    <row r="33" spans="1:12" x14ac:dyDescent="0.2">
      <c r="A33" s="2" t="s">
        <v>28</v>
      </c>
      <c r="B33" s="28" t="s">
        <v>89</v>
      </c>
      <c r="C33" s="28">
        <v>90</v>
      </c>
      <c r="D33" s="28">
        <v>132</v>
      </c>
      <c r="E33" s="28">
        <v>44</v>
      </c>
      <c r="F33" s="28">
        <v>80</v>
      </c>
      <c r="G33" s="28" t="s">
        <v>89</v>
      </c>
      <c r="H33" s="28" t="s">
        <v>89</v>
      </c>
      <c r="I33" s="28">
        <v>94</v>
      </c>
      <c r="J33" s="28">
        <v>91</v>
      </c>
      <c r="K33" s="28">
        <v>23</v>
      </c>
      <c r="L33" s="28">
        <v>74</v>
      </c>
    </row>
    <row r="34" spans="1:12" x14ac:dyDescent="0.2">
      <c r="A34" s="2" t="s">
        <v>29</v>
      </c>
      <c r="B34" s="28" t="s">
        <v>89</v>
      </c>
      <c r="C34" s="28">
        <v>154</v>
      </c>
      <c r="D34" s="28">
        <v>171</v>
      </c>
      <c r="E34" s="28">
        <v>25</v>
      </c>
      <c r="F34" s="28">
        <v>29</v>
      </c>
      <c r="G34" s="28">
        <v>41</v>
      </c>
      <c r="H34" s="28">
        <v>3</v>
      </c>
      <c r="I34" s="28">
        <v>161</v>
      </c>
      <c r="J34" s="28">
        <v>215</v>
      </c>
      <c r="K34" s="28">
        <v>1</v>
      </c>
      <c r="L34" s="28">
        <v>100</v>
      </c>
    </row>
    <row r="35" spans="1:12" x14ac:dyDescent="0.2">
      <c r="A35" s="2" t="s">
        <v>30</v>
      </c>
      <c r="B35" s="28" t="s">
        <v>89</v>
      </c>
      <c r="C35" s="28">
        <v>183</v>
      </c>
      <c r="D35" s="28">
        <v>545</v>
      </c>
      <c r="E35" s="28">
        <v>237</v>
      </c>
      <c r="F35" s="28">
        <v>194</v>
      </c>
      <c r="G35" s="28">
        <v>9</v>
      </c>
      <c r="H35" s="28">
        <v>25</v>
      </c>
      <c r="I35" s="28">
        <v>109</v>
      </c>
      <c r="J35" s="28">
        <v>136</v>
      </c>
      <c r="K35" s="28" t="s">
        <v>89</v>
      </c>
      <c r="L35" s="28">
        <v>108</v>
      </c>
    </row>
    <row r="36" spans="1:12" x14ac:dyDescent="0.2">
      <c r="A36" s="2" t="s">
        <v>31</v>
      </c>
      <c r="B36" s="28" t="s">
        <v>89</v>
      </c>
      <c r="C36" s="28">
        <v>105</v>
      </c>
      <c r="D36" s="28" t="s">
        <v>89</v>
      </c>
      <c r="E36" s="28">
        <v>81</v>
      </c>
      <c r="F36" s="28">
        <v>102</v>
      </c>
      <c r="G36" s="28">
        <v>84</v>
      </c>
      <c r="H36" s="28">
        <v>10</v>
      </c>
      <c r="I36" s="28" t="s">
        <v>89</v>
      </c>
      <c r="J36" s="28" t="s">
        <v>89</v>
      </c>
      <c r="K36" s="28">
        <v>86</v>
      </c>
      <c r="L36" s="28">
        <v>97</v>
      </c>
    </row>
    <row r="37" spans="1:12" x14ac:dyDescent="0.2">
      <c r="A37" s="3" t="s">
        <v>32</v>
      </c>
      <c r="B37" s="29" t="s">
        <v>89</v>
      </c>
      <c r="C37" s="29">
        <v>167</v>
      </c>
      <c r="D37" s="29">
        <v>185</v>
      </c>
      <c r="E37" s="29">
        <v>65</v>
      </c>
      <c r="F37" s="29" t="s">
        <v>89</v>
      </c>
      <c r="G37" s="29" t="s">
        <v>89</v>
      </c>
      <c r="H37" s="29">
        <v>27</v>
      </c>
      <c r="I37" s="29" t="s">
        <v>89</v>
      </c>
      <c r="J37" s="29">
        <v>165</v>
      </c>
      <c r="K37" s="29" t="s">
        <v>89</v>
      </c>
      <c r="L37" s="29">
        <v>80</v>
      </c>
    </row>
    <row r="39" spans="1:12" x14ac:dyDescent="0.2">
      <c r="A39" s="331" t="s">
        <v>468</v>
      </c>
    </row>
  </sheetData>
  <hyperlinks>
    <hyperlink ref="A2" location="Contents!A1" display="Back to contents"/>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9"/>
  <sheetViews>
    <sheetView showGridLines="0" workbookViewId="0">
      <selection activeCell="A39" sqref="A39"/>
    </sheetView>
  </sheetViews>
  <sheetFormatPr defaultRowHeight="12.75" x14ac:dyDescent="0.2"/>
  <cols>
    <col min="1" max="1" customWidth="true" style="6" width="32.5703125" collapsed="false"/>
    <col min="2" max="4" customWidth="true" style="6" width="11.42578125" collapsed="false"/>
    <col min="5" max="5" customWidth="true" style="6" width="5.7109375" collapsed="false"/>
    <col min="6" max="7" customWidth="true" style="6" width="12.7109375" collapsed="false"/>
    <col min="8" max="16384" style="6" width="9.140625" collapsed="false"/>
  </cols>
  <sheetData>
    <row r="1" spans="1:7" x14ac:dyDescent="0.2">
      <c r="A1" s="32" t="s">
        <v>403</v>
      </c>
    </row>
    <row r="2" spans="1:7" ht="15" x14ac:dyDescent="0.25">
      <c r="A2" s="273" t="s">
        <v>315</v>
      </c>
    </row>
    <row r="3" spans="1:7" x14ac:dyDescent="0.2">
      <c r="F3" s="332" t="s">
        <v>180</v>
      </c>
      <c r="G3" s="333"/>
    </row>
    <row r="4" spans="1:7" x14ac:dyDescent="0.2">
      <c r="B4" s="63" t="s">
        <v>396</v>
      </c>
      <c r="C4" s="63" t="s">
        <v>397</v>
      </c>
      <c r="D4" s="63" t="s">
        <v>398</v>
      </c>
      <c r="F4" s="241" t="s">
        <v>178</v>
      </c>
      <c r="G4" s="241" t="s">
        <v>179</v>
      </c>
    </row>
    <row r="5" spans="1:7" x14ac:dyDescent="0.2">
      <c r="A5" s="4" t="s">
        <v>0</v>
      </c>
      <c r="B5" s="50">
        <v>3606</v>
      </c>
      <c r="C5" s="50">
        <v>4227</v>
      </c>
      <c r="D5" s="50">
        <v>5526</v>
      </c>
      <c r="F5" s="51">
        <f>D5-C5</f>
        <v>1299</v>
      </c>
      <c r="G5" s="52">
        <f>F5/C5</f>
        <v>0.30731014904187365</v>
      </c>
    </row>
    <row r="6" spans="1:7" x14ac:dyDescent="0.2">
      <c r="A6" s="2" t="s">
        <v>1</v>
      </c>
      <c r="B6" s="9">
        <v>280</v>
      </c>
      <c r="C6" s="9">
        <v>291</v>
      </c>
      <c r="D6" s="9">
        <v>393</v>
      </c>
      <c r="F6" s="39">
        <f t="shared" ref="F6:F37" si="0">D6-C6</f>
        <v>102</v>
      </c>
      <c r="G6" s="53">
        <f t="shared" ref="G6:G37" si="1">F6/C6</f>
        <v>0.35051546391752575</v>
      </c>
    </row>
    <row r="7" spans="1:7" x14ac:dyDescent="0.2">
      <c r="A7" s="2" t="s">
        <v>2</v>
      </c>
      <c r="B7" s="9">
        <v>57</v>
      </c>
      <c r="C7" s="9">
        <v>54</v>
      </c>
      <c r="D7" s="9">
        <v>39</v>
      </c>
      <c r="F7" s="39">
        <f>D7-C7</f>
        <v>-15</v>
      </c>
      <c r="G7" s="53">
        <f t="shared" si="1"/>
        <v>-0.27777777777777779</v>
      </c>
    </row>
    <row r="8" spans="1:7" x14ac:dyDescent="0.2">
      <c r="A8" s="2" t="s">
        <v>3</v>
      </c>
      <c r="B8" s="9">
        <v>9</v>
      </c>
      <c r="C8" s="9">
        <v>24</v>
      </c>
      <c r="D8" s="9">
        <v>22</v>
      </c>
      <c r="F8" s="39">
        <f t="shared" si="0"/>
        <v>-2</v>
      </c>
      <c r="G8" s="53">
        <f t="shared" si="1"/>
        <v>-8.3333333333333329E-2</v>
      </c>
    </row>
    <row r="9" spans="1:7" x14ac:dyDescent="0.2">
      <c r="A9" s="2" t="s">
        <v>4</v>
      </c>
      <c r="B9" s="9">
        <v>17</v>
      </c>
      <c r="C9" s="9">
        <v>21</v>
      </c>
      <c r="D9" s="9">
        <v>25</v>
      </c>
      <c r="F9" s="39">
        <f t="shared" si="0"/>
        <v>4</v>
      </c>
      <c r="G9" s="53">
        <f>F9/C9</f>
        <v>0.19047619047619047</v>
      </c>
    </row>
    <row r="10" spans="1:7" x14ac:dyDescent="0.2">
      <c r="A10" s="2" t="s">
        <v>5</v>
      </c>
      <c r="B10" s="9">
        <v>190</v>
      </c>
      <c r="C10" s="9">
        <v>145</v>
      </c>
      <c r="D10" s="9">
        <v>96</v>
      </c>
      <c r="F10" s="39">
        <f t="shared" si="0"/>
        <v>-49</v>
      </c>
      <c r="G10" s="53">
        <f t="shared" si="1"/>
        <v>-0.33793103448275863</v>
      </c>
    </row>
    <row r="11" spans="1:7" x14ac:dyDescent="0.2">
      <c r="A11" s="2" t="s">
        <v>6</v>
      </c>
      <c r="B11" s="9">
        <v>32</v>
      </c>
      <c r="C11" s="9">
        <v>71</v>
      </c>
      <c r="D11" s="9">
        <v>50</v>
      </c>
      <c r="F11" s="39">
        <f t="shared" si="0"/>
        <v>-21</v>
      </c>
      <c r="G11" s="53">
        <f t="shared" si="1"/>
        <v>-0.29577464788732394</v>
      </c>
    </row>
    <row r="12" spans="1:7" x14ac:dyDescent="0.2">
      <c r="A12" s="2" t="s">
        <v>7</v>
      </c>
      <c r="B12" s="9">
        <v>155</v>
      </c>
      <c r="C12" s="9">
        <v>143</v>
      </c>
      <c r="D12" s="9">
        <v>166</v>
      </c>
      <c r="F12" s="39">
        <f t="shared" si="0"/>
        <v>23</v>
      </c>
      <c r="G12" s="53">
        <f t="shared" si="1"/>
        <v>0.16083916083916083</v>
      </c>
    </row>
    <row r="13" spans="1:7" x14ac:dyDescent="0.2">
      <c r="A13" s="2" t="s">
        <v>8</v>
      </c>
      <c r="B13" s="9">
        <v>131</v>
      </c>
      <c r="C13" s="9">
        <v>104</v>
      </c>
      <c r="D13" s="9">
        <v>99</v>
      </c>
      <c r="F13" s="39">
        <f t="shared" si="0"/>
        <v>-5</v>
      </c>
      <c r="G13" s="53">
        <f t="shared" si="1"/>
        <v>-4.807692307692308E-2</v>
      </c>
    </row>
    <row r="14" spans="1:7" x14ac:dyDescent="0.2">
      <c r="A14" s="2" t="s">
        <v>9</v>
      </c>
      <c r="B14" s="9">
        <v>296</v>
      </c>
      <c r="C14" s="9">
        <v>279</v>
      </c>
      <c r="D14" s="9">
        <v>290</v>
      </c>
      <c r="F14" s="39">
        <f t="shared" si="0"/>
        <v>11</v>
      </c>
      <c r="G14" s="53">
        <f t="shared" si="1"/>
        <v>3.9426523297491037E-2</v>
      </c>
    </row>
    <row r="15" spans="1:7" x14ac:dyDescent="0.2">
      <c r="A15" s="2" t="s">
        <v>10</v>
      </c>
      <c r="B15" s="9">
        <v>4</v>
      </c>
      <c r="C15" s="9">
        <v>36</v>
      </c>
      <c r="D15" s="9">
        <v>11</v>
      </c>
      <c r="F15" s="39">
        <f t="shared" si="0"/>
        <v>-25</v>
      </c>
      <c r="G15" s="53">
        <f t="shared" si="1"/>
        <v>-0.69444444444444442</v>
      </c>
    </row>
    <row r="16" spans="1:7" x14ac:dyDescent="0.2">
      <c r="A16" s="2" t="s">
        <v>11</v>
      </c>
      <c r="B16" s="9">
        <v>14</v>
      </c>
      <c r="C16" s="9">
        <v>16</v>
      </c>
      <c r="D16" s="9">
        <v>19</v>
      </c>
      <c r="F16" s="39">
        <f t="shared" si="0"/>
        <v>3</v>
      </c>
      <c r="G16" s="53">
        <f t="shared" si="1"/>
        <v>0.1875</v>
      </c>
    </row>
    <row r="17" spans="1:7" x14ac:dyDescent="0.2">
      <c r="A17" s="2" t="s">
        <v>12</v>
      </c>
      <c r="B17" s="9">
        <v>181</v>
      </c>
      <c r="C17" s="9">
        <v>332</v>
      </c>
      <c r="D17" s="9">
        <v>459</v>
      </c>
      <c r="F17" s="39">
        <f t="shared" si="0"/>
        <v>127</v>
      </c>
      <c r="G17" s="53">
        <f t="shared" si="1"/>
        <v>0.38253012048192769</v>
      </c>
    </row>
    <row r="18" spans="1:7" x14ac:dyDescent="0.2">
      <c r="A18" s="2" t="s">
        <v>13</v>
      </c>
      <c r="B18" s="9">
        <v>8</v>
      </c>
      <c r="C18" s="9">
        <v>5</v>
      </c>
      <c r="D18" s="9">
        <v>3</v>
      </c>
      <c r="F18" s="39">
        <f t="shared" si="0"/>
        <v>-2</v>
      </c>
      <c r="G18" s="53">
        <f t="shared" si="1"/>
        <v>-0.4</v>
      </c>
    </row>
    <row r="19" spans="1:7" x14ac:dyDescent="0.2">
      <c r="A19" s="2" t="s">
        <v>14</v>
      </c>
      <c r="B19" s="9">
        <v>50</v>
      </c>
      <c r="C19" s="9">
        <v>44</v>
      </c>
      <c r="D19" s="9">
        <v>56</v>
      </c>
      <c r="F19" s="39">
        <f t="shared" si="0"/>
        <v>12</v>
      </c>
      <c r="G19" s="53">
        <f t="shared" si="1"/>
        <v>0.27272727272727271</v>
      </c>
    </row>
    <row r="20" spans="1:7" x14ac:dyDescent="0.2">
      <c r="A20" s="2" t="s">
        <v>15</v>
      </c>
      <c r="B20" s="9">
        <v>393</v>
      </c>
      <c r="C20" s="9">
        <v>570</v>
      </c>
      <c r="D20" s="9">
        <v>610</v>
      </c>
      <c r="F20" s="39">
        <f t="shared" si="0"/>
        <v>40</v>
      </c>
      <c r="G20" s="53">
        <f t="shared" si="1"/>
        <v>7.0175438596491224E-2</v>
      </c>
    </row>
    <row r="21" spans="1:7" x14ac:dyDescent="0.2">
      <c r="A21" s="2" t="s">
        <v>16</v>
      </c>
      <c r="B21" s="9">
        <v>648</v>
      </c>
      <c r="C21" s="9">
        <v>978</v>
      </c>
      <c r="D21" s="9">
        <v>1906</v>
      </c>
      <c r="F21" s="39">
        <f t="shared" si="0"/>
        <v>928</v>
      </c>
      <c r="G21" s="53">
        <f t="shared" si="1"/>
        <v>0.94887525562372188</v>
      </c>
    </row>
    <row r="22" spans="1:7" x14ac:dyDescent="0.2">
      <c r="A22" s="2" t="s">
        <v>17</v>
      </c>
      <c r="B22" s="9">
        <v>20</v>
      </c>
      <c r="C22" s="9">
        <v>61</v>
      </c>
      <c r="D22" s="9">
        <v>160</v>
      </c>
      <c r="F22" s="39">
        <f t="shared" si="0"/>
        <v>99</v>
      </c>
      <c r="G22" s="53">
        <f t="shared" si="1"/>
        <v>1.6229508196721312</v>
      </c>
    </row>
    <row r="23" spans="1:7" x14ac:dyDescent="0.2">
      <c r="A23" s="2" t="s">
        <v>18</v>
      </c>
      <c r="B23" s="9">
        <v>49</v>
      </c>
      <c r="C23" s="9">
        <v>73</v>
      </c>
      <c r="D23" s="9">
        <v>93</v>
      </c>
      <c r="F23" s="39">
        <f t="shared" si="0"/>
        <v>20</v>
      </c>
      <c r="G23" s="53">
        <f t="shared" si="1"/>
        <v>0.27397260273972601</v>
      </c>
    </row>
    <row r="24" spans="1:7" x14ac:dyDescent="0.2">
      <c r="A24" s="2" t="s">
        <v>19</v>
      </c>
      <c r="B24" s="9">
        <v>14</v>
      </c>
      <c r="C24" s="9">
        <v>25</v>
      </c>
      <c r="D24" s="9">
        <v>15</v>
      </c>
      <c r="F24" s="39">
        <f t="shared" si="0"/>
        <v>-10</v>
      </c>
      <c r="G24" s="53">
        <f t="shared" si="1"/>
        <v>-0.4</v>
      </c>
    </row>
    <row r="25" spans="1:7" x14ac:dyDescent="0.2">
      <c r="A25" s="2" t="s">
        <v>20</v>
      </c>
      <c r="B25" s="9">
        <v>53</v>
      </c>
      <c r="C25" s="9">
        <v>53</v>
      </c>
      <c r="D25" s="9">
        <v>15</v>
      </c>
      <c r="F25" s="39">
        <f t="shared" si="0"/>
        <v>-38</v>
      </c>
      <c r="G25" s="53">
        <f t="shared" si="1"/>
        <v>-0.71698113207547165</v>
      </c>
    </row>
    <row r="26" spans="1:7" x14ac:dyDescent="0.2">
      <c r="A26" s="2" t="s">
        <v>21</v>
      </c>
      <c r="B26" s="9">
        <v>75</v>
      </c>
      <c r="C26" s="9">
        <v>60</v>
      </c>
      <c r="D26" s="9">
        <v>27</v>
      </c>
      <c r="F26" s="39">
        <f t="shared" si="0"/>
        <v>-33</v>
      </c>
      <c r="G26" s="53">
        <f t="shared" si="1"/>
        <v>-0.55000000000000004</v>
      </c>
    </row>
    <row r="27" spans="1:7" x14ac:dyDescent="0.2">
      <c r="A27" s="2" t="s">
        <v>22</v>
      </c>
      <c r="B27" s="9">
        <v>495</v>
      </c>
      <c r="C27" s="9">
        <v>395</v>
      </c>
      <c r="D27" s="9">
        <v>484</v>
      </c>
      <c r="F27" s="39">
        <f t="shared" si="0"/>
        <v>89</v>
      </c>
      <c r="G27" s="53">
        <f t="shared" si="1"/>
        <v>0.22531645569620254</v>
      </c>
    </row>
    <row r="28" spans="1:7" x14ac:dyDescent="0.2">
      <c r="A28" s="2" t="s">
        <v>23</v>
      </c>
      <c r="B28" s="9">
        <v>10</v>
      </c>
      <c r="C28" s="9">
        <v>17</v>
      </c>
      <c r="D28" s="9">
        <v>18</v>
      </c>
      <c r="F28" s="39">
        <f t="shared" si="0"/>
        <v>1</v>
      </c>
      <c r="G28" s="53">
        <f t="shared" si="1"/>
        <v>5.8823529411764705E-2</v>
      </c>
    </row>
    <row r="29" spans="1:7" x14ac:dyDescent="0.2">
      <c r="A29" s="2" t="s">
        <v>24</v>
      </c>
      <c r="B29" s="9">
        <v>26</v>
      </c>
      <c r="C29" s="9">
        <v>31</v>
      </c>
      <c r="D29" s="9">
        <v>9</v>
      </c>
      <c r="F29" s="39">
        <f t="shared" si="0"/>
        <v>-22</v>
      </c>
      <c r="G29" s="53">
        <f t="shared" si="1"/>
        <v>-0.70967741935483875</v>
      </c>
    </row>
    <row r="30" spans="1:7" x14ac:dyDescent="0.2">
      <c r="A30" s="2" t="s">
        <v>25</v>
      </c>
      <c r="B30" s="9">
        <v>6</v>
      </c>
      <c r="C30" s="9">
        <v>8</v>
      </c>
      <c r="D30" s="9">
        <v>18</v>
      </c>
      <c r="F30" s="39">
        <f t="shared" si="0"/>
        <v>10</v>
      </c>
      <c r="G30" s="53">
        <f t="shared" si="1"/>
        <v>1.25</v>
      </c>
    </row>
    <row r="31" spans="1:7" x14ac:dyDescent="0.2">
      <c r="A31" s="2" t="s">
        <v>26</v>
      </c>
      <c r="B31" s="9">
        <v>22</v>
      </c>
      <c r="C31" s="9">
        <v>2</v>
      </c>
      <c r="D31" s="9">
        <v>5</v>
      </c>
      <c r="F31" s="39">
        <f t="shared" si="0"/>
        <v>3</v>
      </c>
      <c r="G31" s="53">
        <f t="shared" si="1"/>
        <v>1.5</v>
      </c>
    </row>
    <row r="32" spans="1:7" x14ac:dyDescent="0.2">
      <c r="A32" s="2" t="s">
        <v>27</v>
      </c>
      <c r="B32" s="9">
        <v>1</v>
      </c>
      <c r="C32" s="9">
        <v>0</v>
      </c>
      <c r="D32" s="9">
        <v>0</v>
      </c>
      <c r="F32" s="39">
        <f>D32-C32</f>
        <v>0</v>
      </c>
      <c r="G32" s="305" t="s">
        <v>222</v>
      </c>
    </row>
    <row r="33" spans="1:7" x14ac:dyDescent="0.2">
      <c r="A33" s="2" t="s">
        <v>28</v>
      </c>
      <c r="B33" s="9">
        <v>53</v>
      </c>
      <c r="C33" s="9">
        <v>65</v>
      </c>
      <c r="D33" s="9">
        <v>85</v>
      </c>
      <c r="F33" s="39">
        <f t="shared" si="0"/>
        <v>20</v>
      </c>
      <c r="G33" s="53">
        <f t="shared" si="1"/>
        <v>0.30769230769230771</v>
      </c>
    </row>
    <row r="34" spans="1:7" x14ac:dyDescent="0.2">
      <c r="A34" s="2" t="s">
        <v>29</v>
      </c>
      <c r="B34" s="9">
        <v>179</v>
      </c>
      <c r="C34" s="9">
        <v>202</v>
      </c>
      <c r="D34" s="9">
        <v>146</v>
      </c>
      <c r="F34" s="39">
        <f t="shared" si="0"/>
        <v>-56</v>
      </c>
      <c r="G34" s="53">
        <f t="shared" si="1"/>
        <v>-0.27722772277227725</v>
      </c>
    </row>
    <row r="35" spans="1:7" x14ac:dyDescent="0.2">
      <c r="A35" s="2" t="s">
        <v>30</v>
      </c>
      <c r="B35" s="9">
        <v>31</v>
      </c>
      <c r="C35" s="9">
        <v>46</v>
      </c>
      <c r="D35" s="9">
        <v>56</v>
      </c>
      <c r="F35" s="39">
        <f t="shared" si="0"/>
        <v>10</v>
      </c>
      <c r="G35" s="53">
        <f t="shared" si="1"/>
        <v>0.21739130434782608</v>
      </c>
    </row>
    <row r="36" spans="1:7" x14ac:dyDescent="0.2">
      <c r="A36" s="2" t="s">
        <v>31</v>
      </c>
      <c r="B36" s="9">
        <v>26</v>
      </c>
      <c r="C36" s="9">
        <v>18</v>
      </c>
      <c r="D36" s="9">
        <v>16</v>
      </c>
      <c r="F36" s="39">
        <f t="shared" si="0"/>
        <v>-2</v>
      </c>
      <c r="G36" s="53">
        <f t="shared" si="1"/>
        <v>-0.1111111111111111</v>
      </c>
    </row>
    <row r="37" spans="1:7" x14ac:dyDescent="0.2">
      <c r="A37" s="3" t="s">
        <v>32</v>
      </c>
      <c r="B37" s="11">
        <v>81</v>
      </c>
      <c r="C37" s="11">
        <v>58</v>
      </c>
      <c r="D37" s="11">
        <v>135</v>
      </c>
      <c r="F37" s="38">
        <f t="shared" si="0"/>
        <v>77</v>
      </c>
      <c r="G37" s="54">
        <f t="shared" si="1"/>
        <v>1.3275862068965518</v>
      </c>
    </row>
    <row r="39" spans="1:7" x14ac:dyDescent="0.2">
      <c r="A39" s="6" t="s">
        <v>279</v>
      </c>
    </row>
  </sheetData>
  <mergeCells count="1">
    <mergeCell ref="F3:G3"/>
  </mergeCells>
  <hyperlinks>
    <hyperlink ref="A2" location="Contents!A1" display="Back to contents"/>
  </hyperlinks>
  <pageMargins left="0.7" right="0.7" top="0.75" bottom="0.75" header="0.3" footer="0.3"/>
  <pageSetup paperSize="9" orientation="portrait" horizontalDpi="90" verticalDpi="9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Z26"/>
  <sheetViews>
    <sheetView showGridLines="0" tabSelected="1" topLeftCell="B4" workbookViewId="0">
      <selection activeCell="P13" sqref="P13"/>
    </sheetView>
  </sheetViews>
  <sheetFormatPr defaultRowHeight="12.75" x14ac:dyDescent="0.2"/>
  <cols>
    <col min="1" max="1" customWidth="true" style="6" width="28.0" collapsed="false"/>
    <col min="2" max="2" bestFit="true" customWidth="true" style="6" width="10.42578125" collapsed="false"/>
    <col min="3" max="8" bestFit="true" customWidth="true" style="6" width="9.28515625" collapsed="false"/>
    <col min="9" max="9" bestFit="true" customWidth="true" style="6" width="10.42578125" collapsed="false"/>
    <col min="10" max="10" bestFit="true" customWidth="true" style="6" width="9.28515625" collapsed="false"/>
    <col min="11" max="13" bestFit="true" customWidth="true" style="6" width="10.42578125" collapsed="false"/>
    <col min="14" max="14" customWidth="true" style="6" width="7.140625" collapsed="false"/>
    <col min="15" max="17" style="6" width="9.140625" collapsed="false"/>
    <col min="18" max="18" customWidth="true" style="6" width="11.28515625" collapsed="false"/>
    <col min="19" max="16384" style="6" width="9.140625" collapsed="false"/>
  </cols>
  <sheetData>
    <row r="1" spans="1:26" x14ac:dyDescent="0.2">
      <c r="A1" s="32" t="s">
        <v>404</v>
      </c>
    </row>
    <row r="2" spans="1:26" ht="15" x14ac:dyDescent="0.25">
      <c r="A2" s="273" t="s">
        <v>315</v>
      </c>
    </row>
    <row r="4" spans="1:26" ht="12.75" customHeight="1" x14ac:dyDescent="0.2">
      <c r="B4" s="358" t="s">
        <v>174</v>
      </c>
      <c r="C4" s="359"/>
      <c r="D4" s="359"/>
      <c r="E4" s="360"/>
      <c r="F4" s="358" t="s">
        <v>175</v>
      </c>
      <c r="G4" s="359"/>
      <c r="H4" s="359"/>
      <c r="I4" s="360"/>
      <c r="J4" s="358" t="s">
        <v>176</v>
      </c>
      <c r="K4" s="359"/>
      <c r="L4" s="359"/>
      <c r="M4" s="360"/>
      <c r="O4" s="353" t="s">
        <v>175</v>
      </c>
      <c r="P4" s="355" t="s">
        <v>176</v>
      </c>
      <c r="Q4" s="332" t="s">
        <v>180</v>
      </c>
      <c r="R4" s="333"/>
    </row>
    <row r="5" spans="1:26" ht="25.5" x14ac:dyDescent="0.2">
      <c r="A5" s="2"/>
      <c r="B5" s="290" t="s">
        <v>361</v>
      </c>
      <c r="C5" s="291" t="s">
        <v>362</v>
      </c>
      <c r="D5" s="291" t="s">
        <v>363</v>
      </c>
      <c r="E5" s="292" t="s">
        <v>364</v>
      </c>
      <c r="F5" s="290" t="s">
        <v>361</v>
      </c>
      <c r="G5" s="291" t="s">
        <v>362</v>
      </c>
      <c r="H5" s="291" t="s">
        <v>363</v>
      </c>
      <c r="I5" s="292" t="s">
        <v>364</v>
      </c>
      <c r="J5" s="290" t="s">
        <v>361</v>
      </c>
      <c r="K5" s="291" t="s">
        <v>362</v>
      </c>
      <c r="L5" s="291" t="s">
        <v>363</v>
      </c>
      <c r="M5" s="292" t="s">
        <v>364</v>
      </c>
      <c r="O5" s="354"/>
      <c r="P5" s="356"/>
      <c r="Q5" s="275" t="s">
        <v>178</v>
      </c>
      <c r="R5" s="275" t="s">
        <v>179</v>
      </c>
    </row>
    <row r="6" spans="1:26" x14ac:dyDescent="0.2">
      <c r="A6" s="4" t="s">
        <v>0</v>
      </c>
      <c r="B6" s="299">
        <v>1360</v>
      </c>
      <c r="C6" s="300">
        <v>1130</v>
      </c>
      <c r="D6" s="300">
        <v>855</v>
      </c>
      <c r="E6" s="301">
        <v>1190</v>
      </c>
      <c r="F6" s="299">
        <v>1215</v>
      </c>
      <c r="G6" s="300">
        <v>1175</v>
      </c>
      <c r="H6" s="300">
        <v>720</v>
      </c>
      <c r="I6" s="301">
        <v>1535</v>
      </c>
      <c r="J6" s="299">
        <v>885</v>
      </c>
      <c r="K6" s="300">
        <v>1030</v>
      </c>
      <c r="L6" s="300">
        <v>1260</v>
      </c>
      <c r="M6" s="301">
        <v>1420</v>
      </c>
      <c r="O6" s="278">
        <f>SUM(F6:I6)</f>
        <v>4645</v>
      </c>
      <c r="P6" s="279">
        <f>SUM(J6:M6)</f>
        <v>4595</v>
      </c>
      <c r="Q6" s="279">
        <f>P6-O6</f>
        <v>-50</v>
      </c>
      <c r="R6" s="280">
        <f>Q6/O6</f>
        <v>-1.0764262648008612E-2</v>
      </c>
      <c r="S6" s="251"/>
      <c r="T6" s="251"/>
      <c r="U6" s="251"/>
      <c r="V6" s="251"/>
      <c r="W6" s="251"/>
      <c r="X6" s="251"/>
      <c r="Y6" s="251"/>
      <c r="Z6" s="251"/>
    </row>
    <row r="7" spans="1:26" x14ac:dyDescent="0.2">
      <c r="A7" s="2" t="s">
        <v>1</v>
      </c>
      <c r="B7" s="293" t="s">
        <v>280</v>
      </c>
      <c r="C7" s="294">
        <v>0</v>
      </c>
      <c r="D7" s="294">
        <v>0</v>
      </c>
      <c r="E7" s="295">
        <v>0</v>
      </c>
      <c r="F7" s="293">
        <v>0</v>
      </c>
      <c r="G7" s="294">
        <v>0</v>
      </c>
      <c r="H7" s="294">
        <v>0</v>
      </c>
      <c r="I7" s="295" t="s">
        <v>280</v>
      </c>
      <c r="J7" s="293" t="s">
        <v>280</v>
      </c>
      <c r="K7" s="294">
        <v>0</v>
      </c>
      <c r="L7" s="294">
        <v>0</v>
      </c>
      <c r="M7" s="295">
        <v>5</v>
      </c>
      <c r="O7" s="251"/>
      <c r="P7" s="251"/>
      <c r="Q7" s="251"/>
      <c r="R7" s="251"/>
      <c r="S7" s="251"/>
      <c r="T7" s="251"/>
      <c r="U7" s="251"/>
      <c r="V7" s="251"/>
      <c r="W7" s="251"/>
      <c r="X7" s="251"/>
      <c r="Y7" s="251"/>
      <c r="Z7" s="251"/>
    </row>
    <row r="8" spans="1:26" x14ac:dyDescent="0.2">
      <c r="A8" s="2" t="s">
        <v>3</v>
      </c>
      <c r="B8" s="293">
        <v>50</v>
      </c>
      <c r="C8" s="294">
        <v>10</v>
      </c>
      <c r="D8" s="294">
        <v>5</v>
      </c>
      <c r="E8" s="295" t="s">
        <v>280</v>
      </c>
      <c r="F8" s="293" t="s">
        <v>280</v>
      </c>
      <c r="G8" s="294" t="s">
        <v>280</v>
      </c>
      <c r="H8" s="294">
        <v>0</v>
      </c>
      <c r="I8" s="295" t="s">
        <v>280</v>
      </c>
      <c r="J8" s="293" t="s">
        <v>280</v>
      </c>
      <c r="K8" s="294">
        <v>0</v>
      </c>
      <c r="L8" s="294" t="s">
        <v>280</v>
      </c>
      <c r="M8" s="295" t="s">
        <v>280</v>
      </c>
      <c r="O8" s="251"/>
      <c r="P8" s="251"/>
      <c r="Q8" s="251"/>
      <c r="R8" s="251"/>
      <c r="S8" s="251"/>
      <c r="T8" s="251"/>
      <c r="U8" s="251"/>
      <c r="V8" s="251"/>
      <c r="W8" s="251"/>
      <c r="X8" s="251"/>
      <c r="Y8" s="251"/>
      <c r="Z8" s="251"/>
    </row>
    <row r="9" spans="1:26" x14ac:dyDescent="0.2">
      <c r="A9" s="2" t="s">
        <v>5</v>
      </c>
      <c r="B9" s="293">
        <v>0</v>
      </c>
      <c r="C9" s="294" t="s">
        <v>280</v>
      </c>
      <c r="D9" s="294">
        <v>0</v>
      </c>
      <c r="E9" s="295">
        <v>0</v>
      </c>
      <c r="F9" s="293">
        <v>0</v>
      </c>
      <c r="G9" s="294">
        <v>0</v>
      </c>
      <c r="H9" s="294">
        <v>0</v>
      </c>
      <c r="I9" s="295" t="s">
        <v>280</v>
      </c>
      <c r="J9" s="293">
        <v>0</v>
      </c>
      <c r="K9" s="294">
        <v>0</v>
      </c>
      <c r="L9" s="294">
        <v>0</v>
      </c>
      <c r="M9" s="295">
        <v>0</v>
      </c>
      <c r="O9" s="251"/>
      <c r="P9" s="251"/>
      <c r="Q9" s="251"/>
      <c r="R9" s="251"/>
      <c r="S9" s="251"/>
      <c r="T9" s="251"/>
      <c r="U9" s="251"/>
      <c r="V9" s="251"/>
      <c r="W9" s="251"/>
      <c r="X9" s="251"/>
      <c r="Y9" s="251"/>
      <c r="Z9" s="251"/>
    </row>
    <row r="10" spans="1:26" x14ac:dyDescent="0.2">
      <c r="A10" s="2" t="s">
        <v>9</v>
      </c>
      <c r="B10" s="293" t="s">
        <v>280</v>
      </c>
      <c r="C10" s="294" t="s">
        <v>280</v>
      </c>
      <c r="D10" s="294">
        <v>0</v>
      </c>
      <c r="E10" s="295">
        <v>0</v>
      </c>
      <c r="F10" s="293">
        <v>0</v>
      </c>
      <c r="G10" s="294">
        <v>0</v>
      </c>
      <c r="H10" s="294">
        <v>0</v>
      </c>
      <c r="I10" s="295">
        <v>0</v>
      </c>
      <c r="J10" s="293">
        <v>0</v>
      </c>
      <c r="K10" s="294">
        <v>0</v>
      </c>
      <c r="L10" s="294">
        <v>0</v>
      </c>
      <c r="M10" s="295">
        <v>0</v>
      </c>
      <c r="O10" s="251"/>
      <c r="P10" s="251"/>
      <c r="Q10" s="251"/>
      <c r="R10" s="251"/>
      <c r="S10" s="251"/>
      <c r="T10" s="251"/>
      <c r="U10" s="251"/>
      <c r="V10" s="251"/>
      <c r="W10" s="251"/>
      <c r="X10" s="251"/>
      <c r="Y10" s="251"/>
      <c r="Z10" s="251"/>
    </row>
    <row r="11" spans="1:26" x14ac:dyDescent="0.2">
      <c r="A11" s="2" t="s">
        <v>11</v>
      </c>
      <c r="B11" s="293">
        <v>0</v>
      </c>
      <c r="C11" s="294">
        <v>0</v>
      </c>
      <c r="D11" s="294">
        <v>0</v>
      </c>
      <c r="E11" s="295">
        <v>0</v>
      </c>
      <c r="F11" s="293">
        <v>0</v>
      </c>
      <c r="G11" s="294" t="s">
        <v>280</v>
      </c>
      <c r="H11" s="294">
        <v>0</v>
      </c>
      <c r="I11" s="295">
        <v>0</v>
      </c>
      <c r="J11" s="293">
        <v>0</v>
      </c>
      <c r="K11" s="294">
        <v>0</v>
      </c>
      <c r="L11" s="294">
        <v>0</v>
      </c>
      <c r="M11" s="295">
        <v>0</v>
      </c>
      <c r="O11" s="251"/>
      <c r="P11" s="251"/>
      <c r="Q11" s="251"/>
      <c r="R11" s="251"/>
      <c r="S11" s="251"/>
      <c r="T11" s="251"/>
      <c r="U11" s="251"/>
      <c r="V11" s="251"/>
      <c r="W11" s="251"/>
      <c r="X11" s="251"/>
      <c r="Y11" s="251"/>
      <c r="Z11" s="251"/>
    </row>
    <row r="12" spans="1:26" x14ac:dyDescent="0.2">
      <c r="A12" s="2" t="s">
        <v>12</v>
      </c>
      <c r="B12" s="313">
        <v>385</v>
      </c>
      <c r="C12" s="314">
        <v>345</v>
      </c>
      <c r="D12" s="314">
        <v>280</v>
      </c>
      <c r="E12" s="315">
        <v>320</v>
      </c>
      <c r="F12" s="313">
        <v>330</v>
      </c>
      <c r="G12" s="314">
        <v>260</v>
      </c>
      <c r="H12" s="314">
        <v>250</v>
      </c>
      <c r="I12" s="315">
        <v>235</v>
      </c>
      <c r="J12" s="309">
        <v>125</v>
      </c>
      <c r="K12" s="310">
        <v>205</v>
      </c>
      <c r="L12" s="310">
        <v>210</v>
      </c>
      <c r="M12" s="311">
        <v>115</v>
      </c>
      <c r="O12" s="251"/>
      <c r="P12" s="251"/>
      <c r="Q12" s="251"/>
      <c r="R12" s="251"/>
      <c r="S12" s="251"/>
      <c r="T12" s="251"/>
      <c r="U12" s="251"/>
      <c r="V12" s="251"/>
      <c r="W12" s="251"/>
      <c r="X12" s="251"/>
      <c r="Y12" s="251"/>
      <c r="Z12" s="251"/>
    </row>
    <row r="13" spans="1:26" x14ac:dyDescent="0.2">
      <c r="A13" s="2" t="s">
        <v>15</v>
      </c>
      <c r="B13" s="293">
        <v>10</v>
      </c>
      <c r="C13" s="294" t="s">
        <v>280</v>
      </c>
      <c r="D13" s="294">
        <v>0</v>
      </c>
      <c r="E13" s="295" t="s">
        <v>280</v>
      </c>
      <c r="F13" s="293">
        <v>0</v>
      </c>
      <c r="G13" s="294">
        <v>0</v>
      </c>
      <c r="H13" s="294">
        <v>0</v>
      </c>
      <c r="I13" s="295">
        <v>30</v>
      </c>
      <c r="J13" s="293">
        <v>10</v>
      </c>
      <c r="K13" s="294">
        <v>35</v>
      </c>
      <c r="L13" s="294">
        <v>5</v>
      </c>
      <c r="M13" s="295" t="s">
        <v>280</v>
      </c>
      <c r="O13" s="251"/>
      <c r="P13" s="251"/>
      <c r="Q13" s="251"/>
      <c r="R13" s="251"/>
      <c r="S13" s="251"/>
      <c r="T13" s="251"/>
      <c r="U13" s="251"/>
      <c r="V13" s="251"/>
      <c r="W13" s="251"/>
      <c r="X13" s="251"/>
      <c r="Y13" s="251"/>
      <c r="Z13" s="251"/>
    </row>
    <row r="14" spans="1:26" x14ac:dyDescent="0.2">
      <c r="A14" s="2" t="s">
        <v>16</v>
      </c>
      <c r="B14" s="293">
        <v>895</v>
      </c>
      <c r="C14" s="294">
        <v>755</v>
      </c>
      <c r="D14" s="294">
        <v>565</v>
      </c>
      <c r="E14" s="295">
        <v>840</v>
      </c>
      <c r="F14" s="293">
        <v>835</v>
      </c>
      <c r="G14" s="294">
        <v>870</v>
      </c>
      <c r="H14" s="294">
        <v>445</v>
      </c>
      <c r="I14" s="295">
        <v>1240</v>
      </c>
      <c r="J14" s="293">
        <v>740</v>
      </c>
      <c r="K14" s="294">
        <v>780</v>
      </c>
      <c r="L14" s="294">
        <v>1035</v>
      </c>
      <c r="M14" s="295">
        <v>1280</v>
      </c>
      <c r="O14" s="251"/>
      <c r="P14" s="251"/>
      <c r="Q14" s="251"/>
      <c r="R14" s="251"/>
      <c r="S14" s="251"/>
      <c r="T14" s="251"/>
      <c r="U14" s="251"/>
      <c r="V14" s="251"/>
      <c r="W14" s="251"/>
      <c r="X14" s="251"/>
      <c r="Y14" s="251"/>
      <c r="Z14" s="251"/>
    </row>
    <row r="15" spans="1:26" x14ac:dyDescent="0.2">
      <c r="A15" s="2" t="s">
        <v>17</v>
      </c>
      <c r="B15" s="293" t="s">
        <v>280</v>
      </c>
      <c r="C15" s="294" t="s">
        <v>280</v>
      </c>
      <c r="D15" s="294" t="s">
        <v>280</v>
      </c>
      <c r="E15" s="295">
        <v>15</v>
      </c>
      <c r="F15" s="293">
        <v>20</v>
      </c>
      <c r="G15" s="294">
        <v>30</v>
      </c>
      <c r="H15" s="294">
        <v>20</v>
      </c>
      <c r="I15" s="295">
        <v>25</v>
      </c>
      <c r="J15" s="293">
        <v>5</v>
      </c>
      <c r="K15" s="294">
        <v>10</v>
      </c>
      <c r="L15" s="294">
        <v>10</v>
      </c>
      <c r="M15" s="295">
        <v>20</v>
      </c>
      <c r="O15" s="251"/>
      <c r="P15" s="251"/>
      <c r="Q15" s="251"/>
      <c r="R15" s="251"/>
      <c r="S15" s="251"/>
      <c r="T15" s="251"/>
      <c r="U15" s="251"/>
      <c r="V15" s="251"/>
      <c r="W15" s="251"/>
      <c r="X15" s="251"/>
      <c r="Y15" s="251"/>
      <c r="Z15" s="251"/>
    </row>
    <row r="16" spans="1:26" x14ac:dyDescent="0.2">
      <c r="A16" s="2" t="s">
        <v>19</v>
      </c>
      <c r="B16" s="293">
        <v>105</v>
      </c>
      <c r="C16" s="294" t="s">
        <v>280</v>
      </c>
      <c r="D16" s="294">
        <v>0</v>
      </c>
      <c r="E16" s="295" t="s">
        <v>280</v>
      </c>
      <c r="F16" s="293">
        <v>0</v>
      </c>
      <c r="G16" s="294">
        <v>0</v>
      </c>
      <c r="H16" s="294">
        <v>0</v>
      </c>
      <c r="I16" s="295">
        <v>0</v>
      </c>
      <c r="J16" s="293">
        <v>0</v>
      </c>
      <c r="K16" s="294">
        <v>0</v>
      </c>
      <c r="L16" s="294">
        <v>0</v>
      </c>
      <c r="M16" s="295">
        <v>0</v>
      </c>
      <c r="O16" s="251"/>
      <c r="P16" s="251"/>
      <c r="Q16" s="251"/>
      <c r="R16" s="251"/>
      <c r="S16" s="251"/>
      <c r="T16" s="251"/>
      <c r="U16" s="251"/>
      <c r="V16" s="251"/>
      <c r="W16" s="251"/>
      <c r="X16" s="251"/>
      <c r="Y16" s="251"/>
      <c r="Z16" s="251"/>
    </row>
    <row r="17" spans="1:26" x14ac:dyDescent="0.2">
      <c r="A17" s="2" t="s">
        <v>22</v>
      </c>
      <c r="B17" s="293">
        <v>10</v>
      </c>
      <c r="C17" s="294" t="s">
        <v>280</v>
      </c>
      <c r="D17" s="294">
        <v>0</v>
      </c>
      <c r="E17" s="295">
        <v>5</v>
      </c>
      <c r="F17" s="293">
        <v>20</v>
      </c>
      <c r="G17" s="294">
        <v>5</v>
      </c>
      <c r="H17" s="294">
        <v>0</v>
      </c>
      <c r="I17" s="295">
        <v>0</v>
      </c>
      <c r="J17" s="293">
        <v>0</v>
      </c>
      <c r="K17" s="294">
        <v>0</v>
      </c>
      <c r="L17" s="294">
        <v>0</v>
      </c>
      <c r="M17" s="295">
        <v>0</v>
      </c>
      <c r="O17" s="251"/>
      <c r="P17" s="251"/>
      <c r="Q17" s="251"/>
      <c r="R17" s="251"/>
      <c r="S17" s="251"/>
      <c r="T17" s="251"/>
      <c r="U17" s="251"/>
      <c r="V17" s="251"/>
      <c r="W17" s="251"/>
      <c r="X17" s="251"/>
      <c r="Y17" s="251"/>
      <c r="Z17" s="251"/>
    </row>
    <row r="18" spans="1:26" x14ac:dyDescent="0.2">
      <c r="A18" s="2" t="s">
        <v>23</v>
      </c>
      <c r="B18" s="293">
        <v>0</v>
      </c>
      <c r="C18" s="294" t="s">
        <v>280</v>
      </c>
      <c r="D18" s="294">
        <v>0</v>
      </c>
      <c r="E18" s="295">
        <v>0</v>
      </c>
      <c r="F18" s="293">
        <v>0</v>
      </c>
      <c r="G18" s="294">
        <v>0</v>
      </c>
      <c r="H18" s="294">
        <v>0</v>
      </c>
      <c r="I18" s="295">
        <v>0</v>
      </c>
      <c r="J18" s="293">
        <v>0</v>
      </c>
      <c r="K18" s="294">
        <v>0</v>
      </c>
      <c r="L18" s="294">
        <v>0</v>
      </c>
      <c r="M18" s="295">
        <v>0</v>
      </c>
      <c r="O18" s="251"/>
      <c r="P18" s="251"/>
      <c r="Q18" s="251"/>
      <c r="R18" s="251"/>
      <c r="S18" s="251"/>
      <c r="T18" s="251"/>
      <c r="U18" s="251"/>
      <c r="V18" s="251"/>
      <c r="W18" s="251"/>
      <c r="X18" s="251"/>
      <c r="Y18" s="251"/>
      <c r="Z18" s="251"/>
    </row>
    <row r="19" spans="1:26" x14ac:dyDescent="0.2">
      <c r="A19" s="2" t="s">
        <v>27</v>
      </c>
      <c r="B19" s="293">
        <v>0</v>
      </c>
      <c r="C19" s="294">
        <v>0</v>
      </c>
      <c r="D19" s="294">
        <v>0</v>
      </c>
      <c r="E19" s="295">
        <v>0</v>
      </c>
      <c r="F19" s="293">
        <v>0</v>
      </c>
      <c r="G19" s="294">
        <v>0</v>
      </c>
      <c r="H19" s="294">
        <v>0</v>
      </c>
      <c r="I19" s="295" t="s">
        <v>280</v>
      </c>
      <c r="J19" s="293">
        <v>0</v>
      </c>
      <c r="K19" s="294">
        <v>0</v>
      </c>
      <c r="L19" s="294">
        <v>0</v>
      </c>
      <c r="M19" s="295">
        <v>0</v>
      </c>
      <c r="O19" s="251"/>
      <c r="P19" s="251"/>
      <c r="Q19" s="251"/>
      <c r="R19" s="251"/>
      <c r="S19" s="251"/>
      <c r="T19" s="251"/>
      <c r="U19" s="251"/>
      <c r="V19" s="251"/>
      <c r="W19" s="251"/>
      <c r="X19" s="251"/>
      <c r="Y19" s="251"/>
      <c r="Z19" s="251"/>
    </row>
    <row r="20" spans="1:26" x14ac:dyDescent="0.2">
      <c r="A20" s="2" t="s">
        <v>29</v>
      </c>
      <c r="B20" s="293">
        <v>5</v>
      </c>
      <c r="C20" s="294">
        <v>5</v>
      </c>
      <c r="D20" s="294" t="s">
        <v>280</v>
      </c>
      <c r="E20" s="295">
        <v>5</v>
      </c>
      <c r="F20" s="293">
        <v>10</v>
      </c>
      <c r="G20" s="294">
        <v>5</v>
      </c>
      <c r="H20" s="294" t="s">
        <v>280</v>
      </c>
      <c r="I20" s="295">
        <v>0</v>
      </c>
      <c r="J20" s="293" t="s">
        <v>280</v>
      </c>
      <c r="K20" s="294">
        <v>0</v>
      </c>
      <c r="L20" s="294">
        <v>0</v>
      </c>
      <c r="M20" s="295">
        <v>0</v>
      </c>
      <c r="O20" s="251"/>
      <c r="P20" s="251"/>
      <c r="Q20" s="251"/>
      <c r="R20" s="251"/>
      <c r="S20" s="251"/>
      <c r="T20" s="251"/>
      <c r="U20" s="251"/>
      <c r="V20" s="251"/>
      <c r="W20" s="251"/>
      <c r="X20" s="251"/>
      <c r="Y20" s="251"/>
      <c r="Z20" s="251"/>
    </row>
    <row r="21" spans="1:26" x14ac:dyDescent="0.2">
      <c r="A21" s="3" t="s">
        <v>30</v>
      </c>
      <c r="B21" s="296" t="s">
        <v>280</v>
      </c>
      <c r="C21" s="297" t="s">
        <v>280</v>
      </c>
      <c r="D21" s="297" t="s">
        <v>280</v>
      </c>
      <c r="E21" s="298" t="s">
        <v>280</v>
      </c>
      <c r="F21" s="296">
        <v>5</v>
      </c>
      <c r="G21" s="297" t="s">
        <v>280</v>
      </c>
      <c r="H21" s="297" t="s">
        <v>280</v>
      </c>
      <c r="I21" s="298" t="s">
        <v>280</v>
      </c>
      <c r="J21" s="296">
        <v>0</v>
      </c>
      <c r="K21" s="297">
        <v>0</v>
      </c>
      <c r="L21" s="297">
        <v>0</v>
      </c>
      <c r="M21" s="298">
        <v>0</v>
      </c>
      <c r="O21" s="251"/>
      <c r="P21" s="251"/>
      <c r="Q21" s="251"/>
      <c r="R21" s="251"/>
      <c r="S21" s="251"/>
      <c r="T21" s="251"/>
      <c r="U21" s="251"/>
      <c r="V21" s="251"/>
      <c r="W21" s="251"/>
      <c r="X21" s="251"/>
      <c r="Y21" s="251"/>
      <c r="Z21" s="251"/>
    </row>
    <row r="23" spans="1:26" x14ac:dyDescent="0.2">
      <c r="A23" s="6" t="s">
        <v>465</v>
      </c>
    </row>
    <row r="25" spans="1:26" ht="56.25" customHeight="1" x14ac:dyDescent="0.2">
      <c r="A25" s="357" t="s">
        <v>371</v>
      </c>
      <c r="B25" s="357"/>
      <c r="C25" s="357"/>
      <c r="D25" s="357"/>
      <c r="E25" s="357"/>
      <c r="F25" s="357"/>
      <c r="G25" s="357"/>
      <c r="H25" s="357"/>
      <c r="I25" s="357"/>
      <c r="J25" s="357"/>
      <c r="K25" s="357"/>
      <c r="L25" s="357"/>
      <c r="M25" s="357"/>
    </row>
    <row r="26" spans="1:26" ht="40.5" customHeight="1" x14ac:dyDescent="0.2">
      <c r="A26" s="357" t="s">
        <v>461</v>
      </c>
      <c r="B26" s="357"/>
      <c r="C26" s="357"/>
      <c r="D26" s="357"/>
      <c r="E26" s="357"/>
      <c r="F26" s="357"/>
      <c r="G26" s="357"/>
      <c r="H26" s="357"/>
      <c r="I26" s="357"/>
      <c r="J26" s="357"/>
      <c r="K26" s="357"/>
      <c r="L26" s="357"/>
      <c r="M26" s="357"/>
    </row>
  </sheetData>
  <mergeCells count="8">
    <mergeCell ref="Q4:R4"/>
    <mergeCell ref="O4:O5"/>
    <mergeCell ref="P4:P5"/>
    <mergeCell ref="A25:M25"/>
    <mergeCell ref="A26:M26"/>
    <mergeCell ref="J4:M4"/>
    <mergeCell ref="F4:I4"/>
    <mergeCell ref="B4:E4"/>
  </mergeCells>
  <hyperlinks>
    <hyperlink ref="A2" location="Contents!A1" display="Back to contents"/>
  </hyperlinks>
  <pageMargins left="0.7" right="0.7" top="0.75" bottom="0.75" header="0.3" footer="0.3"/>
  <pageSetup paperSize="9" orientation="portrait" horizontalDpi="90" verticalDpi="9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topLeftCell="A2" workbookViewId="0">
      <selection activeCell="A25" sqref="A25"/>
    </sheetView>
  </sheetViews>
  <sheetFormatPr defaultRowHeight="12.75" x14ac:dyDescent="0.2"/>
  <cols>
    <col min="1" max="1" customWidth="true" style="23" width="29.28515625" collapsed="false"/>
    <col min="2" max="17" style="23" width="9.140625" collapsed="false"/>
    <col min="18" max="18" customWidth="true" style="23" width="11.7109375" collapsed="false"/>
    <col min="19" max="16384" style="23" width="9.140625" collapsed="false"/>
  </cols>
  <sheetData>
    <row r="1" spans="1:18" x14ac:dyDescent="0.2">
      <c r="A1" s="32" t="s">
        <v>405</v>
      </c>
    </row>
    <row r="2" spans="1:18" ht="15" x14ac:dyDescent="0.25">
      <c r="A2" s="273" t="s">
        <v>315</v>
      </c>
    </row>
    <row r="3" spans="1:18" x14ac:dyDescent="0.2">
      <c r="A3" s="6"/>
    </row>
    <row r="4" spans="1:18" x14ac:dyDescent="0.2">
      <c r="A4" s="6"/>
      <c r="B4" s="358" t="s">
        <v>366</v>
      </c>
      <c r="C4" s="359"/>
      <c r="D4" s="359"/>
      <c r="E4" s="360"/>
      <c r="F4" s="358" t="s">
        <v>365</v>
      </c>
      <c r="G4" s="359"/>
      <c r="H4" s="359"/>
      <c r="I4" s="360"/>
      <c r="J4" s="358" t="s">
        <v>360</v>
      </c>
      <c r="K4" s="359"/>
      <c r="L4" s="359"/>
      <c r="M4" s="360"/>
      <c r="O4" s="353" t="s">
        <v>365</v>
      </c>
      <c r="P4" s="355" t="s">
        <v>360</v>
      </c>
      <c r="Q4" s="332" t="s">
        <v>180</v>
      </c>
      <c r="R4" s="333"/>
    </row>
    <row r="5" spans="1:18" s="6" customFormat="1" ht="25.5" x14ac:dyDescent="0.2">
      <c r="A5" s="2"/>
      <c r="B5" s="290" t="s">
        <v>361</v>
      </c>
      <c r="C5" s="291" t="s">
        <v>362</v>
      </c>
      <c r="D5" s="291" t="s">
        <v>363</v>
      </c>
      <c r="E5" s="292" t="s">
        <v>364</v>
      </c>
      <c r="F5" s="290" t="s">
        <v>361</v>
      </c>
      <c r="G5" s="291" t="s">
        <v>362</v>
      </c>
      <c r="H5" s="291" t="s">
        <v>363</v>
      </c>
      <c r="I5" s="292" t="s">
        <v>364</v>
      </c>
      <c r="J5" s="290" t="s">
        <v>361</v>
      </c>
      <c r="K5" s="291" t="s">
        <v>362</v>
      </c>
      <c r="L5" s="291" t="s">
        <v>363</v>
      </c>
      <c r="M5" s="292" t="s">
        <v>364</v>
      </c>
      <c r="O5" s="354"/>
      <c r="P5" s="356"/>
      <c r="Q5" s="275" t="s">
        <v>178</v>
      </c>
      <c r="R5" s="275" t="s">
        <v>179</v>
      </c>
    </row>
    <row r="6" spans="1:18" x14ac:dyDescent="0.2">
      <c r="A6" s="4" t="s">
        <v>0</v>
      </c>
      <c r="B6" s="281">
        <v>85</v>
      </c>
      <c r="C6" s="282">
        <v>85</v>
      </c>
      <c r="D6" s="282">
        <v>135</v>
      </c>
      <c r="E6" s="283">
        <v>110</v>
      </c>
      <c r="F6" s="281">
        <v>200</v>
      </c>
      <c r="G6" s="282">
        <v>175</v>
      </c>
      <c r="H6" s="282">
        <v>160</v>
      </c>
      <c r="I6" s="283">
        <v>110</v>
      </c>
      <c r="J6" s="281">
        <v>110</v>
      </c>
      <c r="K6" s="282">
        <v>105</v>
      </c>
      <c r="L6" s="282">
        <v>165</v>
      </c>
      <c r="M6" s="283">
        <v>120</v>
      </c>
      <c r="O6" s="98">
        <f>SUM(F6:I6)</f>
        <v>645</v>
      </c>
      <c r="P6" s="98">
        <f>SUM(J6:M6)</f>
        <v>500</v>
      </c>
      <c r="Q6" s="98">
        <f>P6-O6</f>
        <v>-145</v>
      </c>
      <c r="R6" s="99">
        <f>Q6/O6</f>
        <v>-0.22480620155038761</v>
      </c>
    </row>
    <row r="7" spans="1:18" x14ac:dyDescent="0.2">
      <c r="A7" s="2" t="s">
        <v>2</v>
      </c>
      <c r="B7" s="284">
        <v>0</v>
      </c>
      <c r="C7" s="285">
        <v>0</v>
      </c>
      <c r="D7" s="285">
        <v>0</v>
      </c>
      <c r="E7" s="286">
        <v>0</v>
      </c>
      <c r="F7" s="284">
        <v>0</v>
      </c>
      <c r="G7" s="285">
        <v>0</v>
      </c>
      <c r="H7" s="285">
        <v>0</v>
      </c>
      <c r="I7" s="286">
        <v>0</v>
      </c>
      <c r="J7" s="284">
        <v>0</v>
      </c>
      <c r="K7" s="285">
        <v>0</v>
      </c>
      <c r="L7" s="285" t="s">
        <v>280</v>
      </c>
      <c r="M7" s="286">
        <v>0</v>
      </c>
    </row>
    <row r="8" spans="1:18" x14ac:dyDescent="0.2">
      <c r="A8" s="2" t="s">
        <v>3</v>
      </c>
      <c r="B8" s="284">
        <v>0</v>
      </c>
      <c r="C8" s="285">
        <v>0</v>
      </c>
      <c r="D8" s="285">
        <v>0</v>
      </c>
      <c r="E8" s="286">
        <v>0</v>
      </c>
      <c r="F8" s="284">
        <v>0</v>
      </c>
      <c r="G8" s="285">
        <v>0</v>
      </c>
      <c r="H8" s="285" t="s">
        <v>280</v>
      </c>
      <c r="I8" s="286">
        <v>0</v>
      </c>
      <c r="J8" s="284">
        <v>0</v>
      </c>
      <c r="K8" s="285">
        <v>0</v>
      </c>
      <c r="L8" s="285">
        <v>0</v>
      </c>
      <c r="M8" s="286">
        <v>0</v>
      </c>
    </row>
    <row r="9" spans="1:18" x14ac:dyDescent="0.2">
      <c r="A9" s="2" t="s">
        <v>5</v>
      </c>
      <c r="B9" s="284">
        <v>0</v>
      </c>
      <c r="C9" s="285">
        <v>0</v>
      </c>
      <c r="D9" s="285">
        <v>0</v>
      </c>
      <c r="E9" s="286">
        <v>0</v>
      </c>
      <c r="F9" s="284">
        <v>0</v>
      </c>
      <c r="G9" s="285" t="s">
        <v>280</v>
      </c>
      <c r="H9" s="285" t="s">
        <v>280</v>
      </c>
      <c r="I9" s="286" t="s">
        <v>280</v>
      </c>
      <c r="J9" s="284">
        <v>0</v>
      </c>
      <c r="K9" s="285">
        <v>0</v>
      </c>
      <c r="L9" s="285">
        <v>0</v>
      </c>
      <c r="M9" s="286">
        <v>0</v>
      </c>
    </row>
    <row r="10" spans="1:18" x14ac:dyDescent="0.2">
      <c r="A10" s="2" t="s">
        <v>7</v>
      </c>
      <c r="B10" s="284">
        <v>0</v>
      </c>
      <c r="C10" s="285">
        <v>0</v>
      </c>
      <c r="D10" s="285">
        <v>0</v>
      </c>
      <c r="E10" s="286">
        <v>0</v>
      </c>
      <c r="F10" s="284">
        <v>0</v>
      </c>
      <c r="G10" s="285">
        <v>0</v>
      </c>
      <c r="H10" s="285">
        <v>0</v>
      </c>
      <c r="I10" s="286">
        <v>0</v>
      </c>
      <c r="J10" s="284">
        <v>0</v>
      </c>
      <c r="K10" s="285" t="s">
        <v>280</v>
      </c>
      <c r="L10" s="285" t="s">
        <v>280</v>
      </c>
      <c r="M10" s="286">
        <v>0</v>
      </c>
    </row>
    <row r="11" spans="1:18" x14ac:dyDescent="0.2">
      <c r="A11" s="2" t="s">
        <v>9</v>
      </c>
      <c r="B11" s="284">
        <v>10</v>
      </c>
      <c r="C11" s="285">
        <v>0</v>
      </c>
      <c r="D11" s="285">
        <v>10</v>
      </c>
      <c r="E11" s="286">
        <v>5</v>
      </c>
      <c r="F11" s="284" t="s">
        <v>280</v>
      </c>
      <c r="G11" s="285">
        <v>0</v>
      </c>
      <c r="H11" s="285">
        <v>5</v>
      </c>
      <c r="I11" s="286">
        <v>0</v>
      </c>
      <c r="J11" s="284">
        <v>0</v>
      </c>
      <c r="K11" s="285">
        <v>0</v>
      </c>
      <c r="L11" s="285">
        <v>0</v>
      </c>
      <c r="M11" s="286">
        <v>0</v>
      </c>
    </row>
    <row r="12" spans="1:18" x14ac:dyDescent="0.2">
      <c r="A12" s="2" t="s">
        <v>10</v>
      </c>
      <c r="B12" s="284">
        <v>0</v>
      </c>
      <c r="C12" s="285">
        <v>0</v>
      </c>
      <c r="D12" s="285">
        <v>0</v>
      </c>
      <c r="E12" s="286">
        <v>0</v>
      </c>
      <c r="F12" s="284">
        <v>0</v>
      </c>
      <c r="G12" s="285">
        <v>0</v>
      </c>
      <c r="H12" s="285">
        <v>0</v>
      </c>
      <c r="I12" s="286">
        <v>0</v>
      </c>
      <c r="J12" s="284">
        <v>0</v>
      </c>
      <c r="K12" s="285">
        <v>0</v>
      </c>
      <c r="L12" s="285" t="s">
        <v>280</v>
      </c>
      <c r="M12" s="286">
        <v>0</v>
      </c>
    </row>
    <row r="13" spans="1:18" x14ac:dyDescent="0.2">
      <c r="A13" s="2" t="s">
        <v>12</v>
      </c>
      <c r="B13" s="284">
        <v>60</v>
      </c>
      <c r="C13" s="285">
        <v>75</v>
      </c>
      <c r="D13" s="285">
        <v>75</v>
      </c>
      <c r="E13" s="286">
        <v>65</v>
      </c>
      <c r="F13" s="284">
        <v>165</v>
      </c>
      <c r="G13" s="285">
        <v>115</v>
      </c>
      <c r="H13" s="285">
        <v>105</v>
      </c>
      <c r="I13" s="286">
        <v>80</v>
      </c>
      <c r="J13" s="284">
        <v>75</v>
      </c>
      <c r="K13" s="285">
        <v>75</v>
      </c>
      <c r="L13" s="285">
        <v>125</v>
      </c>
      <c r="M13" s="286">
        <v>100</v>
      </c>
    </row>
    <row r="14" spans="1:18" x14ac:dyDescent="0.2">
      <c r="A14" s="2" t="s">
        <v>15</v>
      </c>
      <c r="B14" s="284">
        <v>0</v>
      </c>
      <c r="C14" s="285">
        <v>0</v>
      </c>
      <c r="D14" s="285">
        <v>0</v>
      </c>
      <c r="E14" s="286">
        <v>0</v>
      </c>
      <c r="F14" s="284">
        <v>0</v>
      </c>
      <c r="G14" s="285">
        <v>0</v>
      </c>
      <c r="H14" s="285">
        <v>0</v>
      </c>
      <c r="I14" s="286" t="s">
        <v>280</v>
      </c>
      <c r="J14" s="284" t="s">
        <v>280</v>
      </c>
      <c r="K14" s="285">
        <v>0</v>
      </c>
      <c r="L14" s="285">
        <v>0</v>
      </c>
      <c r="M14" s="286">
        <v>0</v>
      </c>
    </row>
    <row r="15" spans="1:18" x14ac:dyDescent="0.2">
      <c r="A15" s="2" t="s">
        <v>16</v>
      </c>
      <c r="B15" s="284">
        <v>5</v>
      </c>
      <c r="C15" s="285">
        <v>5</v>
      </c>
      <c r="D15" s="285">
        <v>5</v>
      </c>
      <c r="E15" s="286">
        <v>10</v>
      </c>
      <c r="F15" s="284">
        <v>5</v>
      </c>
      <c r="G15" s="285">
        <v>10</v>
      </c>
      <c r="H15" s="285">
        <v>5</v>
      </c>
      <c r="I15" s="286">
        <v>10</v>
      </c>
      <c r="J15" s="284">
        <v>10</v>
      </c>
      <c r="K15" s="285">
        <v>25</v>
      </c>
      <c r="L15" s="285">
        <v>30</v>
      </c>
      <c r="M15" s="286">
        <v>15</v>
      </c>
    </row>
    <row r="16" spans="1:18" x14ac:dyDescent="0.2">
      <c r="A16" s="2" t="s">
        <v>17</v>
      </c>
      <c r="B16" s="284" t="s">
        <v>280</v>
      </c>
      <c r="C16" s="285">
        <v>0</v>
      </c>
      <c r="D16" s="285" t="s">
        <v>280</v>
      </c>
      <c r="E16" s="286">
        <v>5</v>
      </c>
      <c r="F16" s="284">
        <v>5</v>
      </c>
      <c r="G16" s="285">
        <v>5</v>
      </c>
      <c r="H16" s="285">
        <v>5</v>
      </c>
      <c r="I16" s="286">
        <v>10</v>
      </c>
      <c r="J16" s="284">
        <v>0</v>
      </c>
      <c r="K16" s="285">
        <v>0</v>
      </c>
      <c r="L16" s="285">
        <v>0</v>
      </c>
      <c r="M16" s="286">
        <v>0</v>
      </c>
    </row>
    <row r="17" spans="1:13" x14ac:dyDescent="0.2">
      <c r="A17" s="2" t="s">
        <v>18</v>
      </c>
      <c r="B17" s="284">
        <v>0</v>
      </c>
      <c r="C17" s="285">
        <v>0</v>
      </c>
      <c r="D17" s="285">
        <v>0</v>
      </c>
      <c r="E17" s="286">
        <v>0</v>
      </c>
      <c r="F17" s="284">
        <v>0</v>
      </c>
      <c r="G17" s="285">
        <v>0</v>
      </c>
      <c r="H17" s="285">
        <v>0</v>
      </c>
      <c r="I17" s="286">
        <v>0</v>
      </c>
      <c r="J17" s="284" t="s">
        <v>280</v>
      </c>
      <c r="K17" s="285" t="s">
        <v>280</v>
      </c>
      <c r="L17" s="285" t="s">
        <v>280</v>
      </c>
      <c r="M17" s="286" t="s">
        <v>280</v>
      </c>
    </row>
    <row r="18" spans="1:13" x14ac:dyDescent="0.2">
      <c r="A18" s="2" t="s">
        <v>19</v>
      </c>
      <c r="B18" s="284">
        <v>5</v>
      </c>
      <c r="C18" s="285">
        <v>0</v>
      </c>
      <c r="D18" s="285" t="s">
        <v>280</v>
      </c>
      <c r="E18" s="286" t="s">
        <v>280</v>
      </c>
      <c r="F18" s="284">
        <v>5</v>
      </c>
      <c r="G18" s="285">
        <v>5</v>
      </c>
      <c r="H18" s="285" t="s">
        <v>280</v>
      </c>
      <c r="I18" s="286">
        <v>0</v>
      </c>
      <c r="J18" s="284">
        <v>0</v>
      </c>
      <c r="K18" s="285">
        <v>0</v>
      </c>
      <c r="L18" s="285">
        <v>5</v>
      </c>
      <c r="M18" s="286" t="s">
        <v>280</v>
      </c>
    </row>
    <row r="19" spans="1:13" x14ac:dyDescent="0.2">
      <c r="A19" s="2" t="s">
        <v>29</v>
      </c>
      <c r="B19" s="284">
        <v>0</v>
      </c>
      <c r="C19" s="285">
        <v>0</v>
      </c>
      <c r="D19" s="285">
        <v>0</v>
      </c>
      <c r="E19" s="286">
        <v>0</v>
      </c>
      <c r="F19" s="284">
        <v>0</v>
      </c>
      <c r="G19" s="285">
        <v>0</v>
      </c>
      <c r="H19" s="285" t="s">
        <v>280</v>
      </c>
      <c r="I19" s="286">
        <v>0</v>
      </c>
      <c r="J19" s="284">
        <v>0</v>
      </c>
      <c r="K19" s="285">
        <v>0</v>
      </c>
      <c r="L19" s="285">
        <v>0</v>
      </c>
      <c r="M19" s="286">
        <v>0</v>
      </c>
    </row>
    <row r="20" spans="1:13" x14ac:dyDescent="0.2">
      <c r="A20" s="2" t="s">
        <v>30</v>
      </c>
      <c r="B20" s="284">
        <v>0</v>
      </c>
      <c r="C20" s="285" t="s">
        <v>280</v>
      </c>
      <c r="D20" s="285">
        <v>0</v>
      </c>
      <c r="E20" s="286" t="s">
        <v>280</v>
      </c>
      <c r="F20" s="284" t="s">
        <v>280</v>
      </c>
      <c r="G20" s="285" t="s">
        <v>280</v>
      </c>
      <c r="H20" s="285">
        <v>5</v>
      </c>
      <c r="I20" s="286">
        <v>5</v>
      </c>
      <c r="J20" s="284">
        <v>0</v>
      </c>
      <c r="K20" s="285" t="s">
        <v>280</v>
      </c>
      <c r="L20" s="285">
        <v>0</v>
      </c>
      <c r="M20" s="286" t="s">
        <v>280</v>
      </c>
    </row>
    <row r="21" spans="1:13" x14ac:dyDescent="0.2">
      <c r="A21" s="3" t="s">
        <v>32</v>
      </c>
      <c r="B21" s="287">
        <v>5</v>
      </c>
      <c r="C21" s="288" t="s">
        <v>280</v>
      </c>
      <c r="D21" s="288">
        <v>40</v>
      </c>
      <c r="E21" s="289">
        <v>20</v>
      </c>
      <c r="F21" s="287">
        <v>10</v>
      </c>
      <c r="G21" s="288">
        <v>40</v>
      </c>
      <c r="H21" s="288">
        <v>30</v>
      </c>
      <c r="I21" s="289">
        <v>5</v>
      </c>
      <c r="J21" s="287">
        <v>20</v>
      </c>
      <c r="K21" s="288">
        <v>0</v>
      </c>
      <c r="L21" s="288">
        <v>5</v>
      </c>
      <c r="M21" s="289">
        <v>0</v>
      </c>
    </row>
    <row r="23" spans="1:13" x14ac:dyDescent="0.2">
      <c r="A23" s="6" t="s">
        <v>465</v>
      </c>
    </row>
  </sheetData>
  <mergeCells count="6">
    <mergeCell ref="Q4:R4"/>
    <mergeCell ref="B4:E4"/>
    <mergeCell ref="F4:I4"/>
    <mergeCell ref="J4:M4"/>
    <mergeCell ref="O4:O5"/>
    <mergeCell ref="P4:P5"/>
  </mergeCells>
  <hyperlinks>
    <hyperlink ref="A2" location="Contents!A1" display="Back to contents"/>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46"/>
  <sheetViews>
    <sheetView showGridLines="0" workbookViewId="0">
      <selection activeCell="A46" sqref="A46"/>
    </sheetView>
  </sheetViews>
  <sheetFormatPr defaultRowHeight="12.75" x14ac:dyDescent="0.2"/>
  <cols>
    <col min="1" max="1" customWidth="true" style="23" width="29.7109375" collapsed="false"/>
    <col min="2" max="19" customWidth="true" style="23" width="10.140625" collapsed="false"/>
    <col min="20" max="20" customWidth="true" style="23" width="3.85546875" collapsed="false"/>
    <col min="21" max="21" style="23" width="9.140625" collapsed="false"/>
    <col min="22" max="22" customWidth="true" style="23" width="12.7109375" collapsed="false"/>
    <col min="23" max="16384" style="23" width="9.140625" collapsed="false"/>
  </cols>
  <sheetData>
    <row r="1" spans="1:22" x14ac:dyDescent="0.2">
      <c r="A1" s="32" t="s">
        <v>255</v>
      </c>
    </row>
    <row r="2" spans="1:22" ht="15" x14ac:dyDescent="0.25">
      <c r="A2" s="273" t="s">
        <v>315</v>
      </c>
    </row>
    <row r="3" spans="1:22" x14ac:dyDescent="0.2">
      <c r="U3" s="332" t="s">
        <v>180</v>
      </c>
      <c r="V3" s="333"/>
    </row>
    <row r="4" spans="1:22" s="16" customFormat="1" x14ac:dyDescent="0.25">
      <c r="A4" s="15"/>
      <c r="B4" s="12" t="s">
        <v>159</v>
      </c>
      <c r="C4" s="12" t="s">
        <v>160</v>
      </c>
      <c r="D4" s="12" t="s">
        <v>161</v>
      </c>
      <c r="E4" s="12" t="s">
        <v>162</v>
      </c>
      <c r="F4" s="12" t="s">
        <v>163</v>
      </c>
      <c r="G4" s="12" t="s">
        <v>164</v>
      </c>
      <c r="H4" s="12" t="s">
        <v>165</v>
      </c>
      <c r="I4" s="12" t="s">
        <v>166</v>
      </c>
      <c r="J4" s="12" t="s">
        <v>167</v>
      </c>
      <c r="K4" s="12" t="s">
        <v>168</v>
      </c>
      <c r="L4" s="12" t="s">
        <v>169</v>
      </c>
      <c r="M4" s="12" t="s">
        <v>170</v>
      </c>
      <c r="N4" s="12" t="s">
        <v>171</v>
      </c>
      <c r="O4" s="12" t="s">
        <v>172</v>
      </c>
      <c r="P4" s="12" t="s">
        <v>173</v>
      </c>
      <c r="Q4" s="12" t="s">
        <v>174</v>
      </c>
      <c r="R4" s="12" t="s">
        <v>175</v>
      </c>
      <c r="S4" s="12" t="s">
        <v>176</v>
      </c>
      <c r="U4" s="13" t="s">
        <v>178</v>
      </c>
      <c r="V4" s="13" t="s">
        <v>179</v>
      </c>
    </row>
    <row r="5" spans="1:22" s="18" customFormat="1" x14ac:dyDescent="0.2">
      <c r="A5" s="4" t="s">
        <v>177</v>
      </c>
      <c r="B5" s="17">
        <v>52070</v>
      </c>
      <c r="C5" s="17">
        <v>56558</v>
      </c>
      <c r="D5" s="17">
        <v>57292</v>
      </c>
      <c r="E5" s="17">
        <v>60298</v>
      </c>
      <c r="F5" s="17">
        <v>59215</v>
      </c>
      <c r="G5" s="17">
        <v>57240</v>
      </c>
      <c r="H5" s="17">
        <v>57668</v>
      </c>
      <c r="I5" s="17">
        <v>57211</v>
      </c>
      <c r="J5" s="17">
        <v>55632</v>
      </c>
      <c r="K5" s="17">
        <v>45534</v>
      </c>
      <c r="L5" s="17">
        <v>40026</v>
      </c>
      <c r="M5" s="17">
        <v>36829</v>
      </c>
      <c r="N5" s="17">
        <v>35967</v>
      </c>
      <c r="O5" s="17">
        <v>34971</v>
      </c>
      <c r="P5" s="17">
        <v>34720</v>
      </c>
      <c r="Q5" s="17">
        <v>35565</v>
      </c>
      <c r="R5" s="17">
        <v>36771</v>
      </c>
      <c r="S5" s="17">
        <v>36855</v>
      </c>
      <c r="U5" s="37">
        <f>S5-R5</f>
        <v>84</v>
      </c>
      <c r="V5" s="43">
        <f>U5/R5</f>
        <v>2.2844089091947459E-3</v>
      </c>
    </row>
    <row r="6" spans="1:22" s="197" customFormat="1" x14ac:dyDescent="0.2">
      <c r="A6" s="195" t="s">
        <v>230</v>
      </c>
      <c r="B6" s="196">
        <v>5287</v>
      </c>
      <c r="C6" s="196">
        <v>5276</v>
      </c>
      <c r="D6" s="196">
        <v>4148</v>
      </c>
      <c r="E6" s="196">
        <v>3883</v>
      </c>
      <c r="F6" s="196">
        <v>3817</v>
      </c>
      <c r="G6" s="196">
        <v>3426</v>
      </c>
      <c r="H6" s="196">
        <v>3296</v>
      </c>
      <c r="I6" s="196">
        <v>2744</v>
      </c>
      <c r="J6" s="196">
        <v>2523</v>
      </c>
      <c r="K6" s="196">
        <v>1963</v>
      </c>
      <c r="L6" s="196">
        <v>1762</v>
      </c>
      <c r="M6" s="196">
        <v>1560</v>
      </c>
      <c r="N6" s="196">
        <v>1513</v>
      </c>
      <c r="O6" s="196">
        <v>1404</v>
      </c>
      <c r="P6" s="196">
        <v>1580</v>
      </c>
      <c r="Q6" s="196">
        <v>1544</v>
      </c>
      <c r="R6" s="196">
        <v>1664</v>
      </c>
      <c r="S6" s="196">
        <v>1643</v>
      </c>
      <c r="U6" s="38">
        <f>S6-R6</f>
        <v>-21</v>
      </c>
      <c r="V6" s="198">
        <f>U6/R6</f>
        <v>-1.2620192307692308E-2</v>
      </c>
    </row>
    <row r="7" spans="1:22" s="24" customFormat="1" x14ac:dyDescent="0.25">
      <c r="A7" s="3" t="s">
        <v>229</v>
      </c>
      <c r="B7" s="22">
        <f>B6/B5</f>
        <v>0.10153639331668907</v>
      </c>
      <c r="C7" s="22">
        <f t="shared" ref="C7:R7" si="0">C6/C5</f>
        <v>9.3284769617030305E-2</v>
      </c>
      <c r="D7" s="22">
        <f t="shared" si="0"/>
        <v>7.2401033303078968E-2</v>
      </c>
      <c r="E7" s="22">
        <f t="shared" si="0"/>
        <v>6.4396829082224952E-2</v>
      </c>
      <c r="F7" s="22">
        <f t="shared" si="0"/>
        <v>6.4460018576374234E-2</v>
      </c>
      <c r="G7" s="22">
        <f t="shared" si="0"/>
        <v>5.9853249475890984E-2</v>
      </c>
      <c r="H7" s="22">
        <f t="shared" si="0"/>
        <v>5.7154747867101341E-2</v>
      </c>
      <c r="I7" s="22">
        <f t="shared" si="0"/>
        <v>4.7962804355805702E-2</v>
      </c>
      <c r="J7" s="22">
        <f t="shared" si="0"/>
        <v>4.5351596203623813E-2</v>
      </c>
      <c r="K7" s="22">
        <f t="shared" si="0"/>
        <v>4.3110642596740897E-2</v>
      </c>
      <c r="L7" s="22">
        <f t="shared" si="0"/>
        <v>4.402138609903563E-2</v>
      </c>
      <c r="M7" s="22">
        <f t="shared" si="0"/>
        <v>4.2357924461701377E-2</v>
      </c>
      <c r="N7" s="22">
        <f t="shared" si="0"/>
        <v>4.2066338588150246E-2</v>
      </c>
      <c r="O7" s="22">
        <f t="shared" si="0"/>
        <v>4.0147550827828775E-2</v>
      </c>
      <c r="P7" s="22">
        <f t="shared" si="0"/>
        <v>4.5506912442396311E-2</v>
      </c>
      <c r="Q7" s="22">
        <f t="shared" si="0"/>
        <v>4.3413468297483479E-2</v>
      </c>
      <c r="R7" s="22">
        <f t="shared" si="0"/>
        <v>4.5253052677381632E-2</v>
      </c>
      <c r="S7" s="22">
        <f>S6/S5</f>
        <v>4.4580111246777916E-2</v>
      </c>
    </row>
    <row r="9" spans="1:22" s="183" customFormat="1" ht="12.75" customHeight="1" x14ac:dyDescent="0.2">
      <c r="A9" s="32" t="s">
        <v>256</v>
      </c>
    </row>
    <row r="10" spans="1:22" x14ac:dyDescent="0.2">
      <c r="U10" s="332" t="s">
        <v>180</v>
      </c>
      <c r="V10" s="333"/>
    </row>
    <row r="11" spans="1:22" s="16" customFormat="1" x14ac:dyDescent="0.25">
      <c r="A11" s="15"/>
      <c r="B11" s="12" t="s">
        <v>159</v>
      </c>
      <c r="C11" s="12" t="s">
        <v>160</v>
      </c>
      <c r="D11" s="12" t="s">
        <v>161</v>
      </c>
      <c r="E11" s="12" t="s">
        <v>162</v>
      </c>
      <c r="F11" s="12" t="s">
        <v>163</v>
      </c>
      <c r="G11" s="12" t="s">
        <v>164</v>
      </c>
      <c r="H11" s="12" t="s">
        <v>165</v>
      </c>
      <c r="I11" s="12" t="s">
        <v>166</v>
      </c>
      <c r="J11" s="12" t="s">
        <v>167</v>
      </c>
      <c r="K11" s="12" t="s">
        <v>168</v>
      </c>
      <c r="L11" s="12" t="s">
        <v>169</v>
      </c>
      <c r="M11" s="12" t="s">
        <v>170</v>
      </c>
      <c r="N11" s="12" t="s">
        <v>171</v>
      </c>
      <c r="O11" s="12" t="s">
        <v>172</v>
      </c>
      <c r="P11" s="12" t="s">
        <v>173</v>
      </c>
      <c r="Q11" s="12" t="s">
        <v>174</v>
      </c>
      <c r="R11" s="12" t="s">
        <v>175</v>
      </c>
      <c r="S11" s="12" t="s">
        <v>176</v>
      </c>
      <c r="U11" s="13" t="s">
        <v>178</v>
      </c>
      <c r="V11" s="13" t="s">
        <v>179</v>
      </c>
    </row>
    <row r="12" spans="1:22" s="25" customFormat="1" x14ac:dyDescent="0.2">
      <c r="A12" s="4" t="s">
        <v>0</v>
      </c>
      <c r="B12" s="148">
        <v>5285</v>
      </c>
      <c r="C12" s="148">
        <v>5275</v>
      </c>
      <c r="D12" s="148">
        <v>4150</v>
      </c>
      <c r="E12" s="148">
        <v>3885</v>
      </c>
      <c r="F12" s="148">
        <v>3815</v>
      </c>
      <c r="G12" s="148">
        <v>3425</v>
      </c>
      <c r="H12" s="148">
        <v>3295</v>
      </c>
      <c r="I12" s="148">
        <v>2745</v>
      </c>
      <c r="J12" s="148">
        <v>2525</v>
      </c>
      <c r="K12" s="148">
        <v>1965</v>
      </c>
      <c r="L12" s="148">
        <v>1760</v>
      </c>
      <c r="M12" s="148">
        <v>1560</v>
      </c>
      <c r="N12" s="148">
        <v>1515</v>
      </c>
      <c r="O12" s="148">
        <v>1405</v>
      </c>
      <c r="P12" s="148">
        <v>1580</v>
      </c>
      <c r="Q12" s="148">
        <v>1545</v>
      </c>
      <c r="R12" s="148">
        <v>1665</v>
      </c>
      <c r="S12" s="148">
        <v>1645</v>
      </c>
      <c r="U12" s="37">
        <f>S12-R12</f>
        <v>-20</v>
      </c>
      <c r="V12" s="43">
        <f>U12/R12</f>
        <v>-1.2012012012012012E-2</v>
      </c>
    </row>
    <row r="13" spans="1:22" x14ac:dyDescent="0.2">
      <c r="A13" s="2" t="s">
        <v>1</v>
      </c>
      <c r="B13" s="146">
        <v>485</v>
      </c>
      <c r="C13" s="146">
        <v>670</v>
      </c>
      <c r="D13" s="146">
        <v>515</v>
      </c>
      <c r="E13" s="146">
        <v>465</v>
      </c>
      <c r="F13" s="146">
        <v>445</v>
      </c>
      <c r="G13" s="146">
        <v>360</v>
      </c>
      <c r="H13" s="146">
        <v>340</v>
      </c>
      <c r="I13" s="146">
        <v>185</v>
      </c>
      <c r="J13" s="146">
        <v>220</v>
      </c>
      <c r="K13" s="146">
        <v>85</v>
      </c>
      <c r="L13" s="146">
        <v>65</v>
      </c>
      <c r="M13" s="146">
        <v>40</v>
      </c>
      <c r="N13" s="146">
        <v>100</v>
      </c>
      <c r="O13" s="146">
        <v>100</v>
      </c>
      <c r="P13" s="146">
        <v>70</v>
      </c>
      <c r="Q13" s="146">
        <v>45</v>
      </c>
      <c r="R13" s="146">
        <v>60</v>
      </c>
      <c r="S13" s="146">
        <v>60</v>
      </c>
      <c r="U13" s="39">
        <f t="shared" ref="U13:U44" si="1">S13-R13</f>
        <v>0</v>
      </c>
      <c r="V13" s="45">
        <f t="shared" ref="V13:V44" si="2">U13/R13</f>
        <v>0</v>
      </c>
    </row>
    <row r="14" spans="1:22" x14ac:dyDescent="0.2">
      <c r="A14" s="2" t="s">
        <v>2</v>
      </c>
      <c r="B14" s="146">
        <v>85</v>
      </c>
      <c r="C14" s="146">
        <v>90</v>
      </c>
      <c r="D14" s="146">
        <v>80</v>
      </c>
      <c r="E14" s="146">
        <v>125</v>
      </c>
      <c r="F14" s="146">
        <v>140</v>
      </c>
      <c r="G14" s="146">
        <v>125</v>
      </c>
      <c r="H14" s="146">
        <v>140</v>
      </c>
      <c r="I14" s="146">
        <v>115</v>
      </c>
      <c r="J14" s="146">
        <v>105</v>
      </c>
      <c r="K14" s="146">
        <v>85</v>
      </c>
      <c r="L14" s="146">
        <v>80</v>
      </c>
      <c r="M14" s="146">
        <v>70</v>
      </c>
      <c r="N14" s="146">
        <v>70</v>
      </c>
      <c r="O14" s="146">
        <v>45</v>
      </c>
      <c r="P14" s="146">
        <v>40</v>
      </c>
      <c r="Q14" s="146">
        <v>45</v>
      </c>
      <c r="R14" s="146">
        <v>55</v>
      </c>
      <c r="S14" s="146">
        <v>55</v>
      </c>
      <c r="U14" s="39">
        <f t="shared" si="1"/>
        <v>0</v>
      </c>
      <c r="V14" s="45">
        <f t="shared" si="2"/>
        <v>0</v>
      </c>
    </row>
    <row r="15" spans="1:22" x14ac:dyDescent="0.2">
      <c r="A15" s="2" t="s">
        <v>3</v>
      </c>
      <c r="B15" s="146">
        <v>40</v>
      </c>
      <c r="C15" s="146">
        <v>60</v>
      </c>
      <c r="D15" s="146">
        <v>20</v>
      </c>
      <c r="E15" s="146">
        <v>10</v>
      </c>
      <c r="F15" s="146">
        <v>25</v>
      </c>
      <c r="G15" s="146">
        <v>30</v>
      </c>
      <c r="H15" s="146">
        <v>40</v>
      </c>
      <c r="I15" s="146">
        <v>20</v>
      </c>
      <c r="J15" s="146">
        <v>40</v>
      </c>
      <c r="K15" s="146">
        <v>30</v>
      </c>
      <c r="L15" s="146">
        <v>20</v>
      </c>
      <c r="M15" s="146">
        <v>20</v>
      </c>
      <c r="N15" s="146">
        <v>20</v>
      </c>
      <c r="O15" s="146">
        <v>35</v>
      </c>
      <c r="P15" s="146">
        <v>30</v>
      </c>
      <c r="Q15" s="146">
        <v>25</v>
      </c>
      <c r="R15" s="146">
        <v>20</v>
      </c>
      <c r="S15" s="146">
        <v>25</v>
      </c>
      <c r="U15" s="39">
        <f t="shared" si="1"/>
        <v>5</v>
      </c>
      <c r="V15" s="45">
        <f t="shared" si="2"/>
        <v>0.25</v>
      </c>
    </row>
    <row r="16" spans="1:22" x14ac:dyDescent="0.2">
      <c r="A16" s="2" t="s">
        <v>4</v>
      </c>
      <c r="B16" s="146">
        <v>35</v>
      </c>
      <c r="C16" s="146">
        <v>60</v>
      </c>
      <c r="D16" s="146">
        <v>75</v>
      </c>
      <c r="E16" s="146">
        <v>75</v>
      </c>
      <c r="F16" s="146">
        <v>60</v>
      </c>
      <c r="G16" s="146">
        <v>45</v>
      </c>
      <c r="H16" s="146">
        <v>60</v>
      </c>
      <c r="I16" s="146">
        <v>60</v>
      </c>
      <c r="J16" s="146">
        <v>35</v>
      </c>
      <c r="K16" s="146">
        <v>30</v>
      </c>
      <c r="L16" s="146">
        <v>30</v>
      </c>
      <c r="M16" s="146">
        <v>25</v>
      </c>
      <c r="N16" s="146">
        <v>25</v>
      </c>
      <c r="O16" s="146">
        <v>20</v>
      </c>
      <c r="P16" s="146">
        <v>20</v>
      </c>
      <c r="Q16" s="146">
        <v>25</v>
      </c>
      <c r="R16" s="146">
        <v>30</v>
      </c>
      <c r="S16" s="146">
        <v>25</v>
      </c>
      <c r="U16" s="39">
        <f t="shared" si="1"/>
        <v>-5</v>
      </c>
      <c r="V16" s="45">
        <f t="shared" si="2"/>
        <v>-0.16666666666666666</v>
      </c>
    </row>
    <row r="17" spans="1:22" x14ac:dyDescent="0.2">
      <c r="A17" s="2" t="s">
        <v>5</v>
      </c>
      <c r="B17" s="146">
        <v>40</v>
      </c>
      <c r="C17" s="146">
        <v>60</v>
      </c>
      <c r="D17" s="146">
        <v>25</v>
      </c>
      <c r="E17" s="146">
        <v>10</v>
      </c>
      <c r="F17" s="146">
        <v>35</v>
      </c>
      <c r="G17" s="146">
        <v>35</v>
      </c>
      <c r="H17" s="146">
        <v>40</v>
      </c>
      <c r="I17" s="146">
        <v>25</v>
      </c>
      <c r="J17" s="146">
        <v>30</v>
      </c>
      <c r="K17" s="146">
        <v>20</v>
      </c>
      <c r="L17" s="146">
        <v>10</v>
      </c>
      <c r="M17" s="146">
        <v>20</v>
      </c>
      <c r="N17" s="146">
        <v>20</v>
      </c>
      <c r="O17" s="146">
        <v>15</v>
      </c>
      <c r="P17" s="146">
        <v>10</v>
      </c>
      <c r="Q17" s="146">
        <v>25</v>
      </c>
      <c r="R17" s="146">
        <v>30</v>
      </c>
      <c r="S17" s="146">
        <v>10</v>
      </c>
      <c r="U17" s="39">
        <f t="shared" si="1"/>
        <v>-20</v>
      </c>
      <c r="V17" s="45">
        <f t="shared" si="2"/>
        <v>-0.66666666666666663</v>
      </c>
    </row>
    <row r="18" spans="1:22" x14ac:dyDescent="0.2">
      <c r="A18" s="2" t="s">
        <v>6</v>
      </c>
      <c r="B18" s="146">
        <v>140</v>
      </c>
      <c r="C18" s="146">
        <v>120</v>
      </c>
      <c r="D18" s="146">
        <v>115</v>
      </c>
      <c r="E18" s="146">
        <v>115</v>
      </c>
      <c r="F18" s="146">
        <v>100</v>
      </c>
      <c r="G18" s="146">
        <v>115</v>
      </c>
      <c r="H18" s="146">
        <v>75</v>
      </c>
      <c r="I18" s="146">
        <v>70</v>
      </c>
      <c r="J18" s="146">
        <v>50</v>
      </c>
      <c r="K18" s="146">
        <v>55</v>
      </c>
      <c r="L18" s="146">
        <v>45</v>
      </c>
      <c r="M18" s="146">
        <v>40</v>
      </c>
      <c r="N18" s="146">
        <v>35</v>
      </c>
      <c r="O18" s="146">
        <v>35</v>
      </c>
      <c r="P18" s="146">
        <v>50</v>
      </c>
      <c r="Q18" s="146">
        <v>50</v>
      </c>
      <c r="R18" s="146">
        <v>50</v>
      </c>
      <c r="S18" s="146">
        <v>55</v>
      </c>
      <c r="U18" s="39">
        <f t="shared" si="1"/>
        <v>5</v>
      </c>
      <c r="V18" s="45">
        <f t="shared" si="2"/>
        <v>0.1</v>
      </c>
    </row>
    <row r="19" spans="1:22" x14ac:dyDescent="0.2">
      <c r="A19" s="2" t="s">
        <v>7</v>
      </c>
      <c r="B19" s="146">
        <v>60</v>
      </c>
      <c r="C19" s="146">
        <v>145</v>
      </c>
      <c r="D19" s="146">
        <v>190</v>
      </c>
      <c r="E19" s="146">
        <v>175</v>
      </c>
      <c r="F19" s="146">
        <v>170</v>
      </c>
      <c r="G19" s="146">
        <v>20</v>
      </c>
      <c r="H19" s="146">
        <v>215</v>
      </c>
      <c r="I19" s="146">
        <v>195</v>
      </c>
      <c r="J19" s="146">
        <v>135</v>
      </c>
      <c r="K19" s="146">
        <v>85</v>
      </c>
      <c r="L19" s="146">
        <v>90</v>
      </c>
      <c r="M19" s="146">
        <v>90</v>
      </c>
      <c r="N19" s="146">
        <v>75</v>
      </c>
      <c r="O19" s="146">
        <v>110</v>
      </c>
      <c r="P19" s="146">
        <v>105</v>
      </c>
      <c r="Q19" s="146">
        <v>85</v>
      </c>
      <c r="R19" s="146">
        <v>65</v>
      </c>
      <c r="S19" s="146">
        <v>75</v>
      </c>
      <c r="U19" s="39">
        <f t="shared" si="1"/>
        <v>10</v>
      </c>
      <c r="V19" s="45">
        <f t="shared" si="2"/>
        <v>0.15384615384615385</v>
      </c>
    </row>
    <row r="20" spans="1:22" x14ac:dyDescent="0.2">
      <c r="A20" s="2" t="s">
        <v>8</v>
      </c>
      <c r="B20" s="146">
        <v>110</v>
      </c>
      <c r="C20" s="146">
        <v>75</v>
      </c>
      <c r="D20" s="146">
        <v>75</v>
      </c>
      <c r="E20" s="146">
        <v>75</v>
      </c>
      <c r="F20" s="146">
        <v>70</v>
      </c>
      <c r="G20" s="146">
        <v>60</v>
      </c>
      <c r="H20" s="146">
        <v>35</v>
      </c>
      <c r="I20" s="146">
        <v>25</v>
      </c>
      <c r="J20" s="146">
        <v>20</v>
      </c>
      <c r="K20" s="146">
        <v>30</v>
      </c>
      <c r="L20" s="146">
        <v>10</v>
      </c>
      <c r="M20" s="146">
        <v>10</v>
      </c>
      <c r="N20" s="146">
        <v>15</v>
      </c>
      <c r="O20" s="146">
        <v>20</v>
      </c>
      <c r="P20" s="146">
        <v>40</v>
      </c>
      <c r="Q20" s="146">
        <v>35</v>
      </c>
      <c r="R20" s="146">
        <v>40</v>
      </c>
      <c r="S20" s="146">
        <v>40</v>
      </c>
      <c r="U20" s="39">
        <f t="shared" si="1"/>
        <v>0</v>
      </c>
      <c r="V20" s="45">
        <f t="shared" si="2"/>
        <v>0</v>
      </c>
    </row>
    <row r="21" spans="1:22" x14ac:dyDescent="0.2">
      <c r="A21" s="2" t="s">
        <v>9</v>
      </c>
      <c r="B21" s="146">
        <v>5</v>
      </c>
      <c r="C21" s="146">
        <v>15</v>
      </c>
      <c r="D21" s="146">
        <v>15</v>
      </c>
      <c r="E21" s="146">
        <v>20</v>
      </c>
      <c r="F21" s="146">
        <v>15</v>
      </c>
      <c r="G21" s="146">
        <v>20</v>
      </c>
      <c r="H21" s="146">
        <v>10</v>
      </c>
      <c r="I21" s="146">
        <v>10</v>
      </c>
      <c r="J21" s="146">
        <v>15</v>
      </c>
      <c r="K21" s="146">
        <v>10</v>
      </c>
      <c r="L21" s="146">
        <v>5</v>
      </c>
      <c r="M21" s="146">
        <v>10</v>
      </c>
      <c r="N21" s="146">
        <v>5</v>
      </c>
      <c r="O21" s="146">
        <v>5</v>
      </c>
      <c r="P21" s="146">
        <v>10</v>
      </c>
      <c r="Q21" s="146">
        <v>15</v>
      </c>
      <c r="R21" s="146">
        <v>20</v>
      </c>
      <c r="S21" s="146">
        <v>15</v>
      </c>
      <c r="U21" s="39">
        <f t="shared" si="1"/>
        <v>-5</v>
      </c>
      <c r="V21" s="45">
        <f t="shared" si="2"/>
        <v>-0.25</v>
      </c>
    </row>
    <row r="22" spans="1:22" x14ac:dyDescent="0.2">
      <c r="A22" s="2" t="s">
        <v>10</v>
      </c>
      <c r="B22" s="146">
        <v>80</v>
      </c>
      <c r="C22" s="146">
        <v>80</v>
      </c>
      <c r="D22" s="146">
        <v>25</v>
      </c>
      <c r="E22" s="146">
        <v>35</v>
      </c>
      <c r="F22" s="146">
        <v>30</v>
      </c>
      <c r="G22" s="146">
        <v>40</v>
      </c>
      <c r="H22" s="146">
        <v>25</v>
      </c>
      <c r="I22" s="146">
        <v>105</v>
      </c>
      <c r="J22" s="146">
        <v>60</v>
      </c>
      <c r="K22" s="146">
        <v>25</v>
      </c>
      <c r="L22" s="146">
        <v>20</v>
      </c>
      <c r="M22" s="146">
        <v>25</v>
      </c>
      <c r="N22" s="146">
        <v>15</v>
      </c>
      <c r="O22" s="146">
        <v>10</v>
      </c>
      <c r="P22" s="146">
        <v>15</v>
      </c>
      <c r="Q22" s="146">
        <v>15</v>
      </c>
      <c r="R22" s="146">
        <v>10</v>
      </c>
      <c r="S22" s="146">
        <v>15</v>
      </c>
      <c r="U22" s="39">
        <f t="shared" si="1"/>
        <v>5</v>
      </c>
      <c r="V22" s="45">
        <f t="shared" si="2"/>
        <v>0.5</v>
      </c>
    </row>
    <row r="23" spans="1:22" x14ac:dyDescent="0.2">
      <c r="A23" s="2" t="s">
        <v>11</v>
      </c>
      <c r="B23" s="146">
        <v>35</v>
      </c>
      <c r="C23" s="146">
        <v>15</v>
      </c>
      <c r="D23" s="146">
        <v>15</v>
      </c>
      <c r="E23" s="146">
        <v>15</v>
      </c>
      <c r="F23" s="146">
        <v>5</v>
      </c>
      <c r="G23" s="146">
        <v>20</v>
      </c>
      <c r="H23" s="146">
        <v>15</v>
      </c>
      <c r="I23" s="146">
        <v>15</v>
      </c>
      <c r="J23" s="146">
        <v>15</v>
      </c>
      <c r="K23" s="146">
        <v>20</v>
      </c>
      <c r="L23" s="146">
        <v>15</v>
      </c>
      <c r="M23" s="146">
        <v>10</v>
      </c>
      <c r="N23" s="146">
        <v>20</v>
      </c>
      <c r="O23" s="146">
        <v>5</v>
      </c>
      <c r="P23" s="146">
        <v>15</v>
      </c>
      <c r="Q23" s="146">
        <v>10</v>
      </c>
      <c r="R23" s="146">
        <v>5</v>
      </c>
      <c r="S23" s="146">
        <v>25</v>
      </c>
      <c r="U23" s="39">
        <f t="shared" si="1"/>
        <v>20</v>
      </c>
      <c r="V23" s="45">
        <f t="shared" si="2"/>
        <v>4</v>
      </c>
    </row>
    <row r="24" spans="1:22" x14ac:dyDescent="0.2">
      <c r="A24" s="2" t="s">
        <v>12</v>
      </c>
      <c r="B24" s="146">
        <v>1000</v>
      </c>
      <c r="C24" s="146">
        <v>1085</v>
      </c>
      <c r="D24" s="146">
        <v>910</v>
      </c>
      <c r="E24" s="146">
        <v>715</v>
      </c>
      <c r="F24" s="146">
        <v>695</v>
      </c>
      <c r="G24" s="146">
        <v>785</v>
      </c>
      <c r="H24" s="146">
        <v>520</v>
      </c>
      <c r="I24" s="146">
        <v>465</v>
      </c>
      <c r="J24" s="146">
        <v>510</v>
      </c>
      <c r="K24" s="146">
        <v>445</v>
      </c>
      <c r="L24" s="146">
        <v>365</v>
      </c>
      <c r="M24" s="146">
        <v>125</v>
      </c>
      <c r="N24" s="146">
        <v>100</v>
      </c>
      <c r="O24" s="146">
        <v>105</v>
      </c>
      <c r="P24" s="146">
        <v>120</v>
      </c>
      <c r="Q24" s="146">
        <v>190</v>
      </c>
      <c r="R24" s="146">
        <v>240</v>
      </c>
      <c r="S24" s="146">
        <v>180</v>
      </c>
      <c r="U24" s="39">
        <f t="shared" si="1"/>
        <v>-60</v>
      </c>
      <c r="V24" s="45">
        <f t="shared" si="2"/>
        <v>-0.25</v>
      </c>
    </row>
    <row r="25" spans="1:22" x14ac:dyDescent="0.2">
      <c r="A25" s="2" t="s">
        <v>13</v>
      </c>
      <c r="B25" s="146">
        <v>15</v>
      </c>
      <c r="C25" s="146">
        <v>5</v>
      </c>
      <c r="D25" s="146">
        <v>15</v>
      </c>
      <c r="E25" s="146">
        <v>15</v>
      </c>
      <c r="F25" s="146">
        <v>5</v>
      </c>
      <c r="G25" s="146">
        <v>20</v>
      </c>
      <c r="H25" s="146">
        <v>10</v>
      </c>
      <c r="I25" s="146">
        <v>5</v>
      </c>
      <c r="J25" s="146">
        <v>5</v>
      </c>
      <c r="K25" s="146">
        <v>10</v>
      </c>
      <c r="L25" s="146">
        <v>5</v>
      </c>
      <c r="M25" s="146">
        <v>5</v>
      </c>
      <c r="N25" s="146">
        <v>5</v>
      </c>
      <c r="O25" s="146">
        <v>5</v>
      </c>
      <c r="P25" s="146">
        <v>10</v>
      </c>
      <c r="Q25" s="146">
        <v>10</v>
      </c>
      <c r="R25" s="146">
        <v>5</v>
      </c>
      <c r="S25" s="146">
        <v>5</v>
      </c>
      <c r="U25" s="39">
        <f t="shared" si="1"/>
        <v>0</v>
      </c>
      <c r="V25" s="45">
        <f t="shared" si="2"/>
        <v>0</v>
      </c>
    </row>
    <row r="26" spans="1:22" x14ac:dyDescent="0.2">
      <c r="A26" s="2" t="s">
        <v>14</v>
      </c>
      <c r="B26" s="146">
        <v>150</v>
      </c>
      <c r="C26" s="146">
        <v>175</v>
      </c>
      <c r="D26" s="146">
        <v>115</v>
      </c>
      <c r="E26" s="146">
        <v>135</v>
      </c>
      <c r="F26" s="146">
        <v>145</v>
      </c>
      <c r="G26" s="146">
        <v>155</v>
      </c>
      <c r="H26" s="146">
        <v>180</v>
      </c>
      <c r="I26" s="146">
        <v>115</v>
      </c>
      <c r="J26" s="146">
        <v>65</v>
      </c>
      <c r="K26" s="146">
        <v>10</v>
      </c>
      <c r="L26" s="146">
        <v>0</v>
      </c>
      <c r="M26" s="146">
        <v>0</v>
      </c>
      <c r="N26" s="146">
        <v>0</v>
      </c>
      <c r="O26" s="146">
        <v>0</v>
      </c>
      <c r="P26" s="146">
        <v>5</v>
      </c>
      <c r="Q26" s="146">
        <v>5</v>
      </c>
      <c r="R26" s="146">
        <v>5</v>
      </c>
      <c r="S26" s="146">
        <v>0</v>
      </c>
      <c r="U26" s="39">
        <f t="shared" si="1"/>
        <v>-5</v>
      </c>
      <c r="V26" s="45">
        <f>U26/R26</f>
        <v>-1</v>
      </c>
    </row>
    <row r="27" spans="1:22" x14ac:dyDescent="0.2">
      <c r="A27" s="2" t="s">
        <v>15</v>
      </c>
      <c r="B27" s="146">
        <v>120</v>
      </c>
      <c r="C27" s="146">
        <v>95</v>
      </c>
      <c r="D27" s="146">
        <v>40</v>
      </c>
      <c r="E27" s="146">
        <v>210</v>
      </c>
      <c r="F27" s="146">
        <v>435</v>
      </c>
      <c r="G27" s="146">
        <v>305</v>
      </c>
      <c r="H27" s="146">
        <v>230</v>
      </c>
      <c r="I27" s="146">
        <v>175</v>
      </c>
      <c r="J27" s="146">
        <v>375</v>
      </c>
      <c r="K27" s="146">
        <v>75</v>
      </c>
      <c r="L27" s="146">
        <v>160</v>
      </c>
      <c r="M27" s="146">
        <v>170</v>
      </c>
      <c r="N27" s="146">
        <v>120</v>
      </c>
      <c r="O27" s="146">
        <v>145</v>
      </c>
      <c r="P27" s="146">
        <v>220</v>
      </c>
      <c r="Q27" s="146">
        <v>75</v>
      </c>
      <c r="R27" s="146">
        <v>90</v>
      </c>
      <c r="S27" s="146">
        <v>85</v>
      </c>
      <c r="U27" s="39">
        <f t="shared" si="1"/>
        <v>-5</v>
      </c>
      <c r="V27" s="45">
        <f t="shared" si="2"/>
        <v>-5.5555555555555552E-2</v>
      </c>
    </row>
    <row r="28" spans="1:22" x14ac:dyDescent="0.2">
      <c r="A28" s="2" t="s">
        <v>16</v>
      </c>
      <c r="B28" s="146">
        <v>1880</v>
      </c>
      <c r="C28" s="146">
        <v>1490</v>
      </c>
      <c r="D28" s="146">
        <v>1005</v>
      </c>
      <c r="E28" s="146">
        <v>775</v>
      </c>
      <c r="F28" s="146">
        <v>640</v>
      </c>
      <c r="G28" s="146">
        <v>590</v>
      </c>
      <c r="H28" s="146">
        <v>640</v>
      </c>
      <c r="I28" s="146">
        <v>490</v>
      </c>
      <c r="J28" s="146">
        <v>370</v>
      </c>
      <c r="K28" s="146">
        <v>535</v>
      </c>
      <c r="L28" s="146">
        <v>475</v>
      </c>
      <c r="M28" s="146">
        <v>450</v>
      </c>
      <c r="N28" s="146">
        <v>465</v>
      </c>
      <c r="O28" s="146">
        <v>370</v>
      </c>
      <c r="P28" s="146">
        <v>400</v>
      </c>
      <c r="Q28" s="146">
        <v>460</v>
      </c>
      <c r="R28" s="146">
        <v>425</v>
      </c>
      <c r="S28" s="146">
        <v>430</v>
      </c>
      <c r="U28" s="39">
        <f t="shared" si="1"/>
        <v>5</v>
      </c>
      <c r="V28" s="45">
        <f t="shared" si="2"/>
        <v>1.1764705882352941E-2</v>
      </c>
    </row>
    <row r="29" spans="1:22" x14ac:dyDescent="0.2">
      <c r="A29" s="2" t="s">
        <v>17</v>
      </c>
      <c r="B29" s="146">
        <v>125</v>
      </c>
      <c r="C29" s="146">
        <v>250</v>
      </c>
      <c r="D29" s="146">
        <v>200</v>
      </c>
      <c r="E29" s="146">
        <v>245</v>
      </c>
      <c r="F29" s="146">
        <v>175</v>
      </c>
      <c r="G29" s="146">
        <v>190</v>
      </c>
      <c r="H29" s="146">
        <v>190</v>
      </c>
      <c r="I29" s="146">
        <v>185</v>
      </c>
      <c r="J29" s="146">
        <v>115</v>
      </c>
      <c r="K29" s="146">
        <v>85</v>
      </c>
      <c r="L29" s="146">
        <v>45</v>
      </c>
      <c r="M29" s="146">
        <v>60</v>
      </c>
      <c r="N29" s="146">
        <v>45</v>
      </c>
      <c r="O29" s="146">
        <v>50</v>
      </c>
      <c r="P29" s="146">
        <v>85</v>
      </c>
      <c r="Q29" s="146">
        <v>65</v>
      </c>
      <c r="R29" s="146">
        <v>65</v>
      </c>
      <c r="S29" s="146">
        <v>70</v>
      </c>
      <c r="U29" s="39">
        <f t="shared" si="1"/>
        <v>5</v>
      </c>
      <c r="V29" s="45">
        <f t="shared" si="2"/>
        <v>7.6923076923076927E-2</v>
      </c>
    </row>
    <row r="30" spans="1:22" x14ac:dyDescent="0.2">
      <c r="A30" s="2" t="s">
        <v>18</v>
      </c>
      <c r="B30" s="146">
        <v>40</v>
      </c>
      <c r="C30" s="146">
        <v>25</v>
      </c>
      <c r="D30" s="146">
        <v>25</v>
      </c>
      <c r="E30" s="146">
        <v>45</v>
      </c>
      <c r="F30" s="146">
        <v>60</v>
      </c>
      <c r="G30" s="146">
        <v>40</v>
      </c>
      <c r="H30" s="146">
        <v>30</v>
      </c>
      <c r="I30" s="146">
        <v>20</v>
      </c>
      <c r="J30" s="146">
        <v>25</v>
      </c>
      <c r="K30" s="146">
        <v>20</v>
      </c>
      <c r="L30" s="146">
        <v>10</v>
      </c>
      <c r="M30" s="146">
        <v>5</v>
      </c>
      <c r="N30" s="146">
        <v>5</v>
      </c>
      <c r="O30" s="146">
        <v>10</v>
      </c>
      <c r="P30" s="146">
        <v>20</v>
      </c>
      <c r="Q30" s="146">
        <v>10</v>
      </c>
      <c r="R30" s="146">
        <v>10</v>
      </c>
      <c r="S30" s="146">
        <v>15</v>
      </c>
      <c r="U30" s="39">
        <f t="shared" si="1"/>
        <v>5</v>
      </c>
      <c r="V30" s="45">
        <f t="shared" si="2"/>
        <v>0.5</v>
      </c>
    </row>
    <row r="31" spans="1:22" x14ac:dyDescent="0.2">
      <c r="A31" s="2" t="s">
        <v>19</v>
      </c>
      <c r="B31" s="146">
        <v>0</v>
      </c>
      <c r="C31" s="146">
        <v>0</v>
      </c>
      <c r="D31" s="146">
        <v>0</v>
      </c>
      <c r="E31" s="146">
        <v>0</v>
      </c>
      <c r="F31" s="146">
        <v>5</v>
      </c>
      <c r="G31" s="146">
        <v>5</v>
      </c>
      <c r="H31" s="146">
        <v>10</v>
      </c>
      <c r="I31" s="146">
        <v>15</v>
      </c>
      <c r="J31" s="146">
        <v>10</v>
      </c>
      <c r="K31" s="146">
        <v>20</v>
      </c>
      <c r="L31" s="146">
        <v>30</v>
      </c>
      <c r="M31" s="146">
        <v>10</v>
      </c>
      <c r="N31" s="146">
        <v>15</v>
      </c>
      <c r="O31" s="146">
        <v>10</v>
      </c>
      <c r="P31" s="146">
        <v>5</v>
      </c>
      <c r="Q31" s="146">
        <v>0</v>
      </c>
      <c r="R31" s="146">
        <v>5</v>
      </c>
      <c r="S31" s="146">
        <v>0</v>
      </c>
      <c r="U31" s="39">
        <f t="shared" si="1"/>
        <v>-5</v>
      </c>
      <c r="V31" s="45">
        <f t="shared" si="2"/>
        <v>-1</v>
      </c>
    </row>
    <row r="32" spans="1:22" x14ac:dyDescent="0.2">
      <c r="A32" s="2" t="s">
        <v>20</v>
      </c>
      <c r="B32" s="146">
        <v>5</v>
      </c>
      <c r="C32" s="146">
        <v>15</v>
      </c>
      <c r="D32" s="146">
        <v>75</v>
      </c>
      <c r="E32" s="146">
        <v>95</v>
      </c>
      <c r="F32" s="146">
        <v>65</v>
      </c>
      <c r="G32" s="146">
        <v>50</v>
      </c>
      <c r="H32" s="146">
        <v>30</v>
      </c>
      <c r="I32" s="146">
        <v>35</v>
      </c>
      <c r="J32" s="146">
        <v>40</v>
      </c>
      <c r="K32" s="146">
        <v>50</v>
      </c>
      <c r="L32" s="146">
        <v>30</v>
      </c>
      <c r="M32" s="146">
        <v>30</v>
      </c>
      <c r="N32" s="146">
        <v>30</v>
      </c>
      <c r="O32" s="146">
        <v>35</v>
      </c>
      <c r="P32" s="146">
        <v>35</v>
      </c>
      <c r="Q32" s="146">
        <v>30</v>
      </c>
      <c r="R32" s="146">
        <v>35</v>
      </c>
      <c r="S32" s="146">
        <v>30</v>
      </c>
      <c r="U32" s="39">
        <f t="shared" si="1"/>
        <v>-5</v>
      </c>
      <c r="V32" s="45">
        <f t="shared" si="2"/>
        <v>-0.14285714285714285</v>
      </c>
    </row>
    <row r="33" spans="1:22" x14ac:dyDescent="0.2">
      <c r="A33" s="2" t="s">
        <v>21</v>
      </c>
      <c r="B33" s="146">
        <v>105</v>
      </c>
      <c r="C33" s="146">
        <v>140</v>
      </c>
      <c r="D33" s="146">
        <v>120</v>
      </c>
      <c r="E33" s="146">
        <v>110</v>
      </c>
      <c r="F33" s="146">
        <v>75</v>
      </c>
      <c r="G33" s="146">
        <v>80</v>
      </c>
      <c r="H33" s="146">
        <v>75</v>
      </c>
      <c r="I33" s="146">
        <v>45</v>
      </c>
      <c r="J33" s="146">
        <v>25</v>
      </c>
      <c r="K33" s="146">
        <v>10</v>
      </c>
      <c r="L33" s="146">
        <v>10</v>
      </c>
      <c r="M33" s="146">
        <v>10</v>
      </c>
      <c r="N33" s="146">
        <v>15</v>
      </c>
      <c r="O33" s="146">
        <v>10</v>
      </c>
      <c r="P33" s="146">
        <v>30</v>
      </c>
      <c r="Q33" s="146">
        <v>30</v>
      </c>
      <c r="R33" s="146">
        <v>15</v>
      </c>
      <c r="S33" s="146">
        <v>20</v>
      </c>
      <c r="U33" s="39">
        <f t="shared" si="1"/>
        <v>5</v>
      </c>
      <c r="V33" s="45">
        <f t="shared" si="2"/>
        <v>0.33333333333333331</v>
      </c>
    </row>
    <row r="34" spans="1:22" x14ac:dyDescent="0.2">
      <c r="A34" s="2" t="s">
        <v>22</v>
      </c>
      <c r="B34" s="146">
        <v>265</v>
      </c>
      <c r="C34" s="146">
        <v>150</v>
      </c>
      <c r="D34" s="146">
        <v>5</v>
      </c>
      <c r="E34" s="146">
        <v>5</v>
      </c>
      <c r="F34" s="146">
        <v>5</v>
      </c>
      <c r="G34" s="146">
        <v>15</v>
      </c>
      <c r="H34" s="146">
        <v>15</v>
      </c>
      <c r="I34" s="146">
        <v>10</v>
      </c>
      <c r="J34" s="146">
        <v>15</v>
      </c>
      <c r="K34" s="146">
        <v>10</v>
      </c>
      <c r="L34" s="146">
        <v>15</v>
      </c>
      <c r="M34" s="146">
        <v>10</v>
      </c>
      <c r="N34" s="146">
        <v>10</v>
      </c>
      <c r="O34" s="146">
        <v>15</v>
      </c>
      <c r="P34" s="146">
        <v>5</v>
      </c>
      <c r="Q34" s="146">
        <v>5</v>
      </c>
      <c r="R34" s="146">
        <v>10</v>
      </c>
      <c r="S34" s="146">
        <v>10</v>
      </c>
      <c r="U34" s="39">
        <f t="shared" si="1"/>
        <v>0</v>
      </c>
      <c r="V34" s="45">
        <f t="shared" si="2"/>
        <v>0</v>
      </c>
    </row>
    <row r="35" spans="1:22" x14ac:dyDescent="0.2">
      <c r="A35" s="2" t="s">
        <v>23</v>
      </c>
      <c r="B35" s="146">
        <v>15</v>
      </c>
      <c r="C35" s="146">
        <v>15</v>
      </c>
      <c r="D35" s="146">
        <v>10</v>
      </c>
      <c r="E35" s="146">
        <v>10</v>
      </c>
      <c r="F35" s="146">
        <v>5</v>
      </c>
      <c r="G35" s="146">
        <v>5</v>
      </c>
      <c r="H35" s="146">
        <v>0</v>
      </c>
      <c r="I35" s="146">
        <v>5</v>
      </c>
      <c r="J35" s="146">
        <v>5</v>
      </c>
      <c r="K35" s="146">
        <v>0</v>
      </c>
      <c r="L35" s="146">
        <v>5</v>
      </c>
      <c r="M35" s="146">
        <v>0</v>
      </c>
      <c r="N35" s="146">
        <v>0</v>
      </c>
      <c r="O35" s="146">
        <v>5</v>
      </c>
      <c r="P35" s="146">
        <v>5</v>
      </c>
      <c r="Q35" s="146">
        <v>10</v>
      </c>
      <c r="R35" s="146">
        <v>10</v>
      </c>
      <c r="S35" s="146">
        <v>5</v>
      </c>
      <c r="U35" s="39">
        <f t="shared" si="1"/>
        <v>-5</v>
      </c>
      <c r="V35" s="45">
        <f t="shared" si="2"/>
        <v>-0.5</v>
      </c>
    </row>
    <row r="36" spans="1:22" x14ac:dyDescent="0.2">
      <c r="A36" s="2" t="s">
        <v>24</v>
      </c>
      <c r="B36" s="146">
        <v>90</v>
      </c>
      <c r="C36" s="146">
        <v>80</v>
      </c>
      <c r="D36" s="146">
        <v>85</v>
      </c>
      <c r="E36" s="146">
        <v>50</v>
      </c>
      <c r="F36" s="146">
        <v>60</v>
      </c>
      <c r="G36" s="146">
        <v>65</v>
      </c>
      <c r="H36" s="146">
        <v>90</v>
      </c>
      <c r="I36" s="146">
        <v>60</v>
      </c>
      <c r="J36" s="146">
        <v>65</v>
      </c>
      <c r="K36" s="146">
        <v>35</v>
      </c>
      <c r="L36" s="146">
        <v>30</v>
      </c>
      <c r="M36" s="146">
        <v>40</v>
      </c>
      <c r="N36" s="146">
        <v>40</v>
      </c>
      <c r="O36" s="146">
        <v>35</v>
      </c>
      <c r="P36" s="146">
        <v>25</v>
      </c>
      <c r="Q36" s="146">
        <v>25</v>
      </c>
      <c r="R36" s="146">
        <v>15</v>
      </c>
      <c r="S36" s="146">
        <v>35</v>
      </c>
      <c r="U36" s="39">
        <f t="shared" si="1"/>
        <v>20</v>
      </c>
      <c r="V36" s="45">
        <f t="shared" si="2"/>
        <v>1.3333333333333333</v>
      </c>
    </row>
    <row r="37" spans="1:22" x14ac:dyDescent="0.2">
      <c r="A37" s="2" t="s">
        <v>25</v>
      </c>
      <c r="B37" s="146">
        <v>35</v>
      </c>
      <c r="C37" s="146">
        <v>90</v>
      </c>
      <c r="D37" s="146">
        <v>75</v>
      </c>
      <c r="E37" s="146">
        <v>90</v>
      </c>
      <c r="F37" s="146">
        <v>95</v>
      </c>
      <c r="G37" s="146">
        <v>80</v>
      </c>
      <c r="H37" s="146">
        <v>75</v>
      </c>
      <c r="I37" s="146">
        <v>60</v>
      </c>
      <c r="J37" s="146">
        <v>50</v>
      </c>
      <c r="K37" s="146">
        <v>50</v>
      </c>
      <c r="L37" s="146">
        <v>60</v>
      </c>
      <c r="M37" s="146">
        <v>30</v>
      </c>
      <c r="N37" s="146">
        <v>45</v>
      </c>
      <c r="O37" s="146">
        <v>40</v>
      </c>
      <c r="P37" s="146">
        <v>25</v>
      </c>
      <c r="Q37" s="146">
        <v>40</v>
      </c>
      <c r="R37" s="146">
        <v>45</v>
      </c>
      <c r="S37" s="146">
        <v>55</v>
      </c>
      <c r="U37" s="39">
        <f t="shared" si="1"/>
        <v>10</v>
      </c>
      <c r="V37" s="45">
        <f t="shared" si="2"/>
        <v>0.22222222222222221</v>
      </c>
    </row>
    <row r="38" spans="1:22" x14ac:dyDescent="0.2">
      <c r="A38" s="2" t="s">
        <v>26</v>
      </c>
      <c r="B38" s="146">
        <v>40</v>
      </c>
      <c r="C38" s="146">
        <v>45</v>
      </c>
      <c r="D38" s="146">
        <v>35</v>
      </c>
      <c r="E38" s="146">
        <v>40</v>
      </c>
      <c r="F38" s="146">
        <v>35</v>
      </c>
      <c r="G38" s="146">
        <v>20</v>
      </c>
      <c r="H38" s="146">
        <v>15</v>
      </c>
      <c r="I38" s="146">
        <v>40</v>
      </c>
      <c r="J38" s="146">
        <v>15</v>
      </c>
      <c r="K38" s="146">
        <v>15</v>
      </c>
      <c r="L38" s="146">
        <v>20</v>
      </c>
      <c r="M38" s="146">
        <v>20</v>
      </c>
      <c r="N38" s="146">
        <v>30</v>
      </c>
      <c r="O38" s="146">
        <v>20</v>
      </c>
      <c r="P38" s="146">
        <v>10</v>
      </c>
      <c r="Q38" s="146">
        <v>10</v>
      </c>
      <c r="R38" s="146">
        <v>15</v>
      </c>
      <c r="S38" s="146">
        <v>10</v>
      </c>
      <c r="U38" s="39">
        <f t="shared" si="1"/>
        <v>-5</v>
      </c>
      <c r="V38" s="45">
        <f t="shared" si="2"/>
        <v>-0.33333333333333331</v>
      </c>
    </row>
    <row r="39" spans="1:22" x14ac:dyDescent="0.2">
      <c r="A39" s="2" t="s">
        <v>27</v>
      </c>
      <c r="B39" s="146">
        <v>5</v>
      </c>
      <c r="C39" s="146">
        <v>10</v>
      </c>
      <c r="D39" s="146">
        <v>5</v>
      </c>
      <c r="E39" s="146">
        <v>5</v>
      </c>
      <c r="F39" s="146">
        <v>15</v>
      </c>
      <c r="G39" s="146">
        <v>10</v>
      </c>
      <c r="H39" s="146">
        <v>10</v>
      </c>
      <c r="I39" s="146">
        <v>5</v>
      </c>
      <c r="J39" s="146">
        <v>5</v>
      </c>
      <c r="K39" s="146">
        <v>10</v>
      </c>
      <c r="L39" s="146">
        <v>5</v>
      </c>
      <c r="M39" s="146">
        <v>10</v>
      </c>
      <c r="N39" s="146">
        <v>10</v>
      </c>
      <c r="O39" s="146">
        <v>5</v>
      </c>
      <c r="P39" s="146">
        <v>5</v>
      </c>
      <c r="Q39" s="146">
        <v>5</v>
      </c>
      <c r="R39" s="146">
        <v>5</v>
      </c>
      <c r="S39" s="146">
        <v>5</v>
      </c>
      <c r="U39" s="39">
        <f t="shared" si="1"/>
        <v>0</v>
      </c>
      <c r="V39" s="45">
        <f t="shared" si="2"/>
        <v>0</v>
      </c>
    </row>
    <row r="40" spans="1:22" x14ac:dyDescent="0.2">
      <c r="A40" s="2" t="s">
        <v>28</v>
      </c>
      <c r="B40" s="146">
        <v>60</v>
      </c>
      <c r="C40" s="146">
        <v>105</v>
      </c>
      <c r="D40" s="146">
        <v>115</v>
      </c>
      <c r="E40" s="146">
        <v>55</v>
      </c>
      <c r="F40" s="146">
        <v>55</v>
      </c>
      <c r="G40" s="146">
        <v>35</v>
      </c>
      <c r="H40" s="146">
        <v>20</v>
      </c>
      <c r="I40" s="146">
        <v>40</v>
      </c>
      <c r="J40" s="146">
        <v>30</v>
      </c>
      <c r="K40" s="146">
        <v>30</v>
      </c>
      <c r="L40" s="146">
        <v>50</v>
      </c>
      <c r="M40" s="146">
        <v>25</v>
      </c>
      <c r="N40" s="146">
        <v>20</v>
      </c>
      <c r="O40" s="146">
        <v>5</v>
      </c>
      <c r="P40" s="146">
        <v>5</v>
      </c>
      <c r="Q40" s="146">
        <v>35</v>
      </c>
      <c r="R40" s="146">
        <v>45</v>
      </c>
      <c r="S40" s="146">
        <v>60</v>
      </c>
      <c r="U40" s="39">
        <f t="shared" si="1"/>
        <v>15</v>
      </c>
      <c r="V40" s="45">
        <f t="shared" si="2"/>
        <v>0.33333333333333331</v>
      </c>
    </row>
    <row r="41" spans="1:22" x14ac:dyDescent="0.2">
      <c r="A41" s="2" t="s">
        <v>29</v>
      </c>
      <c r="B41" s="146">
        <v>30</v>
      </c>
      <c r="C41" s="146">
        <v>20</v>
      </c>
      <c r="D41" s="146">
        <v>25</v>
      </c>
      <c r="E41" s="146">
        <v>15</v>
      </c>
      <c r="F41" s="146">
        <v>15</v>
      </c>
      <c r="G41" s="146">
        <v>0</v>
      </c>
      <c r="H41" s="146">
        <v>0</v>
      </c>
      <c r="I41" s="146">
        <v>0</v>
      </c>
      <c r="J41" s="146">
        <v>0</v>
      </c>
      <c r="K41" s="146">
        <v>0</v>
      </c>
      <c r="L41" s="146">
        <v>0</v>
      </c>
      <c r="M41" s="146">
        <v>0</v>
      </c>
      <c r="N41" s="146">
        <v>0</v>
      </c>
      <c r="O41" s="146">
        <v>10</v>
      </c>
      <c r="P41" s="146">
        <v>25</v>
      </c>
      <c r="Q41" s="146">
        <v>45</v>
      </c>
      <c r="R41" s="146">
        <v>70</v>
      </c>
      <c r="S41" s="146">
        <v>55</v>
      </c>
      <c r="U41" s="39">
        <f t="shared" si="1"/>
        <v>-15</v>
      </c>
      <c r="V41" s="45">
        <f t="shared" si="2"/>
        <v>-0.21428571428571427</v>
      </c>
    </row>
    <row r="42" spans="1:22" x14ac:dyDescent="0.2">
      <c r="A42" s="2" t="s">
        <v>30</v>
      </c>
      <c r="B42" s="146">
        <v>65</v>
      </c>
      <c r="C42" s="146">
        <v>50</v>
      </c>
      <c r="D42" s="146">
        <v>85</v>
      </c>
      <c r="E42" s="146">
        <v>60</v>
      </c>
      <c r="F42" s="146">
        <v>70</v>
      </c>
      <c r="G42" s="146">
        <v>60</v>
      </c>
      <c r="H42" s="146">
        <v>100</v>
      </c>
      <c r="I42" s="146">
        <v>80</v>
      </c>
      <c r="J42" s="146">
        <v>45</v>
      </c>
      <c r="K42" s="146">
        <v>20</v>
      </c>
      <c r="L42" s="146">
        <v>15</v>
      </c>
      <c r="M42" s="146">
        <v>10</v>
      </c>
      <c r="N42" s="146">
        <v>10</v>
      </c>
      <c r="O42" s="146">
        <v>15</v>
      </c>
      <c r="P42" s="146">
        <v>20</v>
      </c>
      <c r="Q42" s="146">
        <v>20</v>
      </c>
      <c r="R42" s="146">
        <v>35</v>
      </c>
      <c r="S42" s="146">
        <v>30</v>
      </c>
      <c r="U42" s="39">
        <f t="shared" si="1"/>
        <v>-5</v>
      </c>
      <c r="V42" s="45">
        <f t="shared" si="2"/>
        <v>-0.14285714285714285</v>
      </c>
    </row>
    <row r="43" spans="1:22" x14ac:dyDescent="0.2">
      <c r="A43" s="2" t="s">
        <v>31</v>
      </c>
      <c r="B43" s="146">
        <v>70</v>
      </c>
      <c r="C43" s="146">
        <v>45</v>
      </c>
      <c r="D43" s="146">
        <v>45</v>
      </c>
      <c r="E43" s="146">
        <v>80</v>
      </c>
      <c r="F43" s="146">
        <v>70</v>
      </c>
      <c r="G43" s="146">
        <v>55</v>
      </c>
      <c r="H43" s="146">
        <v>55</v>
      </c>
      <c r="I43" s="146">
        <v>70</v>
      </c>
      <c r="J43" s="146">
        <v>45</v>
      </c>
      <c r="K43" s="146">
        <v>55</v>
      </c>
      <c r="L43" s="146">
        <v>55</v>
      </c>
      <c r="M43" s="146">
        <v>125</v>
      </c>
      <c r="N43" s="146">
        <v>65</v>
      </c>
      <c r="O43" s="146">
        <v>55</v>
      </c>
      <c r="P43" s="146">
        <v>50</v>
      </c>
      <c r="Q43" s="146">
        <v>0</v>
      </c>
      <c r="R43" s="146">
        <v>35</v>
      </c>
      <c r="S43" s="146">
        <v>45</v>
      </c>
      <c r="U43" s="39">
        <f t="shared" si="1"/>
        <v>10</v>
      </c>
      <c r="V43" s="45">
        <f t="shared" si="2"/>
        <v>0.2857142857142857</v>
      </c>
    </row>
    <row r="44" spans="1:22" x14ac:dyDescent="0.2">
      <c r="A44" s="3" t="s">
        <v>32</v>
      </c>
      <c r="B44" s="147">
        <v>50</v>
      </c>
      <c r="C44" s="147">
        <v>0</v>
      </c>
      <c r="D44" s="147">
        <v>0</v>
      </c>
      <c r="E44" s="147">
        <v>0</v>
      </c>
      <c r="F44" s="147">
        <v>0</v>
      </c>
      <c r="G44" s="147">
        <v>0</v>
      </c>
      <c r="H44" s="147">
        <v>0</v>
      </c>
      <c r="I44" s="147">
        <v>0</v>
      </c>
      <c r="J44" s="147">
        <v>0</v>
      </c>
      <c r="K44" s="147">
        <v>0</v>
      </c>
      <c r="L44" s="147">
        <v>0</v>
      </c>
      <c r="M44" s="147">
        <v>55</v>
      </c>
      <c r="N44" s="147">
        <v>90</v>
      </c>
      <c r="O44" s="147">
        <v>55</v>
      </c>
      <c r="P44" s="147">
        <v>65</v>
      </c>
      <c r="Q44" s="147">
        <v>110</v>
      </c>
      <c r="R44" s="147">
        <v>100</v>
      </c>
      <c r="S44" s="147">
        <v>115</v>
      </c>
      <c r="U44" s="38">
        <f t="shared" si="1"/>
        <v>15</v>
      </c>
      <c r="V44" s="44">
        <f t="shared" si="2"/>
        <v>0.15</v>
      </c>
    </row>
    <row r="46" spans="1:22" x14ac:dyDescent="0.2">
      <c r="A46" s="266" t="s">
        <v>294</v>
      </c>
    </row>
  </sheetData>
  <mergeCells count="2">
    <mergeCell ref="U3:V3"/>
    <mergeCell ref="U10:V10"/>
  </mergeCells>
  <hyperlinks>
    <hyperlink ref="A2" location="Contents!A1" display="Back to contents"/>
  </hyperlinks>
  <pageMargins left="0.7" right="0.7" top="0.75" bottom="0.75" header="0.3" footer="0.3"/>
  <pageSetup paperSize="9" orientation="portrait" horizontalDpi="90" verticalDpi="9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19"/>
  <sheetViews>
    <sheetView showGridLines="0" workbookViewId="0">
      <selection activeCell="C21" sqref="C21"/>
    </sheetView>
  </sheetViews>
  <sheetFormatPr defaultRowHeight="12.75" x14ac:dyDescent="0.2"/>
  <cols>
    <col min="1" max="1" customWidth="true" style="231" width="29.28515625" collapsed="false"/>
    <col min="2" max="14" customWidth="true" style="6" width="9.0" collapsed="false"/>
    <col min="15" max="15" customWidth="true" style="6" width="4.28515625" collapsed="false"/>
    <col min="16" max="16" style="6" width="9.140625" collapsed="false"/>
    <col min="17" max="17" customWidth="true" style="6" width="12.7109375" collapsed="false"/>
    <col min="18" max="16384" style="6" width="9.140625" collapsed="false"/>
  </cols>
  <sheetData>
    <row r="1" spans="1:17" x14ac:dyDescent="0.2">
      <c r="A1" s="32" t="s">
        <v>406</v>
      </c>
    </row>
    <row r="2" spans="1:17" ht="15" x14ac:dyDescent="0.25">
      <c r="A2" s="273" t="s">
        <v>315</v>
      </c>
    </row>
    <row r="3" spans="1:17" x14ac:dyDescent="0.2">
      <c r="P3" s="332" t="s">
        <v>180</v>
      </c>
      <c r="Q3" s="333"/>
    </row>
    <row r="4" spans="1:17" s="16" customFormat="1" x14ac:dyDescent="0.25">
      <c r="A4" s="15"/>
      <c r="B4" s="30" t="s">
        <v>164</v>
      </c>
      <c r="C4" s="30" t="s">
        <v>165</v>
      </c>
      <c r="D4" s="30" t="s">
        <v>166</v>
      </c>
      <c r="E4" s="30" t="s">
        <v>167</v>
      </c>
      <c r="F4" s="30" t="s">
        <v>168</v>
      </c>
      <c r="G4" s="30" t="s">
        <v>169</v>
      </c>
      <c r="H4" s="30" t="s">
        <v>170</v>
      </c>
      <c r="I4" s="30" t="s">
        <v>171</v>
      </c>
      <c r="J4" s="30" t="s">
        <v>172</v>
      </c>
      <c r="K4" s="30" t="s">
        <v>173</v>
      </c>
      <c r="L4" s="30" t="s">
        <v>174</v>
      </c>
      <c r="M4" s="30" t="s">
        <v>175</v>
      </c>
      <c r="N4" s="30" t="s">
        <v>176</v>
      </c>
      <c r="P4" s="48" t="s">
        <v>178</v>
      </c>
      <c r="Q4" s="48" t="s">
        <v>179</v>
      </c>
    </row>
    <row r="5" spans="1:17" x14ac:dyDescent="0.2">
      <c r="A5" s="4" t="s">
        <v>263</v>
      </c>
      <c r="B5" s="7">
        <v>29061</v>
      </c>
      <c r="C5" s="7">
        <v>32149</v>
      </c>
      <c r="D5" s="7">
        <v>34390</v>
      </c>
      <c r="E5" s="7">
        <v>34349</v>
      </c>
      <c r="F5" s="7">
        <v>32997</v>
      </c>
      <c r="G5" s="7">
        <v>29688</v>
      </c>
      <c r="H5" s="7">
        <v>28674</v>
      </c>
      <c r="I5" s="7">
        <v>27742</v>
      </c>
      <c r="J5" s="7">
        <v>26146</v>
      </c>
      <c r="K5" s="7">
        <v>26780</v>
      </c>
      <c r="L5" s="7">
        <v>27164</v>
      </c>
      <c r="M5" s="7">
        <v>28841</v>
      </c>
      <c r="N5" s="7">
        <v>28463</v>
      </c>
      <c r="O5" s="125"/>
      <c r="P5" s="51">
        <f>N5-M5</f>
        <v>-378</v>
      </c>
      <c r="Q5" s="52">
        <f>P5/M5</f>
        <v>-1.3106341666377726E-2</v>
      </c>
    </row>
    <row r="6" spans="1:17" x14ac:dyDescent="0.2">
      <c r="A6" s="2" t="s">
        <v>150</v>
      </c>
      <c r="B6" s="9">
        <v>25465</v>
      </c>
      <c r="C6" s="9">
        <v>28725</v>
      </c>
      <c r="D6" s="9">
        <v>31879</v>
      </c>
      <c r="E6" s="9">
        <v>31615</v>
      </c>
      <c r="F6" s="9">
        <v>30249</v>
      </c>
      <c r="G6" s="9">
        <v>27233</v>
      </c>
      <c r="H6" s="9">
        <v>26077</v>
      </c>
      <c r="I6" s="9">
        <v>25550</v>
      </c>
      <c r="J6" s="9">
        <v>24174</v>
      </c>
      <c r="K6" s="9">
        <v>24803</v>
      </c>
      <c r="L6" s="9">
        <v>25403</v>
      </c>
      <c r="M6" s="9">
        <v>27202</v>
      </c>
      <c r="N6" s="9">
        <v>27002</v>
      </c>
      <c r="O6" s="125"/>
      <c r="P6" s="39">
        <f>N6-M6</f>
        <v>-200</v>
      </c>
      <c r="Q6" s="53">
        <f>P6/M6</f>
        <v>-7.3524005587824424E-3</v>
      </c>
    </row>
    <row r="7" spans="1:17" x14ac:dyDescent="0.2">
      <c r="A7" s="3" t="s">
        <v>151</v>
      </c>
      <c r="B7" s="11">
        <v>3596</v>
      </c>
      <c r="C7" s="11">
        <v>3424</v>
      </c>
      <c r="D7" s="11">
        <v>2511</v>
      </c>
      <c r="E7" s="11">
        <v>2734</v>
      </c>
      <c r="F7" s="11">
        <v>2748</v>
      </c>
      <c r="G7" s="11">
        <v>2455</v>
      </c>
      <c r="H7" s="11">
        <v>2597</v>
      </c>
      <c r="I7" s="11">
        <v>2192</v>
      </c>
      <c r="J7" s="11">
        <v>1972</v>
      </c>
      <c r="K7" s="11">
        <v>1977</v>
      </c>
      <c r="L7" s="11">
        <v>1761</v>
      </c>
      <c r="M7" s="11">
        <v>1639</v>
      </c>
      <c r="N7" s="11">
        <v>1461</v>
      </c>
      <c r="O7" s="125"/>
      <c r="P7" s="38">
        <f t="shared" ref="P7" si="0">N7-M7</f>
        <v>-178</v>
      </c>
      <c r="Q7" s="54">
        <f t="shared" ref="Q7" si="1">P7/M7</f>
        <v>-0.10860280658938377</v>
      </c>
    </row>
    <row r="8" spans="1:17" x14ac:dyDescent="0.2">
      <c r="A8" s="232" t="s">
        <v>212</v>
      </c>
      <c r="B8" s="99">
        <f>B6/B5</f>
        <v>0.87626028010047829</v>
      </c>
      <c r="C8" s="99">
        <f t="shared" ref="C8:N8" si="2">C6/C5</f>
        <v>0.89349590967059633</v>
      </c>
      <c r="D8" s="99">
        <f t="shared" si="2"/>
        <v>0.92698458854318111</v>
      </c>
      <c r="E8" s="99">
        <f t="shared" si="2"/>
        <v>0.92040525197240097</v>
      </c>
      <c r="F8" s="99">
        <f t="shared" si="2"/>
        <v>0.91671970179107187</v>
      </c>
      <c r="G8" s="99">
        <f t="shared" si="2"/>
        <v>0.91730665588790083</v>
      </c>
      <c r="H8" s="99">
        <f t="shared" si="2"/>
        <v>0.90943014577666181</v>
      </c>
      <c r="I8" s="99">
        <f t="shared" si="2"/>
        <v>0.92098623026458082</v>
      </c>
      <c r="J8" s="99">
        <f t="shared" si="2"/>
        <v>0.92457737321196354</v>
      </c>
      <c r="K8" s="99">
        <f t="shared" si="2"/>
        <v>0.92617625093353251</v>
      </c>
      <c r="L8" s="99">
        <f t="shared" si="2"/>
        <v>0.93517155058165213</v>
      </c>
      <c r="M8" s="99">
        <f t="shared" si="2"/>
        <v>0.94317117991747856</v>
      </c>
      <c r="N8" s="99">
        <f t="shared" si="2"/>
        <v>0.94867020342198649</v>
      </c>
    </row>
    <row r="11" spans="1:17" x14ac:dyDescent="0.2">
      <c r="A11" s="32" t="s">
        <v>407</v>
      </c>
    </row>
    <row r="12" spans="1:17" x14ac:dyDescent="0.2">
      <c r="P12" s="332" t="s">
        <v>180</v>
      </c>
      <c r="Q12" s="333"/>
    </row>
    <row r="13" spans="1:17" x14ac:dyDescent="0.2">
      <c r="A13" s="15"/>
      <c r="B13" s="30" t="s">
        <v>164</v>
      </c>
      <c r="C13" s="30" t="s">
        <v>165</v>
      </c>
      <c r="D13" s="30" t="s">
        <v>166</v>
      </c>
      <c r="E13" s="30" t="s">
        <v>167</v>
      </c>
      <c r="F13" s="30" t="s">
        <v>168</v>
      </c>
      <c r="G13" s="30" t="s">
        <v>169</v>
      </c>
      <c r="H13" s="30" t="s">
        <v>170</v>
      </c>
      <c r="I13" s="30" t="s">
        <v>171</v>
      </c>
      <c r="J13" s="30" t="s">
        <v>172</v>
      </c>
      <c r="K13" s="30" t="s">
        <v>173</v>
      </c>
      <c r="L13" s="30" t="s">
        <v>174</v>
      </c>
      <c r="M13" s="30" t="s">
        <v>175</v>
      </c>
      <c r="N13" s="30" t="s">
        <v>176</v>
      </c>
      <c r="P13" s="94" t="s">
        <v>178</v>
      </c>
      <c r="Q13" s="94" t="s">
        <v>179</v>
      </c>
    </row>
    <row r="14" spans="1:17" x14ac:dyDescent="0.2">
      <c r="A14" s="4" t="s">
        <v>263</v>
      </c>
      <c r="B14" s="7">
        <v>1364</v>
      </c>
      <c r="C14" s="7">
        <v>1608</v>
      </c>
      <c r="D14" s="7">
        <v>1481</v>
      </c>
      <c r="E14" s="7">
        <v>1616</v>
      </c>
      <c r="F14" s="7">
        <v>1547</v>
      </c>
      <c r="G14" s="7">
        <v>1676</v>
      </c>
      <c r="H14" s="7">
        <v>1731</v>
      </c>
      <c r="I14" s="7">
        <v>1714</v>
      </c>
      <c r="J14" s="7">
        <v>1669</v>
      </c>
      <c r="K14" s="7">
        <v>1488</v>
      </c>
      <c r="L14" s="7">
        <v>1457</v>
      </c>
      <c r="M14" s="7">
        <v>1529</v>
      </c>
      <c r="N14" s="7">
        <v>1221</v>
      </c>
      <c r="O14" s="125"/>
      <c r="P14" s="51">
        <f>N14-M14</f>
        <v>-308</v>
      </c>
      <c r="Q14" s="52">
        <f>P14/M14</f>
        <v>-0.20143884892086331</v>
      </c>
    </row>
    <row r="15" spans="1:17" x14ac:dyDescent="0.2">
      <c r="A15" s="2" t="s">
        <v>150</v>
      </c>
      <c r="B15" s="9">
        <v>1258</v>
      </c>
      <c r="C15" s="9">
        <v>1516</v>
      </c>
      <c r="D15" s="9">
        <v>1421</v>
      </c>
      <c r="E15" s="9">
        <v>1536</v>
      </c>
      <c r="F15" s="9">
        <v>1461</v>
      </c>
      <c r="G15" s="9">
        <v>1595</v>
      </c>
      <c r="H15" s="9">
        <v>1619</v>
      </c>
      <c r="I15" s="9">
        <v>1616</v>
      </c>
      <c r="J15" s="9">
        <v>1589</v>
      </c>
      <c r="K15" s="9">
        <v>1370</v>
      </c>
      <c r="L15" s="9">
        <v>1346</v>
      </c>
      <c r="M15" s="9">
        <v>1420</v>
      </c>
      <c r="N15" s="9">
        <v>1135</v>
      </c>
      <c r="O15" s="125"/>
      <c r="P15" s="39">
        <f t="shared" ref="P15" si="3">N15-M15</f>
        <v>-285</v>
      </c>
      <c r="Q15" s="53">
        <f t="shared" ref="Q15" si="4">P15/M15</f>
        <v>-0.20070422535211269</v>
      </c>
    </row>
    <row r="16" spans="1:17" x14ac:dyDescent="0.2">
      <c r="A16" s="3" t="s">
        <v>151</v>
      </c>
      <c r="B16" s="11">
        <v>106</v>
      </c>
      <c r="C16" s="11">
        <v>92</v>
      </c>
      <c r="D16" s="11">
        <v>60</v>
      </c>
      <c r="E16" s="11">
        <v>80</v>
      </c>
      <c r="F16" s="11">
        <v>86</v>
      </c>
      <c r="G16" s="11">
        <v>81</v>
      </c>
      <c r="H16" s="11">
        <v>112</v>
      </c>
      <c r="I16" s="11">
        <v>98</v>
      </c>
      <c r="J16" s="11">
        <v>80</v>
      </c>
      <c r="K16" s="11">
        <v>118</v>
      </c>
      <c r="L16" s="11">
        <v>111</v>
      </c>
      <c r="M16" s="11">
        <v>109</v>
      </c>
      <c r="N16" s="11">
        <v>86</v>
      </c>
      <c r="O16" s="125"/>
      <c r="P16" s="38">
        <f>N16-M16</f>
        <v>-23</v>
      </c>
      <c r="Q16" s="54">
        <f>P16/M16</f>
        <v>-0.21100917431192662</v>
      </c>
    </row>
    <row r="17" spans="1:14" x14ac:dyDescent="0.2">
      <c r="A17" s="232" t="s">
        <v>212</v>
      </c>
      <c r="B17" s="99">
        <f t="shared" ref="B17:N17" si="5">B15/B14</f>
        <v>0.92228739002932547</v>
      </c>
      <c r="C17" s="99">
        <f t="shared" si="5"/>
        <v>0.94278606965174128</v>
      </c>
      <c r="D17" s="99">
        <f t="shared" si="5"/>
        <v>0.95948683322079675</v>
      </c>
      <c r="E17" s="99">
        <f>E15/E14</f>
        <v>0.95049504950495045</v>
      </c>
      <c r="F17" s="99">
        <f t="shared" si="5"/>
        <v>0.94440853264382674</v>
      </c>
      <c r="G17" s="99">
        <f t="shared" si="5"/>
        <v>0.95167064439140814</v>
      </c>
      <c r="H17" s="99">
        <f t="shared" si="5"/>
        <v>0.93529751588677068</v>
      </c>
      <c r="I17" s="99">
        <f t="shared" si="5"/>
        <v>0.9428238039673279</v>
      </c>
      <c r="J17" s="99">
        <f t="shared" si="5"/>
        <v>0.95206710605152789</v>
      </c>
      <c r="K17" s="99">
        <f t="shared" si="5"/>
        <v>0.92069892473118276</v>
      </c>
      <c r="L17" s="99">
        <f t="shared" si="5"/>
        <v>0.92381606039807829</v>
      </c>
      <c r="M17" s="99">
        <f t="shared" si="5"/>
        <v>0.92871157619359057</v>
      </c>
      <c r="N17" s="99">
        <f t="shared" si="5"/>
        <v>0.92956592956592954</v>
      </c>
    </row>
    <row r="19" spans="1:14" x14ac:dyDescent="0.2">
      <c r="A19" s="328" t="s">
        <v>460</v>
      </c>
    </row>
  </sheetData>
  <mergeCells count="2">
    <mergeCell ref="P3:Q3"/>
    <mergeCell ref="P12:Q12"/>
  </mergeCells>
  <hyperlinks>
    <hyperlink ref="A2" location="Contents!A1" display="Back to contents"/>
  </hyperlinks>
  <pageMargins left="0.7" right="0.7" top="0.75" bottom="0.75" header="0.3" footer="0.3"/>
  <pageSetup paperSize="9" orientation="portrait" horizontalDpi="90" verticalDpi="90"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V40"/>
  <sheetViews>
    <sheetView showGridLines="0" zoomScaleNormal="100" workbookViewId="0">
      <selection activeCell="P9" sqref="P9"/>
    </sheetView>
  </sheetViews>
  <sheetFormatPr defaultRowHeight="12.75" x14ac:dyDescent="0.2"/>
  <cols>
    <col min="1" max="1" customWidth="true" style="6" width="37.0" collapsed="false"/>
    <col min="2" max="19" style="6" width="9.140625" collapsed="false"/>
    <col min="20" max="20" customWidth="true" style="6" width="5.42578125" collapsed="false"/>
    <col min="21" max="21" style="6" width="9.140625" collapsed="false"/>
    <col min="22" max="22" bestFit="true" customWidth="true" style="6" width="11.42578125" collapsed="false"/>
    <col min="23" max="16384" style="6" width="9.140625" collapsed="false"/>
  </cols>
  <sheetData>
    <row r="1" spans="1:22" x14ac:dyDescent="0.2">
      <c r="A1" s="32" t="s">
        <v>408</v>
      </c>
    </row>
    <row r="2" spans="1:22" ht="15" x14ac:dyDescent="0.25">
      <c r="A2" s="273" t="s">
        <v>315</v>
      </c>
    </row>
    <row r="3" spans="1:22" x14ac:dyDescent="0.2">
      <c r="U3" s="332" t="s">
        <v>180</v>
      </c>
      <c r="V3" s="333"/>
    </row>
    <row r="4" spans="1:22" s="16" customFormat="1" x14ac:dyDescent="0.25">
      <c r="A4" s="218"/>
      <c r="B4" s="12" t="s">
        <v>159</v>
      </c>
      <c r="C4" s="12" t="s">
        <v>160</v>
      </c>
      <c r="D4" s="12" t="s">
        <v>161</v>
      </c>
      <c r="E4" s="12" t="s">
        <v>162</v>
      </c>
      <c r="F4" s="12" t="s">
        <v>163</v>
      </c>
      <c r="G4" s="12" t="s">
        <v>164</v>
      </c>
      <c r="H4" s="12" t="s">
        <v>165</v>
      </c>
      <c r="I4" s="12" t="s">
        <v>166</v>
      </c>
      <c r="J4" s="12" t="s">
        <v>167</v>
      </c>
      <c r="K4" s="12" t="s">
        <v>168</v>
      </c>
      <c r="L4" s="12" t="s">
        <v>169</v>
      </c>
      <c r="M4" s="12" t="s">
        <v>170</v>
      </c>
      <c r="N4" s="12" t="s">
        <v>171</v>
      </c>
      <c r="O4" s="12" t="s">
        <v>172</v>
      </c>
      <c r="P4" s="12" t="s">
        <v>173</v>
      </c>
      <c r="Q4" s="12" t="s">
        <v>174</v>
      </c>
      <c r="R4" s="12" t="s">
        <v>175</v>
      </c>
      <c r="S4" s="12" t="s">
        <v>176</v>
      </c>
      <c r="U4" s="97" t="s">
        <v>178</v>
      </c>
      <c r="V4" s="97" t="s">
        <v>179</v>
      </c>
    </row>
    <row r="5" spans="1:22" x14ac:dyDescent="0.2">
      <c r="A5" s="4" t="s">
        <v>264</v>
      </c>
      <c r="B5" s="7">
        <v>21882</v>
      </c>
      <c r="C5" s="7">
        <v>25392</v>
      </c>
      <c r="D5" s="7">
        <v>24648</v>
      </c>
      <c r="E5" s="7">
        <v>27575</v>
      </c>
      <c r="F5" s="7">
        <v>27132</v>
      </c>
      <c r="G5" s="7">
        <v>25465</v>
      </c>
      <c r="H5" s="7">
        <v>28725</v>
      </c>
      <c r="I5" s="7">
        <v>31879</v>
      </c>
      <c r="J5" s="7">
        <v>31615</v>
      </c>
      <c r="K5" s="7">
        <v>30249</v>
      </c>
      <c r="L5" s="7">
        <v>27233</v>
      </c>
      <c r="M5" s="7">
        <v>26077</v>
      </c>
      <c r="N5" s="7">
        <v>25550</v>
      </c>
      <c r="O5" s="7">
        <v>24174</v>
      </c>
      <c r="P5" s="7">
        <v>24803</v>
      </c>
      <c r="Q5" s="7">
        <v>25403</v>
      </c>
      <c r="R5" s="7">
        <v>27202</v>
      </c>
      <c r="S5" s="7">
        <v>27002</v>
      </c>
      <c r="U5" s="51">
        <f>S5-R5</f>
        <v>-200</v>
      </c>
      <c r="V5" s="52">
        <f>U5/R5</f>
        <v>-7.3524005587824424E-3</v>
      </c>
    </row>
    <row r="6" spans="1:22" x14ac:dyDescent="0.2">
      <c r="A6" s="2" t="s">
        <v>152</v>
      </c>
      <c r="B6" s="9">
        <v>9500</v>
      </c>
      <c r="C6" s="9">
        <v>9008</v>
      </c>
      <c r="D6" s="9">
        <v>9918</v>
      </c>
      <c r="E6" s="9">
        <v>10937</v>
      </c>
      <c r="F6" s="9">
        <v>11092</v>
      </c>
      <c r="G6" s="9">
        <v>10613</v>
      </c>
      <c r="H6" s="9">
        <v>11818</v>
      </c>
      <c r="I6" s="9">
        <v>12564</v>
      </c>
      <c r="J6" s="9">
        <v>12249</v>
      </c>
      <c r="K6" s="9">
        <v>11938</v>
      </c>
      <c r="L6" s="9">
        <v>11290</v>
      </c>
      <c r="M6" s="9">
        <v>11050</v>
      </c>
      <c r="N6" s="9">
        <v>10948</v>
      </c>
      <c r="O6" s="9">
        <v>10541</v>
      </c>
      <c r="P6" s="9">
        <v>10693</v>
      </c>
      <c r="Q6" s="9">
        <v>11158</v>
      </c>
      <c r="R6" s="9">
        <v>11894</v>
      </c>
      <c r="S6" s="9">
        <v>11777</v>
      </c>
      <c r="U6" s="39">
        <f t="shared" ref="U6:U14" si="0">S6-R6</f>
        <v>-117</v>
      </c>
      <c r="V6" s="53">
        <f t="shared" ref="V6:V13" si="1">U6/R6</f>
        <v>-9.8368925508659829E-3</v>
      </c>
    </row>
    <row r="7" spans="1:22" x14ac:dyDescent="0.2">
      <c r="A7" s="2" t="s">
        <v>157</v>
      </c>
      <c r="B7" s="9">
        <v>1414</v>
      </c>
      <c r="C7" s="9">
        <v>3984</v>
      </c>
      <c r="D7" s="9">
        <v>4994</v>
      </c>
      <c r="E7" s="9">
        <v>5777</v>
      </c>
      <c r="F7" s="9">
        <v>5704</v>
      </c>
      <c r="G7" s="9">
        <v>6237</v>
      </c>
      <c r="H7" s="9">
        <v>7183</v>
      </c>
      <c r="I7" s="9">
        <v>8224</v>
      </c>
      <c r="J7" s="9">
        <v>8084</v>
      </c>
      <c r="K7" s="9">
        <v>7570</v>
      </c>
      <c r="L7" s="9">
        <v>6792</v>
      </c>
      <c r="M7" s="9">
        <v>6113</v>
      </c>
      <c r="N7" s="9">
        <v>6051</v>
      </c>
      <c r="O7" s="9">
        <v>5755</v>
      </c>
      <c r="P7" s="9">
        <v>6185</v>
      </c>
      <c r="Q7" s="9">
        <v>6440</v>
      </c>
      <c r="R7" s="9">
        <v>7260</v>
      </c>
      <c r="S7" s="9">
        <v>7636</v>
      </c>
      <c r="U7" s="39">
        <f t="shared" si="0"/>
        <v>376</v>
      </c>
      <c r="V7" s="53">
        <f t="shared" si="1"/>
        <v>5.1790633608815424E-2</v>
      </c>
    </row>
    <row r="8" spans="1:22" x14ac:dyDescent="0.2">
      <c r="A8" s="2" t="s">
        <v>156</v>
      </c>
      <c r="B8" s="9">
        <v>452</v>
      </c>
      <c r="C8" s="9">
        <v>704</v>
      </c>
      <c r="D8" s="9">
        <v>864</v>
      </c>
      <c r="E8" s="9">
        <v>1200</v>
      </c>
      <c r="F8" s="9">
        <v>1553</v>
      </c>
      <c r="G8" s="9">
        <v>1666</v>
      </c>
      <c r="H8" s="9">
        <v>2054</v>
      </c>
      <c r="I8" s="9">
        <v>2005</v>
      </c>
      <c r="J8" s="9">
        <v>1953</v>
      </c>
      <c r="K8" s="9">
        <v>1960</v>
      </c>
      <c r="L8" s="9">
        <v>1798</v>
      </c>
      <c r="M8" s="9">
        <v>1842</v>
      </c>
      <c r="N8" s="9">
        <v>1868</v>
      </c>
      <c r="O8" s="9">
        <v>1610</v>
      </c>
      <c r="P8" s="9">
        <v>1432</v>
      </c>
      <c r="Q8" s="9">
        <v>1394</v>
      </c>
      <c r="R8" s="9">
        <v>1370</v>
      </c>
      <c r="S8" s="9">
        <v>1393</v>
      </c>
      <c r="U8" s="39">
        <f t="shared" si="0"/>
        <v>23</v>
      </c>
      <c r="V8" s="53">
        <f t="shared" si="1"/>
        <v>1.6788321167883213E-2</v>
      </c>
    </row>
    <row r="9" spans="1:22" x14ac:dyDescent="0.2">
      <c r="A9" s="2" t="s">
        <v>136</v>
      </c>
      <c r="B9" s="9">
        <v>2940</v>
      </c>
      <c r="C9" s="9">
        <v>2978</v>
      </c>
      <c r="D9" s="9">
        <v>873</v>
      </c>
      <c r="E9" s="9">
        <v>1118</v>
      </c>
      <c r="F9" s="9">
        <v>968</v>
      </c>
      <c r="G9" s="9">
        <v>515</v>
      </c>
      <c r="H9" s="9">
        <v>434</v>
      </c>
      <c r="I9" s="9">
        <v>522</v>
      </c>
      <c r="J9" s="9">
        <v>507</v>
      </c>
      <c r="K9" s="9">
        <v>521</v>
      </c>
      <c r="L9" s="9">
        <v>360</v>
      </c>
      <c r="M9" s="9">
        <v>370</v>
      </c>
      <c r="N9" s="9">
        <v>355</v>
      </c>
      <c r="O9" s="9">
        <v>234</v>
      </c>
      <c r="P9" s="9">
        <v>259</v>
      </c>
      <c r="Q9" s="9">
        <v>235</v>
      </c>
      <c r="R9" s="9">
        <v>237</v>
      </c>
      <c r="S9" s="9">
        <v>197</v>
      </c>
      <c r="U9" s="39">
        <f>S9-R9</f>
        <v>-40</v>
      </c>
      <c r="V9" s="53">
        <f>U9/R9</f>
        <v>-0.16877637130801687</v>
      </c>
    </row>
    <row r="10" spans="1:22" ht="25.5" x14ac:dyDescent="0.2">
      <c r="A10" s="2" t="s">
        <v>158</v>
      </c>
      <c r="B10" s="9">
        <v>1690</v>
      </c>
      <c r="C10" s="9">
        <v>1828</v>
      </c>
      <c r="D10" s="9">
        <v>1998</v>
      </c>
      <c r="E10" s="9">
        <v>2002</v>
      </c>
      <c r="F10" s="9">
        <v>1695</v>
      </c>
      <c r="G10" s="9">
        <v>1748</v>
      </c>
      <c r="H10" s="9">
        <v>1854</v>
      </c>
      <c r="I10" s="9">
        <v>2023</v>
      </c>
      <c r="J10" s="9">
        <v>1986</v>
      </c>
      <c r="K10" s="9">
        <v>1821</v>
      </c>
      <c r="L10" s="9">
        <v>1530</v>
      </c>
      <c r="M10" s="9">
        <v>1206</v>
      </c>
      <c r="N10" s="9">
        <v>1199</v>
      </c>
      <c r="O10" s="9">
        <v>1073</v>
      </c>
      <c r="P10" s="9">
        <v>1099</v>
      </c>
      <c r="Q10" s="9">
        <v>1174</v>
      </c>
      <c r="R10" s="9">
        <v>1271</v>
      </c>
      <c r="S10" s="9">
        <v>1262</v>
      </c>
      <c r="U10" s="39">
        <f t="shared" si="0"/>
        <v>-9</v>
      </c>
      <c r="V10" s="53">
        <f t="shared" si="1"/>
        <v>-7.0810385523210071E-3</v>
      </c>
    </row>
    <row r="11" spans="1:22" x14ac:dyDescent="0.2">
      <c r="A11" s="2" t="s">
        <v>153</v>
      </c>
      <c r="B11" s="9">
        <v>1030</v>
      </c>
      <c r="C11" s="9">
        <v>1030</v>
      </c>
      <c r="D11" s="9">
        <v>901</v>
      </c>
      <c r="E11" s="9">
        <v>1263</v>
      </c>
      <c r="F11" s="9">
        <v>1292</v>
      </c>
      <c r="G11" s="9">
        <v>1164</v>
      </c>
      <c r="H11" s="9">
        <v>1270</v>
      </c>
      <c r="I11" s="9">
        <v>1698</v>
      </c>
      <c r="J11" s="9">
        <v>1628</v>
      </c>
      <c r="K11" s="9">
        <v>1561</v>
      </c>
      <c r="L11" s="9">
        <v>1302</v>
      </c>
      <c r="M11" s="9">
        <v>1237</v>
      </c>
      <c r="N11" s="9">
        <v>1102</v>
      </c>
      <c r="O11" s="9">
        <v>1061</v>
      </c>
      <c r="P11" s="9">
        <v>1106</v>
      </c>
      <c r="Q11" s="9">
        <v>1115</v>
      </c>
      <c r="R11" s="9">
        <v>1185</v>
      </c>
      <c r="S11" s="9">
        <v>1179</v>
      </c>
      <c r="U11" s="39">
        <f t="shared" si="0"/>
        <v>-6</v>
      </c>
      <c r="V11" s="53">
        <f t="shared" si="1"/>
        <v>-5.0632911392405064E-3</v>
      </c>
    </row>
    <row r="12" spans="1:22" x14ac:dyDescent="0.2">
      <c r="A12" s="2" t="s">
        <v>155</v>
      </c>
      <c r="B12" s="9">
        <v>1106</v>
      </c>
      <c r="C12" s="9">
        <v>1233</v>
      </c>
      <c r="D12" s="9">
        <v>1310</v>
      </c>
      <c r="E12" s="9">
        <v>1785</v>
      </c>
      <c r="F12" s="9">
        <v>1867</v>
      </c>
      <c r="G12" s="9">
        <v>1385</v>
      </c>
      <c r="H12" s="9">
        <v>1681</v>
      </c>
      <c r="I12" s="9">
        <v>2048</v>
      </c>
      <c r="J12" s="9">
        <v>2315</v>
      </c>
      <c r="K12" s="9">
        <v>2122</v>
      </c>
      <c r="L12" s="9">
        <v>1821</v>
      </c>
      <c r="M12" s="9">
        <v>2041</v>
      </c>
      <c r="N12" s="9">
        <v>1757</v>
      </c>
      <c r="O12" s="9">
        <v>1615</v>
      </c>
      <c r="P12" s="9">
        <v>1854</v>
      </c>
      <c r="Q12" s="9">
        <v>1906</v>
      </c>
      <c r="R12" s="9">
        <v>1994</v>
      </c>
      <c r="S12" s="9">
        <v>1958</v>
      </c>
      <c r="U12" s="39">
        <f t="shared" si="0"/>
        <v>-36</v>
      </c>
      <c r="V12" s="53">
        <f t="shared" si="1"/>
        <v>-1.8054162487462388E-2</v>
      </c>
    </row>
    <row r="13" spans="1:22" x14ac:dyDescent="0.2">
      <c r="A13" s="2" t="s">
        <v>154</v>
      </c>
      <c r="B13" s="9">
        <v>3750</v>
      </c>
      <c r="C13" s="11">
        <v>4627</v>
      </c>
      <c r="D13" s="11">
        <v>3790</v>
      </c>
      <c r="E13" s="11">
        <v>3493</v>
      </c>
      <c r="F13" s="11">
        <v>2961</v>
      </c>
      <c r="G13" s="11">
        <v>2137</v>
      </c>
      <c r="H13" s="11">
        <v>2431</v>
      </c>
      <c r="I13" s="11">
        <v>2795</v>
      </c>
      <c r="J13" s="11">
        <v>2893</v>
      </c>
      <c r="K13" s="11">
        <v>2756</v>
      </c>
      <c r="L13" s="11">
        <v>2340</v>
      </c>
      <c r="M13" s="11">
        <v>2218</v>
      </c>
      <c r="N13" s="11">
        <v>2270</v>
      </c>
      <c r="O13" s="11">
        <v>2285</v>
      </c>
      <c r="P13" s="11">
        <v>2175</v>
      </c>
      <c r="Q13" s="11">
        <v>1981</v>
      </c>
      <c r="R13" s="11">
        <v>1991</v>
      </c>
      <c r="S13" s="11">
        <v>1600</v>
      </c>
      <c r="U13" s="38">
        <f t="shared" si="0"/>
        <v>-391</v>
      </c>
      <c r="V13" s="54">
        <f t="shared" si="1"/>
        <v>-0.19638372677046712</v>
      </c>
    </row>
    <row r="14" spans="1:22" x14ac:dyDescent="0.2">
      <c r="A14" s="217" t="s">
        <v>214</v>
      </c>
      <c r="B14" s="135">
        <f>SUM(B6:B8)</f>
        <v>11366</v>
      </c>
      <c r="C14" s="135">
        <f t="shared" ref="C14:S14" si="2">SUM(C6:C8)</f>
        <v>13696</v>
      </c>
      <c r="D14" s="135">
        <f t="shared" si="2"/>
        <v>15776</v>
      </c>
      <c r="E14" s="135">
        <f t="shared" si="2"/>
        <v>17914</v>
      </c>
      <c r="F14" s="135">
        <f t="shared" si="2"/>
        <v>18349</v>
      </c>
      <c r="G14" s="135">
        <f t="shared" si="2"/>
        <v>18516</v>
      </c>
      <c r="H14" s="135">
        <f t="shared" si="2"/>
        <v>21055</v>
      </c>
      <c r="I14" s="135">
        <f t="shared" si="2"/>
        <v>22793</v>
      </c>
      <c r="J14" s="135">
        <f t="shared" si="2"/>
        <v>22286</v>
      </c>
      <c r="K14" s="135">
        <f t="shared" si="2"/>
        <v>21468</v>
      </c>
      <c r="L14" s="135">
        <f t="shared" si="2"/>
        <v>19880</v>
      </c>
      <c r="M14" s="135">
        <f t="shared" si="2"/>
        <v>19005</v>
      </c>
      <c r="N14" s="135">
        <f t="shared" si="2"/>
        <v>18867</v>
      </c>
      <c r="O14" s="135">
        <f t="shared" si="2"/>
        <v>17906</v>
      </c>
      <c r="P14" s="135">
        <f t="shared" si="2"/>
        <v>18310</v>
      </c>
      <c r="Q14" s="135">
        <f t="shared" si="2"/>
        <v>18992</v>
      </c>
      <c r="R14" s="135">
        <f t="shared" si="2"/>
        <v>20524</v>
      </c>
      <c r="S14" s="135">
        <f t="shared" si="2"/>
        <v>20806</v>
      </c>
      <c r="U14" s="101">
        <f t="shared" si="0"/>
        <v>282</v>
      </c>
      <c r="V14" s="99">
        <f>U14/R14</f>
        <v>1.3740011693626973E-2</v>
      </c>
    </row>
    <row r="16" spans="1:22" x14ac:dyDescent="0.2">
      <c r="A16" s="32" t="s">
        <v>419</v>
      </c>
    </row>
    <row r="17" spans="1:19" x14ac:dyDescent="0.2">
      <c r="A17" s="32"/>
    </row>
    <row r="18" spans="1:19" x14ac:dyDescent="0.2">
      <c r="A18" s="218"/>
      <c r="B18" s="30" t="s">
        <v>159</v>
      </c>
      <c r="C18" s="30" t="s">
        <v>160</v>
      </c>
      <c r="D18" s="30" t="s">
        <v>161</v>
      </c>
      <c r="E18" s="30" t="s">
        <v>162</v>
      </c>
      <c r="F18" s="30" t="s">
        <v>163</v>
      </c>
      <c r="G18" s="30" t="s">
        <v>164</v>
      </c>
      <c r="H18" s="30" t="s">
        <v>165</v>
      </c>
      <c r="I18" s="30" t="s">
        <v>166</v>
      </c>
      <c r="J18" s="30" t="s">
        <v>167</v>
      </c>
      <c r="K18" s="30" t="s">
        <v>168</v>
      </c>
      <c r="L18" s="30" t="s">
        <v>169</v>
      </c>
      <c r="M18" s="30" t="s">
        <v>170</v>
      </c>
      <c r="N18" s="30" t="s">
        <v>171</v>
      </c>
      <c r="O18" s="30" t="s">
        <v>172</v>
      </c>
      <c r="P18" s="30" t="s">
        <v>173</v>
      </c>
      <c r="Q18" s="30" t="s">
        <v>174</v>
      </c>
      <c r="R18" s="30" t="s">
        <v>175</v>
      </c>
      <c r="S18" s="30" t="s">
        <v>176</v>
      </c>
    </row>
    <row r="19" spans="1:19" ht="25.5" x14ac:dyDescent="0.2">
      <c r="A19" s="4" t="s">
        <v>418</v>
      </c>
      <c r="B19" s="74">
        <f>(B5-B13)/(B5-B13)</f>
        <v>1</v>
      </c>
      <c r="C19" s="74">
        <f t="shared" ref="C19:S19" si="3">(C5-C13)/(C5-C13)</f>
        <v>1</v>
      </c>
      <c r="D19" s="74">
        <f t="shared" si="3"/>
        <v>1</v>
      </c>
      <c r="E19" s="74">
        <f t="shared" si="3"/>
        <v>1</v>
      </c>
      <c r="F19" s="74">
        <f t="shared" si="3"/>
        <v>1</v>
      </c>
      <c r="G19" s="74">
        <f t="shared" si="3"/>
        <v>1</v>
      </c>
      <c r="H19" s="74">
        <f t="shared" si="3"/>
        <v>1</v>
      </c>
      <c r="I19" s="74">
        <f t="shared" si="3"/>
        <v>1</v>
      </c>
      <c r="J19" s="74">
        <f t="shared" si="3"/>
        <v>1</v>
      </c>
      <c r="K19" s="74">
        <f t="shared" si="3"/>
        <v>1</v>
      </c>
      <c r="L19" s="74">
        <f t="shared" si="3"/>
        <v>1</v>
      </c>
      <c r="M19" s="74">
        <f t="shared" si="3"/>
        <v>1</v>
      </c>
      <c r="N19" s="74">
        <f t="shared" si="3"/>
        <v>1</v>
      </c>
      <c r="O19" s="74">
        <f t="shared" si="3"/>
        <v>1</v>
      </c>
      <c r="P19" s="74">
        <f t="shared" si="3"/>
        <v>1</v>
      </c>
      <c r="Q19" s="74">
        <f t="shared" si="3"/>
        <v>1</v>
      </c>
      <c r="R19" s="74">
        <f t="shared" si="3"/>
        <v>1</v>
      </c>
      <c r="S19" s="74">
        <f t="shared" si="3"/>
        <v>1</v>
      </c>
    </row>
    <row r="20" spans="1:19" x14ac:dyDescent="0.2">
      <c r="A20" s="2" t="s">
        <v>152</v>
      </c>
      <c r="B20" s="76">
        <f>B6/(B5-B13)</f>
        <v>0.52393558349878666</v>
      </c>
      <c r="C20" s="76">
        <f t="shared" ref="C20:S20" si="4">C6/(C5-C13)</f>
        <v>0.43380688658800864</v>
      </c>
      <c r="D20" s="76">
        <f t="shared" si="4"/>
        <v>0.47550100680793939</v>
      </c>
      <c r="E20" s="76">
        <f t="shared" si="4"/>
        <v>0.45415663150901087</v>
      </c>
      <c r="F20" s="76">
        <f t="shared" si="4"/>
        <v>0.45889702536096977</v>
      </c>
      <c r="G20" s="76">
        <f t="shared" si="4"/>
        <v>0.45494684499314131</v>
      </c>
      <c r="H20" s="76">
        <f t="shared" si="4"/>
        <v>0.44945614969194492</v>
      </c>
      <c r="I20" s="76">
        <f t="shared" si="4"/>
        <v>0.43199009764819146</v>
      </c>
      <c r="J20" s="76">
        <f t="shared" si="4"/>
        <v>0.42646751618968037</v>
      </c>
      <c r="K20" s="76">
        <f t="shared" si="4"/>
        <v>0.43421961953951915</v>
      </c>
      <c r="L20" s="76">
        <f t="shared" si="4"/>
        <v>0.45354115614831481</v>
      </c>
      <c r="M20" s="76">
        <f t="shared" si="4"/>
        <v>0.46313760006706067</v>
      </c>
      <c r="N20" s="76">
        <f t="shared" si="4"/>
        <v>0.47027491408934707</v>
      </c>
      <c r="O20" s="76">
        <f t="shared" si="4"/>
        <v>0.48156608342089635</v>
      </c>
      <c r="P20" s="76">
        <f t="shared" si="4"/>
        <v>0.4725561251546756</v>
      </c>
      <c r="Q20" s="76">
        <f t="shared" si="4"/>
        <v>0.47638971906754335</v>
      </c>
      <c r="R20" s="76">
        <f t="shared" si="4"/>
        <v>0.47177819205902183</v>
      </c>
      <c r="S20" s="76">
        <f t="shared" si="4"/>
        <v>0.46362491142429729</v>
      </c>
    </row>
    <row r="21" spans="1:19" x14ac:dyDescent="0.2">
      <c r="A21" s="2" t="s">
        <v>157</v>
      </c>
      <c r="B21" s="76">
        <f>B7/(B5-B13)</f>
        <v>7.7983675270240457E-2</v>
      </c>
      <c r="C21" s="76">
        <f t="shared" ref="C21:S21" si="5">C7/(C5-C13)</f>
        <v>0.19186130508066457</v>
      </c>
      <c r="D21" s="76">
        <f t="shared" si="5"/>
        <v>0.23942851663630263</v>
      </c>
      <c r="E21" s="76">
        <f t="shared" si="5"/>
        <v>0.23988871356199651</v>
      </c>
      <c r="F21" s="76">
        <f t="shared" si="5"/>
        <v>0.23598527160647056</v>
      </c>
      <c r="G21" s="76">
        <f t="shared" si="5"/>
        <v>0.2673611111111111</v>
      </c>
      <c r="H21" s="76">
        <f t="shared" si="5"/>
        <v>0.27318019319996956</v>
      </c>
      <c r="I21" s="76">
        <f t="shared" si="5"/>
        <v>0.28276715719983497</v>
      </c>
      <c r="J21" s="76">
        <f t="shared" si="5"/>
        <v>0.28145672306942415</v>
      </c>
      <c r="K21" s="76">
        <f t="shared" si="5"/>
        <v>0.27534281453460879</v>
      </c>
      <c r="L21" s="76">
        <f t="shared" si="5"/>
        <v>0.27284778853492953</v>
      </c>
      <c r="M21" s="76">
        <f t="shared" si="5"/>
        <v>0.25621358816379564</v>
      </c>
      <c r="N21" s="76">
        <f t="shared" si="5"/>
        <v>0.25992268041237115</v>
      </c>
      <c r="O21" s="76">
        <f t="shared" si="5"/>
        <v>0.26291744711955778</v>
      </c>
      <c r="P21" s="76">
        <f t="shared" si="5"/>
        <v>0.27333392257380235</v>
      </c>
      <c r="Q21" s="76">
        <f t="shared" si="5"/>
        <v>0.27495517035265987</v>
      </c>
      <c r="R21" s="76">
        <f t="shared" si="5"/>
        <v>0.28796953710681844</v>
      </c>
      <c r="S21" s="76">
        <f t="shared" si="5"/>
        <v>0.30060625147626169</v>
      </c>
    </row>
    <row r="22" spans="1:19" x14ac:dyDescent="0.2">
      <c r="A22" s="2" t="s">
        <v>156</v>
      </c>
      <c r="B22" s="76">
        <f>B8/(B5-B13)</f>
        <v>2.4928303551731746E-2</v>
      </c>
      <c r="C22" s="76">
        <f t="shared" ref="C22:S22" si="6">C8/(C5-C13)</f>
        <v>3.3903202504213824E-2</v>
      </c>
      <c r="D22" s="76">
        <f t="shared" si="6"/>
        <v>4.1422955221018312E-2</v>
      </c>
      <c r="E22" s="76">
        <f t="shared" si="6"/>
        <v>4.9829748359770783E-2</v>
      </c>
      <c r="F22" s="76">
        <f t="shared" si="6"/>
        <v>6.4250548177568159E-2</v>
      </c>
      <c r="G22" s="76">
        <f t="shared" si="6"/>
        <v>7.1416323731138542E-2</v>
      </c>
      <c r="H22" s="76">
        <f t="shared" si="6"/>
        <v>7.8116680611546363E-2</v>
      </c>
      <c r="I22" s="76">
        <f t="shared" si="6"/>
        <v>6.8938247833860544E-2</v>
      </c>
      <c r="J22" s="76">
        <f t="shared" si="6"/>
        <v>6.7996657614372263E-2</v>
      </c>
      <c r="K22" s="76">
        <f t="shared" si="6"/>
        <v>7.1290874040664892E-2</v>
      </c>
      <c r="L22" s="76">
        <f t="shared" si="6"/>
        <v>7.2229140722291404E-2</v>
      </c>
      <c r="M22" s="76">
        <f t="shared" si="6"/>
        <v>7.7203570979504588E-2</v>
      </c>
      <c r="N22" s="76">
        <f t="shared" si="6"/>
        <v>8.0240549828178701E-2</v>
      </c>
      <c r="O22" s="76">
        <f t="shared" si="6"/>
        <v>7.355292612727854E-2</v>
      </c>
      <c r="P22" s="76">
        <f t="shared" si="6"/>
        <v>6.3284426374403388E-2</v>
      </c>
      <c r="Q22" s="76">
        <f t="shared" si="6"/>
        <v>5.9516693706771415E-2</v>
      </c>
      <c r="R22" s="76">
        <f t="shared" si="6"/>
        <v>5.434135893062552E-2</v>
      </c>
      <c r="S22" s="76">
        <f t="shared" si="6"/>
        <v>5.4838201716400282E-2</v>
      </c>
    </row>
    <row r="23" spans="1:19" x14ac:dyDescent="0.2">
      <c r="A23" s="2" t="s">
        <v>136</v>
      </c>
      <c r="B23" s="76">
        <f>B9/(B5-B13)</f>
        <v>0.16214427531436135</v>
      </c>
      <c r="C23" s="76">
        <f t="shared" ref="C23:S23" si="7">C9/(C5-C13)</f>
        <v>0.14341439922947266</v>
      </c>
      <c r="D23" s="76">
        <f t="shared" si="7"/>
        <v>4.1854444337903925E-2</v>
      </c>
      <c r="E23" s="76">
        <f t="shared" si="7"/>
        <v>4.6424715555186444E-2</v>
      </c>
      <c r="F23" s="76">
        <f t="shared" si="7"/>
        <v>4.004799139464648E-2</v>
      </c>
      <c r="G23" s="76">
        <f t="shared" si="7"/>
        <v>2.207647462277092E-2</v>
      </c>
      <c r="H23" s="76">
        <f t="shared" si="7"/>
        <v>1.6505666692020995E-2</v>
      </c>
      <c r="I23" s="76">
        <f t="shared" si="7"/>
        <v>1.794801265300509E-2</v>
      </c>
      <c r="J23" s="76">
        <f t="shared" si="7"/>
        <v>1.7651974096511387E-2</v>
      </c>
      <c r="K23" s="76">
        <f t="shared" si="7"/>
        <v>1.8950278252646127E-2</v>
      </c>
      <c r="L23" s="76">
        <f t="shared" si="7"/>
        <v>1.4461896918812518E-2</v>
      </c>
      <c r="M23" s="76">
        <f t="shared" si="7"/>
        <v>1.5507774843874429E-2</v>
      </c>
      <c r="N23" s="76">
        <f t="shared" si="7"/>
        <v>1.524914089347079E-2</v>
      </c>
      <c r="O23" s="76">
        <f t="shared" si="7"/>
        <v>1.0690301064461602E-2</v>
      </c>
      <c r="P23" s="76">
        <f t="shared" si="7"/>
        <v>1.1445996111012904E-2</v>
      </c>
      <c r="Q23" s="76">
        <f t="shared" si="7"/>
        <v>1.0033302023738366E-2</v>
      </c>
      <c r="R23" s="76">
        <f t="shared" si="7"/>
        <v>9.4006584427432476E-3</v>
      </c>
      <c r="S23" s="76">
        <f t="shared" si="7"/>
        <v>7.7552948586725456E-3</v>
      </c>
    </row>
    <row r="24" spans="1:19" ht="25.5" x14ac:dyDescent="0.2">
      <c r="A24" s="2" t="s">
        <v>158</v>
      </c>
      <c r="B24" s="76">
        <f>B10/(B5-B13)</f>
        <v>9.3205382748731525E-2</v>
      </c>
      <c r="C24" s="76">
        <f t="shared" ref="C24:S24" si="8">C10/(C5-C13)</f>
        <v>8.8032747411509751E-2</v>
      </c>
      <c r="D24" s="76">
        <f t="shared" si="8"/>
        <v>9.5790583948604846E-2</v>
      </c>
      <c r="E24" s="76">
        <f t="shared" si="8"/>
        <v>8.313263018021759E-2</v>
      </c>
      <c r="F24" s="76">
        <f t="shared" si="8"/>
        <v>7.0125356832567959E-2</v>
      </c>
      <c r="G24" s="76">
        <f t="shared" si="8"/>
        <v>7.4931412894375854E-2</v>
      </c>
      <c r="H24" s="76">
        <f t="shared" si="8"/>
        <v>7.0510382596790142E-2</v>
      </c>
      <c r="I24" s="76">
        <f t="shared" si="8"/>
        <v>6.9557144821895206E-2</v>
      </c>
      <c r="J24" s="76">
        <f t="shared" si="8"/>
        <v>6.9145602673908499E-2</v>
      </c>
      <c r="K24" s="76">
        <f t="shared" si="8"/>
        <v>6.6235041646964685E-2</v>
      </c>
      <c r="L24" s="76">
        <f t="shared" si="8"/>
        <v>6.1463061904953202E-2</v>
      </c>
      <c r="M24" s="76">
        <f t="shared" si="8"/>
        <v>5.0546963410033952E-2</v>
      </c>
      <c r="N24" s="76">
        <f t="shared" si="8"/>
        <v>5.1503436426116836E-2</v>
      </c>
      <c r="O24" s="76">
        <f t="shared" si="8"/>
        <v>4.9020055735757684E-2</v>
      </c>
      <c r="P24" s="76">
        <f t="shared" si="8"/>
        <v>4.8568145660243943E-2</v>
      </c>
      <c r="Q24" s="76">
        <f t="shared" si="8"/>
        <v>5.0123815216463155E-2</v>
      </c>
      <c r="R24" s="76">
        <f t="shared" si="8"/>
        <v>5.0414501606441633E-2</v>
      </c>
      <c r="S24" s="76">
        <f t="shared" si="8"/>
        <v>4.9681127470277933E-2</v>
      </c>
    </row>
    <row r="25" spans="1:19" x14ac:dyDescent="0.2">
      <c r="A25" s="2" t="s">
        <v>153</v>
      </c>
      <c r="B25" s="76">
        <f>B11/(B5-B13)</f>
        <v>5.6805647474078978E-2</v>
      </c>
      <c r="C25" s="76">
        <f t="shared" ref="C25:S25" si="9">C11/(C5-C13)</f>
        <v>4.9602696845653743E-2</v>
      </c>
      <c r="D25" s="76">
        <f t="shared" si="9"/>
        <v>4.3196854923770255E-2</v>
      </c>
      <c r="E25" s="76">
        <f t="shared" si="9"/>
        <v>5.2445810148658747E-2</v>
      </c>
      <c r="F25" s="76">
        <f t="shared" si="9"/>
        <v>5.3452484382110796E-2</v>
      </c>
      <c r="G25" s="76">
        <f t="shared" si="9"/>
        <v>4.9897119341563788E-2</v>
      </c>
      <c r="H25" s="76">
        <f t="shared" si="9"/>
        <v>4.8299992393701988E-2</v>
      </c>
      <c r="I25" s="76">
        <f t="shared" si="9"/>
        <v>5.8382615871269423E-2</v>
      </c>
      <c r="J25" s="76">
        <f t="shared" si="9"/>
        <v>5.6681289603788036E-2</v>
      </c>
      <c r="K25" s="76">
        <f t="shared" si="9"/>
        <v>5.6778088968100972E-2</v>
      </c>
      <c r="L25" s="76">
        <f t="shared" si="9"/>
        <v>5.2303860523038606E-2</v>
      </c>
      <c r="M25" s="76">
        <f t="shared" si="9"/>
        <v>5.1846263464520724E-2</v>
      </c>
      <c r="N25" s="76">
        <f t="shared" si="9"/>
        <v>4.733676975945017E-2</v>
      </c>
      <c r="O25" s="76">
        <f t="shared" si="9"/>
        <v>4.8471835168349402E-2</v>
      </c>
      <c r="P25" s="76">
        <f t="shared" si="9"/>
        <v>4.8877496906487537E-2</v>
      </c>
      <c r="Q25" s="76">
        <f t="shared" si="9"/>
        <v>4.7604815984971398E-2</v>
      </c>
      <c r="R25" s="76">
        <f t="shared" si="9"/>
        <v>4.7003292213716234E-2</v>
      </c>
      <c r="S25" s="76">
        <f t="shared" si="9"/>
        <v>4.6413668215101171E-2</v>
      </c>
    </row>
    <row r="26" spans="1:19" x14ac:dyDescent="0.2">
      <c r="A26" s="2" t="s">
        <v>155</v>
      </c>
      <c r="B26" s="76">
        <f>B12/(B5-B13)</f>
        <v>6.0997132142069269E-2</v>
      </c>
      <c r="C26" s="76">
        <f t="shared" ref="C26:S26" si="10">C12/(C5-C13)</f>
        <v>5.9378762340476766E-2</v>
      </c>
      <c r="D26" s="76">
        <f t="shared" si="10"/>
        <v>6.2805638124460633E-2</v>
      </c>
      <c r="E26" s="76">
        <f t="shared" si="10"/>
        <v>7.4121750685159041E-2</v>
      </c>
      <c r="F26" s="76">
        <f t="shared" si="10"/>
        <v>7.7241322245666294E-2</v>
      </c>
      <c r="G26" s="76">
        <f t="shared" si="10"/>
        <v>5.9370713305898493E-2</v>
      </c>
      <c r="H26" s="76">
        <f t="shared" si="10"/>
        <v>6.3930934814026008E-2</v>
      </c>
      <c r="I26" s="76">
        <f t="shared" si="10"/>
        <v>7.0416723971943332E-2</v>
      </c>
      <c r="J26" s="76">
        <f t="shared" si="10"/>
        <v>8.0600236752315299E-2</v>
      </c>
      <c r="K26" s="76">
        <f t="shared" si="10"/>
        <v>7.7183283017495358E-2</v>
      </c>
      <c r="L26" s="76">
        <f t="shared" si="10"/>
        <v>7.3153095247659991E-2</v>
      </c>
      <c r="M26" s="76">
        <f t="shared" si="10"/>
        <v>8.5544239071210032E-2</v>
      </c>
      <c r="N26" s="76">
        <f t="shared" si="10"/>
        <v>7.5472508591065288E-2</v>
      </c>
      <c r="O26" s="76">
        <f t="shared" si="10"/>
        <v>7.3781351363698663E-2</v>
      </c>
      <c r="P26" s="76">
        <f t="shared" si="10"/>
        <v>8.1933887219374224E-2</v>
      </c>
      <c r="Q26" s="76">
        <f t="shared" si="10"/>
        <v>8.1376483647852452E-2</v>
      </c>
      <c r="R26" s="76">
        <f t="shared" si="10"/>
        <v>7.909245964063305E-2</v>
      </c>
      <c r="S26" s="76">
        <f t="shared" si="10"/>
        <v>7.708054483898906E-2</v>
      </c>
    </row>
    <row r="27" spans="1:19" x14ac:dyDescent="0.2">
      <c r="A27" s="325" t="s">
        <v>213</v>
      </c>
      <c r="B27" s="126">
        <f>B14/($B$5-$B$13)</f>
        <v>0.62684756232075889</v>
      </c>
      <c r="C27" s="99">
        <f t="shared" ref="C27:R27" si="11">C14/(C5-C13)</f>
        <v>0.65957139417288702</v>
      </c>
      <c r="D27" s="99">
        <f t="shared" si="11"/>
        <v>0.75635247866526034</v>
      </c>
      <c r="E27" s="99">
        <f t="shared" si="11"/>
        <v>0.74387509343077818</v>
      </c>
      <c r="F27" s="99">
        <f t="shared" si="11"/>
        <v>0.75913284514500845</v>
      </c>
      <c r="G27" s="99">
        <f t="shared" si="11"/>
        <v>0.79372427983539096</v>
      </c>
      <c r="H27" s="99">
        <f t="shared" si="11"/>
        <v>0.80075302350346089</v>
      </c>
      <c r="I27" s="99">
        <f t="shared" si="11"/>
        <v>0.78369550268188692</v>
      </c>
      <c r="J27" s="99">
        <f t="shared" si="11"/>
        <v>0.77592089687347676</v>
      </c>
      <c r="K27" s="99">
        <f t="shared" si="11"/>
        <v>0.78085330811479281</v>
      </c>
      <c r="L27" s="99">
        <f t="shared" si="11"/>
        <v>0.79861808540553569</v>
      </c>
      <c r="M27" s="99">
        <f t="shared" si="11"/>
        <v>0.7965547592103609</v>
      </c>
      <c r="N27" s="99">
        <f t="shared" si="11"/>
        <v>0.81043814432989691</v>
      </c>
      <c r="O27" s="99">
        <f t="shared" si="11"/>
        <v>0.81803645666773261</v>
      </c>
      <c r="P27" s="99">
        <f t="shared" si="11"/>
        <v>0.80917447410288135</v>
      </c>
      <c r="Q27" s="99">
        <f t="shared" si="11"/>
        <v>0.81086158312697465</v>
      </c>
      <c r="R27" s="99">
        <f t="shared" si="11"/>
        <v>0.81408908809646585</v>
      </c>
      <c r="S27" s="99">
        <f>S14/(S5-S13)</f>
        <v>0.81906936461695934</v>
      </c>
    </row>
    <row r="29" spans="1:19" x14ac:dyDescent="0.2">
      <c r="A29" s="32" t="s">
        <v>423</v>
      </c>
    </row>
    <row r="30" spans="1:19" x14ac:dyDescent="0.2">
      <c r="A30" s="32"/>
    </row>
    <row r="31" spans="1:19" x14ac:dyDescent="0.2">
      <c r="A31" s="218"/>
      <c r="B31" s="30" t="s">
        <v>159</v>
      </c>
      <c r="C31" s="30" t="s">
        <v>160</v>
      </c>
      <c r="D31" s="30" t="s">
        <v>161</v>
      </c>
      <c r="E31" s="30" t="s">
        <v>162</v>
      </c>
      <c r="F31" s="30" t="s">
        <v>163</v>
      </c>
      <c r="G31" s="30" t="s">
        <v>164</v>
      </c>
      <c r="H31" s="30" t="s">
        <v>165</v>
      </c>
      <c r="I31" s="30" t="s">
        <v>166</v>
      </c>
      <c r="J31" s="30" t="s">
        <v>167</v>
      </c>
      <c r="K31" s="30" t="s">
        <v>168</v>
      </c>
      <c r="L31" s="30" t="s">
        <v>169</v>
      </c>
      <c r="M31" s="30" t="s">
        <v>170</v>
      </c>
      <c r="N31" s="30" t="s">
        <v>171</v>
      </c>
      <c r="O31" s="30" t="s">
        <v>172</v>
      </c>
      <c r="P31" s="30" t="s">
        <v>173</v>
      </c>
      <c r="Q31" s="30" t="s">
        <v>174</v>
      </c>
      <c r="R31" s="30" t="s">
        <v>175</v>
      </c>
      <c r="S31" s="30" t="s">
        <v>176</v>
      </c>
    </row>
    <row r="32" spans="1:19" x14ac:dyDescent="0.2">
      <c r="A32" s="4" t="s">
        <v>264</v>
      </c>
      <c r="B32" s="74">
        <f>B5/B5</f>
        <v>1</v>
      </c>
      <c r="C32" s="74">
        <f t="shared" ref="C32:S32" si="12">C5/C5</f>
        <v>1</v>
      </c>
      <c r="D32" s="74">
        <f t="shared" si="12"/>
        <v>1</v>
      </c>
      <c r="E32" s="74">
        <f t="shared" si="12"/>
        <v>1</v>
      </c>
      <c r="F32" s="74">
        <f t="shared" si="12"/>
        <v>1</v>
      </c>
      <c r="G32" s="74">
        <f t="shared" si="12"/>
        <v>1</v>
      </c>
      <c r="H32" s="74">
        <f t="shared" si="12"/>
        <v>1</v>
      </c>
      <c r="I32" s="74">
        <f t="shared" si="12"/>
        <v>1</v>
      </c>
      <c r="J32" s="74">
        <f t="shared" si="12"/>
        <v>1</v>
      </c>
      <c r="K32" s="74">
        <f t="shared" si="12"/>
        <v>1</v>
      </c>
      <c r="L32" s="74">
        <f t="shared" si="12"/>
        <v>1</v>
      </c>
      <c r="M32" s="74">
        <f t="shared" si="12"/>
        <v>1</v>
      </c>
      <c r="N32" s="74">
        <f t="shared" si="12"/>
        <v>1</v>
      </c>
      <c r="O32" s="74">
        <f t="shared" si="12"/>
        <v>1</v>
      </c>
      <c r="P32" s="74">
        <f t="shared" si="12"/>
        <v>1</v>
      </c>
      <c r="Q32" s="74">
        <f t="shared" si="12"/>
        <v>1</v>
      </c>
      <c r="R32" s="74">
        <f t="shared" si="12"/>
        <v>1</v>
      </c>
      <c r="S32" s="74">
        <f t="shared" si="12"/>
        <v>1</v>
      </c>
    </row>
    <row r="33" spans="1:19" x14ac:dyDescent="0.2">
      <c r="A33" s="2" t="s">
        <v>152</v>
      </c>
      <c r="B33" s="76">
        <f>B6/B5</f>
        <v>0.43414678731377387</v>
      </c>
      <c r="C33" s="76">
        <f t="shared" ref="C33:S33" si="13">C6/C5</f>
        <v>0.35475740390674226</v>
      </c>
      <c r="D33" s="76">
        <f t="shared" si="13"/>
        <v>0.40238558909444988</v>
      </c>
      <c r="E33" s="76">
        <f t="shared" si="13"/>
        <v>0.39662737987307345</v>
      </c>
      <c r="F33" s="76">
        <f t="shared" si="13"/>
        <v>0.40881615804216426</v>
      </c>
      <c r="G33" s="76">
        <f t="shared" si="13"/>
        <v>0.41676811309640682</v>
      </c>
      <c r="H33" s="76">
        <f t="shared" si="13"/>
        <v>0.41141862489120973</v>
      </c>
      <c r="I33" s="76">
        <f t="shared" si="13"/>
        <v>0.39411524828256844</v>
      </c>
      <c r="J33" s="76">
        <f t="shared" si="13"/>
        <v>0.38744266961885182</v>
      </c>
      <c r="K33" s="76">
        <f t="shared" si="13"/>
        <v>0.39465767463387219</v>
      </c>
      <c r="L33" s="76">
        <f t="shared" si="13"/>
        <v>0.41457055777916496</v>
      </c>
      <c r="M33" s="76">
        <f t="shared" si="13"/>
        <v>0.42374506269893009</v>
      </c>
      <c r="N33" s="76">
        <f t="shared" si="13"/>
        <v>0.42849315068493149</v>
      </c>
      <c r="O33" s="76">
        <f t="shared" si="13"/>
        <v>0.43604699263671715</v>
      </c>
      <c r="P33" s="76">
        <f t="shared" si="13"/>
        <v>0.43111720356408501</v>
      </c>
      <c r="Q33" s="76">
        <f t="shared" si="13"/>
        <v>0.4392394599063103</v>
      </c>
      <c r="R33" s="76">
        <f t="shared" si="13"/>
        <v>0.43724726123079183</v>
      </c>
      <c r="S33" s="76">
        <f t="shared" si="13"/>
        <v>0.43615287756462484</v>
      </c>
    </row>
    <row r="34" spans="1:19" x14ac:dyDescent="0.2">
      <c r="A34" s="2" t="s">
        <v>157</v>
      </c>
      <c r="B34" s="76">
        <f>B7/B5</f>
        <v>6.4619321817018557E-2</v>
      </c>
      <c r="C34" s="76">
        <f t="shared" ref="C34:S34" si="14">C7/C5</f>
        <v>0.15689981096408318</v>
      </c>
      <c r="D34" s="76">
        <f t="shared" si="14"/>
        <v>0.20261278805582603</v>
      </c>
      <c r="E34" s="76">
        <f t="shared" si="14"/>
        <v>0.20950135992747054</v>
      </c>
      <c r="F34" s="76">
        <f t="shared" si="14"/>
        <v>0.21023146100545481</v>
      </c>
      <c r="G34" s="76">
        <f t="shared" si="14"/>
        <v>0.2449244060475162</v>
      </c>
      <c r="H34" s="76">
        <f t="shared" si="14"/>
        <v>0.25006092254134027</v>
      </c>
      <c r="I34" s="76">
        <f t="shared" si="14"/>
        <v>0.25797546974497321</v>
      </c>
      <c r="J34" s="76">
        <f t="shared" si="14"/>
        <v>0.25570140755970266</v>
      </c>
      <c r="K34" s="76">
        <f t="shared" si="14"/>
        <v>0.25025620681675426</v>
      </c>
      <c r="L34" s="76">
        <f t="shared" si="14"/>
        <v>0.24940329746998127</v>
      </c>
      <c r="M34" s="76">
        <f t="shared" si="14"/>
        <v>0.23442113740077464</v>
      </c>
      <c r="N34" s="76">
        <f t="shared" si="14"/>
        <v>0.2368297455968689</v>
      </c>
      <c r="O34" s="76">
        <f t="shared" si="14"/>
        <v>0.23806569041118558</v>
      </c>
      <c r="P34" s="76">
        <f t="shared" si="14"/>
        <v>0.24936499616981816</v>
      </c>
      <c r="Q34" s="76">
        <f t="shared" si="14"/>
        <v>0.25351336456324058</v>
      </c>
      <c r="R34" s="76">
        <f t="shared" si="14"/>
        <v>0.26689214028380265</v>
      </c>
      <c r="S34" s="76">
        <f t="shared" si="14"/>
        <v>0.282793867120954</v>
      </c>
    </row>
    <row r="35" spans="1:19" x14ac:dyDescent="0.2">
      <c r="A35" s="2" t="s">
        <v>156</v>
      </c>
      <c r="B35" s="76">
        <f>B8/B5</f>
        <v>2.0656247143771136E-2</v>
      </c>
      <c r="C35" s="76">
        <f t="shared" ref="C35:S35" si="15">C8/C5</f>
        <v>2.7725267800882167E-2</v>
      </c>
      <c r="D35" s="76">
        <f t="shared" si="15"/>
        <v>3.5053554040895815E-2</v>
      </c>
      <c r="E35" s="76">
        <f t="shared" si="15"/>
        <v>4.3517679057116954E-2</v>
      </c>
      <c r="F35" s="76">
        <f t="shared" si="15"/>
        <v>5.7238684947663279E-2</v>
      </c>
      <c r="G35" s="76">
        <f t="shared" si="15"/>
        <v>6.5423129785980763E-2</v>
      </c>
      <c r="H35" s="76">
        <f t="shared" si="15"/>
        <v>7.1505657093124453E-2</v>
      </c>
      <c r="I35" s="76">
        <f t="shared" si="15"/>
        <v>6.2894068195363723E-2</v>
      </c>
      <c r="J35" s="76">
        <f t="shared" si="15"/>
        <v>6.1774474142021189E-2</v>
      </c>
      <c r="K35" s="76">
        <f t="shared" si="15"/>
        <v>6.4795530430758044E-2</v>
      </c>
      <c r="L35" s="76">
        <f t="shared" si="15"/>
        <v>6.6022839936841327E-2</v>
      </c>
      <c r="M35" s="76">
        <f t="shared" si="15"/>
        <v>7.0636959772980026E-2</v>
      </c>
      <c r="N35" s="76">
        <f t="shared" si="15"/>
        <v>7.3111545988258322E-2</v>
      </c>
      <c r="O35" s="76">
        <f t="shared" si="15"/>
        <v>6.6600479854389008E-2</v>
      </c>
      <c r="P35" s="76">
        <f t="shared" si="15"/>
        <v>5.773495141716728E-2</v>
      </c>
      <c r="Q35" s="76">
        <f t="shared" si="15"/>
        <v>5.4875408416328778E-2</v>
      </c>
      <c r="R35" s="76">
        <f t="shared" si="15"/>
        <v>5.0363943827659734E-2</v>
      </c>
      <c r="S35" s="76">
        <f t="shared" si="15"/>
        <v>5.1588771202133177E-2</v>
      </c>
    </row>
    <row r="36" spans="1:19" x14ac:dyDescent="0.2">
      <c r="A36" s="2" t="s">
        <v>136</v>
      </c>
      <c r="B36" s="76">
        <f>B9/B5</f>
        <v>0.1343570057581574</v>
      </c>
      <c r="C36" s="76">
        <f t="shared" ref="C36:S36" si="16">C9/C5</f>
        <v>0.11728103339634531</v>
      </c>
      <c r="D36" s="76">
        <f t="shared" si="16"/>
        <v>3.5418695228821809E-2</v>
      </c>
      <c r="E36" s="76">
        <f t="shared" si="16"/>
        <v>4.0543970988213961E-2</v>
      </c>
      <c r="F36" s="76">
        <f t="shared" si="16"/>
        <v>3.5677428866283355E-2</v>
      </c>
      <c r="G36" s="76">
        <f t="shared" si="16"/>
        <v>2.0223836638523465E-2</v>
      </c>
      <c r="H36" s="76">
        <f t="shared" si="16"/>
        <v>1.5108790252393386E-2</v>
      </c>
      <c r="I36" s="76">
        <f t="shared" si="16"/>
        <v>1.6374415759590952E-2</v>
      </c>
      <c r="J36" s="76">
        <f t="shared" si="16"/>
        <v>1.6036691443934842E-2</v>
      </c>
      <c r="K36" s="76">
        <f t="shared" si="16"/>
        <v>1.7223709874706603E-2</v>
      </c>
      <c r="L36" s="76">
        <f t="shared" si="16"/>
        <v>1.3219256049645651E-2</v>
      </c>
      <c r="M36" s="76">
        <f t="shared" si="16"/>
        <v>1.4188748705756031E-2</v>
      </c>
      <c r="N36" s="76">
        <f t="shared" si="16"/>
        <v>1.3894324853228963E-2</v>
      </c>
      <c r="O36" s="76">
        <f t="shared" si="16"/>
        <v>9.6798212956068497E-3</v>
      </c>
      <c r="P36" s="76">
        <f t="shared" si="16"/>
        <v>1.0442285207434584E-2</v>
      </c>
      <c r="Q36" s="76">
        <f t="shared" si="16"/>
        <v>9.2508758808014808E-3</v>
      </c>
      <c r="R36" s="76">
        <f t="shared" si="16"/>
        <v>8.7125946621571942E-3</v>
      </c>
      <c r="S36" s="76">
        <f t="shared" si="16"/>
        <v>7.2957558699355603E-3</v>
      </c>
    </row>
    <row r="37" spans="1:19" ht="25.5" x14ac:dyDescent="0.2">
      <c r="A37" s="2" t="s">
        <v>158</v>
      </c>
      <c r="B37" s="76">
        <f>B10/B5</f>
        <v>7.7232428480029244E-2</v>
      </c>
      <c r="C37" s="76">
        <f t="shared" ref="C37:S37" si="17">C10/C5</f>
        <v>7.1991178323881536E-2</v>
      </c>
      <c r="D37" s="76">
        <f t="shared" si="17"/>
        <v>8.1061343719571563E-2</v>
      </c>
      <c r="E37" s="76">
        <f t="shared" si="17"/>
        <v>7.2601994560290123E-2</v>
      </c>
      <c r="F37" s="76">
        <f t="shared" si="17"/>
        <v>6.2472357363998234E-2</v>
      </c>
      <c r="G37" s="76">
        <f t="shared" si="17"/>
        <v>6.8643235813862169E-2</v>
      </c>
      <c r="H37" s="76">
        <f t="shared" si="17"/>
        <v>6.4543080939947775E-2</v>
      </c>
      <c r="I37" s="76">
        <f t="shared" si="17"/>
        <v>6.3458703221556514E-2</v>
      </c>
      <c r="J37" s="76">
        <f t="shared" si="17"/>
        <v>6.2818282460857189E-2</v>
      </c>
      <c r="K37" s="76">
        <f t="shared" si="17"/>
        <v>6.0200337201229789E-2</v>
      </c>
      <c r="L37" s="76">
        <f t="shared" si="17"/>
        <v>5.6181838210994012E-2</v>
      </c>
      <c r="M37" s="76">
        <f t="shared" si="17"/>
        <v>4.6247651186869652E-2</v>
      </c>
      <c r="N37" s="76">
        <f t="shared" si="17"/>
        <v>4.6927592954990216E-2</v>
      </c>
      <c r="O37" s="76">
        <f t="shared" si="17"/>
        <v>4.4386530983701496E-2</v>
      </c>
      <c r="P37" s="76">
        <f t="shared" si="17"/>
        <v>4.430915615046567E-2</v>
      </c>
      <c r="Q37" s="76">
        <f t="shared" si="17"/>
        <v>4.6215013974727395E-2</v>
      </c>
      <c r="R37" s="76">
        <f t="shared" si="17"/>
        <v>4.6724505551062424E-2</v>
      </c>
      <c r="S37" s="76">
        <f t="shared" si="17"/>
        <v>4.673727872009481E-2</v>
      </c>
    </row>
    <row r="38" spans="1:19" x14ac:dyDescent="0.2">
      <c r="A38" s="2" t="s">
        <v>153</v>
      </c>
      <c r="B38" s="76">
        <f>B11/B5</f>
        <v>4.707065167717759E-2</v>
      </c>
      <c r="C38" s="76">
        <f t="shared" ref="C38:S38" si="18">C11/C5</f>
        <v>4.0563957151858857E-2</v>
      </c>
      <c r="D38" s="76">
        <f t="shared" si="18"/>
        <v>3.6554690035702692E-2</v>
      </c>
      <c r="E38" s="76">
        <f t="shared" si="18"/>
        <v>4.5802357207615593E-2</v>
      </c>
      <c r="F38" s="76">
        <f t="shared" si="18"/>
        <v>4.7619047619047616E-2</v>
      </c>
      <c r="G38" s="76">
        <f t="shared" si="18"/>
        <v>4.5709797761633614E-2</v>
      </c>
      <c r="H38" s="76">
        <f t="shared" si="18"/>
        <v>4.4212358572671889E-2</v>
      </c>
      <c r="I38" s="76">
        <f t="shared" si="18"/>
        <v>5.3263904137519996E-2</v>
      </c>
      <c r="J38" s="76">
        <f t="shared" si="18"/>
        <v>5.1494543729242448E-2</v>
      </c>
      <c r="K38" s="76">
        <f t="shared" si="18"/>
        <v>5.1605011735925153E-2</v>
      </c>
      <c r="L38" s="76">
        <f t="shared" si="18"/>
        <v>4.7809642712885105E-2</v>
      </c>
      <c r="M38" s="76">
        <f t="shared" si="18"/>
        <v>4.7436438240595159E-2</v>
      </c>
      <c r="N38" s="76">
        <f t="shared" si="18"/>
        <v>4.3131115459882581E-2</v>
      </c>
      <c r="O38" s="76">
        <f t="shared" si="18"/>
        <v>4.3890129891619098E-2</v>
      </c>
      <c r="P38" s="76">
        <f t="shared" si="18"/>
        <v>4.459138007499093E-2</v>
      </c>
      <c r="Q38" s="76">
        <f t="shared" si="18"/>
        <v>4.3892453647207022E-2</v>
      </c>
      <c r="R38" s="76">
        <f t="shared" si="18"/>
        <v>4.3562973310785971E-2</v>
      </c>
      <c r="S38" s="76">
        <f t="shared" si="18"/>
        <v>4.3663432338345305E-2</v>
      </c>
    </row>
    <row r="39" spans="1:19" x14ac:dyDescent="0.2">
      <c r="A39" s="2" t="s">
        <v>155</v>
      </c>
      <c r="B39" s="76">
        <f>B12/B5</f>
        <v>5.0543825975687781E-2</v>
      </c>
      <c r="C39" s="76">
        <f t="shared" ref="C39:S39" si="19">C12/C5</f>
        <v>4.85586011342155E-2</v>
      </c>
      <c r="D39" s="76">
        <f t="shared" si="19"/>
        <v>5.3148328464784164E-2</v>
      </c>
      <c r="E39" s="76">
        <f t="shared" si="19"/>
        <v>6.4732547597461471E-2</v>
      </c>
      <c r="F39" s="76">
        <f t="shared" si="19"/>
        <v>6.8811735220403958E-2</v>
      </c>
      <c r="G39" s="76">
        <f t="shared" si="19"/>
        <v>5.438837620263106E-2</v>
      </c>
      <c r="H39" s="76">
        <f t="shared" si="19"/>
        <v>5.8520452567449956E-2</v>
      </c>
      <c r="I39" s="76">
        <f t="shared" si="19"/>
        <v>6.4242918535713164E-2</v>
      </c>
      <c r="J39" s="76">
        <f t="shared" si="19"/>
        <v>7.3224735094100907E-2</v>
      </c>
      <c r="K39" s="76">
        <f t="shared" si="19"/>
        <v>7.0151079374524777E-2</v>
      </c>
      <c r="L39" s="76">
        <f t="shared" si="19"/>
        <v>6.6867403517790913E-2</v>
      </c>
      <c r="M39" s="76">
        <f t="shared" si="19"/>
        <v>7.8268205698508259E-2</v>
      </c>
      <c r="N39" s="76">
        <f t="shared" si="19"/>
        <v>6.8767123287671234E-2</v>
      </c>
      <c r="O39" s="76">
        <f t="shared" si="19"/>
        <v>6.6807313642756674E-2</v>
      </c>
      <c r="P39" s="76">
        <f t="shared" si="19"/>
        <v>7.474902229569004E-2</v>
      </c>
      <c r="Q39" s="76">
        <f t="shared" si="19"/>
        <v>7.5030508207691998E-2</v>
      </c>
      <c r="R39" s="76">
        <f t="shared" si="19"/>
        <v>7.330343357106095E-2</v>
      </c>
      <c r="S39" s="76">
        <f t="shared" si="19"/>
        <v>7.2513147174283393E-2</v>
      </c>
    </row>
    <row r="40" spans="1:19" x14ac:dyDescent="0.2">
      <c r="A40" s="3" t="s">
        <v>154</v>
      </c>
      <c r="B40" s="77">
        <f>B13/B5</f>
        <v>0.17137373183438442</v>
      </c>
      <c r="C40" s="77">
        <f t="shared" ref="C40:S40" si="20">C13/C5</f>
        <v>0.18222274732199117</v>
      </c>
      <c r="D40" s="77">
        <f t="shared" si="20"/>
        <v>0.15376501135994808</v>
      </c>
      <c r="E40" s="77">
        <f t="shared" si="20"/>
        <v>0.12667271078875794</v>
      </c>
      <c r="F40" s="77">
        <f t="shared" si="20"/>
        <v>0.10913312693498452</v>
      </c>
      <c r="G40" s="77">
        <f t="shared" si="20"/>
        <v>8.3919104653445903E-2</v>
      </c>
      <c r="H40" s="77">
        <f t="shared" si="20"/>
        <v>8.4630113141862487E-2</v>
      </c>
      <c r="I40" s="77">
        <f t="shared" si="20"/>
        <v>8.7675272122714018E-2</v>
      </c>
      <c r="J40" s="77">
        <f t="shared" si="20"/>
        <v>9.150719595128895E-2</v>
      </c>
      <c r="K40" s="77">
        <f t="shared" si="20"/>
        <v>9.1110449932229165E-2</v>
      </c>
      <c r="L40" s="77">
        <f t="shared" si="20"/>
        <v>8.5925164322696729E-2</v>
      </c>
      <c r="M40" s="77">
        <f t="shared" si="20"/>
        <v>8.5055796295586142E-2</v>
      </c>
      <c r="N40" s="77">
        <f t="shared" si="20"/>
        <v>8.8845401174168295E-2</v>
      </c>
      <c r="O40" s="77">
        <f t="shared" si="20"/>
        <v>9.4523041284024154E-2</v>
      </c>
      <c r="P40" s="77">
        <f t="shared" si="20"/>
        <v>8.7691005120348345E-2</v>
      </c>
      <c r="Q40" s="77">
        <f t="shared" si="20"/>
        <v>7.7982915403692482E-2</v>
      </c>
      <c r="R40" s="77">
        <f t="shared" si="20"/>
        <v>7.3193147562679209E-2</v>
      </c>
      <c r="S40" s="77">
        <f t="shared" si="20"/>
        <v>5.9254870009628917E-2</v>
      </c>
    </row>
  </sheetData>
  <mergeCells count="1">
    <mergeCell ref="U3:V3"/>
  </mergeCells>
  <hyperlinks>
    <hyperlink ref="A2" location="Contents!A1" display="Back to contents"/>
  </hyperlinks>
  <pageMargins left="0.7" right="0.7" top="0.75" bottom="0.75" header="0.3" footer="0.3"/>
  <pageSetup paperSize="9" orientation="portrait" horizontalDpi="90" verticalDpi="90"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XFD40"/>
  <sheetViews>
    <sheetView showGridLines="0" workbookViewId="0">
      <selection activeCell="A29" sqref="A29"/>
    </sheetView>
  </sheetViews>
  <sheetFormatPr defaultRowHeight="12.75" x14ac:dyDescent="0.2"/>
  <cols>
    <col min="1" max="1" customWidth="true" style="6" width="37.0" collapsed="false"/>
    <col min="2" max="19" style="6" width="9.140625" collapsed="false"/>
    <col min="20" max="20" customWidth="true" style="6" width="5.42578125" collapsed="false"/>
    <col min="21" max="21" style="6" width="9.140625" collapsed="false"/>
    <col min="22" max="22" bestFit="true" customWidth="true" style="6" width="11.42578125" collapsed="false"/>
    <col min="23" max="16384" style="6" width="9.140625" collapsed="false"/>
  </cols>
  <sheetData>
    <row r="1" spans="1:16384" x14ac:dyDescent="0.2">
      <c r="A1" s="32" t="s">
        <v>293</v>
      </c>
    </row>
    <row r="2" spans="1:16384" ht="15" x14ac:dyDescent="0.25">
      <c r="A2" s="273" t="s">
        <v>315</v>
      </c>
    </row>
    <row r="3" spans="1:16384" x14ac:dyDescent="0.2">
      <c r="U3" s="332" t="s">
        <v>180</v>
      </c>
      <c r="V3" s="333"/>
    </row>
    <row r="4" spans="1:16384" s="16" customFormat="1" x14ac:dyDescent="0.25">
      <c r="A4" s="15"/>
      <c r="B4" s="12" t="s">
        <v>159</v>
      </c>
      <c r="C4" s="12" t="s">
        <v>160</v>
      </c>
      <c r="D4" s="12" t="s">
        <v>161</v>
      </c>
      <c r="E4" s="12" t="s">
        <v>162</v>
      </c>
      <c r="F4" s="12" t="s">
        <v>163</v>
      </c>
      <c r="G4" s="12" t="s">
        <v>164</v>
      </c>
      <c r="H4" s="12" t="s">
        <v>165</v>
      </c>
      <c r="I4" s="12" t="s">
        <v>166</v>
      </c>
      <c r="J4" s="12" t="s">
        <v>167</v>
      </c>
      <c r="K4" s="12" t="s">
        <v>168</v>
      </c>
      <c r="L4" s="12" t="s">
        <v>169</v>
      </c>
      <c r="M4" s="12" t="s">
        <v>170</v>
      </c>
      <c r="N4" s="12" t="s">
        <v>171</v>
      </c>
      <c r="O4" s="12" t="s">
        <v>172</v>
      </c>
      <c r="P4" s="12" t="s">
        <v>173</v>
      </c>
      <c r="Q4" s="12" t="s">
        <v>174</v>
      </c>
      <c r="R4" s="12" t="s">
        <v>175</v>
      </c>
      <c r="S4" s="12" t="s">
        <v>176</v>
      </c>
      <c r="U4" s="94" t="s">
        <v>178</v>
      </c>
      <c r="V4" s="94" t="s">
        <v>179</v>
      </c>
    </row>
    <row r="5" spans="1:16384" x14ac:dyDescent="0.2">
      <c r="A5" s="4" t="s">
        <v>264</v>
      </c>
      <c r="B5" s="7">
        <v>11177</v>
      </c>
      <c r="C5" s="7">
        <v>11837</v>
      </c>
      <c r="D5" s="7">
        <v>10600</v>
      </c>
      <c r="E5" s="7">
        <v>11222</v>
      </c>
      <c r="F5" s="7">
        <v>10635</v>
      </c>
      <c r="G5" s="7">
        <v>9019</v>
      </c>
      <c r="H5" s="7">
        <v>8013</v>
      </c>
      <c r="I5" s="7">
        <v>7581</v>
      </c>
      <c r="J5" s="7">
        <v>6730</v>
      </c>
      <c r="K5" s="7">
        <v>4714</v>
      </c>
      <c r="L5" s="7">
        <v>3276</v>
      </c>
      <c r="M5" s="7">
        <v>1681</v>
      </c>
      <c r="N5" s="7">
        <v>1631</v>
      </c>
      <c r="O5" s="7">
        <v>1589</v>
      </c>
      <c r="P5" s="7">
        <v>1370</v>
      </c>
      <c r="Q5" s="7">
        <v>1346</v>
      </c>
      <c r="R5" s="7">
        <v>1422</v>
      </c>
      <c r="S5" s="7">
        <v>1135</v>
      </c>
      <c r="U5" s="37">
        <f>S5-R5</f>
        <v>-287</v>
      </c>
      <c r="V5" s="96">
        <f>U5/R5</f>
        <v>-0.20182841068917018</v>
      </c>
    </row>
    <row r="6" spans="1:16384" x14ac:dyDescent="0.2">
      <c r="A6" s="2" t="s">
        <v>152</v>
      </c>
      <c r="B6" s="9">
        <v>830</v>
      </c>
      <c r="C6" s="9">
        <v>879</v>
      </c>
      <c r="D6" s="9">
        <v>722</v>
      </c>
      <c r="E6" s="9">
        <v>684</v>
      </c>
      <c r="F6" s="9">
        <v>766</v>
      </c>
      <c r="G6" s="9">
        <v>684</v>
      </c>
      <c r="H6" s="9">
        <v>550</v>
      </c>
      <c r="I6" s="9">
        <v>532</v>
      </c>
      <c r="J6" s="9">
        <v>502</v>
      </c>
      <c r="K6" s="9">
        <v>461</v>
      </c>
      <c r="L6" s="9">
        <v>405</v>
      </c>
      <c r="M6" s="9">
        <v>242</v>
      </c>
      <c r="N6" s="9">
        <v>216</v>
      </c>
      <c r="O6" s="9">
        <v>200</v>
      </c>
      <c r="P6" s="9">
        <v>191</v>
      </c>
      <c r="Q6" s="9">
        <v>200</v>
      </c>
      <c r="R6" s="9">
        <v>199</v>
      </c>
      <c r="S6" s="9">
        <v>178</v>
      </c>
      <c r="U6" s="39">
        <f t="shared" ref="U6:U14" si="0">S6-R6</f>
        <v>-21</v>
      </c>
      <c r="V6" s="53">
        <f t="shared" ref="V6:V14" si="1">U6/R6</f>
        <v>-0.10552763819095477</v>
      </c>
    </row>
    <row r="7" spans="1:16384" x14ac:dyDescent="0.2">
      <c r="A7" s="2" t="s">
        <v>157</v>
      </c>
      <c r="B7" s="9">
        <v>97</v>
      </c>
      <c r="C7" s="9">
        <v>196</v>
      </c>
      <c r="D7" s="9">
        <v>261</v>
      </c>
      <c r="E7" s="9">
        <v>269</v>
      </c>
      <c r="F7" s="9">
        <v>235</v>
      </c>
      <c r="G7" s="9">
        <v>207</v>
      </c>
      <c r="H7" s="9">
        <v>151</v>
      </c>
      <c r="I7" s="9">
        <v>127</v>
      </c>
      <c r="J7" s="9">
        <v>119</v>
      </c>
      <c r="K7" s="9">
        <v>101</v>
      </c>
      <c r="L7" s="9">
        <v>75</v>
      </c>
      <c r="M7" s="9">
        <v>53</v>
      </c>
      <c r="N7" s="9">
        <v>62</v>
      </c>
      <c r="O7" s="9">
        <v>66</v>
      </c>
      <c r="P7" s="9">
        <v>55</v>
      </c>
      <c r="Q7" s="9">
        <v>55</v>
      </c>
      <c r="R7" s="9">
        <v>70</v>
      </c>
      <c r="S7" s="9">
        <v>65</v>
      </c>
      <c r="U7" s="39">
        <f t="shared" si="0"/>
        <v>-5</v>
      </c>
      <c r="V7" s="53">
        <f t="shared" si="1"/>
        <v>-7.1428571428571425E-2</v>
      </c>
    </row>
    <row r="8" spans="1:16384" x14ac:dyDescent="0.2">
      <c r="A8" s="2" t="s">
        <v>156</v>
      </c>
      <c r="B8" s="10">
        <v>188</v>
      </c>
      <c r="C8" s="10">
        <v>383</v>
      </c>
      <c r="D8" s="10">
        <v>447</v>
      </c>
      <c r="E8" s="10">
        <v>562</v>
      </c>
      <c r="F8" s="10">
        <v>648</v>
      </c>
      <c r="G8" s="10">
        <v>614</v>
      </c>
      <c r="H8" s="10">
        <v>708</v>
      </c>
      <c r="I8" s="10">
        <v>759</v>
      </c>
      <c r="J8" s="10">
        <v>705</v>
      </c>
      <c r="K8" s="10">
        <v>603</v>
      </c>
      <c r="L8" s="10">
        <v>426</v>
      </c>
      <c r="M8" s="10">
        <v>240</v>
      </c>
      <c r="N8" s="10">
        <v>208</v>
      </c>
      <c r="O8" s="10">
        <v>188</v>
      </c>
      <c r="P8" s="10">
        <v>167</v>
      </c>
      <c r="Q8" s="10">
        <v>124</v>
      </c>
      <c r="R8" s="10">
        <v>124</v>
      </c>
      <c r="S8" s="10">
        <v>122</v>
      </c>
      <c r="U8" s="39">
        <f t="shared" si="0"/>
        <v>-2</v>
      </c>
      <c r="V8" s="53">
        <f t="shared" si="1"/>
        <v>-1.6129032258064516E-2</v>
      </c>
    </row>
    <row r="9" spans="1:16384" x14ac:dyDescent="0.2">
      <c r="A9" s="2" t="s">
        <v>136</v>
      </c>
      <c r="B9" s="9">
        <v>1640</v>
      </c>
      <c r="C9" s="9">
        <v>1385</v>
      </c>
      <c r="D9" s="9">
        <v>530</v>
      </c>
      <c r="E9" s="9">
        <v>513</v>
      </c>
      <c r="F9" s="9">
        <v>439</v>
      </c>
      <c r="G9" s="9">
        <v>313</v>
      </c>
      <c r="H9" s="9">
        <v>213</v>
      </c>
      <c r="I9" s="9">
        <v>178</v>
      </c>
      <c r="J9" s="9">
        <v>135</v>
      </c>
      <c r="K9" s="9">
        <v>132</v>
      </c>
      <c r="L9" s="9">
        <v>98</v>
      </c>
      <c r="M9" s="9">
        <v>19</v>
      </c>
      <c r="N9" s="9">
        <v>22</v>
      </c>
      <c r="O9" s="9">
        <v>14</v>
      </c>
      <c r="P9" s="9">
        <v>9</v>
      </c>
      <c r="Q9" s="9">
        <v>6</v>
      </c>
      <c r="R9" s="9">
        <v>16</v>
      </c>
      <c r="S9" s="9">
        <v>13</v>
      </c>
      <c r="U9" s="39">
        <f t="shared" si="0"/>
        <v>-3</v>
      </c>
      <c r="V9" s="53">
        <f t="shared" si="1"/>
        <v>-0.1875</v>
      </c>
    </row>
    <row r="10" spans="1:16384" ht="25.5" x14ac:dyDescent="0.2">
      <c r="A10" s="2" t="s">
        <v>158</v>
      </c>
      <c r="B10" s="9">
        <v>1619</v>
      </c>
      <c r="C10" s="9">
        <v>1389</v>
      </c>
      <c r="D10" s="9">
        <v>1545</v>
      </c>
      <c r="E10" s="9">
        <v>1549</v>
      </c>
      <c r="F10" s="9">
        <v>1279</v>
      </c>
      <c r="G10" s="9">
        <v>1293</v>
      </c>
      <c r="H10" s="9">
        <v>1299</v>
      </c>
      <c r="I10" s="9">
        <v>1122</v>
      </c>
      <c r="J10" s="9">
        <v>902</v>
      </c>
      <c r="K10" s="9">
        <v>505</v>
      </c>
      <c r="L10" s="9">
        <v>242</v>
      </c>
      <c r="M10" s="9">
        <v>93</v>
      </c>
      <c r="N10" s="9">
        <v>106</v>
      </c>
      <c r="O10" s="9">
        <v>81</v>
      </c>
      <c r="P10" s="9">
        <v>86</v>
      </c>
      <c r="Q10" s="9">
        <v>115</v>
      </c>
      <c r="R10" s="9">
        <v>119</v>
      </c>
      <c r="S10" s="9">
        <v>108</v>
      </c>
      <c r="U10" s="39">
        <f t="shared" si="0"/>
        <v>-11</v>
      </c>
      <c r="V10" s="53">
        <f t="shared" si="1"/>
        <v>-9.2436974789915971E-2</v>
      </c>
    </row>
    <row r="11" spans="1:16384" x14ac:dyDescent="0.2">
      <c r="A11" s="2" t="s">
        <v>153</v>
      </c>
      <c r="B11" s="9">
        <v>1355</v>
      </c>
      <c r="C11" s="9">
        <v>1408</v>
      </c>
      <c r="D11" s="9">
        <v>1283</v>
      </c>
      <c r="E11" s="9">
        <v>1565</v>
      </c>
      <c r="F11" s="9">
        <v>1893</v>
      </c>
      <c r="G11" s="9">
        <v>1837</v>
      </c>
      <c r="H11" s="9">
        <v>1633</v>
      </c>
      <c r="I11" s="9">
        <v>1591</v>
      </c>
      <c r="J11" s="9">
        <v>1570</v>
      </c>
      <c r="K11" s="9">
        <v>981</v>
      </c>
      <c r="L11" s="9">
        <v>647</v>
      </c>
      <c r="M11" s="9">
        <v>308</v>
      </c>
      <c r="N11" s="9">
        <v>277</v>
      </c>
      <c r="O11" s="9">
        <v>249</v>
      </c>
      <c r="P11" s="9">
        <v>255</v>
      </c>
      <c r="Q11" s="9">
        <v>229</v>
      </c>
      <c r="R11" s="9">
        <v>230</v>
      </c>
      <c r="S11" s="9">
        <v>193</v>
      </c>
      <c r="U11" s="39">
        <f t="shared" si="0"/>
        <v>-37</v>
      </c>
      <c r="V11" s="53">
        <f t="shared" si="1"/>
        <v>-0.16086956521739129</v>
      </c>
    </row>
    <row r="12" spans="1:16384" x14ac:dyDescent="0.2">
      <c r="A12" s="2" t="s">
        <v>155</v>
      </c>
      <c r="B12" s="9">
        <v>621</v>
      </c>
      <c r="C12" s="9">
        <v>886</v>
      </c>
      <c r="D12" s="9">
        <v>890</v>
      </c>
      <c r="E12" s="9">
        <v>1111</v>
      </c>
      <c r="F12" s="9">
        <v>1151</v>
      </c>
      <c r="G12" s="9">
        <v>607</v>
      </c>
      <c r="H12" s="9">
        <v>608</v>
      </c>
      <c r="I12" s="9">
        <v>601</v>
      </c>
      <c r="J12" s="9">
        <v>563</v>
      </c>
      <c r="K12" s="9">
        <v>383</v>
      </c>
      <c r="L12" s="9">
        <v>280</v>
      </c>
      <c r="M12" s="9">
        <v>226</v>
      </c>
      <c r="N12" s="9">
        <v>218</v>
      </c>
      <c r="O12" s="9">
        <v>263</v>
      </c>
      <c r="P12" s="9">
        <v>197</v>
      </c>
      <c r="Q12" s="9">
        <v>224</v>
      </c>
      <c r="R12" s="9">
        <v>251</v>
      </c>
      <c r="S12" s="9">
        <v>141</v>
      </c>
      <c r="U12" s="39">
        <f>S12-R12</f>
        <v>-110</v>
      </c>
      <c r="V12" s="53">
        <f>U12/R12</f>
        <v>-0.43824701195219123</v>
      </c>
    </row>
    <row r="13" spans="1:16384" x14ac:dyDescent="0.2">
      <c r="A13" s="2" t="s">
        <v>154</v>
      </c>
      <c r="B13" s="9">
        <v>4827</v>
      </c>
      <c r="C13" s="11">
        <v>5311</v>
      </c>
      <c r="D13" s="11">
        <v>4922</v>
      </c>
      <c r="E13" s="11">
        <v>4969</v>
      </c>
      <c r="F13" s="11">
        <v>4224</v>
      </c>
      <c r="G13" s="11">
        <v>3464</v>
      </c>
      <c r="H13" s="11">
        <v>2851</v>
      </c>
      <c r="I13" s="11">
        <v>2671</v>
      </c>
      <c r="J13" s="11">
        <v>2234</v>
      </c>
      <c r="K13" s="11">
        <v>1548</v>
      </c>
      <c r="L13" s="11">
        <v>1103</v>
      </c>
      <c r="M13" s="11">
        <v>500</v>
      </c>
      <c r="N13" s="11">
        <v>522</v>
      </c>
      <c r="O13" s="11">
        <v>528</v>
      </c>
      <c r="P13" s="11">
        <v>410</v>
      </c>
      <c r="Q13" s="11">
        <v>393</v>
      </c>
      <c r="R13" s="11">
        <v>413</v>
      </c>
      <c r="S13" s="11">
        <v>315</v>
      </c>
      <c r="U13" s="38">
        <f t="shared" si="0"/>
        <v>-98</v>
      </c>
      <c r="V13" s="54">
        <f t="shared" si="1"/>
        <v>-0.23728813559322035</v>
      </c>
    </row>
    <row r="14" spans="1:16384" x14ac:dyDescent="0.2">
      <c r="A14" s="217" t="s">
        <v>214</v>
      </c>
      <c r="B14" s="135">
        <f>SUM(B6:B8)</f>
        <v>1115</v>
      </c>
      <c r="C14" s="135">
        <f t="shared" ref="C14:S14" si="2">SUM(C6:C8)</f>
        <v>1458</v>
      </c>
      <c r="D14" s="135">
        <f t="shared" si="2"/>
        <v>1430</v>
      </c>
      <c r="E14" s="135">
        <f t="shared" si="2"/>
        <v>1515</v>
      </c>
      <c r="F14" s="135">
        <f t="shared" si="2"/>
        <v>1649</v>
      </c>
      <c r="G14" s="135">
        <f t="shared" si="2"/>
        <v>1505</v>
      </c>
      <c r="H14" s="135">
        <f t="shared" si="2"/>
        <v>1409</v>
      </c>
      <c r="I14" s="135">
        <f t="shared" si="2"/>
        <v>1418</v>
      </c>
      <c r="J14" s="135">
        <f t="shared" si="2"/>
        <v>1326</v>
      </c>
      <c r="K14" s="135">
        <f t="shared" si="2"/>
        <v>1165</v>
      </c>
      <c r="L14" s="135">
        <f t="shared" si="2"/>
        <v>906</v>
      </c>
      <c r="M14" s="135">
        <f t="shared" si="2"/>
        <v>535</v>
      </c>
      <c r="N14" s="135">
        <f t="shared" si="2"/>
        <v>486</v>
      </c>
      <c r="O14" s="135">
        <f t="shared" si="2"/>
        <v>454</v>
      </c>
      <c r="P14" s="135">
        <f t="shared" si="2"/>
        <v>413</v>
      </c>
      <c r="Q14" s="135">
        <f t="shared" si="2"/>
        <v>379</v>
      </c>
      <c r="R14" s="135">
        <f t="shared" si="2"/>
        <v>393</v>
      </c>
      <c r="S14" s="135">
        <f t="shared" si="2"/>
        <v>365</v>
      </c>
      <c r="U14" s="101">
        <f t="shared" si="0"/>
        <v>-28</v>
      </c>
      <c r="V14" s="99">
        <f t="shared" si="1"/>
        <v>-7.124681933842239E-2</v>
      </c>
    </row>
    <row r="16" spans="1:16384" x14ac:dyDescent="0.2">
      <c r="A16" s="32" t="s">
        <v>421</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c r="WIA16" s="32"/>
      <c r="WIB16" s="32"/>
      <c r="WIC16" s="32"/>
      <c r="WID16" s="32"/>
      <c r="WIE16" s="32"/>
      <c r="WIF16" s="32"/>
      <c r="WIG16" s="32"/>
      <c r="WIH16" s="32"/>
      <c r="WII16" s="32"/>
      <c r="WIJ16" s="32"/>
      <c r="WIK16" s="32"/>
      <c r="WIL16" s="32"/>
      <c r="WIM16" s="32"/>
      <c r="WIN16" s="32"/>
      <c r="WIO16" s="32"/>
      <c r="WIP16" s="32"/>
      <c r="WIQ16" s="32"/>
      <c r="WIR16" s="32"/>
      <c r="WIS16" s="32"/>
      <c r="WIT16" s="32"/>
      <c r="WIU16" s="32"/>
      <c r="WIV16" s="32"/>
      <c r="WIW16" s="32"/>
      <c r="WIX16" s="32"/>
      <c r="WIY16" s="32"/>
      <c r="WIZ16" s="32"/>
      <c r="WJA16" s="32"/>
      <c r="WJB16" s="32"/>
      <c r="WJC16" s="32"/>
      <c r="WJD16" s="32"/>
      <c r="WJE16" s="32"/>
      <c r="WJF16" s="32"/>
      <c r="WJG16" s="32"/>
      <c r="WJH16" s="32"/>
      <c r="WJI16" s="32"/>
      <c r="WJJ16" s="32"/>
      <c r="WJK16" s="32"/>
      <c r="WJL16" s="32"/>
      <c r="WJM16" s="32"/>
      <c r="WJN16" s="32"/>
      <c r="WJO16" s="32"/>
      <c r="WJP16" s="32"/>
      <c r="WJQ16" s="32"/>
      <c r="WJR16" s="32"/>
      <c r="WJS16" s="32"/>
      <c r="WJT16" s="32"/>
      <c r="WJU16" s="32"/>
      <c r="WJV16" s="32"/>
      <c r="WJW16" s="32"/>
      <c r="WJX16" s="32"/>
      <c r="WJY16" s="32"/>
      <c r="WJZ16" s="32"/>
      <c r="WKA16" s="32"/>
      <c r="WKB16" s="32"/>
      <c r="WKC16" s="32"/>
      <c r="WKD16" s="32"/>
      <c r="WKE16" s="32"/>
      <c r="WKF16" s="32"/>
      <c r="WKG16" s="32"/>
      <c r="WKH16" s="32"/>
      <c r="WKI16" s="32"/>
      <c r="WKJ16" s="32"/>
      <c r="WKK16" s="32"/>
      <c r="WKL16" s="32"/>
      <c r="WKM16" s="32"/>
      <c r="WKN16" s="32"/>
      <c r="WKO16" s="32"/>
      <c r="WKP16" s="32"/>
      <c r="WKQ16" s="32"/>
      <c r="WKR16" s="32"/>
      <c r="WKS16" s="32"/>
      <c r="WKT16" s="32"/>
      <c r="WKU16" s="32"/>
      <c r="WKV16" s="32"/>
      <c r="WKW16" s="32"/>
      <c r="WKX16" s="32"/>
      <c r="WKY16" s="32"/>
      <c r="WKZ16" s="32"/>
      <c r="WLA16" s="32"/>
      <c r="WLB16" s="32"/>
      <c r="WLC16" s="32"/>
      <c r="WLD16" s="32"/>
      <c r="WLE16" s="32"/>
      <c r="WLF16" s="32"/>
      <c r="WLG16" s="32"/>
      <c r="WLH16" s="32"/>
      <c r="WLI16" s="32"/>
      <c r="WLJ16" s="32"/>
      <c r="WLK16" s="32"/>
      <c r="WLL16" s="32"/>
      <c r="WLM16" s="32"/>
      <c r="WLN16" s="32"/>
      <c r="WLO16" s="32"/>
      <c r="WLP16" s="32"/>
      <c r="WLQ16" s="32"/>
      <c r="WLR16" s="32"/>
      <c r="WLS16" s="32"/>
      <c r="WLT16" s="32"/>
      <c r="WLU16" s="32"/>
      <c r="WLV16" s="32"/>
      <c r="WLW16" s="32"/>
      <c r="WLX16" s="32"/>
      <c r="WLY16" s="32"/>
      <c r="WLZ16" s="32"/>
      <c r="WMA16" s="32"/>
      <c r="WMB16" s="32"/>
      <c r="WMC16" s="32"/>
      <c r="WMD16" s="32"/>
      <c r="WME16" s="32"/>
      <c r="WMF16" s="32"/>
      <c r="WMG16" s="32"/>
      <c r="WMH16" s="32"/>
      <c r="WMI16" s="32"/>
      <c r="WMJ16" s="32"/>
      <c r="WMK16" s="32"/>
      <c r="WML16" s="32"/>
      <c r="WMM16" s="32"/>
      <c r="WMN16" s="32"/>
      <c r="WMO16" s="32"/>
      <c r="WMP16" s="32"/>
      <c r="WMQ16" s="32"/>
      <c r="WMR16" s="32"/>
      <c r="WMS16" s="32"/>
      <c r="WMT16" s="32"/>
      <c r="WMU16" s="32"/>
      <c r="WMV16" s="32"/>
      <c r="WMW16" s="32"/>
      <c r="WMX16" s="32"/>
      <c r="WMY16" s="32"/>
      <c r="WMZ16" s="32"/>
      <c r="WNA16" s="32"/>
      <c r="WNB16" s="32"/>
      <c r="WNC16" s="32"/>
      <c r="WND16" s="32"/>
      <c r="WNE16" s="32"/>
      <c r="WNF16" s="32"/>
      <c r="WNG16" s="32"/>
      <c r="WNH16" s="32"/>
      <c r="WNI16" s="32"/>
      <c r="WNJ16" s="32"/>
      <c r="WNK16" s="32"/>
      <c r="WNL16" s="32"/>
      <c r="WNM16" s="32"/>
      <c r="WNN16" s="32"/>
      <c r="WNO16" s="32"/>
      <c r="WNP16" s="32"/>
      <c r="WNQ16" s="32"/>
      <c r="WNR16" s="32"/>
      <c r="WNS16" s="32"/>
      <c r="WNT16" s="32"/>
      <c r="WNU16" s="32"/>
      <c r="WNV16" s="32"/>
      <c r="WNW16" s="32"/>
      <c r="WNX16" s="32"/>
      <c r="WNY16" s="32"/>
      <c r="WNZ16" s="32"/>
      <c r="WOA16" s="32"/>
      <c r="WOB16" s="32"/>
      <c r="WOC16" s="32"/>
      <c r="WOD16" s="32"/>
      <c r="WOE16" s="32"/>
      <c r="WOF16" s="32"/>
      <c r="WOG16" s="32"/>
      <c r="WOH16" s="32"/>
      <c r="WOI16" s="32"/>
      <c r="WOJ16" s="32"/>
      <c r="WOK16" s="32"/>
      <c r="WOL16" s="32"/>
      <c r="WOM16" s="32"/>
      <c r="WON16" s="32"/>
      <c r="WOO16" s="32"/>
      <c r="WOP16" s="32"/>
      <c r="WOQ16" s="32"/>
      <c r="WOR16" s="32"/>
      <c r="WOS16" s="32"/>
      <c r="WOT16" s="32"/>
      <c r="WOU16" s="32"/>
      <c r="WOV16" s="32"/>
      <c r="WOW16" s="32"/>
      <c r="WOX16" s="32"/>
      <c r="WOY16" s="32"/>
      <c r="WOZ16" s="32"/>
      <c r="WPA16" s="32"/>
      <c r="WPB16" s="32"/>
      <c r="WPC16" s="32"/>
      <c r="WPD16" s="32"/>
      <c r="WPE16" s="32"/>
      <c r="WPF16" s="32"/>
      <c r="WPG16" s="32"/>
      <c r="WPH16" s="32"/>
      <c r="WPI16" s="32"/>
      <c r="WPJ16" s="32"/>
      <c r="WPK16" s="32"/>
      <c r="WPL16" s="32"/>
      <c r="WPM16" s="32"/>
      <c r="WPN16" s="32"/>
      <c r="WPO16" s="32"/>
      <c r="WPP16" s="32"/>
      <c r="WPQ16" s="32"/>
      <c r="WPR16" s="32"/>
      <c r="WPS16" s="32"/>
      <c r="WPT16" s="32"/>
      <c r="WPU16" s="32"/>
      <c r="WPV16" s="32"/>
      <c r="WPW16" s="32"/>
      <c r="WPX16" s="32"/>
      <c r="WPY16" s="32"/>
      <c r="WPZ16" s="32"/>
      <c r="WQA16" s="32"/>
      <c r="WQB16" s="32"/>
      <c r="WQC16" s="32"/>
      <c r="WQD16" s="32"/>
      <c r="WQE16" s="32"/>
      <c r="WQF16" s="32"/>
      <c r="WQG16" s="32"/>
      <c r="WQH16" s="32"/>
      <c r="WQI16" s="32"/>
      <c r="WQJ16" s="32"/>
      <c r="WQK16" s="32"/>
      <c r="WQL16" s="32"/>
      <c r="WQM16" s="32"/>
      <c r="WQN16" s="32"/>
      <c r="WQO16" s="32"/>
      <c r="WQP16" s="32"/>
      <c r="WQQ16" s="32"/>
      <c r="WQR16" s="32"/>
      <c r="WQS16" s="32"/>
      <c r="WQT16" s="32"/>
      <c r="WQU16" s="32"/>
      <c r="WQV16" s="32"/>
      <c r="WQW16" s="32"/>
      <c r="WQX16" s="32"/>
      <c r="WQY16" s="32"/>
      <c r="WQZ16" s="32"/>
      <c r="WRA16" s="32"/>
      <c r="WRB16" s="32"/>
      <c r="WRC16" s="32"/>
      <c r="WRD16" s="32"/>
      <c r="WRE16" s="32"/>
      <c r="WRF16" s="32"/>
      <c r="WRG16" s="32"/>
      <c r="WRH16" s="32"/>
      <c r="WRI16" s="32"/>
      <c r="WRJ16" s="32"/>
      <c r="WRK16" s="32"/>
      <c r="WRL16" s="32"/>
      <c r="WRM16" s="32"/>
      <c r="WRN16" s="32"/>
      <c r="WRO16" s="32"/>
      <c r="WRP16" s="32"/>
      <c r="WRQ16" s="32"/>
      <c r="WRR16" s="32"/>
      <c r="WRS16" s="32"/>
      <c r="WRT16" s="32"/>
      <c r="WRU16" s="32"/>
      <c r="WRV16" s="32"/>
      <c r="WRW16" s="32"/>
      <c r="WRX16" s="32"/>
      <c r="WRY16" s="32"/>
      <c r="WRZ16" s="32"/>
      <c r="WSA16" s="32"/>
      <c r="WSB16" s="32"/>
      <c r="WSC16" s="32"/>
      <c r="WSD16" s="32"/>
      <c r="WSE16" s="32"/>
      <c r="WSF16" s="32"/>
      <c r="WSG16" s="32"/>
      <c r="WSH16" s="32"/>
      <c r="WSI16" s="32"/>
      <c r="WSJ16" s="32"/>
      <c r="WSK16" s="32"/>
      <c r="WSL16" s="32"/>
      <c r="WSM16" s="32"/>
      <c r="WSN16" s="32"/>
      <c r="WSO16" s="32"/>
      <c r="WSP16" s="32"/>
      <c r="WSQ16" s="32"/>
      <c r="WSR16" s="32"/>
      <c r="WSS16" s="32"/>
      <c r="WST16" s="32"/>
      <c r="WSU16" s="32"/>
      <c r="WSV16" s="32"/>
      <c r="WSW16" s="32"/>
      <c r="WSX16" s="32"/>
      <c r="WSY16" s="32"/>
      <c r="WSZ16" s="32"/>
      <c r="WTA16" s="32"/>
      <c r="WTB16" s="32"/>
      <c r="WTC16" s="32"/>
      <c r="WTD16" s="32"/>
      <c r="WTE16" s="32"/>
      <c r="WTF16" s="32"/>
      <c r="WTG16" s="32"/>
      <c r="WTH16" s="32"/>
      <c r="WTI16" s="32"/>
      <c r="WTJ16" s="32"/>
      <c r="WTK16" s="32"/>
      <c r="WTL16" s="32"/>
      <c r="WTM16" s="32"/>
      <c r="WTN16" s="32"/>
      <c r="WTO16" s="32"/>
      <c r="WTP16" s="32"/>
      <c r="WTQ16" s="32"/>
      <c r="WTR16" s="32"/>
      <c r="WTS16" s="32"/>
      <c r="WTT16" s="32"/>
      <c r="WTU16" s="32"/>
      <c r="WTV16" s="32"/>
      <c r="WTW16" s="32"/>
      <c r="WTX16" s="32"/>
      <c r="WTY16" s="32"/>
      <c r="WTZ16" s="32"/>
      <c r="WUA16" s="32"/>
      <c r="WUB16" s="32"/>
      <c r="WUC16" s="32"/>
      <c r="WUD16" s="32"/>
      <c r="WUE16" s="32"/>
      <c r="WUF16" s="32"/>
      <c r="WUG16" s="32"/>
      <c r="WUH16" s="32"/>
      <c r="WUI16" s="32"/>
      <c r="WUJ16" s="32"/>
      <c r="WUK16" s="32"/>
      <c r="WUL16" s="32"/>
      <c r="WUM16" s="32"/>
      <c r="WUN16" s="32"/>
      <c r="WUO16" s="32"/>
      <c r="WUP16" s="32"/>
      <c r="WUQ16" s="32"/>
      <c r="WUR16" s="32"/>
      <c r="WUS16" s="32"/>
      <c r="WUT16" s="32"/>
      <c r="WUU16" s="32"/>
      <c r="WUV16" s="32"/>
      <c r="WUW16" s="32"/>
      <c r="WUX16" s="32"/>
      <c r="WUY16" s="32"/>
      <c r="WUZ16" s="32"/>
      <c r="WVA16" s="32"/>
      <c r="WVB16" s="32"/>
      <c r="WVC16" s="32"/>
      <c r="WVD16" s="32"/>
      <c r="WVE16" s="32"/>
      <c r="WVF16" s="32"/>
      <c r="WVG16" s="32"/>
      <c r="WVH16" s="32"/>
      <c r="WVI16" s="32"/>
      <c r="WVJ16" s="32"/>
      <c r="WVK16" s="32"/>
      <c r="WVL16" s="32"/>
      <c r="WVM16" s="32"/>
      <c r="WVN16" s="32"/>
      <c r="WVO16" s="32"/>
      <c r="WVP16" s="32"/>
      <c r="WVQ16" s="32"/>
      <c r="WVR16" s="32"/>
      <c r="WVS16" s="32"/>
      <c r="WVT16" s="32"/>
      <c r="WVU16" s="32"/>
      <c r="WVV16" s="32"/>
      <c r="WVW16" s="32"/>
      <c r="WVX16" s="32"/>
      <c r="WVY16" s="32"/>
      <c r="WVZ16" s="32"/>
      <c r="WWA16" s="32"/>
      <c r="WWB16" s="32"/>
      <c r="WWC16" s="32"/>
      <c r="WWD16" s="32"/>
      <c r="WWE16" s="32"/>
      <c r="WWF16" s="32"/>
      <c r="WWG16" s="32"/>
      <c r="WWH16" s="32"/>
      <c r="WWI16" s="32"/>
      <c r="WWJ16" s="32"/>
      <c r="WWK16" s="32"/>
      <c r="WWL16" s="32"/>
      <c r="WWM16" s="32"/>
      <c r="WWN16" s="32"/>
      <c r="WWO16" s="32"/>
      <c r="WWP16" s="32"/>
      <c r="WWQ16" s="32"/>
      <c r="WWR16" s="32"/>
      <c r="WWS16" s="32"/>
      <c r="WWT16" s="32"/>
      <c r="WWU16" s="32"/>
      <c r="WWV16" s="32"/>
      <c r="WWW16" s="32"/>
      <c r="WWX16" s="32"/>
      <c r="WWY16" s="32"/>
      <c r="WWZ16" s="32"/>
      <c r="WXA16" s="32"/>
      <c r="WXB16" s="32"/>
      <c r="WXC16" s="32"/>
      <c r="WXD16" s="32"/>
      <c r="WXE16" s="32"/>
      <c r="WXF16" s="32"/>
      <c r="WXG16" s="32"/>
      <c r="WXH16" s="32"/>
      <c r="WXI16" s="32"/>
      <c r="WXJ16" s="32"/>
      <c r="WXK16" s="32"/>
      <c r="WXL16" s="32"/>
      <c r="WXM16" s="32"/>
      <c r="WXN16" s="32"/>
      <c r="WXO16" s="32"/>
      <c r="WXP16" s="32"/>
      <c r="WXQ16" s="32"/>
      <c r="WXR16" s="32"/>
      <c r="WXS16" s="32"/>
      <c r="WXT16" s="32"/>
      <c r="WXU16" s="32"/>
      <c r="WXV16" s="32"/>
      <c r="WXW16" s="32"/>
      <c r="WXX16" s="32"/>
      <c r="WXY16" s="32"/>
      <c r="WXZ16" s="32"/>
      <c r="WYA16" s="32"/>
      <c r="WYB16" s="32"/>
      <c r="WYC16" s="32"/>
      <c r="WYD16" s="32"/>
      <c r="WYE16" s="32"/>
      <c r="WYF16" s="32"/>
      <c r="WYG16" s="32"/>
      <c r="WYH16" s="32"/>
      <c r="WYI16" s="32"/>
      <c r="WYJ16" s="32"/>
      <c r="WYK16" s="32"/>
      <c r="WYL16" s="32"/>
      <c r="WYM16" s="32"/>
      <c r="WYN16" s="32"/>
      <c r="WYO16" s="32"/>
      <c r="WYP16" s="32"/>
      <c r="WYQ16" s="32"/>
      <c r="WYR16" s="32"/>
      <c r="WYS16" s="32"/>
      <c r="WYT16" s="32"/>
      <c r="WYU16" s="32"/>
      <c r="WYV16" s="32"/>
      <c r="WYW16" s="32"/>
      <c r="WYX16" s="32"/>
      <c r="WYY16" s="32"/>
      <c r="WYZ16" s="32"/>
      <c r="WZA16" s="32"/>
      <c r="WZB16" s="32"/>
      <c r="WZC16" s="32"/>
      <c r="WZD16" s="32"/>
      <c r="WZE16" s="32"/>
      <c r="WZF16" s="32"/>
      <c r="WZG16" s="32"/>
      <c r="WZH16" s="32"/>
      <c r="WZI16" s="32"/>
      <c r="WZJ16" s="32"/>
      <c r="WZK16" s="32"/>
      <c r="WZL16" s="32"/>
      <c r="WZM16" s="32"/>
      <c r="WZN16" s="32"/>
      <c r="WZO16" s="32"/>
      <c r="WZP16" s="32"/>
      <c r="WZQ16" s="32"/>
      <c r="WZR16" s="32"/>
      <c r="WZS16" s="32"/>
      <c r="WZT16" s="32"/>
      <c r="WZU16" s="32"/>
      <c r="WZV16" s="32"/>
      <c r="WZW16" s="32"/>
      <c r="WZX16" s="32"/>
      <c r="WZY16" s="32"/>
      <c r="WZZ16" s="32"/>
      <c r="XAA16" s="32"/>
      <c r="XAB16" s="32"/>
      <c r="XAC16" s="32"/>
      <c r="XAD16" s="32"/>
      <c r="XAE16" s="32"/>
      <c r="XAF16" s="32"/>
      <c r="XAG16" s="32"/>
      <c r="XAH16" s="32"/>
      <c r="XAI16" s="32"/>
      <c r="XAJ16" s="32"/>
      <c r="XAK16" s="32"/>
      <c r="XAL16" s="32"/>
      <c r="XAM16" s="32"/>
      <c r="XAN16" s="32"/>
      <c r="XAO16" s="32"/>
      <c r="XAP16" s="32"/>
      <c r="XAQ16" s="32"/>
      <c r="XAR16" s="32"/>
      <c r="XAS16" s="32"/>
      <c r="XAT16" s="32"/>
      <c r="XAU16" s="32"/>
      <c r="XAV16" s="32"/>
      <c r="XAW16" s="32"/>
      <c r="XAX16" s="32"/>
      <c r="XAY16" s="32"/>
      <c r="XAZ16" s="32"/>
      <c r="XBA16" s="32"/>
      <c r="XBB16" s="32"/>
      <c r="XBC16" s="32"/>
      <c r="XBD16" s="32"/>
      <c r="XBE16" s="32"/>
      <c r="XBF16" s="32"/>
      <c r="XBG16" s="32"/>
      <c r="XBH16" s="32"/>
      <c r="XBI16" s="32"/>
      <c r="XBJ16" s="32"/>
      <c r="XBK16" s="32"/>
      <c r="XBL16" s="32"/>
      <c r="XBM16" s="32"/>
      <c r="XBN16" s="32"/>
      <c r="XBO16" s="32"/>
      <c r="XBP16" s="32"/>
      <c r="XBQ16" s="32"/>
      <c r="XBR16" s="32"/>
      <c r="XBS16" s="32"/>
      <c r="XBT16" s="32"/>
      <c r="XBU16" s="32"/>
      <c r="XBV16" s="32"/>
      <c r="XBW16" s="32"/>
      <c r="XBX16" s="32"/>
      <c r="XBY16" s="32"/>
      <c r="XBZ16" s="32"/>
      <c r="XCA16" s="32"/>
      <c r="XCB16" s="32"/>
      <c r="XCC16" s="32"/>
      <c r="XCD16" s="32"/>
      <c r="XCE16" s="32"/>
      <c r="XCF16" s="32"/>
      <c r="XCG16" s="32"/>
      <c r="XCH16" s="32"/>
      <c r="XCI16" s="32"/>
      <c r="XCJ16" s="32"/>
      <c r="XCK16" s="32"/>
      <c r="XCL16" s="32"/>
      <c r="XCM16" s="32"/>
      <c r="XCN16" s="32"/>
      <c r="XCO16" s="32"/>
      <c r="XCP16" s="32"/>
      <c r="XCQ16" s="32"/>
      <c r="XCR16" s="32"/>
      <c r="XCS16" s="32"/>
      <c r="XCT16" s="32"/>
      <c r="XCU16" s="32"/>
      <c r="XCV16" s="32"/>
      <c r="XCW16" s="32"/>
      <c r="XCX16" s="32"/>
      <c r="XCY16" s="32"/>
      <c r="XCZ16" s="32"/>
      <c r="XDA16" s="32"/>
      <c r="XDB16" s="32"/>
      <c r="XDC16" s="32"/>
      <c r="XDD16" s="32"/>
      <c r="XDE16" s="32"/>
      <c r="XDF16" s="32"/>
      <c r="XDG16" s="32"/>
      <c r="XDH16" s="32"/>
      <c r="XDI16" s="32"/>
      <c r="XDJ16" s="32"/>
      <c r="XDK16" s="32"/>
      <c r="XDL16" s="32"/>
      <c r="XDM16" s="32"/>
      <c r="XDN16" s="32"/>
      <c r="XDO16" s="32"/>
      <c r="XDP16" s="32"/>
      <c r="XDQ16" s="32"/>
      <c r="XDR16" s="32"/>
      <c r="XDS16" s="32"/>
      <c r="XDT16" s="32"/>
      <c r="XDU16" s="32"/>
      <c r="XDV16" s="32"/>
      <c r="XDW16" s="32"/>
      <c r="XDX16" s="32"/>
      <c r="XDY16" s="32"/>
      <c r="XDZ16" s="32"/>
      <c r="XEA16" s="32"/>
      <c r="XEB16" s="32"/>
      <c r="XEC16" s="32"/>
      <c r="XED16" s="32"/>
      <c r="XEE16" s="32"/>
      <c r="XEF16" s="32"/>
      <c r="XEG16" s="32"/>
      <c r="XEH16" s="32"/>
      <c r="XEI16" s="32"/>
      <c r="XEJ16" s="32"/>
      <c r="XEK16" s="32"/>
      <c r="XEL16" s="32"/>
      <c r="XEM16" s="32"/>
      <c r="XEN16" s="32"/>
      <c r="XEO16" s="32"/>
      <c r="XEP16" s="32"/>
      <c r="XEQ16" s="32"/>
      <c r="XER16" s="32"/>
      <c r="XES16" s="32"/>
      <c r="XET16" s="32"/>
      <c r="XEU16" s="32"/>
      <c r="XEV16" s="32"/>
      <c r="XEW16" s="32"/>
      <c r="XEX16" s="32"/>
      <c r="XEY16" s="32"/>
      <c r="XEZ16" s="32"/>
      <c r="XFA16" s="32"/>
      <c r="XFB16" s="32"/>
      <c r="XFC16" s="32"/>
      <c r="XFD16" s="32"/>
    </row>
    <row r="17" spans="1:16384" ht="12" customHeight="1" x14ac:dyDescent="0.2">
      <c r="A17" s="190"/>
    </row>
    <row r="18" spans="1:16384" x14ac:dyDescent="0.2">
      <c r="A18" s="15"/>
      <c r="B18" s="30" t="s">
        <v>159</v>
      </c>
      <c r="C18" s="30" t="s">
        <v>160</v>
      </c>
      <c r="D18" s="30" t="s">
        <v>161</v>
      </c>
      <c r="E18" s="30" t="s">
        <v>162</v>
      </c>
      <c r="F18" s="30" t="s">
        <v>163</v>
      </c>
      <c r="G18" s="30" t="s">
        <v>164</v>
      </c>
      <c r="H18" s="30" t="s">
        <v>165</v>
      </c>
      <c r="I18" s="30" t="s">
        <v>166</v>
      </c>
      <c r="J18" s="30" t="s">
        <v>167</v>
      </c>
      <c r="K18" s="30" t="s">
        <v>168</v>
      </c>
      <c r="L18" s="30" t="s">
        <v>169</v>
      </c>
      <c r="M18" s="30" t="s">
        <v>170</v>
      </c>
      <c r="N18" s="30" t="s">
        <v>171</v>
      </c>
      <c r="O18" s="30" t="s">
        <v>172</v>
      </c>
      <c r="P18" s="30" t="s">
        <v>173</v>
      </c>
      <c r="Q18" s="30" t="s">
        <v>174</v>
      </c>
      <c r="R18" s="30" t="s">
        <v>175</v>
      </c>
      <c r="S18" s="30" t="s">
        <v>176</v>
      </c>
    </row>
    <row r="19" spans="1:16384" ht="25.5" x14ac:dyDescent="0.2">
      <c r="A19" s="4" t="s">
        <v>418</v>
      </c>
      <c r="B19" s="74">
        <f>(B5-B13)/(B5-B13)</f>
        <v>1</v>
      </c>
      <c r="C19" s="74">
        <f t="shared" ref="C19:S19" si="3">(C5-C13)/(C5-C13)</f>
        <v>1</v>
      </c>
      <c r="D19" s="74">
        <f t="shared" si="3"/>
        <v>1</v>
      </c>
      <c r="E19" s="74">
        <f t="shared" si="3"/>
        <v>1</v>
      </c>
      <c r="F19" s="74">
        <f t="shared" si="3"/>
        <v>1</v>
      </c>
      <c r="G19" s="74">
        <f t="shared" si="3"/>
        <v>1</v>
      </c>
      <c r="H19" s="74">
        <f t="shared" si="3"/>
        <v>1</v>
      </c>
      <c r="I19" s="74">
        <f t="shared" si="3"/>
        <v>1</v>
      </c>
      <c r="J19" s="74">
        <f t="shared" si="3"/>
        <v>1</v>
      </c>
      <c r="K19" s="74">
        <f t="shared" si="3"/>
        <v>1</v>
      </c>
      <c r="L19" s="74">
        <f t="shared" si="3"/>
        <v>1</v>
      </c>
      <c r="M19" s="74">
        <f t="shared" si="3"/>
        <v>1</v>
      </c>
      <c r="N19" s="74">
        <f t="shared" si="3"/>
        <v>1</v>
      </c>
      <c r="O19" s="74">
        <f t="shared" si="3"/>
        <v>1</v>
      </c>
      <c r="P19" s="74">
        <f t="shared" si="3"/>
        <v>1</v>
      </c>
      <c r="Q19" s="74">
        <f t="shared" si="3"/>
        <v>1</v>
      </c>
      <c r="R19" s="74">
        <f t="shared" si="3"/>
        <v>1</v>
      </c>
      <c r="S19" s="74">
        <f t="shared" si="3"/>
        <v>1</v>
      </c>
    </row>
    <row r="20" spans="1:16384" x14ac:dyDescent="0.2">
      <c r="A20" s="2" t="s">
        <v>152</v>
      </c>
      <c r="B20" s="76">
        <f>B6/(B5-B13)</f>
        <v>0.13070866141732285</v>
      </c>
      <c r="C20" s="76">
        <f t="shared" ref="C20:S20" si="4">C6/(C5-C13)</f>
        <v>0.13469200122586578</v>
      </c>
      <c r="D20" s="76">
        <f t="shared" si="4"/>
        <v>0.12715744980626981</v>
      </c>
      <c r="E20" s="76">
        <f t="shared" si="4"/>
        <v>0.10938749400287862</v>
      </c>
      <c r="F20" s="76">
        <f t="shared" si="4"/>
        <v>0.11948214007175167</v>
      </c>
      <c r="G20" s="76">
        <f t="shared" si="4"/>
        <v>0.12313231323132313</v>
      </c>
      <c r="H20" s="76">
        <f t="shared" si="4"/>
        <v>0.10654784967067028</v>
      </c>
      <c r="I20" s="76">
        <f t="shared" si="4"/>
        <v>0.10835030549898167</v>
      </c>
      <c r="J20" s="76">
        <f t="shared" si="4"/>
        <v>0.11165480427046263</v>
      </c>
      <c r="K20" s="76">
        <f t="shared" si="4"/>
        <v>0.14560960202147821</v>
      </c>
      <c r="L20" s="76">
        <f t="shared" si="4"/>
        <v>0.18637827887712841</v>
      </c>
      <c r="M20" s="76">
        <f t="shared" si="4"/>
        <v>0.20491109229466553</v>
      </c>
      <c r="N20" s="76">
        <f t="shared" si="4"/>
        <v>0.19477006311992787</v>
      </c>
      <c r="O20" s="76">
        <f t="shared" si="4"/>
        <v>0.1885014137606032</v>
      </c>
      <c r="P20" s="76">
        <f t="shared" si="4"/>
        <v>0.19895833333333332</v>
      </c>
      <c r="Q20" s="76">
        <f t="shared" si="4"/>
        <v>0.20986358866736621</v>
      </c>
      <c r="R20" s="76">
        <f t="shared" si="4"/>
        <v>0.19722497522299307</v>
      </c>
      <c r="S20" s="76">
        <f t="shared" si="4"/>
        <v>0.21707317073170732</v>
      </c>
    </row>
    <row r="21" spans="1:16384" x14ac:dyDescent="0.2">
      <c r="A21" s="2" t="s">
        <v>157</v>
      </c>
      <c r="B21" s="76">
        <f>B7/(B5-B13)</f>
        <v>1.5275590551181103E-2</v>
      </c>
      <c r="C21" s="76">
        <f t="shared" ref="C21:S21" si="5">C7/(C5-C13)</f>
        <v>3.0033711308611707E-2</v>
      </c>
      <c r="D21" s="76">
        <f t="shared" si="5"/>
        <v>4.5966889749911942E-2</v>
      </c>
      <c r="E21" s="76">
        <f t="shared" si="5"/>
        <v>4.3019350711658404E-2</v>
      </c>
      <c r="F21" s="76">
        <f t="shared" si="5"/>
        <v>3.6655747933239745E-2</v>
      </c>
      <c r="G21" s="76">
        <f t="shared" si="5"/>
        <v>3.7263726372637265E-2</v>
      </c>
      <c r="H21" s="76">
        <f t="shared" si="5"/>
        <v>2.9252227818674932E-2</v>
      </c>
      <c r="I21" s="76">
        <f t="shared" si="5"/>
        <v>2.5865580448065174E-2</v>
      </c>
      <c r="J21" s="76">
        <f t="shared" si="5"/>
        <v>2.6467971530249112E-2</v>
      </c>
      <c r="K21" s="76">
        <f t="shared" si="5"/>
        <v>3.1901452937460516E-2</v>
      </c>
      <c r="L21" s="76">
        <f t="shared" si="5"/>
        <v>3.4514496088357112E-2</v>
      </c>
      <c r="M21" s="76">
        <f t="shared" si="5"/>
        <v>4.4877222692633362E-2</v>
      </c>
      <c r="N21" s="76">
        <f t="shared" si="5"/>
        <v>5.5906221821460773E-2</v>
      </c>
      <c r="O21" s="76">
        <f t="shared" si="5"/>
        <v>6.2205466540999059E-2</v>
      </c>
      <c r="P21" s="76">
        <f t="shared" si="5"/>
        <v>5.7291666666666664E-2</v>
      </c>
      <c r="Q21" s="76">
        <f t="shared" si="5"/>
        <v>5.7712486883525711E-2</v>
      </c>
      <c r="R21" s="76">
        <f t="shared" si="5"/>
        <v>6.9375619425173438E-2</v>
      </c>
      <c r="S21" s="76">
        <f t="shared" si="5"/>
        <v>7.926829268292683E-2</v>
      </c>
    </row>
    <row r="22" spans="1:16384" x14ac:dyDescent="0.2">
      <c r="A22" s="2" t="s">
        <v>156</v>
      </c>
      <c r="B22" s="76">
        <f>B8/(B5-B13)</f>
        <v>2.9606299212598424E-2</v>
      </c>
      <c r="C22" s="76">
        <f t="shared" ref="C22:S22" si="6">C8/(C5-C13)</f>
        <v>5.8688323628562675E-2</v>
      </c>
      <c r="D22" s="76">
        <f t="shared" si="6"/>
        <v>7.8724903134906654E-2</v>
      </c>
      <c r="E22" s="76">
        <f t="shared" si="6"/>
        <v>8.987685910762834E-2</v>
      </c>
      <c r="F22" s="76">
        <f t="shared" si="6"/>
        <v>0.10107627515208235</v>
      </c>
      <c r="G22" s="76">
        <f t="shared" si="6"/>
        <v>0.11053105310531053</v>
      </c>
      <c r="H22" s="76">
        <f t="shared" si="6"/>
        <v>0.1371561410306083</v>
      </c>
      <c r="I22" s="76">
        <f t="shared" si="6"/>
        <v>0.15458248472505093</v>
      </c>
      <c r="J22" s="76">
        <f t="shared" si="6"/>
        <v>0.15680604982206406</v>
      </c>
      <c r="K22" s="76">
        <f t="shared" si="6"/>
        <v>0.19046114971572964</v>
      </c>
      <c r="L22" s="76">
        <f t="shared" si="6"/>
        <v>0.19604233778186839</v>
      </c>
      <c r="M22" s="76">
        <f t="shared" si="6"/>
        <v>0.20321761219305673</v>
      </c>
      <c r="N22" s="76">
        <f t="shared" si="6"/>
        <v>0.18755635707844906</v>
      </c>
      <c r="O22" s="76">
        <f t="shared" si="6"/>
        <v>0.177191328934967</v>
      </c>
      <c r="P22" s="76">
        <f t="shared" si="6"/>
        <v>0.17395833333333333</v>
      </c>
      <c r="Q22" s="76">
        <f t="shared" si="6"/>
        <v>0.13011542497376705</v>
      </c>
      <c r="R22" s="76">
        <f t="shared" si="6"/>
        <v>0.12289395441030723</v>
      </c>
      <c r="S22" s="76">
        <f t="shared" si="6"/>
        <v>0.14878048780487804</v>
      </c>
    </row>
    <row r="23" spans="1:16384" x14ac:dyDescent="0.2">
      <c r="A23" s="2" t="s">
        <v>136</v>
      </c>
      <c r="B23" s="76">
        <f>B9/(B5-B13)</f>
        <v>0.25826771653543307</v>
      </c>
      <c r="C23" s="76">
        <f t="shared" ref="C23:S23" si="7">C9/(C5-C13)</f>
        <v>0.2122280110327919</v>
      </c>
      <c r="D23" s="76">
        <f t="shared" si="7"/>
        <v>9.3342726312081722E-2</v>
      </c>
      <c r="E23" s="76">
        <f t="shared" si="7"/>
        <v>8.2040620502158962E-2</v>
      </c>
      <c r="F23" s="76">
        <f t="shared" si="7"/>
        <v>6.8476056777413821E-2</v>
      </c>
      <c r="G23" s="76">
        <f t="shared" si="7"/>
        <v>5.6345634563456343E-2</v>
      </c>
      <c r="H23" s="76">
        <f t="shared" si="7"/>
        <v>4.1263076327005037E-2</v>
      </c>
      <c r="I23" s="76">
        <f t="shared" si="7"/>
        <v>3.625254582484725E-2</v>
      </c>
      <c r="J23" s="76">
        <f t="shared" si="7"/>
        <v>3.0026690391459075E-2</v>
      </c>
      <c r="K23" s="76">
        <f t="shared" si="7"/>
        <v>4.1692987997473153E-2</v>
      </c>
      <c r="L23" s="76">
        <f t="shared" si="7"/>
        <v>4.5098941555453291E-2</v>
      </c>
      <c r="M23" s="76">
        <f t="shared" si="7"/>
        <v>1.6088060965283656E-2</v>
      </c>
      <c r="N23" s="76">
        <f t="shared" si="7"/>
        <v>1.9837691614066726E-2</v>
      </c>
      <c r="O23" s="76">
        <f t="shared" si="7"/>
        <v>1.3195098963242224E-2</v>
      </c>
      <c r="P23" s="76">
        <f t="shared" si="7"/>
        <v>9.3749999999999997E-3</v>
      </c>
      <c r="Q23" s="76">
        <f t="shared" si="7"/>
        <v>6.2959076600209865E-3</v>
      </c>
      <c r="R23" s="76">
        <f t="shared" si="7"/>
        <v>1.5857284440039643E-2</v>
      </c>
      <c r="S23" s="76">
        <f t="shared" si="7"/>
        <v>1.5853658536585366E-2</v>
      </c>
    </row>
    <row r="24" spans="1:16384" ht="25.5" x14ac:dyDescent="0.2">
      <c r="A24" s="2" t="s">
        <v>158</v>
      </c>
      <c r="B24" s="76">
        <f>B10/(B5-B13)</f>
        <v>0.25496062992125984</v>
      </c>
      <c r="C24" s="76">
        <f t="shared" ref="C24:S24" si="8">C10/(C5-C13)</f>
        <v>0.21284094391664113</v>
      </c>
      <c r="D24" s="76">
        <f t="shared" si="8"/>
        <v>0.27210285311729482</v>
      </c>
      <c r="E24" s="76">
        <f t="shared" si="8"/>
        <v>0.24772109387494004</v>
      </c>
      <c r="F24" s="76">
        <f t="shared" si="8"/>
        <v>0.19950085790048355</v>
      </c>
      <c r="G24" s="76">
        <f t="shared" si="8"/>
        <v>0.23276327632763277</v>
      </c>
      <c r="H24" s="76">
        <f t="shared" si="8"/>
        <v>0.25164664858581948</v>
      </c>
      <c r="I24" s="76">
        <f t="shared" si="8"/>
        <v>0.22851323828920569</v>
      </c>
      <c r="J24" s="76">
        <f t="shared" si="8"/>
        <v>0.20062277580071175</v>
      </c>
      <c r="K24" s="76">
        <f t="shared" si="8"/>
        <v>0.15950726468730259</v>
      </c>
      <c r="L24" s="76">
        <f t="shared" si="8"/>
        <v>0.11136677404509894</v>
      </c>
      <c r="M24" s="76">
        <f t="shared" si="8"/>
        <v>7.8746824724809483E-2</v>
      </c>
      <c r="N24" s="76">
        <f t="shared" si="8"/>
        <v>9.5581605049594232E-2</v>
      </c>
      <c r="O24" s="76">
        <f t="shared" si="8"/>
        <v>7.6343072573044304E-2</v>
      </c>
      <c r="P24" s="76">
        <f t="shared" si="8"/>
        <v>8.9583333333333334E-2</v>
      </c>
      <c r="Q24" s="76">
        <f t="shared" si="8"/>
        <v>0.12067156348373557</v>
      </c>
      <c r="R24" s="76">
        <f t="shared" si="8"/>
        <v>0.11793855302279485</v>
      </c>
      <c r="S24" s="76">
        <f t="shared" si="8"/>
        <v>0.13170731707317074</v>
      </c>
    </row>
    <row r="25" spans="1:16384" x14ac:dyDescent="0.2">
      <c r="A25" s="2" t="s">
        <v>153</v>
      </c>
      <c r="B25" s="76">
        <f>B11/(B5-B13)</f>
        <v>0.21338582677165355</v>
      </c>
      <c r="C25" s="76">
        <f t="shared" ref="C25:S25" si="9">C11/(C5-C13)</f>
        <v>0.21575237511492493</v>
      </c>
      <c r="D25" s="76">
        <f t="shared" si="9"/>
        <v>0.22595984501585065</v>
      </c>
      <c r="E25" s="76">
        <f t="shared" si="9"/>
        <v>0.25027986566448107</v>
      </c>
      <c r="F25" s="76">
        <f t="shared" si="9"/>
        <v>0.29527374824520358</v>
      </c>
      <c r="G25" s="76">
        <f t="shared" si="9"/>
        <v>0.33069306930693071</v>
      </c>
      <c r="H25" s="76">
        <f t="shared" si="9"/>
        <v>0.31635025184037197</v>
      </c>
      <c r="I25" s="76">
        <f t="shared" si="9"/>
        <v>0.32403258655804479</v>
      </c>
      <c r="J25" s="76">
        <f t="shared" si="9"/>
        <v>0.34919928825622776</v>
      </c>
      <c r="K25" s="76">
        <f t="shared" si="9"/>
        <v>0.30985470625394818</v>
      </c>
      <c r="L25" s="76">
        <f t="shared" si="9"/>
        <v>0.29774505292222736</v>
      </c>
      <c r="M25" s="76">
        <f t="shared" si="9"/>
        <v>0.26079593564775616</v>
      </c>
      <c r="N25" s="76">
        <f t="shared" si="9"/>
        <v>0.24977457168620379</v>
      </c>
      <c r="O25" s="76">
        <f t="shared" si="9"/>
        <v>0.23468426013195098</v>
      </c>
      <c r="P25" s="76">
        <f t="shared" si="9"/>
        <v>0.265625</v>
      </c>
      <c r="Q25" s="76">
        <f t="shared" si="9"/>
        <v>0.2402938090241343</v>
      </c>
      <c r="R25" s="76">
        <f t="shared" si="9"/>
        <v>0.22794846382556988</v>
      </c>
      <c r="S25" s="76">
        <f t="shared" si="9"/>
        <v>0.23536585365853657</v>
      </c>
    </row>
    <row r="26" spans="1:16384" x14ac:dyDescent="0.2">
      <c r="A26" s="2" t="s">
        <v>155</v>
      </c>
      <c r="B26" s="76">
        <f>B12/(B5-B13)</f>
        <v>9.7795275590551178E-2</v>
      </c>
      <c r="C26" s="76">
        <f t="shared" ref="C26:S26" si="10">C12/(C5-C13)</f>
        <v>0.13576463377260189</v>
      </c>
      <c r="D26" s="76">
        <f t="shared" si="10"/>
        <v>0.15674533286368439</v>
      </c>
      <c r="E26" s="76">
        <f t="shared" si="10"/>
        <v>0.1776747161362546</v>
      </c>
      <c r="F26" s="76">
        <f t="shared" si="10"/>
        <v>0.17953517391982529</v>
      </c>
      <c r="G26" s="76">
        <f t="shared" si="10"/>
        <v>0.10927092709270927</v>
      </c>
      <c r="H26" s="76">
        <f t="shared" si="10"/>
        <v>0.11778380472685006</v>
      </c>
      <c r="I26" s="76">
        <f t="shared" si="10"/>
        <v>0.12240325865580448</v>
      </c>
      <c r="J26" s="76">
        <f t="shared" si="10"/>
        <v>0.12522241992882563</v>
      </c>
      <c r="K26" s="76">
        <f t="shared" si="10"/>
        <v>0.1209728363866077</v>
      </c>
      <c r="L26" s="76">
        <f t="shared" si="10"/>
        <v>0.12885411872986655</v>
      </c>
      <c r="M26" s="76">
        <f t="shared" si="10"/>
        <v>0.19136325148179509</v>
      </c>
      <c r="N26" s="76">
        <f t="shared" si="10"/>
        <v>0.19657348963029755</v>
      </c>
      <c r="O26" s="76">
        <f t="shared" si="10"/>
        <v>0.24787935909519321</v>
      </c>
      <c r="P26" s="76">
        <f t="shared" si="10"/>
        <v>0.20520833333333333</v>
      </c>
      <c r="Q26" s="76">
        <f t="shared" si="10"/>
        <v>0.23504721930745015</v>
      </c>
      <c r="R26" s="76">
        <f t="shared" si="10"/>
        <v>0.2487611496531219</v>
      </c>
      <c r="S26" s="76">
        <f t="shared" si="10"/>
        <v>0.17195121951219511</v>
      </c>
    </row>
    <row r="27" spans="1:16384" x14ac:dyDescent="0.2">
      <c r="A27" s="325" t="s">
        <v>213</v>
      </c>
      <c r="B27" s="99">
        <f>B14/(B5-B13)</f>
        <v>0.17559055118110237</v>
      </c>
      <c r="C27" s="99">
        <f t="shared" ref="C27:S27" si="11">C14/(C5-C13)</f>
        <v>0.22341403616304015</v>
      </c>
      <c r="D27" s="99">
        <f t="shared" si="11"/>
        <v>0.25184924269108844</v>
      </c>
      <c r="E27" s="99">
        <f t="shared" si="11"/>
        <v>0.24228370382216535</v>
      </c>
      <c r="F27" s="99">
        <f t="shared" si="11"/>
        <v>0.25721416315707379</v>
      </c>
      <c r="G27" s="99">
        <f t="shared" si="11"/>
        <v>0.2709270927092709</v>
      </c>
      <c r="H27" s="99">
        <f t="shared" si="11"/>
        <v>0.2729562185199535</v>
      </c>
      <c r="I27" s="99">
        <f t="shared" si="11"/>
        <v>0.28879837067209774</v>
      </c>
      <c r="J27" s="99">
        <f t="shared" si="11"/>
        <v>0.29492882562277578</v>
      </c>
      <c r="K27" s="99">
        <f t="shared" si="11"/>
        <v>0.36797220467466835</v>
      </c>
      <c r="L27" s="99">
        <f t="shared" si="11"/>
        <v>0.4169351127473539</v>
      </c>
      <c r="M27" s="99">
        <f t="shared" si="11"/>
        <v>0.45300592718035565</v>
      </c>
      <c r="N27" s="99">
        <f t="shared" si="11"/>
        <v>0.43823264201983769</v>
      </c>
      <c r="O27" s="99">
        <f t="shared" si="11"/>
        <v>0.42789820923656929</v>
      </c>
      <c r="P27" s="99">
        <f t="shared" si="11"/>
        <v>0.43020833333333336</v>
      </c>
      <c r="Q27" s="99">
        <f t="shared" si="11"/>
        <v>0.39769150052465896</v>
      </c>
      <c r="R27" s="99">
        <f t="shared" si="11"/>
        <v>0.38949454905847375</v>
      </c>
      <c r="S27" s="99">
        <f t="shared" si="11"/>
        <v>0.4451219512195122</v>
      </c>
    </row>
    <row r="29" spans="1:16384" x14ac:dyDescent="0.2">
      <c r="A29" s="32" t="s">
        <v>422</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c r="IW29" s="32"/>
      <c r="IX29" s="32"/>
      <c r="IY29" s="32"/>
      <c r="IZ29" s="32"/>
      <c r="JA29" s="32"/>
      <c r="JB29" s="32"/>
      <c r="JC29" s="32"/>
      <c r="JD29" s="32"/>
      <c r="JE29" s="32"/>
      <c r="JF29" s="32"/>
      <c r="JG29" s="32"/>
      <c r="JH29" s="32"/>
      <c r="JI29" s="32"/>
      <c r="JJ29" s="32"/>
      <c r="JK29" s="32"/>
      <c r="JL29" s="32"/>
      <c r="JM29" s="32"/>
      <c r="JN29" s="32"/>
      <c r="JO29" s="32"/>
      <c r="JP29" s="32"/>
      <c r="JQ29" s="32"/>
      <c r="JR29" s="32"/>
      <c r="JS29" s="32"/>
      <c r="JT29" s="32"/>
      <c r="JU29" s="32"/>
      <c r="JV29" s="32"/>
      <c r="JW29" s="32"/>
      <c r="JX29" s="32"/>
      <c r="JY29" s="32"/>
      <c r="JZ29" s="32"/>
      <c r="KA29" s="32"/>
      <c r="KB29" s="32"/>
      <c r="KC29" s="32"/>
      <c r="KD29" s="32"/>
      <c r="KE29" s="32"/>
      <c r="KF29" s="32"/>
      <c r="KG29" s="32"/>
      <c r="KH29" s="32"/>
      <c r="KI29" s="32"/>
      <c r="KJ29" s="32"/>
      <c r="KK29" s="32"/>
      <c r="KL29" s="32"/>
      <c r="KM29" s="32"/>
      <c r="KN29" s="32"/>
      <c r="KO29" s="32"/>
      <c r="KP29" s="32"/>
      <c r="KQ29" s="32"/>
      <c r="KR29" s="32"/>
      <c r="KS29" s="32"/>
      <c r="KT29" s="32"/>
      <c r="KU29" s="32"/>
      <c r="KV29" s="32"/>
      <c r="KW29" s="32"/>
      <c r="KX29" s="32"/>
      <c r="KY29" s="32"/>
      <c r="KZ29" s="32"/>
      <c r="LA29" s="32"/>
      <c r="LB29" s="32"/>
      <c r="LC29" s="32"/>
      <c r="LD29" s="32"/>
      <c r="LE29" s="32"/>
      <c r="LF29" s="32"/>
      <c r="LG29" s="32"/>
      <c r="LH29" s="32"/>
      <c r="LI29" s="32"/>
      <c r="LJ29" s="32"/>
      <c r="LK29" s="32"/>
      <c r="LL29" s="32"/>
      <c r="LM29" s="32"/>
      <c r="LN29" s="32"/>
      <c r="LO29" s="32"/>
      <c r="LP29" s="32"/>
      <c r="LQ29" s="32"/>
      <c r="LR29" s="32"/>
      <c r="LS29" s="32"/>
      <c r="LT29" s="32"/>
      <c r="LU29" s="32"/>
      <c r="LV29" s="32"/>
      <c r="LW29" s="32"/>
      <c r="LX29" s="32"/>
      <c r="LY29" s="32"/>
      <c r="LZ29" s="32"/>
      <c r="MA29" s="32"/>
      <c r="MB29" s="32"/>
      <c r="MC29" s="32"/>
      <c r="MD29" s="32"/>
      <c r="ME29" s="32"/>
      <c r="MF29" s="32"/>
      <c r="MG29" s="32"/>
      <c r="MH29" s="32"/>
      <c r="MI29" s="32"/>
      <c r="MJ29" s="32"/>
      <c r="MK29" s="32"/>
      <c r="ML29" s="32"/>
      <c r="MM29" s="32"/>
      <c r="MN29" s="32"/>
      <c r="MO29" s="32"/>
      <c r="MP29" s="32"/>
      <c r="MQ29" s="32"/>
      <c r="MR29" s="32"/>
      <c r="MS29" s="32"/>
      <c r="MT29" s="32"/>
      <c r="MU29" s="32"/>
      <c r="MV29" s="32"/>
      <c r="MW29" s="32"/>
      <c r="MX29" s="32"/>
      <c r="MY29" s="32"/>
      <c r="MZ29" s="32"/>
      <c r="NA29" s="32"/>
      <c r="NB29" s="32"/>
      <c r="NC29" s="32"/>
      <c r="ND29" s="32"/>
      <c r="NE29" s="32"/>
      <c r="NF29" s="32"/>
      <c r="NG29" s="32"/>
      <c r="NH29" s="32"/>
      <c r="NI29" s="32"/>
      <c r="NJ29" s="32"/>
      <c r="NK29" s="32"/>
      <c r="NL29" s="32"/>
      <c r="NM29" s="32"/>
      <c r="NN29" s="32"/>
      <c r="NO29" s="32"/>
      <c r="NP29" s="32"/>
      <c r="NQ29" s="32"/>
      <c r="NR29" s="32"/>
      <c r="NS29" s="32"/>
      <c r="NT29" s="32"/>
      <c r="NU29" s="32"/>
      <c r="NV29" s="32"/>
      <c r="NW29" s="32"/>
      <c r="NX29" s="32"/>
      <c r="NY29" s="32"/>
      <c r="NZ29" s="32"/>
      <c r="OA29" s="32"/>
      <c r="OB29" s="32"/>
      <c r="OC29" s="32"/>
      <c r="OD29" s="32"/>
      <c r="OE29" s="32"/>
      <c r="OF29" s="32"/>
      <c r="OG29" s="32"/>
      <c r="OH29" s="32"/>
      <c r="OI29" s="32"/>
      <c r="OJ29" s="32"/>
      <c r="OK29" s="32"/>
      <c r="OL29" s="32"/>
      <c r="OM29" s="32"/>
      <c r="ON29" s="32"/>
      <c r="OO29" s="32"/>
      <c r="OP29" s="32"/>
      <c r="OQ29" s="32"/>
      <c r="OR29" s="32"/>
      <c r="OS29" s="32"/>
      <c r="OT29" s="32"/>
      <c r="OU29" s="32"/>
      <c r="OV29" s="32"/>
      <c r="OW29" s="32"/>
      <c r="OX29" s="32"/>
      <c r="OY29" s="32"/>
      <c r="OZ29" s="32"/>
      <c r="PA29" s="32"/>
      <c r="PB29" s="32"/>
      <c r="PC29" s="32"/>
      <c r="PD29" s="32"/>
      <c r="PE29" s="32"/>
      <c r="PF29" s="32"/>
      <c r="PG29" s="32"/>
      <c r="PH29" s="32"/>
      <c r="PI29" s="32"/>
      <c r="PJ29" s="32"/>
      <c r="PK29" s="32"/>
      <c r="PL29" s="32"/>
      <c r="PM29" s="32"/>
      <c r="PN29" s="32"/>
      <c r="PO29" s="32"/>
      <c r="PP29" s="32"/>
      <c r="PQ29" s="32"/>
      <c r="PR29" s="32"/>
      <c r="PS29" s="32"/>
      <c r="PT29" s="32"/>
      <c r="PU29" s="32"/>
      <c r="PV29" s="32"/>
      <c r="PW29" s="32"/>
      <c r="PX29" s="32"/>
      <c r="PY29" s="32"/>
      <c r="PZ29" s="32"/>
      <c r="QA29" s="32"/>
      <c r="QB29" s="32"/>
      <c r="QC29" s="32"/>
      <c r="QD29" s="32"/>
      <c r="QE29" s="32"/>
      <c r="QF29" s="32"/>
      <c r="QG29" s="32"/>
      <c r="QH29" s="32"/>
      <c r="QI29" s="32"/>
      <c r="QJ29" s="32"/>
      <c r="QK29" s="32"/>
      <c r="QL29" s="32"/>
      <c r="QM29" s="32"/>
      <c r="QN29" s="32"/>
      <c r="QO29" s="32"/>
      <c r="QP29" s="32"/>
      <c r="QQ29" s="32"/>
      <c r="QR29" s="32"/>
      <c r="QS29" s="32"/>
      <c r="QT29" s="32"/>
      <c r="QU29" s="32"/>
      <c r="QV29" s="32"/>
      <c r="QW29" s="32"/>
      <c r="QX29" s="32"/>
      <c r="QY29" s="32"/>
      <c r="QZ29" s="32"/>
      <c r="RA29" s="32"/>
      <c r="RB29" s="32"/>
      <c r="RC29" s="32"/>
      <c r="RD29" s="32"/>
      <c r="RE29" s="32"/>
      <c r="RF29" s="32"/>
      <c r="RG29" s="32"/>
      <c r="RH29" s="32"/>
      <c r="RI29" s="32"/>
      <c r="RJ29" s="32"/>
      <c r="RK29" s="32"/>
      <c r="RL29" s="32"/>
      <c r="RM29" s="32"/>
      <c r="RN29" s="32"/>
      <c r="RO29" s="32"/>
      <c r="RP29" s="32"/>
      <c r="RQ29" s="32"/>
      <c r="RR29" s="32"/>
      <c r="RS29" s="32"/>
      <c r="RT29" s="32"/>
      <c r="RU29" s="32"/>
      <c r="RV29" s="32"/>
      <c r="RW29" s="32"/>
      <c r="RX29" s="32"/>
      <c r="RY29" s="32"/>
      <c r="RZ29" s="32"/>
      <c r="SA29" s="32"/>
      <c r="SB29" s="32"/>
      <c r="SC29" s="32"/>
      <c r="SD29" s="32"/>
      <c r="SE29" s="32"/>
      <c r="SF29" s="32"/>
      <c r="SG29" s="32"/>
      <c r="SH29" s="32"/>
      <c r="SI29" s="32"/>
      <c r="SJ29" s="32"/>
      <c r="SK29" s="32"/>
      <c r="SL29" s="32"/>
      <c r="SM29" s="32"/>
      <c r="SN29" s="32"/>
      <c r="SO29" s="32"/>
      <c r="SP29" s="32"/>
      <c r="SQ29" s="32"/>
      <c r="SR29" s="32"/>
      <c r="SS29" s="32"/>
      <c r="ST29" s="32"/>
      <c r="SU29" s="32"/>
      <c r="SV29" s="32"/>
      <c r="SW29" s="32"/>
      <c r="SX29" s="32"/>
      <c r="SY29" s="32"/>
      <c r="SZ29" s="32"/>
      <c r="TA29" s="32"/>
      <c r="TB29" s="32"/>
      <c r="TC29" s="32"/>
      <c r="TD29" s="32"/>
      <c r="TE29" s="32"/>
      <c r="TF29" s="32"/>
      <c r="TG29" s="32"/>
      <c r="TH29" s="32"/>
      <c r="TI29" s="32"/>
      <c r="TJ29" s="32"/>
      <c r="TK29" s="32"/>
      <c r="TL29" s="32"/>
      <c r="TM29" s="32"/>
      <c r="TN29" s="32"/>
      <c r="TO29" s="32"/>
      <c r="TP29" s="32"/>
      <c r="TQ29" s="32"/>
      <c r="TR29" s="32"/>
      <c r="TS29" s="32"/>
      <c r="TT29" s="32"/>
      <c r="TU29" s="32"/>
      <c r="TV29" s="32"/>
      <c r="TW29" s="32"/>
      <c r="TX29" s="32"/>
      <c r="TY29" s="32"/>
      <c r="TZ29" s="32"/>
      <c r="UA29" s="32"/>
      <c r="UB29" s="32"/>
      <c r="UC29" s="32"/>
      <c r="UD29" s="32"/>
      <c r="UE29" s="32"/>
      <c r="UF29" s="32"/>
      <c r="UG29" s="32"/>
      <c r="UH29" s="32"/>
      <c r="UI29" s="32"/>
      <c r="UJ29" s="32"/>
      <c r="UK29" s="32"/>
      <c r="UL29" s="32"/>
      <c r="UM29" s="32"/>
      <c r="UN29" s="32"/>
      <c r="UO29" s="32"/>
      <c r="UP29" s="32"/>
      <c r="UQ29" s="32"/>
      <c r="UR29" s="32"/>
      <c r="US29" s="32"/>
      <c r="UT29" s="32"/>
      <c r="UU29" s="32"/>
      <c r="UV29" s="32"/>
      <c r="UW29" s="32"/>
      <c r="UX29" s="32"/>
      <c r="UY29" s="32"/>
      <c r="UZ29" s="32"/>
      <c r="VA29" s="32"/>
      <c r="VB29" s="32"/>
      <c r="VC29" s="32"/>
      <c r="VD29" s="32"/>
      <c r="VE29" s="32"/>
      <c r="VF29" s="32"/>
      <c r="VG29" s="32"/>
      <c r="VH29" s="32"/>
      <c r="VI29" s="32"/>
      <c r="VJ29" s="32"/>
      <c r="VK29" s="32"/>
      <c r="VL29" s="32"/>
      <c r="VM29" s="32"/>
      <c r="VN29" s="32"/>
      <c r="VO29" s="32"/>
      <c r="VP29" s="32"/>
      <c r="VQ29" s="32"/>
      <c r="VR29" s="32"/>
      <c r="VS29" s="32"/>
      <c r="VT29" s="32"/>
      <c r="VU29" s="32"/>
      <c r="VV29" s="32"/>
      <c r="VW29" s="32"/>
      <c r="VX29" s="32"/>
      <c r="VY29" s="32"/>
      <c r="VZ29" s="32"/>
      <c r="WA29" s="32"/>
      <c r="WB29" s="32"/>
      <c r="WC29" s="32"/>
      <c r="WD29" s="32"/>
      <c r="WE29" s="32"/>
      <c r="WF29" s="32"/>
      <c r="WG29" s="32"/>
      <c r="WH29" s="32"/>
      <c r="WI29" s="32"/>
      <c r="WJ29" s="32"/>
      <c r="WK29" s="32"/>
      <c r="WL29" s="32"/>
      <c r="WM29" s="32"/>
      <c r="WN29" s="32"/>
      <c r="WO29" s="32"/>
      <c r="WP29" s="32"/>
      <c r="WQ29" s="32"/>
      <c r="WR29" s="32"/>
      <c r="WS29" s="32"/>
      <c r="WT29" s="32"/>
      <c r="WU29" s="32"/>
      <c r="WV29" s="32"/>
      <c r="WW29" s="32"/>
      <c r="WX29" s="32"/>
      <c r="WY29" s="32"/>
      <c r="WZ29" s="32"/>
      <c r="XA29" s="32"/>
      <c r="XB29" s="32"/>
      <c r="XC29" s="32"/>
      <c r="XD29" s="32"/>
      <c r="XE29" s="32"/>
      <c r="XF29" s="32"/>
      <c r="XG29" s="32"/>
      <c r="XH29" s="32"/>
      <c r="XI29" s="32"/>
      <c r="XJ29" s="32"/>
      <c r="XK29" s="32"/>
      <c r="XL29" s="32"/>
      <c r="XM29" s="32"/>
      <c r="XN29" s="32"/>
      <c r="XO29" s="32"/>
      <c r="XP29" s="32"/>
      <c r="XQ29" s="32"/>
      <c r="XR29" s="32"/>
      <c r="XS29" s="32"/>
      <c r="XT29" s="32"/>
      <c r="XU29" s="32"/>
      <c r="XV29" s="32"/>
      <c r="XW29" s="32"/>
      <c r="XX29" s="32"/>
      <c r="XY29" s="32"/>
      <c r="XZ29" s="32"/>
      <c r="YA29" s="32"/>
      <c r="YB29" s="32"/>
      <c r="YC29" s="32"/>
      <c r="YD29" s="32"/>
      <c r="YE29" s="32"/>
      <c r="YF29" s="32"/>
      <c r="YG29" s="32"/>
      <c r="YH29" s="32"/>
      <c r="YI29" s="32"/>
      <c r="YJ29" s="32"/>
      <c r="YK29" s="32"/>
      <c r="YL29" s="32"/>
      <c r="YM29" s="32"/>
      <c r="YN29" s="32"/>
      <c r="YO29" s="32"/>
      <c r="YP29" s="32"/>
      <c r="YQ29" s="32"/>
      <c r="YR29" s="32"/>
      <c r="YS29" s="32"/>
      <c r="YT29" s="32"/>
      <c r="YU29" s="32"/>
      <c r="YV29" s="32"/>
      <c r="YW29" s="32"/>
      <c r="YX29" s="32"/>
      <c r="YY29" s="32"/>
      <c r="YZ29" s="32"/>
      <c r="ZA29" s="32"/>
      <c r="ZB29" s="32"/>
      <c r="ZC29" s="32"/>
      <c r="ZD29" s="32"/>
      <c r="ZE29" s="32"/>
      <c r="ZF29" s="32"/>
      <c r="ZG29" s="32"/>
      <c r="ZH29" s="32"/>
      <c r="ZI29" s="32"/>
      <c r="ZJ29" s="32"/>
      <c r="ZK29" s="32"/>
      <c r="ZL29" s="32"/>
      <c r="ZM29" s="32"/>
      <c r="ZN29" s="32"/>
      <c r="ZO29" s="32"/>
      <c r="ZP29" s="32"/>
      <c r="ZQ29" s="32"/>
      <c r="ZR29" s="32"/>
      <c r="ZS29" s="32"/>
      <c r="ZT29" s="32"/>
      <c r="ZU29" s="32"/>
      <c r="ZV29" s="32"/>
      <c r="ZW29" s="32"/>
      <c r="ZX29" s="32"/>
      <c r="ZY29" s="32"/>
      <c r="ZZ29" s="32"/>
      <c r="AAA29" s="32"/>
      <c r="AAB29" s="32"/>
      <c r="AAC29" s="32"/>
      <c r="AAD29" s="32"/>
      <c r="AAE29" s="32"/>
      <c r="AAF29" s="32"/>
      <c r="AAG29" s="32"/>
      <c r="AAH29" s="32"/>
      <c r="AAI29" s="32"/>
      <c r="AAJ29" s="32"/>
      <c r="AAK29" s="32"/>
      <c r="AAL29" s="32"/>
      <c r="AAM29" s="32"/>
      <c r="AAN29" s="32"/>
      <c r="AAO29" s="32"/>
      <c r="AAP29" s="32"/>
      <c r="AAQ29" s="32"/>
      <c r="AAR29" s="32"/>
      <c r="AAS29" s="32"/>
      <c r="AAT29" s="32"/>
      <c r="AAU29" s="32"/>
      <c r="AAV29" s="32"/>
      <c r="AAW29" s="32"/>
      <c r="AAX29" s="32"/>
      <c r="AAY29" s="32"/>
      <c r="AAZ29" s="32"/>
      <c r="ABA29" s="32"/>
      <c r="ABB29" s="32"/>
      <c r="ABC29" s="32"/>
      <c r="ABD29" s="32"/>
      <c r="ABE29" s="32"/>
      <c r="ABF29" s="32"/>
      <c r="ABG29" s="32"/>
      <c r="ABH29" s="32"/>
      <c r="ABI29" s="32"/>
      <c r="ABJ29" s="32"/>
      <c r="ABK29" s="32"/>
      <c r="ABL29" s="32"/>
      <c r="ABM29" s="32"/>
      <c r="ABN29" s="32"/>
      <c r="ABO29" s="32"/>
      <c r="ABP29" s="32"/>
      <c r="ABQ29" s="32"/>
      <c r="ABR29" s="32"/>
      <c r="ABS29" s="32"/>
      <c r="ABT29" s="32"/>
      <c r="ABU29" s="32"/>
      <c r="ABV29" s="32"/>
      <c r="ABW29" s="32"/>
      <c r="ABX29" s="32"/>
      <c r="ABY29" s="32"/>
      <c r="ABZ29" s="32"/>
      <c r="ACA29" s="32"/>
      <c r="ACB29" s="32"/>
      <c r="ACC29" s="32"/>
      <c r="ACD29" s="32"/>
      <c r="ACE29" s="32"/>
      <c r="ACF29" s="32"/>
      <c r="ACG29" s="32"/>
      <c r="ACH29" s="32"/>
      <c r="ACI29" s="32"/>
      <c r="ACJ29" s="32"/>
      <c r="ACK29" s="32"/>
      <c r="ACL29" s="32"/>
      <c r="ACM29" s="32"/>
      <c r="ACN29" s="32"/>
      <c r="ACO29" s="32"/>
      <c r="ACP29" s="32"/>
      <c r="ACQ29" s="32"/>
      <c r="ACR29" s="32"/>
      <c r="ACS29" s="32"/>
      <c r="ACT29" s="32"/>
      <c r="ACU29" s="32"/>
      <c r="ACV29" s="32"/>
      <c r="ACW29" s="32"/>
      <c r="ACX29" s="32"/>
      <c r="ACY29" s="32"/>
      <c r="ACZ29" s="32"/>
      <c r="ADA29" s="32"/>
      <c r="ADB29" s="32"/>
      <c r="ADC29" s="32"/>
      <c r="ADD29" s="32"/>
      <c r="ADE29" s="32"/>
      <c r="ADF29" s="32"/>
      <c r="ADG29" s="32"/>
      <c r="ADH29" s="32"/>
      <c r="ADI29" s="32"/>
      <c r="ADJ29" s="32"/>
      <c r="ADK29" s="32"/>
      <c r="ADL29" s="32"/>
      <c r="ADM29" s="32"/>
      <c r="ADN29" s="32"/>
      <c r="ADO29" s="32"/>
      <c r="ADP29" s="32"/>
      <c r="ADQ29" s="32"/>
      <c r="ADR29" s="32"/>
      <c r="ADS29" s="32"/>
      <c r="ADT29" s="32"/>
      <c r="ADU29" s="32"/>
      <c r="ADV29" s="32"/>
      <c r="ADW29" s="32"/>
      <c r="ADX29" s="32"/>
      <c r="ADY29" s="32"/>
      <c r="ADZ29" s="32"/>
      <c r="AEA29" s="32"/>
      <c r="AEB29" s="32"/>
      <c r="AEC29" s="32"/>
      <c r="AED29" s="32"/>
      <c r="AEE29" s="32"/>
      <c r="AEF29" s="32"/>
      <c r="AEG29" s="32"/>
      <c r="AEH29" s="32"/>
      <c r="AEI29" s="32"/>
      <c r="AEJ29" s="32"/>
      <c r="AEK29" s="32"/>
      <c r="AEL29" s="32"/>
      <c r="AEM29" s="32"/>
      <c r="AEN29" s="32"/>
      <c r="AEO29" s="32"/>
      <c r="AEP29" s="32"/>
      <c r="AEQ29" s="32"/>
      <c r="AER29" s="32"/>
      <c r="AES29" s="32"/>
      <c r="AET29" s="32"/>
      <c r="AEU29" s="32"/>
      <c r="AEV29" s="32"/>
      <c r="AEW29" s="32"/>
      <c r="AEX29" s="32"/>
      <c r="AEY29" s="32"/>
      <c r="AEZ29" s="32"/>
      <c r="AFA29" s="32"/>
      <c r="AFB29" s="32"/>
      <c r="AFC29" s="32"/>
      <c r="AFD29" s="32"/>
      <c r="AFE29" s="32"/>
      <c r="AFF29" s="32"/>
      <c r="AFG29" s="32"/>
      <c r="AFH29" s="32"/>
      <c r="AFI29" s="32"/>
      <c r="AFJ29" s="32"/>
      <c r="AFK29" s="32"/>
      <c r="AFL29" s="32"/>
      <c r="AFM29" s="32"/>
      <c r="AFN29" s="32"/>
      <c r="AFO29" s="32"/>
      <c r="AFP29" s="32"/>
      <c r="AFQ29" s="32"/>
      <c r="AFR29" s="32"/>
      <c r="AFS29" s="32"/>
      <c r="AFT29" s="32"/>
      <c r="AFU29" s="32"/>
      <c r="AFV29" s="32"/>
      <c r="AFW29" s="32"/>
      <c r="AFX29" s="32"/>
      <c r="AFY29" s="32"/>
      <c r="AFZ29" s="32"/>
      <c r="AGA29" s="32"/>
      <c r="AGB29" s="32"/>
      <c r="AGC29" s="32"/>
      <c r="AGD29" s="32"/>
      <c r="AGE29" s="32"/>
      <c r="AGF29" s="32"/>
      <c r="AGG29" s="32"/>
      <c r="AGH29" s="32"/>
      <c r="AGI29" s="32"/>
      <c r="AGJ29" s="32"/>
      <c r="AGK29" s="32"/>
      <c r="AGL29" s="32"/>
      <c r="AGM29" s="32"/>
      <c r="AGN29" s="32"/>
      <c r="AGO29" s="32"/>
      <c r="AGP29" s="32"/>
      <c r="AGQ29" s="32"/>
      <c r="AGR29" s="32"/>
      <c r="AGS29" s="32"/>
      <c r="AGT29" s="32"/>
      <c r="AGU29" s="32"/>
      <c r="AGV29" s="32"/>
      <c r="AGW29" s="32"/>
      <c r="AGX29" s="32"/>
      <c r="AGY29" s="32"/>
      <c r="AGZ29" s="32"/>
      <c r="AHA29" s="32"/>
      <c r="AHB29" s="32"/>
      <c r="AHC29" s="32"/>
      <c r="AHD29" s="32"/>
      <c r="AHE29" s="32"/>
      <c r="AHF29" s="32"/>
      <c r="AHG29" s="32"/>
      <c r="AHH29" s="32"/>
      <c r="AHI29" s="32"/>
      <c r="AHJ29" s="32"/>
      <c r="AHK29" s="32"/>
      <c r="AHL29" s="32"/>
      <c r="AHM29" s="32"/>
      <c r="AHN29" s="32"/>
      <c r="AHO29" s="32"/>
      <c r="AHP29" s="32"/>
      <c r="AHQ29" s="32"/>
      <c r="AHR29" s="32"/>
      <c r="AHS29" s="32"/>
      <c r="AHT29" s="32"/>
      <c r="AHU29" s="32"/>
      <c r="AHV29" s="32"/>
      <c r="AHW29" s="32"/>
      <c r="AHX29" s="32"/>
      <c r="AHY29" s="32"/>
      <c r="AHZ29" s="32"/>
      <c r="AIA29" s="32"/>
      <c r="AIB29" s="32"/>
      <c r="AIC29" s="32"/>
      <c r="AID29" s="32"/>
      <c r="AIE29" s="32"/>
      <c r="AIF29" s="32"/>
      <c r="AIG29" s="32"/>
      <c r="AIH29" s="32"/>
      <c r="AII29" s="32"/>
      <c r="AIJ29" s="32"/>
      <c r="AIK29" s="32"/>
      <c r="AIL29" s="32"/>
      <c r="AIM29" s="32"/>
      <c r="AIN29" s="32"/>
      <c r="AIO29" s="32"/>
      <c r="AIP29" s="32"/>
      <c r="AIQ29" s="32"/>
      <c r="AIR29" s="32"/>
      <c r="AIS29" s="32"/>
      <c r="AIT29" s="32"/>
      <c r="AIU29" s="32"/>
      <c r="AIV29" s="32"/>
      <c r="AIW29" s="32"/>
      <c r="AIX29" s="32"/>
      <c r="AIY29" s="32"/>
      <c r="AIZ29" s="32"/>
      <c r="AJA29" s="32"/>
      <c r="AJB29" s="32"/>
      <c r="AJC29" s="32"/>
      <c r="AJD29" s="32"/>
      <c r="AJE29" s="32"/>
      <c r="AJF29" s="32"/>
      <c r="AJG29" s="32"/>
      <c r="AJH29" s="32"/>
      <c r="AJI29" s="32"/>
      <c r="AJJ29" s="32"/>
      <c r="AJK29" s="32"/>
      <c r="AJL29" s="32"/>
      <c r="AJM29" s="32"/>
      <c r="AJN29" s="32"/>
      <c r="AJO29" s="32"/>
      <c r="AJP29" s="32"/>
      <c r="AJQ29" s="32"/>
      <c r="AJR29" s="32"/>
      <c r="AJS29" s="32"/>
      <c r="AJT29" s="32"/>
      <c r="AJU29" s="32"/>
      <c r="AJV29" s="32"/>
      <c r="AJW29" s="32"/>
      <c r="AJX29" s="32"/>
      <c r="AJY29" s="32"/>
      <c r="AJZ29" s="32"/>
      <c r="AKA29" s="32"/>
      <c r="AKB29" s="32"/>
      <c r="AKC29" s="32"/>
      <c r="AKD29" s="32"/>
      <c r="AKE29" s="32"/>
      <c r="AKF29" s="32"/>
      <c r="AKG29" s="32"/>
      <c r="AKH29" s="32"/>
      <c r="AKI29" s="32"/>
      <c r="AKJ29" s="32"/>
      <c r="AKK29" s="32"/>
      <c r="AKL29" s="32"/>
      <c r="AKM29" s="32"/>
      <c r="AKN29" s="32"/>
      <c r="AKO29" s="32"/>
      <c r="AKP29" s="32"/>
      <c r="AKQ29" s="32"/>
      <c r="AKR29" s="32"/>
      <c r="AKS29" s="32"/>
      <c r="AKT29" s="32"/>
      <c r="AKU29" s="32"/>
      <c r="AKV29" s="32"/>
      <c r="AKW29" s="32"/>
      <c r="AKX29" s="32"/>
      <c r="AKY29" s="32"/>
      <c r="AKZ29" s="32"/>
      <c r="ALA29" s="32"/>
      <c r="ALB29" s="32"/>
      <c r="ALC29" s="32"/>
      <c r="ALD29" s="32"/>
      <c r="ALE29" s="32"/>
      <c r="ALF29" s="32"/>
      <c r="ALG29" s="32"/>
      <c r="ALH29" s="32"/>
      <c r="ALI29" s="32"/>
      <c r="ALJ29" s="32"/>
      <c r="ALK29" s="32"/>
      <c r="ALL29" s="32"/>
      <c r="ALM29" s="32"/>
      <c r="ALN29" s="32"/>
      <c r="ALO29" s="32"/>
      <c r="ALP29" s="32"/>
      <c r="ALQ29" s="32"/>
      <c r="ALR29" s="32"/>
      <c r="ALS29" s="32"/>
      <c r="ALT29" s="32"/>
      <c r="ALU29" s="32"/>
      <c r="ALV29" s="32"/>
      <c r="ALW29" s="32"/>
      <c r="ALX29" s="32"/>
      <c r="ALY29" s="32"/>
      <c r="ALZ29" s="32"/>
      <c r="AMA29" s="32"/>
      <c r="AMB29" s="32"/>
      <c r="AMC29" s="32"/>
      <c r="AMD29" s="32"/>
      <c r="AME29" s="32"/>
      <c r="AMF29" s="32"/>
      <c r="AMG29" s="32"/>
      <c r="AMH29" s="32"/>
      <c r="AMI29" s="32"/>
      <c r="AMJ29" s="32"/>
      <c r="AMK29" s="32"/>
      <c r="AML29" s="32"/>
      <c r="AMM29" s="32"/>
      <c r="AMN29" s="32"/>
      <c r="AMO29" s="32"/>
      <c r="AMP29" s="32"/>
      <c r="AMQ29" s="32"/>
      <c r="AMR29" s="32"/>
      <c r="AMS29" s="32"/>
      <c r="AMT29" s="32"/>
      <c r="AMU29" s="32"/>
      <c r="AMV29" s="32"/>
      <c r="AMW29" s="32"/>
      <c r="AMX29" s="32"/>
      <c r="AMY29" s="32"/>
      <c r="AMZ29" s="32"/>
      <c r="ANA29" s="32"/>
      <c r="ANB29" s="32"/>
      <c r="ANC29" s="32"/>
      <c r="AND29" s="32"/>
      <c r="ANE29" s="32"/>
      <c r="ANF29" s="32"/>
      <c r="ANG29" s="32"/>
      <c r="ANH29" s="32"/>
      <c r="ANI29" s="32"/>
      <c r="ANJ29" s="32"/>
      <c r="ANK29" s="32"/>
      <c r="ANL29" s="32"/>
      <c r="ANM29" s="32"/>
      <c r="ANN29" s="32"/>
      <c r="ANO29" s="32"/>
      <c r="ANP29" s="32"/>
      <c r="ANQ29" s="32"/>
      <c r="ANR29" s="32"/>
      <c r="ANS29" s="32"/>
      <c r="ANT29" s="32"/>
      <c r="ANU29" s="32"/>
      <c r="ANV29" s="32"/>
      <c r="ANW29" s="32"/>
      <c r="ANX29" s="32"/>
      <c r="ANY29" s="32"/>
      <c r="ANZ29" s="32"/>
      <c r="AOA29" s="32"/>
      <c r="AOB29" s="32"/>
      <c r="AOC29" s="32"/>
      <c r="AOD29" s="32"/>
      <c r="AOE29" s="32"/>
      <c r="AOF29" s="32"/>
      <c r="AOG29" s="32"/>
      <c r="AOH29" s="32"/>
      <c r="AOI29" s="32"/>
      <c r="AOJ29" s="32"/>
      <c r="AOK29" s="32"/>
      <c r="AOL29" s="32"/>
      <c r="AOM29" s="32"/>
      <c r="AON29" s="32"/>
      <c r="AOO29" s="32"/>
      <c r="AOP29" s="32"/>
      <c r="AOQ29" s="32"/>
      <c r="AOR29" s="32"/>
      <c r="AOS29" s="32"/>
      <c r="AOT29" s="32"/>
      <c r="AOU29" s="32"/>
      <c r="AOV29" s="32"/>
      <c r="AOW29" s="32"/>
      <c r="AOX29" s="32"/>
      <c r="AOY29" s="32"/>
      <c r="AOZ29" s="32"/>
      <c r="APA29" s="32"/>
      <c r="APB29" s="32"/>
      <c r="APC29" s="32"/>
      <c r="APD29" s="32"/>
      <c r="APE29" s="32"/>
      <c r="APF29" s="32"/>
      <c r="APG29" s="32"/>
      <c r="APH29" s="32"/>
      <c r="API29" s="32"/>
      <c r="APJ29" s="32"/>
      <c r="APK29" s="32"/>
      <c r="APL29" s="32"/>
      <c r="APM29" s="32"/>
      <c r="APN29" s="32"/>
      <c r="APO29" s="32"/>
      <c r="APP29" s="32"/>
      <c r="APQ29" s="32"/>
      <c r="APR29" s="32"/>
      <c r="APS29" s="32"/>
      <c r="APT29" s="32"/>
      <c r="APU29" s="32"/>
      <c r="APV29" s="32"/>
      <c r="APW29" s="32"/>
      <c r="APX29" s="32"/>
      <c r="APY29" s="32"/>
      <c r="APZ29" s="32"/>
      <c r="AQA29" s="32"/>
      <c r="AQB29" s="32"/>
      <c r="AQC29" s="32"/>
      <c r="AQD29" s="32"/>
      <c r="AQE29" s="32"/>
      <c r="AQF29" s="32"/>
      <c r="AQG29" s="32"/>
      <c r="AQH29" s="32"/>
      <c r="AQI29" s="32"/>
      <c r="AQJ29" s="32"/>
      <c r="AQK29" s="32"/>
      <c r="AQL29" s="32"/>
      <c r="AQM29" s="32"/>
      <c r="AQN29" s="32"/>
      <c r="AQO29" s="32"/>
      <c r="AQP29" s="32"/>
      <c r="AQQ29" s="32"/>
      <c r="AQR29" s="32"/>
      <c r="AQS29" s="32"/>
      <c r="AQT29" s="32"/>
      <c r="AQU29" s="32"/>
      <c r="AQV29" s="32"/>
      <c r="AQW29" s="32"/>
      <c r="AQX29" s="32"/>
      <c r="AQY29" s="32"/>
      <c r="AQZ29" s="32"/>
      <c r="ARA29" s="32"/>
      <c r="ARB29" s="32"/>
      <c r="ARC29" s="32"/>
      <c r="ARD29" s="32"/>
      <c r="ARE29" s="32"/>
      <c r="ARF29" s="32"/>
      <c r="ARG29" s="32"/>
      <c r="ARH29" s="32"/>
      <c r="ARI29" s="32"/>
      <c r="ARJ29" s="32"/>
      <c r="ARK29" s="32"/>
      <c r="ARL29" s="32"/>
      <c r="ARM29" s="32"/>
      <c r="ARN29" s="32"/>
      <c r="ARO29" s="32"/>
      <c r="ARP29" s="32"/>
      <c r="ARQ29" s="32"/>
      <c r="ARR29" s="32"/>
      <c r="ARS29" s="32"/>
      <c r="ART29" s="32"/>
      <c r="ARU29" s="32"/>
      <c r="ARV29" s="32"/>
      <c r="ARW29" s="32"/>
      <c r="ARX29" s="32"/>
      <c r="ARY29" s="32"/>
      <c r="ARZ29" s="32"/>
      <c r="ASA29" s="32"/>
      <c r="ASB29" s="32"/>
      <c r="ASC29" s="32"/>
      <c r="ASD29" s="32"/>
      <c r="ASE29" s="32"/>
      <c r="ASF29" s="32"/>
      <c r="ASG29" s="32"/>
      <c r="ASH29" s="32"/>
      <c r="ASI29" s="32"/>
      <c r="ASJ29" s="32"/>
      <c r="ASK29" s="32"/>
      <c r="ASL29" s="32"/>
      <c r="ASM29" s="32"/>
      <c r="ASN29" s="32"/>
      <c r="ASO29" s="32"/>
      <c r="ASP29" s="32"/>
      <c r="ASQ29" s="32"/>
      <c r="ASR29" s="32"/>
      <c r="ASS29" s="32"/>
      <c r="AST29" s="32"/>
      <c r="ASU29" s="32"/>
      <c r="ASV29" s="32"/>
      <c r="ASW29" s="32"/>
      <c r="ASX29" s="32"/>
      <c r="ASY29" s="32"/>
      <c r="ASZ29" s="32"/>
      <c r="ATA29" s="32"/>
      <c r="ATB29" s="32"/>
      <c r="ATC29" s="32"/>
      <c r="ATD29" s="32"/>
      <c r="ATE29" s="32"/>
      <c r="ATF29" s="32"/>
      <c r="ATG29" s="32"/>
      <c r="ATH29" s="32"/>
      <c r="ATI29" s="32"/>
      <c r="ATJ29" s="32"/>
      <c r="ATK29" s="32"/>
      <c r="ATL29" s="32"/>
      <c r="ATM29" s="32"/>
      <c r="ATN29" s="32"/>
      <c r="ATO29" s="32"/>
      <c r="ATP29" s="32"/>
      <c r="ATQ29" s="32"/>
      <c r="ATR29" s="32"/>
      <c r="ATS29" s="32"/>
      <c r="ATT29" s="32"/>
      <c r="ATU29" s="32"/>
      <c r="ATV29" s="32"/>
      <c r="ATW29" s="32"/>
      <c r="ATX29" s="32"/>
      <c r="ATY29" s="32"/>
      <c r="ATZ29" s="32"/>
      <c r="AUA29" s="32"/>
      <c r="AUB29" s="32"/>
      <c r="AUC29" s="32"/>
      <c r="AUD29" s="32"/>
      <c r="AUE29" s="32"/>
      <c r="AUF29" s="32"/>
      <c r="AUG29" s="32"/>
      <c r="AUH29" s="32"/>
      <c r="AUI29" s="32"/>
      <c r="AUJ29" s="32"/>
      <c r="AUK29" s="32"/>
      <c r="AUL29" s="32"/>
      <c r="AUM29" s="32"/>
      <c r="AUN29" s="32"/>
      <c r="AUO29" s="32"/>
      <c r="AUP29" s="32"/>
      <c r="AUQ29" s="32"/>
      <c r="AUR29" s="32"/>
      <c r="AUS29" s="32"/>
      <c r="AUT29" s="32"/>
      <c r="AUU29" s="32"/>
      <c r="AUV29" s="32"/>
      <c r="AUW29" s="32"/>
      <c r="AUX29" s="32"/>
      <c r="AUY29" s="32"/>
      <c r="AUZ29" s="32"/>
      <c r="AVA29" s="32"/>
      <c r="AVB29" s="32"/>
      <c r="AVC29" s="32"/>
      <c r="AVD29" s="32"/>
      <c r="AVE29" s="32"/>
      <c r="AVF29" s="32"/>
      <c r="AVG29" s="32"/>
      <c r="AVH29" s="32"/>
      <c r="AVI29" s="32"/>
      <c r="AVJ29" s="32"/>
      <c r="AVK29" s="32"/>
      <c r="AVL29" s="32"/>
      <c r="AVM29" s="32"/>
      <c r="AVN29" s="32"/>
      <c r="AVO29" s="32"/>
      <c r="AVP29" s="32"/>
      <c r="AVQ29" s="32"/>
      <c r="AVR29" s="32"/>
      <c r="AVS29" s="32"/>
      <c r="AVT29" s="32"/>
      <c r="AVU29" s="32"/>
      <c r="AVV29" s="32"/>
      <c r="AVW29" s="32"/>
      <c r="AVX29" s="32"/>
      <c r="AVY29" s="32"/>
      <c r="AVZ29" s="32"/>
      <c r="AWA29" s="32"/>
      <c r="AWB29" s="32"/>
      <c r="AWC29" s="32"/>
      <c r="AWD29" s="32"/>
      <c r="AWE29" s="32"/>
      <c r="AWF29" s="32"/>
      <c r="AWG29" s="32"/>
      <c r="AWH29" s="32"/>
      <c r="AWI29" s="32"/>
      <c r="AWJ29" s="32"/>
      <c r="AWK29" s="32"/>
      <c r="AWL29" s="32"/>
      <c r="AWM29" s="32"/>
      <c r="AWN29" s="32"/>
      <c r="AWO29" s="32"/>
      <c r="AWP29" s="32"/>
      <c r="AWQ29" s="32"/>
      <c r="AWR29" s="32"/>
      <c r="AWS29" s="32"/>
      <c r="AWT29" s="32"/>
      <c r="AWU29" s="32"/>
      <c r="AWV29" s="32"/>
      <c r="AWW29" s="32"/>
      <c r="AWX29" s="32"/>
      <c r="AWY29" s="32"/>
      <c r="AWZ29" s="32"/>
      <c r="AXA29" s="32"/>
      <c r="AXB29" s="32"/>
      <c r="AXC29" s="32"/>
      <c r="AXD29" s="32"/>
      <c r="AXE29" s="32"/>
      <c r="AXF29" s="32"/>
      <c r="AXG29" s="32"/>
      <c r="AXH29" s="32"/>
      <c r="AXI29" s="32"/>
      <c r="AXJ29" s="32"/>
      <c r="AXK29" s="32"/>
      <c r="AXL29" s="32"/>
      <c r="AXM29" s="32"/>
      <c r="AXN29" s="32"/>
      <c r="AXO29" s="32"/>
      <c r="AXP29" s="32"/>
      <c r="AXQ29" s="32"/>
      <c r="AXR29" s="32"/>
      <c r="AXS29" s="32"/>
      <c r="AXT29" s="32"/>
      <c r="AXU29" s="32"/>
      <c r="AXV29" s="32"/>
      <c r="AXW29" s="32"/>
      <c r="AXX29" s="32"/>
      <c r="AXY29" s="32"/>
      <c r="AXZ29" s="32"/>
      <c r="AYA29" s="32"/>
      <c r="AYB29" s="32"/>
      <c r="AYC29" s="32"/>
      <c r="AYD29" s="32"/>
      <c r="AYE29" s="32"/>
      <c r="AYF29" s="32"/>
      <c r="AYG29" s="32"/>
      <c r="AYH29" s="32"/>
      <c r="AYI29" s="32"/>
      <c r="AYJ29" s="32"/>
      <c r="AYK29" s="32"/>
      <c r="AYL29" s="32"/>
      <c r="AYM29" s="32"/>
      <c r="AYN29" s="32"/>
      <c r="AYO29" s="32"/>
      <c r="AYP29" s="32"/>
      <c r="AYQ29" s="32"/>
      <c r="AYR29" s="32"/>
      <c r="AYS29" s="32"/>
      <c r="AYT29" s="32"/>
      <c r="AYU29" s="32"/>
      <c r="AYV29" s="32"/>
      <c r="AYW29" s="32"/>
      <c r="AYX29" s="32"/>
      <c r="AYY29" s="32"/>
      <c r="AYZ29" s="32"/>
      <c r="AZA29" s="32"/>
      <c r="AZB29" s="32"/>
      <c r="AZC29" s="32"/>
      <c r="AZD29" s="32"/>
      <c r="AZE29" s="32"/>
      <c r="AZF29" s="32"/>
      <c r="AZG29" s="32"/>
      <c r="AZH29" s="32"/>
      <c r="AZI29" s="32"/>
      <c r="AZJ29" s="32"/>
      <c r="AZK29" s="32"/>
      <c r="AZL29" s="32"/>
      <c r="AZM29" s="32"/>
      <c r="AZN29" s="32"/>
      <c r="AZO29" s="32"/>
      <c r="AZP29" s="32"/>
      <c r="AZQ29" s="32"/>
      <c r="AZR29" s="32"/>
      <c r="AZS29" s="32"/>
      <c r="AZT29" s="32"/>
      <c r="AZU29" s="32"/>
      <c r="AZV29" s="32"/>
      <c r="AZW29" s="32"/>
      <c r="AZX29" s="32"/>
      <c r="AZY29" s="32"/>
      <c r="AZZ29" s="32"/>
      <c r="BAA29" s="32"/>
      <c r="BAB29" s="32"/>
      <c r="BAC29" s="32"/>
      <c r="BAD29" s="32"/>
      <c r="BAE29" s="32"/>
      <c r="BAF29" s="32"/>
      <c r="BAG29" s="32"/>
      <c r="BAH29" s="32"/>
      <c r="BAI29" s="32"/>
      <c r="BAJ29" s="32"/>
      <c r="BAK29" s="32"/>
      <c r="BAL29" s="32"/>
      <c r="BAM29" s="32"/>
      <c r="BAN29" s="32"/>
      <c r="BAO29" s="32"/>
      <c r="BAP29" s="32"/>
      <c r="BAQ29" s="32"/>
      <c r="BAR29" s="32"/>
      <c r="BAS29" s="32"/>
      <c r="BAT29" s="32"/>
      <c r="BAU29" s="32"/>
      <c r="BAV29" s="32"/>
      <c r="BAW29" s="32"/>
      <c r="BAX29" s="32"/>
      <c r="BAY29" s="32"/>
      <c r="BAZ29" s="32"/>
      <c r="BBA29" s="32"/>
      <c r="BBB29" s="32"/>
      <c r="BBC29" s="32"/>
      <c r="BBD29" s="32"/>
      <c r="BBE29" s="32"/>
      <c r="BBF29" s="32"/>
      <c r="BBG29" s="32"/>
      <c r="BBH29" s="32"/>
      <c r="BBI29" s="32"/>
      <c r="BBJ29" s="32"/>
      <c r="BBK29" s="32"/>
      <c r="BBL29" s="32"/>
      <c r="BBM29" s="32"/>
      <c r="BBN29" s="32"/>
      <c r="BBO29" s="32"/>
      <c r="BBP29" s="32"/>
      <c r="BBQ29" s="32"/>
      <c r="BBR29" s="32"/>
      <c r="BBS29" s="32"/>
      <c r="BBT29" s="32"/>
      <c r="BBU29" s="32"/>
      <c r="BBV29" s="32"/>
      <c r="BBW29" s="32"/>
      <c r="BBX29" s="32"/>
      <c r="BBY29" s="32"/>
      <c r="BBZ29" s="32"/>
      <c r="BCA29" s="32"/>
      <c r="BCB29" s="32"/>
      <c r="BCC29" s="32"/>
      <c r="BCD29" s="32"/>
      <c r="BCE29" s="32"/>
      <c r="BCF29" s="32"/>
      <c r="BCG29" s="32"/>
      <c r="BCH29" s="32"/>
      <c r="BCI29" s="32"/>
      <c r="BCJ29" s="32"/>
      <c r="BCK29" s="32"/>
      <c r="BCL29" s="32"/>
      <c r="BCM29" s="32"/>
      <c r="BCN29" s="32"/>
      <c r="BCO29" s="32"/>
      <c r="BCP29" s="32"/>
      <c r="BCQ29" s="32"/>
      <c r="BCR29" s="32"/>
      <c r="BCS29" s="32"/>
      <c r="BCT29" s="32"/>
      <c r="BCU29" s="32"/>
      <c r="BCV29" s="32"/>
      <c r="BCW29" s="32"/>
      <c r="BCX29" s="32"/>
      <c r="BCY29" s="32"/>
      <c r="BCZ29" s="32"/>
      <c r="BDA29" s="32"/>
      <c r="BDB29" s="32"/>
      <c r="BDC29" s="32"/>
      <c r="BDD29" s="32"/>
      <c r="BDE29" s="32"/>
      <c r="BDF29" s="32"/>
      <c r="BDG29" s="32"/>
      <c r="BDH29" s="32"/>
      <c r="BDI29" s="32"/>
      <c r="BDJ29" s="32"/>
      <c r="BDK29" s="32"/>
      <c r="BDL29" s="32"/>
      <c r="BDM29" s="32"/>
      <c r="BDN29" s="32"/>
      <c r="BDO29" s="32"/>
      <c r="BDP29" s="32"/>
      <c r="BDQ29" s="32"/>
      <c r="BDR29" s="32"/>
      <c r="BDS29" s="32"/>
      <c r="BDT29" s="32"/>
      <c r="BDU29" s="32"/>
      <c r="BDV29" s="32"/>
      <c r="BDW29" s="32"/>
      <c r="BDX29" s="32"/>
      <c r="BDY29" s="32"/>
      <c r="BDZ29" s="32"/>
      <c r="BEA29" s="32"/>
      <c r="BEB29" s="32"/>
      <c r="BEC29" s="32"/>
      <c r="BED29" s="32"/>
      <c r="BEE29" s="32"/>
      <c r="BEF29" s="32"/>
      <c r="BEG29" s="32"/>
      <c r="BEH29" s="32"/>
      <c r="BEI29" s="32"/>
      <c r="BEJ29" s="32"/>
      <c r="BEK29" s="32"/>
      <c r="BEL29" s="32"/>
      <c r="BEM29" s="32"/>
      <c r="BEN29" s="32"/>
      <c r="BEO29" s="32"/>
      <c r="BEP29" s="32"/>
      <c r="BEQ29" s="32"/>
      <c r="BER29" s="32"/>
      <c r="BES29" s="32"/>
      <c r="BET29" s="32"/>
      <c r="BEU29" s="32"/>
      <c r="BEV29" s="32"/>
      <c r="BEW29" s="32"/>
      <c r="BEX29" s="32"/>
      <c r="BEY29" s="32"/>
      <c r="BEZ29" s="32"/>
      <c r="BFA29" s="32"/>
      <c r="BFB29" s="32"/>
      <c r="BFC29" s="32"/>
      <c r="BFD29" s="32"/>
      <c r="BFE29" s="32"/>
      <c r="BFF29" s="32"/>
      <c r="BFG29" s="32"/>
      <c r="BFH29" s="32"/>
      <c r="BFI29" s="32"/>
      <c r="BFJ29" s="32"/>
      <c r="BFK29" s="32"/>
      <c r="BFL29" s="32"/>
      <c r="BFM29" s="32"/>
      <c r="BFN29" s="32"/>
      <c r="BFO29" s="32"/>
      <c r="BFP29" s="32"/>
      <c r="BFQ29" s="32"/>
      <c r="BFR29" s="32"/>
      <c r="BFS29" s="32"/>
      <c r="BFT29" s="32"/>
      <c r="BFU29" s="32"/>
      <c r="BFV29" s="32"/>
      <c r="BFW29" s="32"/>
      <c r="BFX29" s="32"/>
      <c r="BFY29" s="32"/>
      <c r="BFZ29" s="32"/>
      <c r="BGA29" s="32"/>
      <c r="BGB29" s="32"/>
      <c r="BGC29" s="32"/>
      <c r="BGD29" s="32"/>
      <c r="BGE29" s="32"/>
      <c r="BGF29" s="32"/>
      <c r="BGG29" s="32"/>
      <c r="BGH29" s="32"/>
      <c r="BGI29" s="32"/>
      <c r="BGJ29" s="32"/>
      <c r="BGK29" s="32"/>
      <c r="BGL29" s="32"/>
      <c r="BGM29" s="32"/>
      <c r="BGN29" s="32"/>
      <c r="BGO29" s="32"/>
      <c r="BGP29" s="32"/>
      <c r="BGQ29" s="32"/>
      <c r="BGR29" s="32"/>
      <c r="BGS29" s="32"/>
      <c r="BGT29" s="32"/>
      <c r="BGU29" s="32"/>
      <c r="BGV29" s="32"/>
      <c r="BGW29" s="32"/>
      <c r="BGX29" s="32"/>
      <c r="BGY29" s="32"/>
      <c r="BGZ29" s="32"/>
      <c r="BHA29" s="32"/>
      <c r="BHB29" s="32"/>
      <c r="BHC29" s="32"/>
      <c r="BHD29" s="32"/>
      <c r="BHE29" s="32"/>
      <c r="BHF29" s="32"/>
      <c r="BHG29" s="32"/>
      <c r="BHH29" s="32"/>
      <c r="BHI29" s="32"/>
      <c r="BHJ29" s="32"/>
      <c r="BHK29" s="32"/>
      <c r="BHL29" s="32"/>
      <c r="BHM29" s="32"/>
      <c r="BHN29" s="32"/>
      <c r="BHO29" s="32"/>
      <c r="BHP29" s="32"/>
      <c r="BHQ29" s="32"/>
      <c r="BHR29" s="32"/>
      <c r="BHS29" s="32"/>
      <c r="BHT29" s="32"/>
      <c r="BHU29" s="32"/>
      <c r="BHV29" s="32"/>
      <c r="BHW29" s="32"/>
      <c r="BHX29" s="32"/>
      <c r="BHY29" s="32"/>
      <c r="BHZ29" s="32"/>
      <c r="BIA29" s="32"/>
      <c r="BIB29" s="32"/>
      <c r="BIC29" s="32"/>
      <c r="BID29" s="32"/>
      <c r="BIE29" s="32"/>
      <c r="BIF29" s="32"/>
      <c r="BIG29" s="32"/>
      <c r="BIH29" s="32"/>
      <c r="BII29" s="32"/>
      <c r="BIJ29" s="32"/>
      <c r="BIK29" s="32"/>
      <c r="BIL29" s="32"/>
      <c r="BIM29" s="32"/>
      <c r="BIN29" s="32"/>
      <c r="BIO29" s="32"/>
      <c r="BIP29" s="32"/>
      <c r="BIQ29" s="32"/>
      <c r="BIR29" s="32"/>
      <c r="BIS29" s="32"/>
      <c r="BIT29" s="32"/>
      <c r="BIU29" s="32"/>
      <c r="BIV29" s="32"/>
      <c r="BIW29" s="32"/>
      <c r="BIX29" s="32"/>
      <c r="BIY29" s="32"/>
      <c r="BIZ29" s="32"/>
      <c r="BJA29" s="32"/>
      <c r="BJB29" s="32"/>
      <c r="BJC29" s="32"/>
      <c r="BJD29" s="32"/>
      <c r="BJE29" s="32"/>
      <c r="BJF29" s="32"/>
      <c r="BJG29" s="32"/>
      <c r="BJH29" s="32"/>
      <c r="BJI29" s="32"/>
      <c r="BJJ29" s="32"/>
      <c r="BJK29" s="32"/>
      <c r="BJL29" s="32"/>
      <c r="BJM29" s="32"/>
      <c r="BJN29" s="32"/>
      <c r="BJO29" s="32"/>
      <c r="BJP29" s="32"/>
      <c r="BJQ29" s="32"/>
      <c r="BJR29" s="32"/>
      <c r="BJS29" s="32"/>
      <c r="BJT29" s="32"/>
      <c r="BJU29" s="32"/>
      <c r="BJV29" s="32"/>
      <c r="BJW29" s="32"/>
      <c r="BJX29" s="32"/>
      <c r="BJY29" s="32"/>
      <c r="BJZ29" s="32"/>
      <c r="BKA29" s="32"/>
      <c r="BKB29" s="32"/>
      <c r="BKC29" s="32"/>
      <c r="BKD29" s="32"/>
      <c r="BKE29" s="32"/>
      <c r="BKF29" s="32"/>
      <c r="BKG29" s="32"/>
      <c r="BKH29" s="32"/>
      <c r="BKI29" s="32"/>
      <c r="BKJ29" s="32"/>
      <c r="BKK29" s="32"/>
      <c r="BKL29" s="32"/>
      <c r="BKM29" s="32"/>
      <c r="BKN29" s="32"/>
      <c r="BKO29" s="32"/>
      <c r="BKP29" s="32"/>
      <c r="BKQ29" s="32"/>
      <c r="BKR29" s="32"/>
      <c r="BKS29" s="32"/>
      <c r="BKT29" s="32"/>
      <c r="BKU29" s="32"/>
      <c r="BKV29" s="32"/>
      <c r="BKW29" s="32"/>
      <c r="BKX29" s="32"/>
      <c r="BKY29" s="32"/>
      <c r="BKZ29" s="32"/>
      <c r="BLA29" s="32"/>
      <c r="BLB29" s="32"/>
      <c r="BLC29" s="32"/>
      <c r="BLD29" s="32"/>
      <c r="BLE29" s="32"/>
      <c r="BLF29" s="32"/>
      <c r="BLG29" s="32"/>
      <c r="BLH29" s="32"/>
      <c r="BLI29" s="32"/>
      <c r="BLJ29" s="32"/>
      <c r="BLK29" s="32"/>
      <c r="BLL29" s="32"/>
      <c r="BLM29" s="32"/>
      <c r="BLN29" s="32"/>
      <c r="BLO29" s="32"/>
      <c r="BLP29" s="32"/>
      <c r="BLQ29" s="32"/>
      <c r="BLR29" s="32"/>
      <c r="BLS29" s="32"/>
      <c r="BLT29" s="32"/>
      <c r="BLU29" s="32"/>
      <c r="BLV29" s="32"/>
      <c r="BLW29" s="32"/>
      <c r="BLX29" s="32"/>
      <c r="BLY29" s="32"/>
      <c r="BLZ29" s="32"/>
      <c r="BMA29" s="32"/>
      <c r="BMB29" s="32"/>
      <c r="BMC29" s="32"/>
      <c r="BMD29" s="32"/>
      <c r="BME29" s="32"/>
      <c r="BMF29" s="32"/>
      <c r="BMG29" s="32"/>
      <c r="BMH29" s="32"/>
      <c r="BMI29" s="32"/>
      <c r="BMJ29" s="32"/>
      <c r="BMK29" s="32"/>
      <c r="BML29" s="32"/>
      <c r="BMM29" s="32"/>
      <c r="BMN29" s="32"/>
      <c r="BMO29" s="32"/>
      <c r="BMP29" s="32"/>
      <c r="BMQ29" s="32"/>
      <c r="BMR29" s="32"/>
      <c r="BMS29" s="32"/>
      <c r="BMT29" s="32"/>
      <c r="BMU29" s="32"/>
      <c r="BMV29" s="32"/>
      <c r="BMW29" s="32"/>
      <c r="BMX29" s="32"/>
      <c r="BMY29" s="32"/>
      <c r="BMZ29" s="32"/>
      <c r="BNA29" s="32"/>
      <c r="BNB29" s="32"/>
      <c r="BNC29" s="32"/>
      <c r="BND29" s="32"/>
      <c r="BNE29" s="32"/>
      <c r="BNF29" s="32"/>
      <c r="BNG29" s="32"/>
      <c r="BNH29" s="32"/>
      <c r="BNI29" s="32"/>
      <c r="BNJ29" s="32"/>
      <c r="BNK29" s="32"/>
      <c r="BNL29" s="32"/>
      <c r="BNM29" s="32"/>
      <c r="BNN29" s="32"/>
      <c r="BNO29" s="32"/>
      <c r="BNP29" s="32"/>
      <c r="BNQ29" s="32"/>
      <c r="BNR29" s="32"/>
      <c r="BNS29" s="32"/>
      <c r="BNT29" s="32"/>
      <c r="BNU29" s="32"/>
      <c r="BNV29" s="32"/>
      <c r="BNW29" s="32"/>
      <c r="BNX29" s="32"/>
      <c r="BNY29" s="32"/>
      <c r="BNZ29" s="32"/>
      <c r="BOA29" s="32"/>
      <c r="BOB29" s="32"/>
      <c r="BOC29" s="32"/>
      <c r="BOD29" s="32"/>
      <c r="BOE29" s="32"/>
      <c r="BOF29" s="32"/>
      <c r="BOG29" s="32"/>
      <c r="BOH29" s="32"/>
      <c r="BOI29" s="32"/>
      <c r="BOJ29" s="32"/>
      <c r="BOK29" s="32"/>
      <c r="BOL29" s="32"/>
      <c r="BOM29" s="32"/>
      <c r="BON29" s="32"/>
      <c r="BOO29" s="32"/>
      <c r="BOP29" s="32"/>
      <c r="BOQ29" s="32"/>
      <c r="BOR29" s="32"/>
      <c r="BOS29" s="32"/>
      <c r="BOT29" s="32"/>
      <c r="BOU29" s="32"/>
      <c r="BOV29" s="32"/>
      <c r="BOW29" s="32"/>
      <c r="BOX29" s="32"/>
      <c r="BOY29" s="32"/>
      <c r="BOZ29" s="32"/>
      <c r="BPA29" s="32"/>
      <c r="BPB29" s="32"/>
      <c r="BPC29" s="32"/>
      <c r="BPD29" s="32"/>
      <c r="BPE29" s="32"/>
      <c r="BPF29" s="32"/>
      <c r="BPG29" s="32"/>
      <c r="BPH29" s="32"/>
      <c r="BPI29" s="32"/>
      <c r="BPJ29" s="32"/>
      <c r="BPK29" s="32"/>
      <c r="BPL29" s="32"/>
      <c r="BPM29" s="32"/>
      <c r="BPN29" s="32"/>
      <c r="BPO29" s="32"/>
      <c r="BPP29" s="32"/>
      <c r="BPQ29" s="32"/>
      <c r="BPR29" s="32"/>
      <c r="BPS29" s="32"/>
      <c r="BPT29" s="32"/>
      <c r="BPU29" s="32"/>
      <c r="BPV29" s="32"/>
      <c r="BPW29" s="32"/>
      <c r="BPX29" s="32"/>
      <c r="BPY29" s="32"/>
      <c r="BPZ29" s="32"/>
      <c r="BQA29" s="32"/>
      <c r="BQB29" s="32"/>
      <c r="BQC29" s="32"/>
      <c r="BQD29" s="32"/>
      <c r="BQE29" s="32"/>
      <c r="BQF29" s="32"/>
      <c r="BQG29" s="32"/>
      <c r="BQH29" s="32"/>
      <c r="BQI29" s="32"/>
      <c r="BQJ29" s="32"/>
      <c r="BQK29" s="32"/>
      <c r="BQL29" s="32"/>
      <c r="BQM29" s="32"/>
      <c r="BQN29" s="32"/>
      <c r="BQO29" s="32"/>
      <c r="BQP29" s="32"/>
      <c r="BQQ29" s="32"/>
      <c r="BQR29" s="32"/>
      <c r="BQS29" s="32"/>
      <c r="BQT29" s="32"/>
      <c r="BQU29" s="32"/>
      <c r="BQV29" s="32"/>
      <c r="BQW29" s="32"/>
      <c r="BQX29" s="32"/>
      <c r="BQY29" s="32"/>
      <c r="BQZ29" s="32"/>
      <c r="BRA29" s="32"/>
      <c r="BRB29" s="32"/>
      <c r="BRC29" s="32"/>
      <c r="BRD29" s="32"/>
      <c r="BRE29" s="32"/>
      <c r="BRF29" s="32"/>
      <c r="BRG29" s="32"/>
      <c r="BRH29" s="32"/>
      <c r="BRI29" s="32"/>
      <c r="BRJ29" s="32"/>
      <c r="BRK29" s="32"/>
      <c r="BRL29" s="32"/>
      <c r="BRM29" s="32"/>
      <c r="BRN29" s="32"/>
      <c r="BRO29" s="32"/>
      <c r="BRP29" s="32"/>
      <c r="BRQ29" s="32"/>
      <c r="BRR29" s="32"/>
      <c r="BRS29" s="32"/>
      <c r="BRT29" s="32"/>
      <c r="BRU29" s="32"/>
      <c r="BRV29" s="32"/>
      <c r="BRW29" s="32"/>
      <c r="BRX29" s="32"/>
      <c r="BRY29" s="32"/>
      <c r="BRZ29" s="32"/>
      <c r="BSA29" s="32"/>
      <c r="BSB29" s="32"/>
      <c r="BSC29" s="32"/>
      <c r="BSD29" s="32"/>
      <c r="BSE29" s="32"/>
      <c r="BSF29" s="32"/>
      <c r="BSG29" s="32"/>
      <c r="BSH29" s="32"/>
      <c r="BSI29" s="32"/>
      <c r="BSJ29" s="32"/>
      <c r="BSK29" s="32"/>
      <c r="BSL29" s="32"/>
      <c r="BSM29" s="32"/>
      <c r="BSN29" s="32"/>
      <c r="BSO29" s="32"/>
      <c r="BSP29" s="32"/>
      <c r="BSQ29" s="32"/>
      <c r="BSR29" s="32"/>
      <c r="BSS29" s="32"/>
      <c r="BST29" s="32"/>
      <c r="BSU29" s="32"/>
      <c r="BSV29" s="32"/>
      <c r="BSW29" s="32"/>
      <c r="BSX29" s="32"/>
      <c r="BSY29" s="32"/>
      <c r="BSZ29" s="32"/>
      <c r="BTA29" s="32"/>
      <c r="BTB29" s="32"/>
      <c r="BTC29" s="32"/>
      <c r="BTD29" s="32"/>
      <c r="BTE29" s="32"/>
      <c r="BTF29" s="32"/>
      <c r="BTG29" s="32"/>
      <c r="BTH29" s="32"/>
      <c r="BTI29" s="32"/>
      <c r="BTJ29" s="32"/>
      <c r="BTK29" s="32"/>
      <c r="BTL29" s="32"/>
      <c r="BTM29" s="32"/>
      <c r="BTN29" s="32"/>
      <c r="BTO29" s="32"/>
      <c r="BTP29" s="32"/>
      <c r="BTQ29" s="32"/>
      <c r="BTR29" s="32"/>
      <c r="BTS29" s="32"/>
      <c r="BTT29" s="32"/>
      <c r="BTU29" s="32"/>
      <c r="BTV29" s="32"/>
      <c r="BTW29" s="32"/>
      <c r="BTX29" s="32"/>
      <c r="BTY29" s="32"/>
      <c r="BTZ29" s="32"/>
      <c r="BUA29" s="32"/>
      <c r="BUB29" s="32"/>
      <c r="BUC29" s="32"/>
      <c r="BUD29" s="32"/>
      <c r="BUE29" s="32"/>
      <c r="BUF29" s="32"/>
      <c r="BUG29" s="32"/>
      <c r="BUH29" s="32"/>
      <c r="BUI29" s="32"/>
      <c r="BUJ29" s="32"/>
      <c r="BUK29" s="32"/>
      <c r="BUL29" s="32"/>
      <c r="BUM29" s="32"/>
      <c r="BUN29" s="32"/>
      <c r="BUO29" s="32"/>
      <c r="BUP29" s="32"/>
      <c r="BUQ29" s="32"/>
      <c r="BUR29" s="32"/>
      <c r="BUS29" s="32"/>
      <c r="BUT29" s="32"/>
      <c r="BUU29" s="32"/>
      <c r="BUV29" s="32"/>
      <c r="BUW29" s="32"/>
      <c r="BUX29" s="32"/>
      <c r="BUY29" s="32"/>
      <c r="BUZ29" s="32"/>
      <c r="BVA29" s="32"/>
      <c r="BVB29" s="32"/>
      <c r="BVC29" s="32"/>
      <c r="BVD29" s="32"/>
      <c r="BVE29" s="32"/>
      <c r="BVF29" s="32"/>
      <c r="BVG29" s="32"/>
      <c r="BVH29" s="32"/>
      <c r="BVI29" s="32"/>
      <c r="BVJ29" s="32"/>
      <c r="BVK29" s="32"/>
      <c r="BVL29" s="32"/>
      <c r="BVM29" s="32"/>
      <c r="BVN29" s="32"/>
      <c r="BVO29" s="32"/>
      <c r="BVP29" s="32"/>
      <c r="BVQ29" s="32"/>
      <c r="BVR29" s="32"/>
      <c r="BVS29" s="32"/>
      <c r="BVT29" s="32"/>
      <c r="BVU29" s="32"/>
      <c r="BVV29" s="32"/>
      <c r="BVW29" s="32"/>
      <c r="BVX29" s="32"/>
      <c r="BVY29" s="32"/>
      <c r="BVZ29" s="32"/>
      <c r="BWA29" s="32"/>
      <c r="BWB29" s="32"/>
      <c r="BWC29" s="32"/>
      <c r="BWD29" s="32"/>
      <c r="BWE29" s="32"/>
      <c r="BWF29" s="32"/>
      <c r="BWG29" s="32"/>
      <c r="BWH29" s="32"/>
      <c r="BWI29" s="32"/>
      <c r="BWJ29" s="32"/>
      <c r="BWK29" s="32"/>
      <c r="BWL29" s="32"/>
      <c r="BWM29" s="32"/>
      <c r="BWN29" s="32"/>
      <c r="BWO29" s="32"/>
      <c r="BWP29" s="32"/>
      <c r="BWQ29" s="32"/>
      <c r="BWR29" s="32"/>
      <c r="BWS29" s="32"/>
      <c r="BWT29" s="32"/>
      <c r="BWU29" s="32"/>
      <c r="BWV29" s="32"/>
      <c r="BWW29" s="32"/>
      <c r="BWX29" s="32"/>
      <c r="BWY29" s="32"/>
      <c r="BWZ29" s="32"/>
      <c r="BXA29" s="32"/>
      <c r="BXB29" s="32"/>
      <c r="BXC29" s="32"/>
      <c r="BXD29" s="32"/>
      <c r="BXE29" s="32"/>
      <c r="BXF29" s="32"/>
      <c r="BXG29" s="32"/>
      <c r="BXH29" s="32"/>
      <c r="BXI29" s="32"/>
      <c r="BXJ29" s="32"/>
      <c r="BXK29" s="32"/>
      <c r="BXL29" s="32"/>
      <c r="BXM29" s="32"/>
      <c r="BXN29" s="32"/>
      <c r="BXO29" s="32"/>
      <c r="BXP29" s="32"/>
      <c r="BXQ29" s="32"/>
      <c r="BXR29" s="32"/>
      <c r="BXS29" s="32"/>
      <c r="BXT29" s="32"/>
      <c r="BXU29" s="32"/>
      <c r="BXV29" s="32"/>
      <c r="BXW29" s="32"/>
      <c r="BXX29" s="32"/>
      <c r="BXY29" s="32"/>
      <c r="BXZ29" s="32"/>
      <c r="BYA29" s="32"/>
      <c r="BYB29" s="32"/>
      <c r="BYC29" s="32"/>
      <c r="BYD29" s="32"/>
      <c r="BYE29" s="32"/>
      <c r="BYF29" s="32"/>
      <c r="BYG29" s="32"/>
      <c r="BYH29" s="32"/>
      <c r="BYI29" s="32"/>
      <c r="BYJ29" s="32"/>
      <c r="BYK29" s="32"/>
      <c r="BYL29" s="32"/>
      <c r="BYM29" s="32"/>
      <c r="BYN29" s="32"/>
      <c r="BYO29" s="32"/>
      <c r="BYP29" s="32"/>
      <c r="BYQ29" s="32"/>
      <c r="BYR29" s="32"/>
      <c r="BYS29" s="32"/>
      <c r="BYT29" s="32"/>
      <c r="BYU29" s="32"/>
      <c r="BYV29" s="32"/>
      <c r="BYW29" s="32"/>
      <c r="BYX29" s="32"/>
      <c r="BYY29" s="32"/>
      <c r="BYZ29" s="32"/>
      <c r="BZA29" s="32"/>
      <c r="BZB29" s="32"/>
      <c r="BZC29" s="32"/>
      <c r="BZD29" s="32"/>
      <c r="BZE29" s="32"/>
      <c r="BZF29" s="32"/>
      <c r="BZG29" s="32"/>
      <c r="BZH29" s="32"/>
      <c r="BZI29" s="32"/>
      <c r="BZJ29" s="32"/>
      <c r="BZK29" s="32"/>
      <c r="BZL29" s="32"/>
      <c r="BZM29" s="32"/>
      <c r="BZN29" s="32"/>
      <c r="BZO29" s="32"/>
      <c r="BZP29" s="32"/>
      <c r="BZQ29" s="32"/>
      <c r="BZR29" s="32"/>
      <c r="BZS29" s="32"/>
      <c r="BZT29" s="32"/>
      <c r="BZU29" s="32"/>
      <c r="BZV29" s="32"/>
      <c r="BZW29" s="32"/>
      <c r="BZX29" s="32"/>
      <c r="BZY29" s="32"/>
      <c r="BZZ29" s="32"/>
      <c r="CAA29" s="32"/>
      <c r="CAB29" s="32"/>
      <c r="CAC29" s="32"/>
      <c r="CAD29" s="32"/>
      <c r="CAE29" s="32"/>
      <c r="CAF29" s="32"/>
      <c r="CAG29" s="32"/>
      <c r="CAH29" s="32"/>
      <c r="CAI29" s="32"/>
      <c r="CAJ29" s="32"/>
      <c r="CAK29" s="32"/>
      <c r="CAL29" s="32"/>
      <c r="CAM29" s="32"/>
      <c r="CAN29" s="32"/>
      <c r="CAO29" s="32"/>
      <c r="CAP29" s="32"/>
      <c r="CAQ29" s="32"/>
      <c r="CAR29" s="32"/>
      <c r="CAS29" s="32"/>
      <c r="CAT29" s="32"/>
      <c r="CAU29" s="32"/>
      <c r="CAV29" s="32"/>
      <c r="CAW29" s="32"/>
      <c r="CAX29" s="32"/>
      <c r="CAY29" s="32"/>
      <c r="CAZ29" s="32"/>
      <c r="CBA29" s="32"/>
      <c r="CBB29" s="32"/>
      <c r="CBC29" s="32"/>
      <c r="CBD29" s="32"/>
      <c r="CBE29" s="32"/>
      <c r="CBF29" s="32"/>
      <c r="CBG29" s="32"/>
      <c r="CBH29" s="32"/>
      <c r="CBI29" s="32"/>
      <c r="CBJ29" s="32"/>
      <c r="CBK29" s="32"/>
      <c r="CBL29" s="32"/>
      <c r="CBM29" s="32"/>
      <c r="CBN29" s="32"/>
      <c r="CBO29" s="32"/>
      <c r="CBP29" s="32"/>
      <c r="CBQ29" s="32"/>
      <c r="CBR29" s="32"/>
      <c r="CBS29" s="32"/>
      <c r="CBT29" s="32"/>
      <c r="CBU29" s="32"/>
      <c r="CBV29" s="32"/>
      <c r="CBW29" s="32"/>
      <c r="CBX29" s="32"/>
      <c r="CBY29" s="32"/>
      <c r="CBZ29" s="32"/>
      <c r="CCA29" s="32"/>
      <c r="CCB29" s="32"/>
      <c r="CCC29" s="32"/>
      <c r="CCD29" s="32"/>
      <c r="CCE29" s="32"/>
      <c r="CCF29" s="32"/>
      <c r="CCG29" s="32"/>
      <c r="CCH29" s="32"/>
      <c r="CCI29" s="32"/>
      <c r="CCJ29" s="32"/>
      <c r="CCK29" s="32"/>
      <c r="CCL29" s="32"/>
      <c r="CCM29" s="32"/>
      <c r="CCN29" s="32"/>
      <c r="CCO29" s="32"/>
      <c r="CCP29" s="32"/>
      <c r="CCQ29" s="32"/>
      <c r="CCR29" s="32"/>
      <c r="CCS29" s="32"/>
      <c r="CCT29" s="32"/>
      <c r="CCU29" s="32"/>
      <c r="CCV29" s="32"/>
      <c r="CCW29" s="32"/>
      <c r="CCX29" s="32"/>
      <c r="CCY29" s="32"/>
      <c r="CCZ29" s="32"/>
      <c r="CDA29" s="32"/>
      <c r="CDB29" s="32"/>
      <c r="CDC29" s="32"/>
      <c r="CDD29" s="32"/>
      <c r="CDE29" s="32"/>
      <c r="CDF29" s="32"/>
      <c r="CDG29" s="32"/>
      <c r="CDH29" s="32"/>
      <c r="CDI29" s="32"/>
      <c r="CDJ29" s="32"/>
      <c r="CDK29" s="32"/>
      <c r="CDL29" s="32"/>
      <c r="CDM29" s="32"/>
      <c r="CDN29" s="32"/>
      <c r="CDO29" s="32"/>
      <c r="CDP29" s="32"/>
      <c r="CDQ29" s="32"/>
      <c r="CDR29" s="32"/>
      <c r="CDS29" s="32"/>
      <c r="CDT29" s="32"/>
      <c r="CDU29" s="32"/>
      <c r="CDV29" s="32"/>
      <c r="CDW29" s="32"/>
      <c r="CDX29" s="32"/>
      <c r="CDY29" s="32"/>
      <c r="CDZ29" s="32"/>
      <c r="CEA29" s="32"/>
      <c r="CEB29" s="32"/>
      <c r="CEC29" s="32"/>
      <c r="CED29" s="32"/>
      <c r="CEE29" s="32"/>
      <c r="CEF29" s="32"/>
      <c r="CEG29" s="32"/>
      <c r="CEH29" s="32"/>
      <c r="CEI29" s="32"/>
      <c r="CEJ29" s="32"/>
      <c r="CEK29" s="32"/>
      <c r="CEL29" s="32"/>
      <c r="CEM29" s="32"/>
      <c r="CEN29" s="32"/>
      <c r="CEO29" s="32"/>
      <c r="CEP29" s="32"/>
      <c r="CEQ29" s="32"/>
      <c r="CER29" s="32"/>
      <c r="CES29" s="32"/>
      <c r="CET29" s="32"/>
      <c r="CEU29" s="32"/>
      <c r="CEV29" s="32"/>
      <c r="CEW29" s="32"/>
      <c r="CEX29" s="32"/>
      <c r="CEY29" s="32"/>
      <c r="CEZ29" s="32"/>
      <c r="CFA29" s="32"/>
      <c r="CFB29" s="32"/>
      <c r="CFC29" s="32"/>
      <c r="CFD29" s="32"/>
      <c r="CFE29" s="32"/>
      <c r="CFF29" s="32"/>
      <c r="CFG29" s="32"/>
      <c r="CFH29" s="32"/>
      <c r="CFI29" s="32"/>
      <c r="CFJ29" s="32"/>
      <c r="CFK29" s="32"/>
      <c r="CFL29" s="32"/>
      <c r="CFM29" s="32"/>
      <c r="CFN29" s="32"/>
      <c r="CFO29" s="32"/>
      <c r="CFP29" s="32"/>
      <c r="CFQ29" s="32"/>
      <c r="CFR29" s="32"/>
      <c r="CFS29" s="32"/>
      <c r="CFT29" s="32"/>
      <c r="CFU29" s="32"/>
      <c r="CFV29" s="32"/>
      <c r="CFW29" s="32"/>
      <c r="CFX29" s="32"/>
      <c r="CFY29" s="32"/>
      <c r="CFZ29" s="32"/>
      <c r="CGA29" s="32"/>
      <c r="CGB29" s="32"/>
      <c r="CGC29" s="32"/>
      <c r="CGD29" s="32"/>
      <c r="CGE29" s="32"/>
      <c r="CGF29" s="32"/>
      <c r="CGG29" s="32"/>
      <c r="CGH29" s="32"/>
      <c r="CGI29" s="32"/>
      <c r="CGJ29" s="32"/>
      <c r="CGK29" s="32"/>
      <c r="CGL29" s="32"/>
      <c r="CGM29" s="32"/>
      <c r="CGN29" s="32"/>
      <c r="CGO29" s="32"/>
      <c r="CGP29" s="32"/>
      <c r="CGQ29" s="32"/>
      <c r="CGR29" s="32"/>
      <c r="CGS29" s="32"/>
      <c r="CGT29" s="32"/>
      <c r="CGU29" s="32"/>
      <c r="CGV29" s="32"/>
      <c r="CGW29" s="32"/>
      <c r="CGX29" s="32"/>
      <c r="CGY29" s="32"/>
      <c r="CGZ29" s="32"/>
      <c r="CHA29" s="32"/>
      <c r="CHB29" s="32"/>
      <c r="CHC29" s="32"/>
      <c r="CHD29" s="32"/>
      <c r="CHE29" s="32"/>
      <c r="CHF29" s="32"/>
      <c r="CHG29" s="32"/>
      <c r="CHH29" s="32"/>
      <c r="CHI29" s="32"/>
      <c r="CHJ29" s="32"/>
      <c r="CHK29" s="32"/>
      <c r="CHL29" s="32"/>
      <c r="CHM29" s="32"/>
      <c r="CHN29" s="32"/>
      <c r="CHO29" s="32"/>
      <c r="CHP29" s="32"/>
      <c r="CHQ29" s="32"/>
      <c r="CHR29" s="32"/>
      <c r="CHS29" s="32"/>
      <c r="CHT29" s="32"/>
      <c r="CHU29" s="32"/>
      <c r="CHV29" s="32"/>
      <c r="CHW29" s="32"/>
      <c r="CHX29" s="32"/>
      <c r="CHY29" s="32"/>
      <c r="CHZ29" s="32"/>
      <c r="CIA29" s="32"/>
      <c r="CIB29" s="32"/>
      <c r="CIC29" s="32"/>
      <c r="CID29" s="32"/>
      <c r="CIE29" s="32"/>
      <c r="CIF29" s="32"/>
      <c r="CIG29" s="32"/>
      <c r="CIH29" s="32"/>
      <c r="CII29" s="32"/>
      <c r="CIJ29" s="32"/>
      <c r="CIK29" s="32"/>
      <c r="CIL29" s="32"/>
      <c r="CIM29" s="32"/>
      <c r="CIN29" s="32"/>
      <c r="CIO29" s="32"/>
      <c r="CIP29" s="32"/>
      <c r="CIQ29" s="32"/>
      <c r="CIR29" s="32"/>
      <c r="CIS29" s="32"/>
      <c r="CIT29" s="32"/>
      <c r="CIU29" s="32"/>
      <c r="CIV29" s="32"/>
      <c r="CIW29" s="32"/>
      <c r="CIX29" s="32"/>
      <c r="CIY29" s="32"/>
      <c r="CIZ29" s="32"/>
      <c r="CJA29" s="32"/>
      <c r="CJB29" s="32"/>
      <c r="CJC29" s="32"/>
      <c r="CJD29" s="32"/>
      <c r="CJE29" s="32"/>
      <c r="CJF29" s="32"/>
      <c r="CJG29" s="32"/>
      <c r="CJH29" s="32"/>
      <c r="CJI29" s="32"/>
      <c r="CJJ29" s="32"/>
      <c r="CJK29" s="32"/>
      <c r="CJL29" s="32"/>
      <c r="CJM29" s="32"/>
      <c r="CJN29" s="32"/>
      <c r="CJO29" s="32"/>
      <c r="CJP29" s="32"/>
      <c r="CJQ29" s="32"/>
      <c r="CJR29" s="32"/>
      <c r="CJS29" s="32"/>
      <c r="CJT29" s="32"/>
      <c r="CJU29" s="32"/>
      <c r="CJV29" s="32"/>
      <c r="CJW29" s="32"/>
      <c r="CJX29" s="32"/>
      <c r="CJY29" s="32"/>
      <c r="CJZ29" s="32"/>
      <c r="CKA29" s="32"/>
      <c r="CKB29" s="32"/>
      <c r="CKC29" s="32"/>
      <c r="CKD29" s="32"/>
      <c r="CKE29" s="32"/>
      <c r="CKF29" s="32"/>
      <c r="CKG29" s="32"/>
      <c r="CKH29" s="32"/>
      <c r="CKI29" s="32"/>
      <c r="CKJ29" s="32"/>
      <c r="CKK29" s="32"/>
      <c r="CKL29" s="32"/>
      <c r="CKM29" s="32"/>
      <c r="CKN29" s="32"/>
      <c r="CKO29" s="32"/>
      <c r="CKP29" s="32"/>
      <c r="CKQ29" s="32"/>
      <c r="CKR29" s="32"/>
      <c r="CKS29" s="32"/>
      <c r="CKT29" s="32"/>
      <c r="CKU29" s="32"/>
      <c r="CKV29" s="32"/>
      <c r="CKW29" s="32"/>
      <c r="CKX29" s="32"/>
      <c r="CKY29" s="32"/>
      <c r="CKZ29" s="32"/>
      <c r="CLA29" s="32"/>
      <c r="CLB29" s="32"/>
      <c r="CLC29" s="32"/>
      <c r="CLD29" s="32"/>
      <c r="CLE29" s="32"/>
      <c r="CLF29" s="32"/>
      <c r="CLG29" s="32"/>
      <c r="CLH29" s="32"/>
      <c r="CLI29" s="32"/>
      <c r="CLJ29" s="32"/>
      <c r="CLK29" s="32"/>
      <c r="CLL29" s="32"/>
      <c r="CLM29" s="32"/>
      <c r="CLN29" s="32"/>
      <c r="CLO29" s="32"/>
      <c r="CLP29" s="32"/>
      <c r="CLQ29" s="32"/>
      <c r="CLR29" s="32"/>
      <c r="CLS29" s="32"/>
      <c r="CLT29" s="32"/>
      <c r="CLU29" s="32"/>
      <c r="CLV29" s="32"/>
      <c r="CLW29" s="32"/>
      <c r="CLX29" s="32"/>
      <c r="CLY29" s="32"/>
      <c r="CLZ29" s="32"/>
      <c r="CMA29" s="32"/>
      <c r="CMB29" s="32"/>
      <c r="CMC29" s="32"/>
      <c r="CMD29" s="32"/>
      <c r="CME29" s="32"/>
      <c r="CMF29" s="32"/>
      <c r="CMG29" s="32"/>
      <c r="CMH29" s="32"/>
      <c r="CMI29" s="32"/>
      <c r="CMJ29" s="32"/>
      <c r="CMK29" s="32"/>
      <c r="CML29" s="32"/>
      <c r="CMM29" s="32"/>
      <c r="CMN29" s="32"/>
      <c r="CMO29" s="32"/>
      <c r="CMP29" s="32"/>
      <c r="CMQ29" s="32"/>
      <c r="CMR29" s="32"/>
      <c r="CMS29" s="32"/>
      <c r="CMT29" s="32"/>
      <c r="CMU29" s="32"/>
      <c r="CMV29" s="32"/>
      <c r="CMW29" s="32"/>
      <c r="CMX29" s="32"/>
      <c r="CMY29" s="32"/>
      <c r="CMZ29" s="32"/>
      <c r="CNA29" s="32"/>
      <c r="CNB29" s="32"/>
      <c r="CNC29" s="32"/>
      <c r="CND29" s="32"/>
      <c r="CNE29" s="32"/>
      <c r="CNF29" s="32"/>
      <c r="CNG29" s="32"/>
      <c r="CNH29" s="32"/>
      <c r="CNI29" s="32"/>
      <c r="CNJ29" s="32"/>
      <c r="CNK29" s="32"/>
      <c r="CNL29" s="32"/>
      <c r="CNM29" s="32"/>
      <c r="CNN29" s="32"/>
      <c r="CNO29" s="32"/>
      <c r="CNP29" s="32"/>
      <c r="CNQ29" s="32"/>
      <c r="CNR29" s="32"/>
      <c r="CNS29" s="32"/>
      <c r="CNT29" s="32"/>
      <c r="CNU29" s="32"/>
      <c r="CNV29" s="32"/>
      <c r="CNW29" s="32"/>
      <c r="CNX29" s="32"/>
      <c r="CNY29" s="32"/>
      <c r="CNZ29" s="32"/>
      <c r="COA29" s="32"/>
      <c r="COB29" s="32"/>
      <c r="COC29" s="32"/>
      <c r="COD29" s="32"/>
      <c r="COE29" s="32"/>
      <c r="COF29" s="32"/>
      <c r="COG29" s="32"/>
      <c r="COH29" s="32"/>
      <c r="COI29" s="32"/>
      <c r="COJ29" s="32"/>
      <c r="COK29" s="32"/>
      <c r="COL29" s="32"/>
      <c r="COM29" s="32"/>
      <c r="CON29" s="32"/>
      <c r="COO29" s="32"/>
      <c r="COP29" s="32"/>
      <c r="COQ29" s="32"/>
      <c r="COR29" s="32"/>
      <c r="COS29" s="32"/>
      <c r="COT29" s="32"/>
      <c r="COU29" s="32"/>
      <c r="COV29" s="32"/>
      <c r="COW29" s="32"/>
      <c r="COX29" s="32"/>
      <c r="COY29" s="32"/>
      <c r="COZ29" s="32"/>
      <c r="CPA29" s="32"/>
      <c r="CPB29" s="32"/>
      <c r="CPC29" s="32"/>
      <c r="CPD29" s="32"/>
      <c r="CPE29" s="32"/>
      <c r="CPF29" s="32"/>
      <c r="CPG29" s="32"/>
      <c r="CPH29" s="32"/>
      <c r="CPI29" s="32"/>
      <c r="CPJ29" s="32"/>
      <c r="CPK29" s="32"/>
      <c r="CPL29" s="32"/>
      <c r="CPM29" s="32"/>
      <c r="CPN29" s="32"/>
      <c r="CPO29" s="32"/>
      <c r="CPP29" s="32"/>
      <c r="CPQ29" s="32"/>
      <c r="CPR29" s="32"/>
      <c r="CPS29" s="32"/>
      <c r="CPT29" s="32"/>
      <c r="CPU29" s="32"/>
      <c r="CPV29" s="32"/>
      <c r="CPW29" s="32"/>
      <c r="CPX29" s="32"/>
      <c r="CPY29" s="32"/>
      <c r="CPZ29" s="32"/>
      <c r="CQA29" s="32"/>
      <c r="CQB29" s="32"/>
      <c r="CQC29" s="32"/>
      <c r="CQD29" s="32"/>
      <c r="CQE29" s="32"/>
      <c r="CQF29" s="32"/>
      <c r="CQG29" s="32"/>
      <c r="CQH29" s="32"/>
      <c r="CQI29" s="32"/>
      <c r="CQJ29" s="32"/>
      <c r="CQK29" s="32"/>
      <c r="CQL29" s="32"/>
      <c r="CQM29" s="32"/>
      <c r="CQN29" s="32"/>
      <c r="CQO29" s="32"/>
      <c r="CQP29" s="32"/>
      <c r="CQQ29" s="32"/>
      <c r="CQR29" s="32"/>
      <c r="CQS29" s="32"/>
      <c r="CQT29" s="32"/>
      <c r="CQU29" s="32"/>
      <c r="CQV29" s="32"/>
      <c r="CQW29" s="32"/>
      <c r="CQX29" s="32"/>
      <c r="CQY29" s="32"/>
      <c r="CQZ29" s="32"/>
      <c r="CRA29" s="32"/>
      <c r="CRB29" s="32"/>
      <c r="CRC29" s="32"/>
      <c r="CRD29" s="32"/>
      <c r="CRE29" s="32"/>
      <c r="CRF29" s="32"/>
      <c r="CRG29" s="32"/>
      <c r="CRH29" s="32"/>
      <c r="CRI29" s="32"/>
      <c r="CRJ29" s="32"/>
      <c r="CRK29" s="32"/>
      <c r="CRL29" s="32"/>
      <c r="CRM29" s="32"/>
      <c r="CRN29" s="32"/>
      <c r="CRO29" s="32"/>
      <c r="CRP29" s="32"/>
      <c r="CRQ29" s="32"/>
      <c r="CRR29" s="32"/>
      <c r="CRS29" s="32"/>
      <c r="CRT29" s="32"/>
      <c r="CRU29" s="32"/>
      <c r="CRV29" s="32"/>
      <c r="CRW29" s="32"/>
      <c r="CRX29" s="32"/>
      <c r="CRY29" s="32"/>
      <c r="CRZ29" s="32"/>
      <c r="CSA29" s="32"/>
      <c r="CSB29" s="32"/>
      <c r="CSC29" s="32"/>
      <c r="CSD29" s="32"/>
      <c r="CSE29" s="32"/>
      <c r="CSF29" s="32"/>
      <c r="CSG29" s="32"/>
      <c r="CSH29" s="32"/>
      <c r="CSI29" s="32"/>
      <c r="CSJ29" s="32"/>
      <c r="CSK29" s="32"/>
      <c r="CSL29" s="32"/>
      <c r="CSM29" s="32"/>
      <c r="CSN29" s="32"/>
      <c r="CSO29" s="32"/>
      <c r="CSP29" s="32"/>
      <c r="CSQ29" s="32"/>
      <c r="CSR29" s="32"/>
      <c r="CSS29" s="32"/>
      <c r="CST29" s="32"/>
      <c r="CSU29" s="32"/>
      <c r="CSV29" s="32"/>
      <c r="CSW29" s="32"/>
      <c r="CSX29" s="32"/>
      <c r="CSY29" s="32"/>
      <c r="CSZ29" s="32"/>
      <c r="CTA29" s="32"/>
      <c r="CTB29" s="32"/>
      <c r="CTC29" s="32"/>
      <c r="CTD29" s="32"/>
      <c r="CTE29" s="32"/>
      <c r="CTF29" s="32"/>
      <c r="CTG29" s="32"/>
      <c r="CTH29" s="32"/>
      <c r="CTI29" s="32"/>
      <c r="CTJ29" s="32"/>
      <c r="CTK29" s="32"/>
      <c r="CTL29" s="32"/>
      <c r="CTM29" s="32"/>
      <c r="CTN29" s="32"/>
      <c r="CTO29" s="32"/>
      <c r="CTP29" s="32"/>
      <c r="CTQ29" s="32"/>
      <c r="CTR29" s="32"/>
      <c r="CTS29" s="32"/>
      <c r="CTT29" s="32"/>
      <c r="CTU29" s="32"/>
      <c r="CTV29" s="32"/>
      <c r="CTW29" s="32"/>
      <c r="CTX29" s="32"/>
      <c r="CTY29" s="32"/>
      <c r="CTZ29" s="32"/>
      <c r="CUA29" s="32"/>
      <c r="CUB29" s="32"/>
      <c r="CUC29" s="32"/>
      <c r="CUD29" s="32"/>
      <c r="CUE29" s="32"/>
      <c r="CUF29" s="32"/>
      <c r="CUG29" s="32"/>
      <c r="CUH29" s="32"/>
      <c r="CUI29" s="32"/>
      <c r="CUJ29" s="32"/>
      <c r="CUK29" s="32"/>
      <c r="CUL29" s="32"/>
      <c r="CUM29" s="32"/>
      <c r="CUN29" s="32"/>
      <c r="CUO29" s="32"/>
      <c r="CUP29" s="32"/>
      <c r="CUQ29" s="32"/>
      <c r="CUR29" s="32"/>
      <c r="CUS29" s="32"/>
      <c r="CUT29" s="32"/>
      <c r="CUU29" s="32"/>
      <c r="CUV29" s="32"/>
      <c r="CUW29" s="32"/>
      <c r="CUX29" s="32"/>
      <c r="CUY29" s="32"/>
      <c r="CUZ29" s="32"/>
      <c r="CVA29" s="32"/>
      <c r="CVB29" s="32"/>
      <c r="CVC29" s="32"/>
      <c r="CVD29" s="32"/>
      <c r="CVE29" s="32"/>
      <c r="CVF29" s="32"/>
      <c r="CVG29" s="32"/>
      <c r="CVH29" s="32"/>
      <c r="CVI29" s="32"/>
      <c r="CVJ29" s="32"/>
      <c r="CVK29" s="32"/>
      <c r="CVL29" s="32"/>
      <c r="CVM29" s="32"/>
      <c r="CVN29" s="32"/>
      <c r="CVO29" s="32"/>
      <c r="CVP29" s="32"/>
      <c r="CVQ29" s="32"/>
      <c r="CVR29" s="32"/>
      <c r="CVS29" s="32"/>
      <c r="CVT29" s="32"/>
      <c r="CVU29" s="32"/>
      <c r="CVV29" s="32"/>
      <c r="CVW29" s="32"/>
      <c r="CVX29" s="32"/>
      <c r="CVY29" s="32"/>
      <c r="CVZ29" s="32"/>
      <c r="CWA29" s="32"/>
      <c r="CWB29" s="32"/>
      <c r="CWC29" s="32"/>
      <c r="CWD29" s="32"/>
      <c r="CWE29" s="32"/>
      <c r="CWF29" s="32"/>
      <c r="CWG29" s="32"/>
      <c r="CWH29" s="32"/>
      <c r="CWI29" s="32"/>
      <c r="CWJ29" s="32"/>
      <c r="CWK29" s="32"/>
      <c r="CWL29" s="32"/>
      <c r="CWM29" s="32"/>
      <c r="CWN29" s="32"/>
      <c r="CWO29" s="32"/>
      <c r="CWP29" s="32"/>
      <c r="CWQ29" s="32"/>
      <c r="CWR29" s="32"/>
      <c r="CWS29" s="32"/>
      <c r="CWT29" s="32"/>
      <c r="CWU29" s="32"/>
      <c r="CWV29" s="32"/>
      <c r="CWW29" s="32"/>
      <c r="CWX29" s="32"/>
      <c r="CWY29" s="32"/>
      <c r="CWZ29" s="32"/>
      <c r="CXA29" s="32"/>
      <c r="CXB29" s="32"/>
      <c r="CXC29" s="32"/>
      <c r="CXD29" s="32"/>
      <c r="CXE29" s="32"/>
      <c r="CXF29" s="32"/>
      <c r="CXG29" s="32"/>
      <c r="CXH29" s="32"/>
      <c r="CXI29" s="32"/>
      <c r="CXJ29" s="32"/>
      <c r="CXK29" s="32"/>
      <c r="CXL29" s="32"/>
      <c r="CXM29" s="32"/>
      <c r="CXN29" s="32"/>
      <c r="CXO29" s="32"/>
      <c r="CXP29" s="32"/>
      <c r="CXQ29" s="32"/>
      <c r="CXR29" s="32"/>
      <c r="CXS29" s="32"/>
      <c r="CXT29" s="32"/>
      <c r="CXU29" s="32"/>
      <c r="CXV29" s="32"/>
      <c r="CXW29" s="32"/>
      <c r="CXX29" s="32"/>
      <c r="CXY29" s="32"/>
      <c r="CXZ29" s="32"/>
      <c r="CYA29" s="32"/>
      <c r="CYB29" s="32"/>
      <c r="CYC29" s="32"/>
      <c r="CYD29" s="32"/>
      <c r="CYE29" s="32"/>
      <c r="CYF29" s="32"/>
      <c r="CYG29" s="32"/>
      <c r="CYH29" s="32"/>
      <c r="CYI29" s="32"/>
      <c r="CYJ29" s="32"/>
      <c r="CYK29" s="32"/>
      <c r="CYL29" s="32"/>
      <c r="CYM29" s="32"/>
      <c r="CYN29" s="32"/>
      <c r="CYO29" s="32"/>
      <c r="CYP29" s="32"/>
      <c r="CYQ29" s="32"/>
      <c r="CYR29" s="32"/>
      <c r="CYS29" s="32"/>
      <c r="CYT29" s="32"/>
      <c r="CYU29" s="32"/>
      <c r="CYV29" s="32"/>
      <c r="CYW29" s="32"/>
      <c r="CYX29" s="32"/>
      <c r="CYY29" s="32"/>
      <c r="CYZ29" s="32"/>
      <c r="CZA29" s="32"/>
      <c r="CZB29" s="32"/>
      <c r="CZC29" s="32"/>
      <c r="CZD29" s="32"/>
      <c r="CZE29" s="32"/>
      <c r="CZF29" s="32"/>
      <c r="CZG29" s="32"/>
      <c r="CZH29" s="32"/>
      <c r="CZI29" s="32"/>
      <c r="CZJ29" s="32"/>
      <c r="CZK29" s="32"/>
      <c r="CZL29" s="32"/>
      <c r="CZM29" s="32"/>
      <c r="CZN29" s="32"/>
      <c r="CZO29" s="32"/>
      <c r="CZP29" s="32"/>
      <c r="CZQ29" s="32"/>
      <c r="CZR29" s="32"/>
      <c r="CZS29" s="32"/>
      <c r="CZT29" s="32"/>
      <c r="CZU29" s="32"/>
      <c r="CZV29" s="32"/>
      <c r="CZW29" s="32"/>
      <c r="CZX29" s="32"/>
      <c r="CZY29" s="32"/>
      <c r="CZZ29" s="32"/>
      <c r="DAA29" s="32"/>
      <c r="DAB29" s="32"/>
      <c r="DAC29" s="32"/>
      <c r="DAD29" s="32"/>
      <c r="DAE29" s="32"/>
      <c r="DAF29" s="32"/>
      <c r="DAG29" s="32"/>
      <c r="DAH29" s="32"/>
      <c r="DAI29" s="32"/>
      <c r="DAJ29" s="32"/>
      <c r="DAK29" s="32"/>
      <c r="DAL29" s="32"/>
      <c r="DAM29" s="32"/>
      <c r="DAN29" s="32"/>
      <c r="DAO29" s="32"/>
      <c r="DAP29" s="32"/>
      <c r="DAQ29" s="32"/>
      <c r="DAR29" s="32"/>
      <c r="DAS29" s="32"/>
      <c r="DAT29" s="32"/>
      <c r="DAU29" s="32"/>
      <c r="DAV29" s="32"/>
      <c r="DAW29" s="32"/>
      <c r="DAX29" s="32"/>
      <c r="DAY29" s="32"/>
      <c r="DAZ29" s="32"/>
      <c r="DBA29" s="32"/>
      <c r="DBB29" s="32"/>
      <c r="DBC29" s="32"/>
      <c r="DBD29" s="32"/>
      <c r="DBE29" s="32"/>
      <c r="DBF29" s="32"/>
      <c r="DBG29" s="32"/>
      <c r="DBH29" s="32"/>
      <c r="DBI29" s="32"/>
      <c r="DBJ29" s="32"/>
      <c r="DBK29" s="32"/>
      <c r="DBL29" s="32"/>
      <c r="DBM29" s="32"/>
      <c r="DBN29" s="32"/>
      <c r="DBO29" s="32"/>
      <c r="DBP29" s="32"/>
      <c r="DBQ29" s="32"/>
      <c r="DBR29" s="32"/>
      <c r="DBS29" s="32"/>
      <c r="DBT29" s="32"/>
      <c r="DBU29" s="32"/>
      <c r="DBV29" s="32"/>
      <c r="DBW29" s="32"/>
      <c r="DBX29" s="32"/>
      <c r="DBY29" s="32"/>
      <c r="DBZ29" s="32"/>
      <c r="DCA29" s="32"/>
      <c r="DCB29" s="32"/>
      <c r="DCC29" s="32"/>
      <c r="DCD29" s="32"/>
      <c r="DCE29" s="32"/>
      <c r="DCF29" s="32"/>
      <c r="DCG29" s="32"/>
      <c r="DCH29" s="32"/>
      <c r="DCI29" s="32"/>
      <c r="DCJ29" s="32"/>
      <c r="DCK29" s="32"/>
      <c r="DCL29" s="32"/>
      <c r="DCM29" s="32"/>
      <c r="DCN29" s="32"/>
      <c r="DCO29" s="32"/>
      <c r="DCP29" s="32"/>
      <c r="DCQ29" s="32"/>
      <c r="DCR29" s="32"/>
      <c r="DCS29" s="32"/>
      <c r="DCT29" s="32"/>
      <c r="DCU29" s="32"/>
      <c r="DCV29" s="32"/>
      <c r="DCW29" s="32"/>
      <c r="DCX29" s="32"/>
      <c r="DCY29" s="32"/>
      <c r="DCZ29" s="32"/>
      <c r="DDA29" s="32"/>
      <c r="DDB29" s="32"/>
      <c r="DDC29" s="32"/>
      <c r="DDD29" s="32"/>
      <c r="DDE29" s="32"/>
      <c r="DDF29" s="32"/>
      <c r="DDG29" s="32"/>
      <c r="DDH29" s="32"/>
      <c r="DDI29" s="32"/>
      <c r="DDJ29" s="32"/>
      <c r="DDK29" s="32"/>
      <c r="DDL29" s="32"/>
      <c r="DDM29" s="32"/>
      <c r="DDN29" s="32"/>
      <c r="DDO29" s="32"/>
      <c r="DDP29" s="32"/>
      <c r="DDQ29" s="32"/>
      <c r="DDR29" s="32"/>
      <c r="DDS29" s="32"/>
      <c r="DDT29" s="32"/>
      <c r="DDU29" s="32"/>
      <c r="DDV29" s="32"/>
      <c r="DDW29" s="32"/>
      <c r="DDX29" s="32"/>
      <c r="DDY29" s="32"/>
      <c r="DDZ29" s="32"/>
      <c r="DEA29" s="32"/>
      <c r="DEB29" s="32"/>
      <c r="DEC29" s="32"/>
      <c r="DED29" s="32"/>
      <c r="DEE29" s="32"/>
      <c r="DEF29" s="32"/>
      <c r="DEG29" s="32"/>
      <c r="DEH29" s="32"/>
      <c r="DEI29" s="32"/>
      <c r="DEJ29" s="32"/>
      <c r="DEK29" s="32"/>
      <c r="DEL29" s="32"/>
      <c r="DEM29" s="32"/>
      <c r="DEN29" s="32"/>
      <c r="DEO29" s="32"/>
      <c r="DEP29" s="32"/>
      <c r="DEQ29" s="32"/>
      <c r="DER29" s="32"/>
      <c r="DES29" s="32"/>
      <c r="DET29" s="32"/>
      <c r="DEU29" s="32"/>
      <c r="DEV29" s="32"/>
      <c r="DEW29" s="32"/>
      <c r="DEX29" s="32"/>
      <c r="DEY29" s="32"/>
      <c r="DEZ29" s="32"/>
      <c r="DFA29" s="32"/>
      <c r="DFB29" s="32"/>
      <c r="DFC29" s="32"/>
      <c r="DFD29" s="32"/>
      <c r="DFE29" s="32"/>
      <c r="DFF29" s="32"/>
      <c r="DFG29" s="32"/>
      <c r="DFH29" s="32"/>
      <c r="DFI29" s="32"/>
      <c r="DFJ29" s="32"/>
      <c r="DFK29" s="32"/>
      <c r="DFL29" s="32"/>
      <c r="DFM29" s="32"/>
      <c r="DFN29" s="32"/>
      <c r="DFO29" s="32"/>
      <c r="DFP29" s="32"/>
      <c r="DFQ29" s="32"/>
      <c r="DFR29" s="32"/>
      <c r="DFS29" s="32"/>
      <c r="DFT29" s="32"/>
      <c r="DFU29" s="32"/>
      <c r="DFV29" s="32"/>
      <c r="DFW29" s="32"/>
      <c r="DFX29" s="32"/>
      <c r="DFY29" s="32"/>
      <c r="DFZ29" s="32"/>
      <c r="DGA29" s="32"/>
      <c r="DGB29" s="32"/>
      <c r="DGC29" s="32"/>
      <c r="DGD29" s="32"/>
      <c r="DGE29" s="32"/>
      <c r="DGF29" s="32"/>
      <c r="DGG29" s="32"/>
      <c r="DGH29" s="32"/>
      <c r="DGI29" s="32"/>
      <c r="DGJ29" s="32"/>
      <c r="DGK29" s="32"/>
      <c r="DGL29" s="32"/>
      <c r="DGM29" s="32"/>
      <c r="DGN29" s="32"/>
      <c r="DGO29" s="32"/>
      <c r="DGP29" s="32"/>
      <c r="DGQ29" s="32"/>
      <c r="DGR29" s="32"/>
      <c r="DGS29" s="32"/>
      <c r="DGT29" s="32"/>
      <c r="DGU29" s="32"/>
      <c r="DGV29" s="32"/>
      <c r="DGW29" s="32"/>
      <c r="DGX29" s="32"/>
      <c r="DGY29" s="32"/>
      <c r="DGZ29" s="32"/>
      <c r="DHA29" s="32"/>
      <c r="DHB29" s="32"/>
      <c r="DHC29" s="32"/>
      <c r="DHD29" s="32"/>
      <c r="DHE29" s="32"/>
      <c r="DHF29" s="32"/>
      <c r="DHG29" s="32"/>
      <c r="DHH29" s="32"/>
      <c r="DHI29" s="32"/>
      <c r="DHJ29" s="32"/>
      <c r="DHK29" s="32"/>
      <c r="DHL29" s="32"/>
      <c r="DHM29" s="32"/>
      <c r="DHN29" s="32"/>
      <c r="DHO29" s="32"/>
      <c r="DHP29" s="32"/>
      <c r="DHQ29" s="32"/>
      <c r="DHR29" s="32"/>
      <c r="DHS29" s="32"/>
      <c r="DHT29" s="32"/>
      <c r="DHU29" s="32"/>
      <c r="DHV29" s="32"/>
      <c r="DHW29" s="32"/>
      <c r="DHX29" s="32"/>
      <c r="DHY29" s="32"/>
      <c r="DHZ29" s="32"/>
      <c r="DIA29" s="32"/>
      <c r="DIB29" s="32"/>
      <c r="DIC29" s="32"/>
      <c r="DID29" s="32"/>
      <c r="DIE29" s="32"/>
      <c r="DIF29" s="32"/>
      <c r="DIG29" s="32"/>
      <c r="DIH29" s="32"/>
      <c r="DII29" s="32"/>
      <c r="DIJ29" s="32"/>
      <c r="DIK29" s="32"/>
      <c r="DIL29" s="32"/>
      <c r="DIM29" s="32"/>
      <c r="DIN29" s="32"/>
      <c r="DIO29" s="32"/>
      <c r="DIP29" s="32"/>
      <c r="DIQ29" s="32"/>
      <c r="DIR29" s="32"/>
      <c r="DIS29" s="32"/>
      <c r="DIT29" s="32"/>
      <c r="DIU29" s="32"/>
      <c r="DIV29" s="32"/>
      <c r="DIW29" s="32"/>
      <c r="DIX29" s="32"/>
      <c r="DIY29" s="32"/>
      <c r="DIZ29" s="32"/>
      <c r="DJA29" s="32"/>
      <c r="DJB29" s="32"/>
      <c r="DJC29" s="32"/>
      <c r="DJD29" s="32"/>
      <c r="DJE29" s="32"/>
      <c r="DJF29" s="32"/>
      <c r="DJG29" s="32"/>
      <c r="DJH29" s="32"/>
      <c r="DJI29" s="32"/>
      <c r="DJJ29" s="32"/>
      <c r="DJK29" s="32"/>
      <c r="DJL29" s="32"/>
      <c r="DJM29" s="32"/>
      <c r="DJN29" s="32"/>
      <c r="DJO29" s="32"/>
      <c r="DJP29" s="32"/>
      <c r="DJQ29" s="32"/>
      <c r="DJR29" s="32"/>
      <c r="DJS29" s="32"/>
      <c r="DJT29" s="32"/>
      <c r="DJU29" s="32"/>
      <c r="DJV29" s="32"/>
      <c r="DJW29" s="32"/>
      <c r="DJX29" s="32"/>
      <c r="DJY29" s="32"/>
      <c r="DJZ29" s="32"/>
      <c r="DKA29" s="32"/>
      <c r="DKB29" s="32"/>
      <c r="DKC29" s="32"/>
      <c r="DKD29" s="32"/>
      <c r="DKE29" s="32"/>
      <c r="DKF29" s="32"/>
      <c r="DKG29" s="32"/>
      <c r="DKH29" s="32"/>
      <c r="DKI29" s="32"/>
      <c r="DKJ29" s="32"/>
      <c r="DKK29" s="32"/>
      <c r="DKL29" s="32"/>
      <c r="DKM29" s="32"/>
      <c r="DKN29" s="32"/>
      <c r="DKO29" s="32"/>
      <c r="DKP29" s="32"/>
      <c r="DKQ29" s="32"/>
      <c r="DKR29" s="32"/>
      <c r="DKS29" s="32"/>
      <c r="DKT29" s="32"/>
      <c r="DKU29" s="32"/>
      <c r="DKV29" s="32"/>
      <c r="DKW29" s="32"/>
      <c r="DKX29" s="32"/>
      <c r="DKY29" s="32"/>
      <c r="DKZ29" s="32"/>
      <c r="DLA29" s="32"/>
      <c r="DLB29" s="32"/>
      <c r="DLC29" s="32"/>
      <c r="DLD29" s="32"/>
      <c r="DLE29" s="32"/>
      <c r="DLF29" s="32"/>
      <c r="DLG29" s="32"/>
      <c r="DLH29" s="32"/>
      <c r="DLI29" s="32"/>
      <c r="DLJ29" s="32"/>
      <c r="DLK29" s="32"/>
      <c r="DLL29" s="32"/>
      <c r="DLM29" s="32"/>
      <c r="DLN29" s="32"/>
      <c r="DLO29" s="32"/>
      <c r="DLP29" s="32"/>
      <c r="DLQ29" s="32"/>
      <c r="DLR29" s="32"/>
      <c r="DLS29" s="32"/>
      <c r="DLT29" s="32"/>
      <c r="DLU29" s="32"/>
      <c r="DLV29" s="32"/>
      <c r="DLW29" s="32"/>
      <c r="DLX29" s="32"/>
      <c r="DLY29" s="32"/>
      <c r="DLZ29" s="32"/>
      <c r="DMA29" s="32"/>
      <c r="DMB29" s="32"/>
      <c r="DMC29" s="32"/>
      <c r="DMD29" s="32"/>
      <c r="DME29" s="32"/>
      <c r="DMF29" s="32"/>
      <c r="DMG29" s="32"/>
      <c r="DMH29" s="32"/>
      <c r="DMI29" s="32"/>
      <c r="DMJ29" s="32"/>
      <c r="DMK29" s="32"/>
      <c r="DML29" s="32"/>
      <c r="DMM29" s="32"/>
      <c r="DMN29" s="32"/>
      <c r="DMO29" s="32"/>
      <c r="DMP29" s="32"/>
      <c r="DMQ29" s="32"/>
      <c r="DMR29" s="32"/>
      <c r="DMS29" s="32"/>
      <c r="DMT29" s="32"/>
      <c r="DMU29" s="32"/>
      <c r="DMV29" s="32"/>
      <c r="DMW29" s="32"/>
      <c r="DMX29" s="32"/>
      <c r="DMY29" s="32"/>
      <c r="DMZ29" s="32"/>
      <c r="DNA29" s="32"/>
      <c r="DNB29" s="32"/>
      <c r="DNC29" s="32"/>
      <c r="DND29" s="32"/>
      <c r="DNE29" s="32"/>
      <c r="DNF29" s="32"/>
      <c r="DNG29" s="32"/>
      <c r="DNH29" s="32"/>
      <c r="DNI29" s="32"/>
      <c r="DNJ29" s="32"/>
      <c r="DNK29" s="32"/>
      <c r="DNL29" s="32"/>
      <c r="DNM29" s="32"/>
      <c r="DNN29" s="32"/>
      <c r="DNO29" s="32"/>
      <c r="DNP29" s="32"/>
      <c r="DNQ29" s="32"/>
      <c r="DNR29" s="32"/>
      <c r="DNS29" s="32"/>
      <c r="DNT29" s="32"/>
      <c r="DNU29" s="32"/>
      <c r="DNV29" s="32"/>
      <c r="DNW29" s="32"/>
      <c r="DNX29" s="32"/>
      <c r="DNY29" s="32"/>
      <c r="DNZ29" s="32"/>
      <c r="DOA29" s="32"/>
      <c r="DOB29" s="32"/>
      <c r="DOC29" s="32"/>
      <c r="DOD29" s="32"/>
      <c r="DOE29" s="32"/>
      <c r="DOF29" s="32"/>
      <c r="DOG29" s="32"/>
      <c r="DOH29" s="32"/>
      <c r="DOI29" s="32"/>
      <c r="DOJ29" s="32"/>
      <c r="DOK29" s="32"/>
      <c r="DOL29" s="32"/>
      <c r="DOM29" s="32"/>
      <c r="DON29" s="32"/>
      <c r="DOO29" s="32"/>
      <c r="DOP29" s="32"/>
      <c r="DOQ29" s="32"/>
      <c r="DOR29" s="32"/>
      <c r="DOS29" s="32"/>
      <c r="DOT29" s="32"/>
      <c r="DOU29" s="32"/>
      <c r="DOV29" s="32"/>
      <c r="DOW29" s="32"/>
      <c r="DOX29" s="32"/>
      <c r="DOY29" s="32"/>
      <c r="DOZ29" s="32"/>
      <c r="DPA29" s="32"/>
      <c r="DPB29" s="32"/>
      <c r="DPC29" s="32"/>
      <c r="DPD29" s="32"/>
      <c r="DPE29" s="32"/>
      <c r="DPF29" s="32"/>
      <c r="DPG29" s="32"/>
      <c r="DPH29" s="32"/>
      <c r="DPI29" s="32"/>
      <c r="DPJ29" s="32"/>
      <c r="DPK29" s="32"/>
      <c r="DPL29" s="32"/>
      <c r="DPM29" s="32"/>
      <c r="DPN29" s="32"/>
      <c r="DPO29" s="32"/>
      <c r="DPP29" s="32"/>
      <c r="DPQ29" s="32"/>
      <c r="DPR29" s="32"/>
      <c r="DPS29" s="32"/>
      <c r="DPT29" s="32"/>
      <c r="DPU29" s="32"/>
      <c r="DPV29" s="32"/>
      <c r="DPW29" s="32"/>
      <c r="DPX29" s="32"/>
      <c r="DPY29" s="32"/>
      <c r="DPZ29" s="32"/>
      <c r="DQA29" s="32"/>
      <c r="DQB29" s="32"/>
      <c r="DQC29" s="32"/>
      <c r="DQD29" s="32"/>
      <c r="DQE29" s="32"/>
      <c r="DQF29" s="32"/>
      <c r="DQG29" s="32"/>
      <c r="DQH29" s="32"/>
      <c r="DQI29" s="32"/>
      <c r="DQJ29" s="32"/>
      <c r="DQK29" s="32"/>
      <c r="DQL29" s="32"/>
      <c r="DQM29" s="32"/>
      <c r="DQN29" s="32"/>
      <c r="DQO29" s="32"/>
      <c r="DQP29" s="32"/>
      <c r="DQQ29" s="32"/>
      <c r="DQR29" s="32"/>
      <c r="DQS29" s="32"/>
      <c r="DQT29" s="32"/>
      <c r="DQU29" s="32"/>
      <c r="DQV29" s="32"/>
      <c r="DQW29" s="32"/>
      <c r="DQX29" s="32"/>
      <c r="DQY29" s="32"/>
      <c r="DQZ29" s="32"/>
      <c r="DRA29" s="32"/>
      <c r="DRB29" s="32"/>
      <c r="DRC29" s="32"/>
      <c r="DRD29" s="32"/>
      <c r="DRE29" s="32"/>
      <c r="DRF29" s="32"/>
      <c r="DRG29" s="32"/>
      <c r="DRH29" s="32"/>
      <c r="DRI29" s="32"/>
      <c r="DRJ29" s="32"/>
      <c r="DRK29" s="32"/>
      <c r="DRL29" s="32"/>
      <c r="DRM29" s="32"/>
      <c r="DRN29" s="32"/>
      <c r="DRO29" s="32"/>
      <c r="DRP29" s="32"/>
      <c r="DRQ29" s="32"/>
      <c r="DRR29" s="32"/>
      <c r="DRS29" s="32"/>
      <c r="DRT29" s="32"/>
      <c r="DRU29" s="32"/>
      <c r="DRV29" s="32"/>
      <c r="DRW29" s="32"/>
      <c r="DRX29" s="32"/>
      <c r="DRY29" s="32"/>
      <c r="DRZ29" s="32"/>
      <c r="DSA29" s="32"/>
      <c r="DSB29" s="32"/>
      <c r="DSC29" s="32"/>
      <c r="DSD29" s="32"/>
      <c r="DSE29" s="32"/>
      <c r="DSF29" s="32"/>
      <c r="DSG29" s="32"/>
      <c r="DSH29" s="32"/>
      <c r="DSI29" s="32"/>
      <c r="DSJ29" s="32"/>
      <c r="DSK29" s="32"/>
      <c r="DSL29" s="32"/>
      <c r="DSM29" s="32"/>
      <c r="DSN29" s="32"/>
      <c r="DSO29" s="32"/>
      <c r="DSP29" s="32"/>
      <c r="DSQ29" s="32"/>
      <c r="DSR29" s="32"/>
      <c r="DSS29" s="32"/>
      <c r="DST29" s="32"/>
      <c r="DSU29" s="32"/>
      <c r="DSV29" s="32"/>
      <c r="DSW29" s="32"/>
      <c r="DSX29" s="32"/>
      <c r="DSY29" s="32"/>
      <c r="DSZ29" s="32"/>
      <c r="DTA29" s="32"/>
      <c r="DTB29" s="32"/>
      <c r="DTC29" s="32"/>
      <c r="DTD29" s="32"/>
      <c r="DTE29" s="32"/>
      <c r="DTF29" s="32"/>
      <c r="DTG29" s="32"/>
      <c r="DTH29" s="32"/>
      <c r="DTI29" s="32"/>
      <c r="DTJ29" s="32"/>
      <c r="DTK29" s="32"/>
      <c r="DTL29" s="32"/>
      <c r="DTM29" s="32"/>
      <c r="DTN29" s="32"/>
      <c r="DTO29" s="32"/>
      <c r="DTP29" s="32"/>
      <c r="DTQ29" s="32"/>
      <c r="DTR29" s="32"/>
      <c r="DTS29" s="32"/>
      <c r="DTT29" s="32"/>
      <c r="DTU29" s="32"/>
      <c r="DTV29" s="32"/>
      <c r="DTW29" s="32"/>
      <c r="DTX29" s="32"/>
      <c r="DTY29" s="32"/>
      <c r="DTZ29" s="32"/>
      <c r="DUA29" s="32"/>
      <c r="DUB29" s="32"/>
      <c r="DUC29" s="32"/>
      <c r="DUD29" s="32"/>
      <c r="DUE29" s="32"/>
      <c r="DUF29" s="32"/>
      <c r="DUG29" s="32"/>
      <c r="DUH29" s="32"/>
      <c r="DUI29" s="32"/>
      <c r="DUJ29" s="32"/>
      <c r="DUK29" s="32"/>
      <c r="DUL29" s="32"/>
      <c r="DUM29" s="32"/>
      <c r="DUN29" s="32"/>
      <c r="DUO29" s="32"/>
      <c r="DUP29" s="32"/>
      <c r="DUQ29" s="32"/>
      <c r="DUR29" s="32"/>
      <c r="DUS29" s="32"/>
      <c r="DUT29" s="32"/>
      <c r="DUU29" s="32"/>
      <c r="DUV29" s="32"/>
      <c r="DUW29" s="32"/>
      <c r="DUX29" s="32"/>
      <c r="DUY29" s="32"/>
      <c r="DUZ29" s="32"/>
      <c r="DVA29" s="32"/>
      <c r="DVB29" s="32"/>
      <c r="DVC29" s="32"/>
      <c r="DVD29" s="32"/>
      <c r="DVE29" s="32"/>
      <c r="DVF29" s="32"/>
      <c r="DVG29" s="32"/>
      <c r="DVH29" s="32"/>
      <c r="DVI29" s="32"/>
      <c r="DVJ29" s="32"/>
      <c r="DVK29" s="32"/>
      <c r="DVL29" s="32"/>
      <c r="DVM29" s="32"/>
      <c r="DVN29" s="32"/>
      <c r="DVO29" s="32"/>
      <c r="DVP29" s="32"/>
      <c r="DVQ29" s="32"/>
      <c r="DVR29" s="32"/>
      <c r="DVS29" s="32"/>
      <c r="DVT29" s="32"/>
      <c r="DVU29" s="32"/>
      <c r="DVV29" s="32"/>
      <c r="DVW29" s="32"/>
      <c r="DVX29" s="32"/>
      <c r="DVY29" s="32"/>
      <c r="DVZ29" s="32"/>
      <c r="DWA29" s="32"/>
      <c r="DWB29" s="32"/>
      <c r="DWC29" s="32"/>
      <c r="DWD29" s="32"/>
      <c r="DWE29" s="32"/>
      <c r="DWF29" s="32"/>
      <c r="DWG29" s="32"/>
      <c r="DWH29" s="32"/>
      <c r="DWI29" s="32"/>
      <c r="DWJ29" s="32"/>
      <c r="DWK29" s="32"/>
      <c r="DWL29" s="32"/>
      <c r="DWM29" s="32"/>
      <c r="DWN29" s="32"/>
      <c r="DWO29" s="32"/>
      <c r="DWP29" s="32"/>
      <c r="DWQ29" s="32"/>
      <c r="DWR29" s="32"/>
      <c r="DWS29" s="32"/>
      <c r="DWT29" s="32"/>
      <c r="DWU29" s="32"/>
      <c r="DWV29" s="32"/>
      <c r="DWW29" s="32"/>
      <c r="DWX29" s="32"/>
      <c r="DWY29" s="32"/>
      <c r="DWZ29" s="32"/>
      <c r="DXA29" s="32"/>
      <c r="DXB29" s="32"/>
      <c r="DXC29" s="32"/>
      <c r="DXD29" s="32"/>
      <c r="DXE29" s="32"/>
      <c r="DXF29" s="32"/>
      <c r="DXG29" s="32"/>
      <c r="DXH29" s="32"/>
      <c r="DXI29" s="32"/>
      <c r="DXJ29" s="32"/>
      <c r="DXK29" s="32"/>
      <c r="DXL29" s="32"/>
      <c r="DXM29" s="32"/>
      <c r="DXN29" s="32"/>
      <c r="DXO29" s="32"/>
      <c r="DXP29" s="32"/>
      <c r="DXQ29" s="32"/>
      <c r="DXR29" s="32"/>
      <c r="DXS29" s="32"/>
      <c r="DXT29" s="32"/>
      <c r="DXU29" s="32"/>
      <c r="DXV29" s="32"/>
      <c r="DXW29" s="32"/>
      <c r="DXX29" s="32"/>
      <c r="DXY29" s="32"/>
      <c r="DXZ29" s="32"/>
      <c r="DYA29" s="32"/>
      <c r="DYB29" s="32"/>
      <c r="DYC29" s="32"/>
      <c r="DYD29" s="32"/>
      <c r="DYE29" s="32"/>
      <c r="DYF29" s="32"/>
      <c r="DYG29" s="32"/>
      <c r="DYH29" s="32"/>
      <c r="DYI29" s="32"/>
      <c r="DYJ29" s="32"/>
      <c r="DYK29" s="32"/>
      <c r="DYL29" s="32"/>
      <c r="DYM29" s="32"/>
      <c r="DYN29" s="32"/>
      <c r="DYO29" s="32"/>
      <c r="DYP29" s="32"/>
      <c r="DYQ29" s="32"/>
      <c r="DYR29" s="32"/>
      <c r="DYS29" s="32"/>
      <c r="DYT29" s="32"/>
      <c r="DYU29" s="32"/>
      <c r="DYV29" s="32"/>
      <c r="DYW29" s="32"/>
      <c r="DYX29" s="32"/>
      <c r="DYY29" s="32"/>
      <c r="DYZ29" s="32"/>
      <c r="DZA29" s="32"/>
      <c r="DZB29" s="32"/>
      <c r="DZC29" s="32"/>
      <c r="DZD29" s="32"/>
      <c r="DZE29" s="32"/>
      <c r="DZF29" s="32"/>
      <c r="DZG29" s="32"/>
      <c r="DZH29" s="32"/>
      <c r="DZI29" s="32"/>
      <c r="DZJ29" s="32"/>
      <c r="DZK29" s="32"/>
      <c r="DZL29" s="32"/>
      <c r="DZM29" s="32"/>
      <c r="DZN29" s="32"/>
      <c r="DZO29" s="32"/>
      <c r="DZP29" s="32"/>
      <c r="DZQ29" s="32"/>
      <c r="DZR29" s="32"/>
      <c r="DZS29" s="32"/>
      <c r="DZT29" s="32"/>
      <c r="DZU29" s="32"/>
      <c r="DZV29" s="32"/>
      <c r="DZW29" s="32"/>
      <c r="DZX29" s="32"/>
      <c r="DZY29" s="32"/>
      <c r="DZZ29" s="32"/>
      <c r="EAA29" s="32"/>
      <c r="EAB29" s="32"/>
      <c r="EAC29" s="32"/>
      <c r="EAD29" s="32"/>
      <c r="EAE29" s="32"/>
      <c r="EAF29" s="32"/>
      <c r="EAG29" s="32"/>
      <c r="EAH29" s="32"/>
      <c r="EAI29" s="32"/>
      <c r="EAJ29" s="32"/>
      <c r="EAK29" s="32"/>
      <c r="EAL29" s="32"/>
      <c r="EAM29" s="32"/>
      <c r="EAN29" s="32"/>
      <c r="EAO29" s="32"/>
      <c r="EAP29" s="32"/>
      <c r="EAQ29" s="32"/>
      <c r="EAR29" s="32"/>
      <c r="EAS29" s="32"/>
      <c r="EAT29" s="32"/>
      <c r="EAU29" s="32"/>
      <c r="EAV29" s="32"/>
      <c r="EAW29" s="32"/>
      <c r="EAX29" s="32"/>
      <c r="EAY29" s="32"/>
      <c r="EAZ29" s="32"/>
      <c r="EBA29" s="32"/>
      <c r="EBB29" s="32"/>
      <c r="EBC29" s="32"/>
      <c r="EBD29" s="32"/>
      <c r="EBE29" s="32"/>
      <c r="EBF29" s="32"/>
      <c r="EBG29" s="32"/>
      <c r="EBH29" s="32"/>
      <c r="EBI29" s="32"/>
      <c r="EBJ29" s="32"/>
      <c r="EBK29" s="32"/>
      <c r="EBL29" s="32"/>
      <c r="EBM29" s="32"/>
      <c r="EBN29" s="32"/>
      <c r="EBO29" s="32"/>
      <c r="EBP29" s="32"/>
      <c r="EBQ29" s="32"/>
      <c r="EBR29" s="32"/>
      <c r="EBS29" s="32"/>
      <c r="EBT29" s="32"/>
      <c r="EBU29" s="32"/>
      <c r="EBV29" s="32"/>
      <c r="EBW29" s="32"/>
      <c r="EBX29" s="32"/>
      <c r="EBY29" s="32"/>
      <c r="EBZ29" s="32"/>
      <c r="ECA29" s="32"/>
      <c r="ECB29" s="32"/>
      <c r="ECC29" s="32"/>
      <c r="ECD29" s="32"/>
      <c r="ECE29" s="32"/>
      <c r="ECF29" s="32"/>
      <c r="ECG29" s="32"/>
      <c r="ECH29" s="32"/>
      <c r="ECI29" s="32"/>
      <c r="ECJ29" s="32"/>
      <c r="ECK29" s="32"/>
      <c r="ECL29" s="32"/>
      <c r="ECM29" s="32"/>
      <c r="ECN29" s="32"/>
      <c r="ECO29" s="32"/>
      <c r="ECP29" s="32"/>
      <c r="ECQ29" s="32"/>
      <c r="ECR29" s="32"/>
      <c r="ECS29" s="32"/>
      <c r="ECT29" s="32"/>
      <c r="ECU29" s="32"/>
      <c r="ECV29" s="32"/>
      <c r="ECW29" s="32"/>
      <c r="ECX29" s="32"/>
      <c r="ECY29" s="32"/>
      <c r="ECZ29" s="32"/>
      <c r="EDA29" s="32"/>
      <c r="EDB29" s="32"/>
      <c r="EDC29" s="32"/>
      <c r="EDD29" s="32"/>
      <c r="EDE29" s="32"/>
      <c r="EDF29" s="32"/>
      <c r="EDG29" s="32"/>
      <c r="EDH29" s="32"/>
      <c r="EDI29" s="32"/>
      <c r="EDJ29" s="32"/>
      <c r="EDK29" s="32"/>
      <c r="EDL29" s="32"/>
      <c r="EDM29" s="32"/>
      <c r="EDN29" s="32"/>
      <c r="EDO29" s="32"/>
      <c r="EDP29" s="32"/>
      <c r="EDQ29" s="32"/>
      <c r="EDR29" s="32"/>
      <c r="EDS29" s="32"/>
      <c r="EDT29" s="32"/>
      <c r="EDU29" s="32"/>
      <c r="EDV29" s="32"/>
      <c r="EDW29" s="32"/>
      <c r="EDX29" s="32"/>
      <c r="EDY29" s="32"/>
      <c r="EDZ29" s="32"/>
      <c r="EEA29" s="32"/>
      <c r="EEB29" s="32"/>
      <c r="EEC29" s="32"/>
      <c r="EED29" s="32"/>
      <c r="EEE29" s="32"/>
      <c r="EEF29" s="32"/>
      <c r="EEG29" s="32"/>
      <c r="EEH29" s="32"/>
      <c r="EEI29" s="32"/>
      <c r="EEJ29" s="32"/>
      <c r="EEK29" s="32"/>
      <c r="EEL29" s="32"/>
      <c r="EEM29" s="32"/>
      <c r="EEN29" s="32"/>
      <c r="EEO29" s="32"/>
      <c r="EEP29" s="32"/>
      <c r="EEQ29" s="32"/>
      <c r="EER29" s="32"/>
      <c r="EES29" s="32"/>
      <c r="EET29" s="32"/>
      <c r="EEU29" s="32"/>
      <c r="EEV29" s="32"/>
      <c r="EEW29" s="32"/>
      <c r="EEX29" s="32"/>
      <c r="EEY29" s="32"/>
      <c r="EEZ29" s="32"/>
      <c r="EFA29" s="32"/>
      <c r="EFB29" s="32"/>
      <c r="EFC29" s="32"/>
      <c r="EFD29" s="32"/>
      <c r="EFE29" s="32"/>
      <c r="EFF29" s="32"/>
      <c r="EFG29" s="32"/>
      <c r="EFH29" s="32"/>
      <c r="EFI29" s="32"/>
      <c r="EFJ29" s="32"/>
      <c r="EFK29" s="32"/>
      <c r="EFL29" s="32"/>
      <c r="EFM29" s="32"/>
      <c r="EFN29" s="32"/>
      <c r="EFO29" s="32"/>
      <c r="EFP29" s="32"/>
      <c r="EFQ29" s="32"/>
      <c r="EFR29" s="32"/>
      <c r="EFS29" s="32"/>
      <c r="EFT29" s="32"/>
      <c r="EFU29" s="32"/>
      <c r="EFV29" s="32"/>
      <c r="EFW29" s="32"/>
      <c r="EFX29" s="32"/>
      <c r="EFY29" s="32"/>
      <c r="EFZ29" s="32"/>
      <c r="EGA29" s="32"/>
      <c r="EGB29" s="32"/>
      <c r="EGC29" s="32"/>
      <c r="EGD29" s="32"/>
      <c r="EGE29" s="32"/>
      <c r="EGF29" s="32"/>
      <c r="EGG29" s="32"/>
      <c r="EGH29" s="32"/>
      <c r="EGI29" s="32"/>
      <c r="EGJ29" s="32"/>
      <c r="EGK29" s="32"/>
      <c r="EGL29" s="32"/>
      <c r="EGM29" s="32"/>
      <c r="EGN29" s="32"/>
      <c r="EGO29" s="32"/>
      <c r="EGP29" s="32"/>
      <c r="EGQ29" s="32"/>
      <c r="EGR29" s="32"/>
      <c r="EGS29" s="32"/>
      <c r="EGT29" s="32"/>
      <c r="EGU29" s="32"/>
      <c r="EGV29" s="32"/>
      <c r="EGW29" s="32"/>
      <c r="EGX29" s="32"/>
      <c r="EGY29" s="32"/>
      <c r="EGZ29" s="32"/>
      <c r="EHA29" s="32"/>
      <c r="EHB29" s="32"/>
      <c r="EHC29" s="32"/>
      <c r="EHD29" s="32"/>
      <c r="EHE29" s="32"/>
      <c r="EHF29" s="32"/>
      <c r="EHG29" s="32"/>
      <c r="EHH29" s="32"/>
      <c r="EHI29" s="32"/>
      <c r="EHJ29" s="32"/>
      <c r="EHK29" s="32"/>
      <c r="EHL29" s="32"/>
      <c r="EHM29" s="32"/>
      <c r="EHN29" s="32"/>
      <c r="EHO29" s="32"/>
      <c r="EHP29" s="32"/>
      <c r="EHQ29" s="32"/>
      <c r="EHR29" s="32"/>
      <c r="EHS29" s="32"/>
      <c r="EHT29" s="32"/>
      <c r="EHU29" s="32"/>
      <c r="EHV29" s="32"/>
      <c r="EHW29" s="32"/>
      <c r="EHX29" s="32"/>
      <c r="EHY29" s="32"/>
      <c r="EHZ29" s="32"/>
      <c r="EIA29" s="32"/>
      <c r="EIB29" s="32"/>
      <c r="EIC29" s="32"/>
      <c r="EID29" s="32"/>
      <c r="EIE29" s="32"/>
      <c r="EIF29" s="32"/>
      <c r="EIG29" s="32"/>
      <c r="EIH29" s="32"/>
      <c r="EII29" s="32"/>
      <c r="EIJ29" s="32"/>
      <c r="EIK29" s="32"/>
      <c r="EIL29" s="32"/>
      <c r="EIM29" s="32"/>
      <c r="EIN29" s="32"/>
      <c r="EIO29" s="32"/>
      <c r="EIP29" s="32"/>
      <c r="EIQ29" s="32"/>
      <c r="EIR29" s="32"/>
      <c r="EIS29" s="32"/>
      <c r="EIT29" s="32"/>
      <c r="EIU29" s="32"/>
      <c r="EIV29" s="32"/>
      <c r="EIW29" s="32"/>
      <c r="EIX29" s="32"/>
      <c r="EIY29" s="32"/>
      <c r="EIZ29" s="32"/>
      <c r="EJA29" s="32"/>
      <c r="EJB29" s="32"/>
      <c r="EJC29" s="32"/>
      <c r="EJD29" s="32"/>
      <c r="EJE29" s="32"/>
      <c r="EJF29" s="32"/>
      <c r="EJG29" s="32"/>
      <c r="EJH29" s="32"/>
      <c r="EJI29" s="32"/>
      <c r="EJJ29" s="32"/>
      <c r="EJK29" s="32"/>
      <c r="EJL29" s="32"/>
      <c r="EJM29" s="32"/>
      <c r="EJN29" s="32"/>
      <c r="EJO29" s="32"/>
      <c r="EJP29" s="32"/>
      <c r="EJQ29" s="32"/>
      <c r="EJR29" s="32"/>
      <c r="EJS29" s="32"/>
      <c r="EJT29" s="32"/>
      <c r="EJU29" s="32"/>
      <c r="EJV29" s="32"/>
      <c r="EJW29" s="32"/>
      <c r="EJX29" s="32"/>
      <c r="EJY29" s="32"/>
      <c r="EJZ29" s="32"/>
      <c r="EKA29" s="32"/>
      <c r="EKB29" s="32"/>
      <c r="EKC29" s="32"/>
      <c r="EKD29" s="32"/>
      <c r="EKE29" s="32"/>
      <c r="EKF29" s="32"/>
      <c r="EKG29" s="32"/>
      <c r="EKH29" s="32"/>
      <c r="EKI29" s="32"/>
      <c r="EKJ29" s="32"/>
      <c r="EKK29" s="32"/>
      <c r="EKL29" s="32"/>
      <c r="EKM29" s="32"/>
      <c r="EKN29" s="32"/>
      <c r="EKO29" s="32"/>
      <c r="EKP29" s="32"/>
      <c r="EKQ29" s="32"/>
      <c r="EKR29" s="32"/>
      <c r="EKS29" s="32"/>
      <c r="EKT29" s="32"/>
      <c r="EKU29" s="32"/>
      <c r="EKV29" s="32"/>
      <c r="EKW29" s="32"/>
      <c r="EKX29" s="32"/>
      <c r="EKY29" s="32"/>
      <c r="EKZ29" s="32"/>
      <c r="ELA29" s="32"/>
      <c r="ELB29" s="32"/>
      <c r="ELC29" s="32"/>
      <c r="ELD29" s="32"/>
      <c r="ELE29" s="32"/>
      <c r="ELF29" s="32"/>
      <c r="ELG29" s="32"/>
      <c r="ELH29" s="32"/>
      <c r="ELI29" s="32"/>
      <c r="ELJ29" s="32"/>
      <c r="ELK29" s="32"/>
      <c r="ELL29" s="32"/>
      <c r="ELM29" s="32"/>
      <c r="ELN29" s="32"/>
      <c r="ELO29" s="32"/>
      <c r="ELP29" s="32"/>
      <c r="ELQ29" s="32"/>
      <c r="ELR29" s="32"/>
      <c r="ELS29" s="32"/>
      <c r="ELT29" s="32"/>
      <c r="ELU29" s="32"/>
      <c r="ELV29" s="32"/>
      <c r="ELW29" s="32"/>
      <c r="ELX29" s="32"/>
      <c r="ELY29" s="32"/>
      <c r="ELZ29" s="32"/>
      <c r="EMA29" s="32"/>
      <c r="EMB29" s="32"/>
      <c r="EMC29" s="32"/>
      <c r="EMD29" s="32"/>
      <c r="EME29" s="32"/>
      <c r="EMF29" s="32"/>
      <c r="EMG29" s="32"/>
      <c r="EMH29" s="32"/>
      <c r="EMI29" s="32"/>
      <c r="EMJ29" s="32"/>
      <c r="EMK29" s="32"/>
      <c r="EML29" s="32"/>
      <c r="EMM29" s="32"/>
      <c r="EMN29" s="32"/>
      <c r="EMO29" s="32"/>
      <c r="EMP29" s="32"/>
      <c r="EMQ29" s="32"/>
      <c r="EMR29" s="32"/>
      <c r="EMS29" s="32"/>
      <c r="EMT29" s="32"/>
      <c r="EMU29" s="32"/>
      <c r="EMV29" s="32"/>
      <c r="EMW29" s="32"/>
      <c r="EMX29" s="32"/>
      <c r="EMY29" s="32"/>
      <c r="EMZ29" s="32"/>
      <c r="ENA29" s="32"/>
      <c r="ENB29" s="32"/>
      <c r="ENC29" s="32"/>
      <c r="END29" s="32"/>
      <c r="ENE29" s="32"/>
      <c r="ENF29" s="32"/>
      <c r="ENG29" s="32"/>
      <c r="ENH29" s="32"/>
      <c r="ENI29" s="32"/>
      <c r="ENJ29" s="32"/>
      <c r="ENK29" s="32"/>
      <c r="ENL29" s="32"/>
      <c r="ENM29" s="32"/>
      <c r="ENN29" s="32"/>
      <c r="ENO29" s="32"/>
      <c r="ENP29" s="32"/>
      <c r="ENQ29" s="32"/>
      <c r="ENR29" s="32"/>
      <c r="ENS29" s="32"/>
      <c r="ENT29" s="32"/>
      <c r="ENU29" s="32"/>
      <c r="ENV29" s="32"/>
      <c r="ENW29" s="32"/>
      <c r="ENX29" s="32"/>
      <c r="ENY29" s="32"/>
      <c r="ENZ29" s="32"/>
      <c r="EOA29" s="32"/>
      <c r="EOB29" s="32"/>
      <c r="EOC29" s="32"/>
      <c r="EOD29" s="32"/>
      <c r="EOE29" s="32"/>
      <c r="EOF29" s="32"/>
      <c r="EOG29" s="32"/>
      <c r="EOH29" s="32"/>
      <c r="EOI29" s="32"/>
      <c r="EOJ29" s="32"/>
      <c r="EOK29" s="32"/>
      <c r="EOL29" s="32"/>
      <c r="EOM29" s="32"/>
      <c r="EON29" s="32"/>
      <c r="EOO29" s="32"/>
      <c r="EOP29" s="32"/>
      <c r="EOQ29" s="32"/>
      <c r="EOR29" s="32"/>
      <c r="EOS29" s="32"/>
      <c r="EOT29" s="32"/>
      <c r="EOU29" s="32"/>
      <c r="EOV29" s="32"/>
      <c r="EOW29" s="32"/>
      <c r="EOX29" s="32"/>
      <c r="EOY29" s="32"/>
      <c r="EOZ29" s="32"/>
      <c r="EPA29" s="32"/>
      <c r="EPB29" s="32"/>
      <c r="EPC29" s="32"/>
      <c r="EPD29" s="32"/>
      <c r="EPE29" s="32"/>
      <c r="EPF29" s="32"/>
      <c r="EPG29" s="32"/>
      <c r="EPH29" s="32"/>
      <c r="EPI29" s="32"/>
      <c r="EPJ29" s="32"/>
      <c r="EPK29" s="32"/>
      <c r="EPL29" s="32"/>
      <c r="EPM29" s="32"/>
      <c r="EPN29" s="32"/>
      <c r="EPO29" s="32"/>
      <c r="EPP29" s="32"/>
      <c r="EPQ29" s="32"/>
      <c r="EPR29" s="32"/>
      <c r="EPS29" s="32"/>
      <c r="EPT29" s="32"/>
      <c r="EPU29" s="32"/>
      <c r="EPV29" s="32"/>
      <c r="EPW29" s="32"/>
      <c r="EPX29" s="32"/>
      <c r="EPY29" s="32"/>
      <c r="EPZ29" s="32"/>
      <c r="EQA29" s="32"/>
      <c r="EQB29" s="32"/>
      <c r="EQC29" s="32"/>
      <c r="EQD29" s="32"/>
      <c r="EQE29" s="32"/>
      <c r="EQF29" s="32"/>
      <c r="EQG29" s="32"/>
      <c r="EQH29" s="32"/>
      <c r="EQI29" s="32"/>
      <c r="EQJ29" s="32"/>
      <c r="EQK29" s="32"/>
      <c r="EQL29" s="32"/>
      <c r="EQM29" s="32"/>
      <c r="EQN29" s="32"/>
      <c r="EQO29" s="32"/>
      <c r="EQP29" s="32"/>
      <c r="EQQ29" s="32"/>
      <c r="EQR29" s="32"/>
      <c r="EQS29" s="32"/>
      <c r="EQT29" s="32"/>
      <c r="EQU29" s="32"/>
      <c r="EQV29" s="32"/>
      <c r="EQW29" s="32"/>
      <c r="EQX29" s="32"/>
      <c r="EQY29" s="32"/>
      <c r="EQZ29" s="32"/>
      <c r="ERA29" s="32"/>
      <c r="ERB29" s="32"/>
      <c r="ERC29" s="32"/>
      <c r="ERD29" s="32"/>
      <c r="ERE29" s="32"/>
      <c r="ERF29" s="32"/>
      <c r="ERG29" s="32"/>
      <c r="ERH29" s="32"/>
      <c r="ERI29" s="32"/>
      <c r="ERJ29" s="32"/>
      <c r="ERK29" s="32"/>
      <c r="ERL29" s="32"/>
      <c r="ERM29" s="32"/>
      <c r="ERN29" s="32"/>
      <c r="ERO29" s="32"/>
      <c r="ERP29" s="32"/>
      <c r="ERQ29" s="32"/>
      <c r="ERR29" s="32"/>
      <c r="ERS29" s="32"/>
      <c r="ERT29" s="32"/>
      <c r="ERU29" s="32"/>
      <c r="ERV29" s="32"/>
      <c r="ERW29" s="32"/>
      <c r="ERX29" s="32"/>
      <c r="ERY29" s="32"/>
      <c r="ERZ29" s="32"/>
      <c r="ESA29" s="32"/>
      <c r="ESB29" s="32"/>
      <c r="ESC29" s="32"/>
      <c r="ESD29" s="32"/>
      <c r="ESE29" s="32"/>
      <c r="ESF29" s="32"/>
      <c r="ESG29" s="32"/>
      <c r="ESH29" s="32"/>
      <c r="ESI29" s="32"/>
      <c r="ESJ29" s="32"/>
      <c r="ESK29" s="32"/>
      <c r="ESL29" s="32"/>
      <c r="ESM29" s="32"/>
      <c r="ESN29" s="32"/>
      <c r="ESO29" s="32"/>
      <c r="ESP29" s="32"/>
      <c r="ESQ29" s="32"/>
      <c r="ESR29" s="32"/>
      <c r="ESS29" s="32"/>
      <c r="EST29" s="32"/>
      <c r="ESU29" s="32"/>
      <c r="ESV29" s="32"/>
      <c r="ESW29" s="32"/>
      <c r="ESX29" s="32"/>
      <c r="ESY29" s="32"/>
      <c r="ESZ29" s="32"/>
      <c r="ETA29" s="32"/>
      <c r="ETB29" s="32"/>
      <c r="ETC29" s="32"/>
      <c r="ETD29" s="32"/>
      <c r="ETE29" s="32"/>
      <c r="ETF29" s="32"/>
      <c r="ETG29" s="32"/>
      <c r="ETH29" s="32"/>
      <c r="ETI29" s="32"/>
      <c r="ETJ29" s="32"/>
      <c r="ETK29" s="32"/>
      <c r="ETL29" s="32"/>
      <c r="ETM29" s="32"/>
      <c r="ETN29" s="32"/>
      <c r="ETO29" s="32"/>
      <c r="ETP29" s="32"/>
      <c r="ETQ29" s="32"/>
      <c r="ETR29" s="32"/>
      <c r="ETS29" s="32"/>
      <c r="ETT29" s="32"/>
      <c r="ETU29" s="32"/>
      <c r="ETV29" s="32"/>
      <c r="ETW29" s="32"/>
      <c r="ETX29" s="32"/>
      <c r="ETY29" s="32"/>
      <c r="ETZ29" s="32"/>
      <c r="EUA29" s="32"/>
      <c r="EUB29" s="32"/>
      <c r="EUC29" s="32"/>
      <c r="EUD29" s="32"/>
      <c r="EUE29" s="32"/>
      <c r="EUF29" s="32"/>
      <c r="EUG29" s="32"/>
      <c r="EUH29" s="32"/>
      <c r="EUI29" s="32"/>
      <c r="EUJ29" s="32"/>
      <c r="EUK29" s="32"/>
      <c r="EUL29" s="32"/>
      <c r="EUM29" s="32"/>
      <c r="EUN29" s="32"/>
      <c r="EUO29" s="32"/>
      <c r="EUP29" s="32"/>
      <c r="EUQ29" s="32"/>
      <c r="EUR29" s="32"/>
      <c r="EUS29" s="32"/>
      <c r="EUT29" s="32"/>
      <c r="EUU29" s="32"/>
      <c r="EUV29" s="32"/>
      <c r="EUW29" s="32"/>
      <c r="EUX29" s="32"/>
      <c r="EUY29" s="32"/>
      <c r="EUZ29" s="32"/>
      <c r="EVA29" s="32"/>
      <c r="EVB29" s="32"/>
      <c r="EVC29" s="32"/>
      <c r="EVD29" s="32"/>
      <c r="EVE29" s="32"/>
      <c r="EVF29" s="32"/>
      <c r="EVG29" s="32"/>
      <c r="EVH29" s="32"/>
      <c r="EVI29" s="32"/>
      <c r="EVJ29" s="32"/>
      <c r="EVK29" s="32"/>
      <c r="EVL29" s="32"/>
      <c r="EVM29" s="32"/>
      <c r="EVN29" s="32"/>
      <c r="EVO29" s="32"/>
      <c r="EVP29" s="32"/>
      <c r="EVQ29" s="32"/>
      <c r="EVR29" s="32"/>
      <c r="EVS29" s="32"/>
      <c r="EVT29" s="32"/>
      <c r="EVU29" s="32"/>
      <c r="EVV29" s="32"/>
      <c r="EVW29" s="32"/>
      <c r="EVX29" s="32"/>
      <c r="EVY29" s="32"/>
      <c r="EVZ29" s="32"/>
      <c r="EWA29" s="32"/>
      <c r="EWB29" s="32"/>
      <c r="EWC29" s="32"/>
      <c r="EWD29" s="32"/>
      <c r="EWE29" s="32"/>
      <c r="EWF29" s="32"/>
      <c r="EWG29" s="32"/>
      <c r="EWH29" s="32"/>
      <c r="EWI29" s="32"/>
      <c r="EWJ29" s="32"/>
      <c r="EWK29" s="32"/>
      <c r="EWL29" s="32"/>
      <c r="EWM29" s="32"/>
      <c r="EWN29" s="32"/>
      <c r="EWO29" s="32"/>
      <c r="EWP29" s="32"/>
      <c r="EWQ29" s="32"/>
      <c r="EWR29" s="32"/>
      <c r="EWS29" s="32"/>
      <c r="EWT29" s="32"/>
      <c r="EWU29" s="32"/>
      <c r="EWV29" s="32"/>
      <c r="EWW29" s="32"/>
      <c r="EWX29" s="32"/>
      <c r="EWY29" s="32"/>
      <c r="EWZ29" s="32"/>
      <c r="EXA29" s="32"/>
      <c r="EXB29" s="32"/>
      <c r="EXC29" s="32"/>
      <c r="EXD29" s="32"/>
      <c r="EXE29" s="32"/>
      <c r="EXF29" s="32"/>
      <c r="EXG29" s="32"/>
      <c r="EXH29" s="32"/>
      <c r="EXI29" s="32"/>
      <c r="EXJ29" s="32"/>
      <c r="EXK29" s="32"/>
      <c r="EXL29" s="32"/>
      <c r="EXM29" s="32"/>
      <c r="EXN29" s="32"/>
      <c r="EXO29" s="32"/>
      <c r="EXP29" s="32"/>
      <c r="EXQ29" s="32"/>
      <c r="EXR29" s="32"/>
      <c r="EXS29" s="32"/>
      <c r="EXT29" s="32"/>
      <c r="EXU29" s="32"/>
      <c r="EXV29" s="32"/>
      <c r="EXW29" s="32"/>
      <c r="EXX29" s="32"/>
      <c r="EXY29" s="32"/>
      <c r="EXZ29" s="32"/>
      <c r="EYA29" s="32"/>
      <c r="EYB29" s="32"/>
      <c r="EYC29" s="32"/>
      <c r="EYD29" s="32"/>
      <c r="EYE29" s="32"/>
      <c r="EYF29" s="32"/>
      <c r="EYG29" s="32"/>
      <c r="EYH29" s="32"/>
      <c r="EYI29" s="32"/>
      <c r="EYJ29" s="32"/>
      <c r="EYK29" s="32"/>
      <c r="EYL29" s="32"/>
      <c r="EYM29" s="32"/>
      <c r="EYN29" s="32"/>
      <c r="EYO29" s="32"/>
      <c r="EYP29" s="32"/>
      <c r="EYQ29" s="32"/>
      <c r="EYR29" s="32"/>
      <c r="EYS29" s="32"/>
      <c r="EYT29" s="32"/>
      <c r="EYU29" s="32"/>
      <c r="EYV29" s="32"/>
      <c r="EYW29" s="32"/>
      <c r="EYX29" s="32"/>
      <c r="EYY29" s="32"/>
      <c r="EYZ29" s="32"/>
      <c r="EZA29" s="32"/>
      <c r="EZB29" s="32"/>
      <c r="EZC29" s="32"/>
      <c r="EZD29" s="32"/>
      <c r="EZE29" s="32"/>
      <c r="EZF29" s="32"/>
      <c r="EZG29" s="32"/>
      <c r="EZH29" s="32"/>
      <c r="EZI29" s="32"/>
      <c r="EZJ29" s="32"/>
      <c r="EZK29" s="32"/>
      <c r="EZL29" s="32"/>
      <c r="EZM29" s="32"/>
      <c r="EZN29" s="32"/>
      <c r="EZO29" s="32"/>
      <c r="EZP29" s="32"/>
      <c r="EZQ29" s="32"/>
      <c r="EZR29" s="32"/>
      <c r="EZS29" s="32"/>
      <c r="EZT29" s="32"/>
      <c r="EZU29" s="32"/>
      <c r="EZV29" s="32"/>
      <c r="EZW29" s="32"/>
      <c r="EZX29" s="32"/>
      <c r="EZY29" s="32"/>
      <c r="EZZ29" s="32"/>
      <c r="FAA29" s="32"/>
      <c r="FAB29" s="32"/>
      <c r="FAC29" s="32"/>
      <c r="FAD29" s="32"/>
      <c r="FAE29" s="32"/>
      <c r="FAF29" s="32"/>
      <c r="FAG29" s="32"/>
      <c r="FAH29" s="32"/>
      <c r="FAI29" s="32"/>
      <c r="FAJ29" s="32"/>
      <c r="FAK29" s="32"/>
      <c r="FAL29" s="32"/>
      <c r="FAM29" s="32"/>
      <c r="FAN29" s="32"/>
      <c r="FAO29" s="32"/>
      <c r="FAP29" s="32"/>
      <c r="FAQ29" s="32"/>
      <c r="FAR29" s="32"/>
      <c r="FAS29" s="32"/>
      <c r="FAT29" s="32"/>
      <c r="FAU29" s="32"/>
      <c r="FAV29" s="32"/>
      <c r="FAW29" s="32"/>
      <c r="FAX29" s="32"/>
      <c r="FAY29" s="32"/>
      <c r="FAZ29" s="32"/>
      <c r="FBA29" s="32"/>
      <c r="FBB29" s="32"/>
      <c r="FBC29" s="32"/>
      <c r="FBD29" s="32"/>
      <c r="FBE29" s="32"/>
      <c r="FBF29" s="32"/>
      <c r="FBG29" s="32"/>
      <c r="FBH29" s="32"/>
      <c r="FBI29" s="32"/>
      <c r="FBJ29" s="32"/>
      <c r="FBK29" s="32"/>
      <c r="FBL29" s="32"/>
      <c r="FBM29" s="32"/>
      <c r="FBN29" s="32"/>
      <c r="FBO29" s="32"/>
      <c r="FBP29" s="32"/>
      <c r="FBQ29" s="32"/>
      <c r="FBR29" s="32"/>
      <c r="FBS29" s="32"/>
      <c r="FBT29" s="32"/>
      <c r="FBU29" s="32"/>
      <c r="FBV29" s="32"/>
      <c r="FBW29" s="32"/>
      <c r="FBX29" s="32"/>
      <c r="FBY29" s="32"/>
      <c r="FBZ29" s="32"/>
      <c r="FCA29" s="32"/>
      <c r="FCB29" s="32"/>
      <c r="FCC29" s="32"/>
      <c r="FCD29" s="32"/>
      <c r="FCE29" s="32"/>
      <c r="FCF29" s="32"/>
      <c r="FCG29" s="32"/>
      <c r="FCH29" s="32"/>
      <c r="FCI29" s="32"/>
      <c r="FCJ29" s="32"/>
      <c r="FCK29" s="32"/>
      <c r="FCL29" s="32"/>
      <c r="FCM29" s="32"/>
      <c r="FCN29" s="32"/>
      <c r="FCO29" s="32"/>
      <c r="FCP29" s="32"/>
      <c r="FCQ29" s="32"/>
      <c r="FCR29" s="32"/>
      <c r="FCS29" s="32"/>
      <c r="FCT29" s="32"/>
      <c r="FCU29" s="32"/>
      <c r="FCV29" s="32"/>
      <c r="FCW29" s="32"/>
      <c r="FCX29" s="32"/>
      <c r="FCY29" s="32"/>
      <c r="FCZ29" s="32"/>
      <c r="FDA29" s="32"/>
      <c r="FDB29" s="32"/>
      <c r="FDC29" s="32"/>
      <c r="FDD29" s="32"/>
      <c r="FDE29" s="32"/>
      <c r="FDF29" s="32"/>
      <c r="FDG29" s="32"/>
      <c r="FDH29" s="32"/>
      <c r="FDI29" s="32"/>
      <c r="FDJ29" s="32"/>
      <c r="FDK29" s="32"/>
      <c r="FDL29" s="32"/>
      <c r="FDM29" s="32"/>
      <c r="FDN29" s="32"/>
      <c r="FDO29" s="32"/>
      <c r="FDP29" s="32"/>
      <c r="FDQ29" s="32"/>
      <c r="FDR29" s="32"/>
      <c r="FDS29" s="32"/>
      <c r="FDT29" s="32"/>
      <c r="FDU29" s="32"/>
      <c r="FDV29" s="32"/>
      <c r="FDW29" s="32"/>
      <c r="FDX29" s="32"/>
      <c r="FDY29" s="32"/>
      <c r="FDZ29" s="32"/>
      <c r="FEA29" s="32"/>
      <c r="FEB29" s="32"/>
      <c r="FEC29" s="32"/>
      <c r="FED29" s="32"/>
      <c r="FEE29" s="32"/>
      <c r="FEF29" s="32"/>
      <c r="FEG29" s="32"/>
      <c r="FEH29" s="32"/>
      <c r="FEI29" s="32"/>
      <c r="FEJ29" s="32"/>
      <c r="FEK29" s="32"/>
      <c r="FEL29" s="32"/>
      <c r="FEM29" s="32"/>
      <c r="FEN29" s="32"/>
      <c r="FEO29" s="32"/>
      <c r="FEP29" s="32"/>
      <c r="FEQ29" s="32"/>
      <c r="FER29" s="32"/>
      <c r="FES29" s="32"/>
      <c r="FET29" s="32"/>
      <c r="FEU29" s="32"/>
      <c r="FEV29" s="32"/>
      <c r="FEW29" s="32"/>
      <c r="FEX29" s="32"/>
      <c r="FEY29" s="32"/>
      <c r="FEZ29" s="32"/>
      <c r="FFA29" s="32"/>
      <c r="FFB29" s="32"/>
      <c r="FFC29" s="32"/>
      <c r="FFD29" s="32"/>
      <c r="FFE29" s="32"/>
      <c r="FFF29" s="32"/>
      <c r="FFG29" s="32"/>
      <c r="FFH29" s="32"/>
      <c r="FFI29" s="32"/>
      <c r="FFJ29" s="32"/>
      <c r="FFK29" s="32"/>
      <c r="FFL29" s="32"/>
      <c r="FFM29" s="32"/>
      <c r="FFN29" s="32"/>
      <c r="FFO29" s="32"/>
      <c r="FFP29" s="32"/>
      <c r="FFQ29" s="32"/>
      <c r="FFR29" s="32"/>
      <c r="FFS29" s="32"/>
      <c r="FFT29" s="32"/>
      <c r="FFU29" s="32"/>
      <c r="FFV29" s="32"/>
      <c r="FFW29" s="32"/>
      <c r="FFX29" s="32"/>
      <c r="FFY29" s="32"/>
      <c r="FFZ29" s="32"/>
      <c r="FGA29" s="32"/>
      <c r="FGB29" s="32"/>
      <c r="FGC29" s="32"/>
      <c r="FGD29" s="32"/>
      <c r="FGE29" s="32"/>
      <c r="FGF29" s="32"/>
      <c r="FGG29" s="32"/>
      <c r="FGH29" s="32"/>
      <c r="FGI29" s="32"/>
      <c r="FGJ29" s="32"/>
      <c r="FGK29" s="32"/>
      <c r="FGL29" s="32"/>
      <c r="FGM29" s="32"/>
      <c r="FGN29" s="32"/>
      <c r="FGO29" s="32"/>
      <c r="FGP29" s="32"/>
      <c r="FGQ29" s="32"/>
      <c r="FGR29" s="32"/>
      <c r="FGS29" s="32"/>
      <c r="FGT29" s="32"/>
      <c r="FGU29" s="32"/>
      <c r="FGV29" s="32"/>
      <c r="FGW29" s="32"/>
      <c r="FGX29" s="32"/>
      <c r="FGY29" s="32"/>
      <c r="FGZ29" s="32"/>
      <c r="FHA29" s="32"/>
      <c r="FHB29" s="32"/>
      <c r="FHC29" s="32"/>
      <c r="FHD29" s="32"/>
      <c r="FHE29" s="32"/>
      <c r="FHF29" s="32"/>
      <c r="FHG29" s="32"/>
      <c r="FHH29" s="32"/>
      <c r="FHI29" s="32"/>
      <c r="FHJ29" s="32"/>
      <c r="FHK29" s="32"/>
      <c r="FHL29" s="32"/>
      <c r="FHM29" s="32"/>
      <c r="FHN29" s="32"/>
      <c r="FHO29" s="32"/>
      <c r="FHP29" s="32"/>
      <c r="FHQ29" s="32"/>
      <c r="FHR29" s="32"/>
      <c r="FHS29" s="32"/>
      <c r="FHT29" s="32"/>
      <c r="FHU29" s="32"/>
      <c r="FHV29" s="32"/>
      <c r="FHW29" s="32"/>
      <c r="FHX29" s="32"/>
      <c r="FHY29" s="32"/>
      <c r="FHZ29" s="32"/>
      <c r="FIA29" s="32"/>
      <c r="FIB29" s="32"/>
      <c r="FIC29" s="32"/>
      <c r="FID29" s="32"/>
      <c r="FIE29" s="32"/>
      <c r="FIF29" s="32"/>
      <c r="FIG29" s="32"/>
      <c r="FIH29" s="32"/>
      <c r="FII29" s="32"/>
      <c r="FIJ29" s="32"/>
      <c r="FIK29" s="32"/>
      <c r="FIL29" s="32"/>
      <c r="FIM29" s="32"/>
      <c r="FIN29" s="32"/>
      <c r="FIO29" s="32"/>
      <c r="FIP29" s="32"/>
      <c r="FIQ29" s="32"/>
      <c r="FIR29" s="32"/>
      <c r="FIS29" s="32"/>
      <c r="FIT29" s="32"/>
      <c r="FIU29" s="32"/>
      <c r="FIV29" s="32"/>
      <c r="FIW29" s="32"/>
      <c r="FIX29" s="32"/>
      <c r="FIY29" s="32"/>
      <c r="FIZ29" s="32"/>
      <c r="FJA29" s="32"/>
      <c r="FJB29" s="32"/>
      <c r="FJC29" s="32"/>
      <c r="FJD29" s="32"/>
      <c r="FJE29" s="32"/>
      <c r="FJF29" s="32"/>
      <c r="FJG29" s="32"/>
      <c r="FJH29" s="32"/>
      <c r="FJI29" s="32"/>
      <c r="FJJ29" s="32"/>
      <c r="FJK29" s="32"/>
      <c r="FJL29" s="32"/>
      <c r="FJM29" s="32"/>
      <c r="FJN29" s="32"/>
      <c r="FJO29" s="32"/>
      <c r="FJP29" s="32"/>
      <c r="FJQ29" s="32"/>
      <c r="FJR29" s="32"/>
      <c r="FJS29" s="32"/>
      <c r="FJT29" s="32"/>
      <c r="FJU29" s="32"/>
      <c r="FJV29" s="32"/>
      <c r="FJW29" s="32"/>
      <c r="FJX29" s="32"/>
      <c r="FJY29" s="32"/>
      <c r="FJZ29" s="32"/>
      <c r="FKA29" s="32"/>
      <c r="FKB29" s="32"/>
      <c r="FKC29" s="32"/>
      <c r="FKD29" s="32"/>
      <c r="FKE29" s="32"/>
      <c r="FKF29" s="32"/>
      <c r="FKG29" s="32"/>
      <c r="FKH29" s="32"/>
      <c r="FKI29" s="32"/>
      <c r="FKJ29" s="32"/>
      <c r="FKK29" s="32"/>
      <c r="FKL29" s="32"/>
      <c r="FKM29" s="32"/>
      <c r="FKN29" s="32"/>
      <c r="FKO29" s="32"/>
      <c r="FKP29" s="32"/>
      <c r="FKQ29" s="32"/>
      <c r="FKR29" s="32"/>
      <c r="FKS29" s="32"/>
      <c r="FKT29" s="32"/>
      <c r="FKU29" s="32"/>
      <c r="FKV29" s="32"/>
      <c r="FKW29" s="32"/>
      <c r="FKX29" s="32"/>
      <c r="FKY29" s="32"/>
      <c r="FKZ29" s="32"/>
      <c r="FLA29" s="32"/>
      <c r="FLB29" s="32"/>
      <c r="FLC29" s="32"/>
      <c r="FLD29" s="32"/>
      <c r="FLE29" s="32"/>
      <c r="FLF29" s="32"/>
      <c r="FLG29" s="32"/>
      <c r="FLH29" s="32"/>
      <c r="FLI29" s="32"/>
      <c r="FLJ29" s="32"/>
      <c r="FLK29" s="32"/>
      <c r="FLL29" s="32"/>
      <c r="FLM29" s="32"/>
      <c r="FLN29" s="32"/>
      <c r="FLO29" s="32"/>
      <c r="FLP29" s="32"/>
      <c r="FLQ29" s="32"/>
      <c r="FLR29" s="32"/>
      <c r="FLS29" s="32"/>
      <c r="FLT29" s="32"/>
      <c r="FLU29" s="32"/>
      <c r="FLV29" s="32"/>
      <c r="FLW29" s="32"/>
      <c r="FLX29" s="32"/>
      <c r="FLY29" s="32"/>
      <c r="FLZ29" s="32"/>
      <c r="FMA29" s="32"/>
      <c r="FMB29" s="32"/>
      <c r="FMC29" s="32"/>
      <c r="FMD29" s="32"/>
      <c r="FME29" s="32"/>
      <c r="FMF29" s="32"/>
      <c r="FMG29" s="32"/>
      <c r="FMH29" s="32"/>
      <c r="FMI29" s="32"/>
      <c r="FMJ29" s="32"/>
      <c r="FMK29" s="32"/>
      <c r="FML29" s="32"/>
      <c r="FMM29" s="32"/>
      <c r="FMN29" s="32"/>
      <c r="FMO29" s="32"/>
      <c r="FMP29" s="32"/>
      <c r="FMQ29" s="32"/>
      <c r="FMR29" s="32"/>
      <c r="FMS29" s="32"/>
      <c r="FMT29" s="32"/>
      <c r="FMU29" s="32"/>
      <c r="FMV29" s="32"/>
      <c r="FMW29" s="32"/>
      <c r="FMX29" s="32"/>
      <c r="FMY29" s="32"/>
      <c r="FMZ29" s="32"/>
      <c r="FNA29" s="32"/>
      <c r="FNB29" s="32"/>
      <c r="FNC29" s="32"/>
      <c r="FND29" s="32"/>
      <c r="FNE29" s="32"/>
      <c r="FNF29" s="32"/>
      <c r="FNG29" s="32"/>
      <c r="FNH29" s="32"/>
      <c r="FNI29" s="32"/>
      <c r="FNJ29" s="32"/>
      <c r="FNK29" s="32"/>
      <c r="FNL29" s="32"/>
      <c r="FNM29" s="32"/>
      <c r="FNN29" s="32"/>
      <c r="FNO29" s="32"/>
      <c r="FNP29" s="32"/>
      <c r="FNQ29" s="32"/>
      <c r="FNR29" s="32"/>
      <c r="FNS29" s="32"/>
      <c r="FNT29" s="32"/>
      <c r="FNU29" s="32"/>
      <c r="FNV29" s="32"/>
      <c r="FNW29" s="32"/>
      <c r="FNX29" s="32"/>
      <c r="FNY29" s="32"/>
      <c r="FNZ29" s="32"/>
      <c r="FOA29" s="32"/>
      <c r="FOB29" s="32"/>
      <c r="FOC29" s="32"/>
      <c r="FOD29" s="32"/>
      <c r="FOE29" s="32"/>
      <c r="FOF29" s="32"/>
      <c r="FOG29" s="32"/>
      <c r="FOH29" s="32"/>
      <c r="FOI29" s="32"/>
      <c r="FOJ29" s="32"/>
      <c r="FOK29" s="32"/>
      <c r="FOL29" s="32"/>
      <c r="FOM29" s="32"/>
      <c r="FON29" s="32"/>
      <c r="FOO29" s="32"/>
      <c r="FOP29" s="32"/>
      <c r="FOQ29" s="32"/>
      <c r="FOR29" s="32"/>
      <c r="FOS29" s="32"/>
      <c r="FOT29" s="32"/>
      <c r="FOU29" s="32"/>
      <c r="FOV29" s="32"/>
      <c r="FOW29" s="32"/>
      <c r="FOX29" s="32"/>
      <c r="FOY29" s="32"/>
      <c r="FOZ29" s="32"/>
      <c r="FPA29" s="32"/>
      <c r="FPB29" s="32"/>
      <c r="FPC29" s="32"/>
      <c r="FPD29" s="32"/>
      <c r="FPE29" s="32"/>
      <c r="FPF29" s="32"/>
      <c r="FPG29" s="32"/>
      <c r="FPH29" s="32"/>
      <c r="FPI29" s="32"/>
      <c r="FPJ29" s="32"/>
      <c r="FPK29" s="32"/>
      <c r="FPL29" s="32"/>
      <c r="FPM29" s="32"/>
      <c r="FPN29" s="32"/>
      <c r="FPO29" s="32"/>
      <c r="FPP29" s="32"/>
      <c r="FPQ29" s="32"/>
      <c r="FPR29" s="32"/>
      <c r="FPS29" s="32"/>
      <c r="FPT29" s="32"/>
      <c r="FPU29" s="32"/>
      <c r="FPV29" s="32"/>
      <c r="FPW29" s="32"/>
      <c r="FPX29" s="32"/>
      <c r="FPY29" s="32"/>
      <c r="FPZ29" s="32"/>
      <c r="FQA29" s="32"/>
      <c r="FQB29" s="32"/>
      <c r="FQC29" s="32"/>
      <c r="FQD29" s="32"/>
      <c r="FQE29" s="32"/>
      <c r="FQF29" s="32"/>
      <c r="FQG29" s="32"/>
      <c r="FQH29" s="32"/>
      <c r="FQI29" s="32"/>
      <c r="FQJ29" s="32"/>
      <c r="FQK29" s="32"/>
      <c r="FQL29" s="32"/>
      <c r="FQM29" s="32"/>
      <c r="FQN29" s="32"/>
      <c r="FQO29" s="32"/>
      <c r="FQP29" s="32"/>
      <c r="FQQ29" s="32"/>
      <c r="FQR29" s="32"/>
      <c r="FQS29" s="32"/>
      <c r="FQT29" s="32"/>
      <c r="FQU29" s="32"/>
      <c r="FQV29" s="32"/>
      <c r="FQW29" s="32"/>
      <c r="FQX29" s="32"/>
      <c r="FQY29" s="32"/>
      <c r="FQZ29" s="32"/>
      <c r="FRA29" s="32"/>
      <c r="FRB29" s="32"/>
      <c r="FRC29" s="32"/>
      <c r="FRD29" s="32"/>
      <c r="FRE29" s="32"/>
      <c r="FRF29" s="32"/>
      <c r="FRG29" s="32"/>
      <c r="FRH29" s="32"/>
      <c r="FRI29" s="32"/>
      <c r="FRJ29" s="32"/>
      <c r="FRK29" s="32"/>
      <c r="FRL29" s="32"/>
      <c r="FRM29" s="32"/>
      <c r="FRN29" s="32"/>
      <c r="FRO29" s="32"/>
      <c r="FRP29" s="32"/>
      <c r="FRQ29" s="32"/>
      <c r="FRR29" s="32"/>
      <c r="FRS29" s="32"/>
      <c r="FRT29" s="32"/>
      <c r="FRU29" s="32"/>
      <c r="FRV29" s="32"/>
      <c r="FRW29" s="32"/>
      <c r="FRX29" s="32"/>
      <c r="FRY29" s="32"/>
      <c r="FRZ29" s="32"/>
      <c r="FSA29" s="32"/>
      <c r="FSB29" s="32"/>
      <c r="FSC29" s="32"/>
      <c r="FSD29" s="32"/>
      <c r="FSE29" s="32"/>
      <c r="FSF29" s="32"/>
      <c r="FSG29" s="32"/>
      <c r="FSH29" s="32"/>
      <c r="FSI29" s="32"/>
      <c r="FSJ29" s="32"/>
      <c r="FSK29" s="32"/>
      <c r="FSL29" s="32"/>
      <c r="FSM29" s="32"/>
      <c r="FSN29" s="32"/>
      <c r="FSO29" s="32"/>
      <c r="FSP29" s="32"/>
      <c r="FSQ29" s="32"/>
      <c r="FSR29" s="32"/>
      <c r="FSS29" s="32"/>
      <c r="FST29" s="32"/>
      <c r="FSU29" s="32"/>
      <c r="FSV29" s="32"/>
      <c r="FSW29" s="32"/>
      <c r="FSX29" s="32"/>
      <c r="FSY29" s="32"/>
      <c r="FSZ29" s="32"/>
      <c r="FTA29" s="32"/>
      <c r="FTB29" s="32"/>
      <c r="FTC29" s="32"/>
      <c r="FTD29" s="32"/>
      <c r="FTE29" s="32"/>
      <c r="FTF29" s="32"/>
      <c r="FTG29" s="32"/>
      <c r="FTH29" s="32"/>
      <c r="FTI29" s="32"/>
      <c r="FTJ29" s="32"/>
      <c r="FTK29" s="32"/>
      <c r="FTL29" s="32"/>
      <c r="FTM29" s="32"/>
      <c r="FTN29" s="32"/>
      <c r="FTO29" s="32"/>
      <c r="FTP29" s="32"/>
      <c r="FTQ29" s="32"/>
      <c r="FTR29" s="32"/>
      <c r="FTS29" s="32"/>
      <c r="FTT29" s="32"/>
      <c r="FTU29" s="32"/>
      <c r="FTV29" s="32"/>
      <c r="FTW29" s="32"/>
      <c r="FTX29" s="32"/>
      <c r="FTY29" s="32"/>
      <c r="FTZ29" s="32"/>
      <c r="FUA29" s="32"/>
      <c r="FUB29" s="32"/>
      <c r="FUC29" s="32"/>
      <c r="FUD29" s="32"/>
      <c r="FUE29" s="32"/>
      <c r="FUF29" s="32"/>
      <c r="FUG29" s="32"/>
      <c r="FUH29" s="32"/>
      <c r="FUI29" s="32"/>
      <c r="FUJ29" s="32"/>
      <c r="FUK29" s="32"/>
      <c r="FUL29" s="32"/>
      <c r="FUM29" s="32"/>
      <c r="FUN29" s="32"/>
      <c r="FUO29" s="32"/>
      <c r="FUP29" s="32"/>
      <c r="FUQ29" s="32"/>
      <c r="FUR29" s="32"/>
      <c r="FUS29" s="32"/>
      <c r="FUT29" s="32"/>
      <c r="FUU29" s="32"/>
      <c r="FUV29" s="32"/>
      <c r="FUW29" s="32"/>
      <c r="FUX29" s="32"/>
      <c r="FUY29" s="32"/>
      <c r="FUZ29" s="32"/>
      <c r="FVA29" s="32"/>
      <c r="FVB29" s="32"/>
      <c r="FVC29" s="32"/>
      <c r="FVD29" s="32"/>
      <c r="FVE29" s="32"/>
      <c r="FVF29" s="32"/>
      <c r="FVG29" s="32"/>
      <c r="FVH29" s="32"/>
      <c r="FVI29" s="32"/>
      <c r="FVJ29" s="32"/>
      <c r="FVK29" s="32"/>
      <c r="FVL29" s="32"/>
      <c r="FVM29" s="32"/>
      <c r="FVN29" s="32"/>
      <c r="FVO29" s="32"/>
      <c r="FVP29" s="32"/>
      <c r="FVQ29" s="32"/>
      <c r="FVR29" s="32"/>
      <c r="FVS29" s="32"/>
      <c r="FVT29" s="32"/>
      <c r="FVU29" s="32"/>
      <c r="FVV29" s="32"/>
      <c r="FVW29" s="32"/>
      <c r="FVX29" s="32"/>
      <c r="FVY29" s="32"/>
      <c r="FVZ29" s="32"/>
      <c r="FWA29" s="32"/>
      <c r="FWB29" s="32"/>
      <c r="FWC29" s="32"/>
      <c r="FWD29" s="32"/>
      <c r="FWE29" s="32"/>
      <c r="FWF29" s="32"/>
      <c r="FWG29" s="32"/>
      <c r="FWH29" s="32"/>
      <c r="FWI29" s="32"/>
      <c r="FWJ29" s="32"/>
      <c r="FWK29" s="32"/>
      <c r="FWL29" s="32"/>
      <c r="FWM29" s="32"/>
      <c r="FWN29" s="32"/>
      <c r="FWO29" s="32"/>
      <c r="FWP29" s="32"/>
      <c r="FWQ29" s="32"/>
      <c r="FWR29" s="32"/>
      <c r="FWS29" s="32"/>
      <c r="FWT29" s="32"/>
      <c r="FWU29" s="32"/>
      <c r="FWV29" s="32"/>
      <c r="FWW29" s="32"/>
      <c r="FWX29" s="32"/>
      <c r="FWY29" s="32"/>
      <c r="FWZ29" s="32"/>
      <c r="FXA29" s="32"/>
      <c r="FXB29" s="32"/>
      <c r="FXC29" s="32"/>
      <c r="FXD29" s="32"/>
      <c r="FXE29" s="32"/>
      <c r="FXF29" s="32"/>
      <c r="FXG29" s="32"/>
      <c r="FXH29" s="32"/>
      <c r="FXI29" s="32"/>
      <c r="FXJ29" s="32"/>
      <c r="FXK29" s="32"/>
      <c r="FXL29" s="32"/>
      <c r="FXM29" s="32"/>
      <c r="FXN29" s="32"/>
      <c r="FXO29" s="32"/>
      <c r="FXP29" s="32"/>
      <c r="FXQ29" s="32"/>
      <c r="FXR29" s="32"/>
      <c r="FXS29" s="32"/>
      <c r="FXT29" s="32"/>
      <c r="FXU29" s="32"/>
      <c r="FXV29" s="32"/>
      <c r="FXW29" s="32"/>
      <c r="FXX29" s="32"/>
      <c r="FXY29" s="32"/>
      <c r="FXZ29" s="32"/>
      <c r="FYA29" s="32"/>
      <c r="FYB29" s="32"/>
      <c r="FYC29" s="32"/>
      <c r="FYD29" s="32"/>
      <c r="FYE29" s="32"/>
      <c r="FYF29" s="32"/>
      <c r="FYG29" s="32"/>
      <c r="FYH29" s="32"/>
      <c r="FYI29" s="32"/>
      <c r="FYJ29" s="32"/>
      <c r="FYK29" s="32"/>
      <c r="FYL29" s="32"/>
      <c r="FYM29" s="32"/>
      <c r="FYN29" s="32"/>
      <c r="FYO29" s="32"/>
      <c r="FYP29" s="32"/>
      <c r="FYQ29" s="32"/>
      <c r="FYR29" s="32"/>
      <c r="FYS29" s="32"/>
      <c r="FYT29" s="32"/>
      <c r="FYU29" s="32"/>
      <c r="FYV29" s="32"/>
      <c r="FYW29" s="32"/>
      <c r="FYX29" s="32"/>
      <c r="FYY29" s="32"/>
      <c r="FYZ29" s="32"/>
      <c r="FZA29" s="32"/>
      <c r="FZB29" s="32"/>
      <c r="FZC29" s="32"/>
      <c r="FZD29" s="32"/>
      <c r="FZE29" s="32"/>
      <c r="FZF29" s="32"/>
      <c r="FZG29" s="32"/>
      <c r="FZH29" s="32"/>
      <c r="FZI29" s="32"/>
      <c r="FZJ29" s="32"/>
      <c r="FZK29" s="32"/>
      <c r="FZL29" s="32"/>
      <c r="FZM29" s="32"/>
      <c r="FZN29" s="32"/>
      <c r="FZO29" s="32"/>
      <c r="FZP29" s="32"/>
      <c r="FZQ29" s="32"/>
      <c r="FZR29" s="32"/>
      <c r="FZS29" s="32"/>
      <c r="FZT29" s="32"/>
      <c r="FZU29" s="32"/>
      <c r="FZV29" s="32"/>
      <c r="FZW29" s="32"/>
      <c r="FZX29" s="32"/>
      <c r="FZY29" s="32"/>
      <c r="FZZ29" s="32"/>
      <c r="GAA29" s="32"/>
      <c r="GAB29" s="32"/>
      <c r="GAC29" s="32"/>
      <c r="GAD29" s="32"/>
      <c r="GAE29" s="32"/>
      <c r="GAF29" s="32"/>
      <c r="GAG29" s="32"/>
      <c r="GAH29" s="32"/>
      <c r="GAI29" s="32"/>
      <c r="GAJ29" s="32"/>
      <c r="GAK29" s="32"/>
      <c r="GAL29" s="32"/>
      <c r="GAM29" s="32"/>
      <c r="GAN29" s="32"/>
      <c r="GAO29" s="32"/>
      <c r="GAP29" s="32"/>
      <c r="GAQ29" s="32"/>
      <c r="GAR29" s="32"/>
      <c r="GAS29" s="32"/>
      <c r="GAT29" s="32"/>
      <c r="GAU29" s="32"/>
      <c r="GAV29" s="32"/>
      <c r="GAW29" s="32"/>
      <c r="GAX29" s="32"/>
      <c r="GAY29" s="32"/>
      <c r="GAZ29" s="32"/>
      <c r="GBA29" s="32"/>
      <c r="GBB29" s="32"/>
      <c r="GBC29" s="32"/>
      <c r="GBD29" s="32"/>
      <c r="GBE29" s="32"/>
      <c r="GBF29" s="32"/>
      <c r="GBG29" s="32"/>
      <c r="GBH29" s="32"/>
      <c r="GBI29" s="32"/>
      <c r="GBJ29" s="32"/>
      <c r="GBK29" s="32"/>
      <c r="GBL29" s="32"/>
      <c r="GBM29" s="32"/>
      <c r="GBN29" s="32"/>
      <c r="GBO29" s="32"/>
      <c r="GBP29" s="32"/>
      <c r="GBQ29" s="32"/>
      <c r="GBR29" s="32"/>
      <c r="GBS29" s="32"/>
      <c r="GBT29" s="32"/>
      <c r="GBU29" s="32"/>
      <c r="GBV29" s="32"/>
      <c r="GBW29" s="32"/>
      <c r="GBX29" s="32"/>
      <c r="GBY29" s="32"/>
      <c r="GBZ29" s="32"/>
      <c r="GCA29" s="32"/>
      <c r="GCB29" s="32"/>
      <c r="GCC29" s="32"/>
      <c r="GCD29" s="32"/>
      <c r="GCE29" s="32"/>
      <c r="GCF29" s="32"/>
      <c r="GCG29" s="32"/>
      <c r="GCH29" s="32"/>
      <c r="GCI29" s="32"/>
      <c r="GCJ29" s="32"/>
      <c r="GCK29" s="32"/>
      <c r="GCL29" s="32"/>
      <c r="GCM29" s="32"/>
      <c r="GCN29" s="32"/>
      <c r="GCO29" s="32"/>
      <c r="GCP29" s="32"/>
      <c r="GCQ29" s="32"/>
      <c r="GCR29" s="32"/>
      <c r="GCS29" s="32"/>
      <c r="GCT29" s="32"/>
      <c r="GCU29" s="32"/>
      <c r="GCV29" s="32"/>
      <c r="GCW29" s="32"/>
      <c r="GCX29" s="32"/>
      <c r="GCY29" s="32"/>
      <c r="GCZ29" s="32"/>
      <c r="GDA29" s="32"/>
      <c r="GDB29" s="32"/>
      <c r="GDC29" s="32"/>
      <c r="GDD29" s="32"/>
      <c r="GDE29" s="32"/>
      <c r="GDF29" s="32"/>
      <c r="GDG29" s="32"/>
      <c r="GDH29" s="32"/>
      <c r="GDI29" s="32"/>
      <c r="GDJ29" s="32"/>
      <c r="GDK29" s="32"/>
      <c r="GDL29" s="32"/>
      <c r="GDM29" s="32"/>
      <c r="GDN29" s="32"/>
      <c r="GDO29" s="32"/>
      <c r="GDP29" s="32"/>
      <c r="GDQ29" s="32"/>
      <c r="GDR29" s="32"/>
      <c r="GDS29" s="32"/>
      <c r="GDT29" s="32"/>
      <c r="GDU29" s="32"/>
      <c r="GDV29" s="32"/>
      <c r="GDW29" s="32"/>
      <c r="GDX29" s="32"/>
      <c r="GDY29" s="32"/>
      <c r="GDZ29" s="32"/>
      <c r="GEA29" s="32"/>
      <c r="GEB29" s="32"/>
      <c r="GEC29" s="32"/>
      <c r="GED29" s="32"/>
      <c r="GEE29" s="32"/>
      <c r="GEF29" s="32"/>
      <c r="GEG29" s="32"/>
      <c r="GEH29" s="32"/>
      <c r="GEI29" s="32"/>
      <c r="GEJ29" s="32"/>
      <c r="GEK29" s="32"/>
      <c r="GEL29" s="32"/>
      <c r="GEM29" s="32"/>
      <c r="GEN29" s="32"/>
      <c r="GEO29" s="32"/>
      <c r="GEP29" s="32"/>
      <c r="GEQ29" s="32"/>
      <c r="GER29" s="32"/>
      <c r="GES29" s="32"/>
      <c r="GET29" s="32"/>
      <c r="GEU29" s="32"/>
      <c r="GEV29" s="32"/>
      <c r="GEW29" s="32"/>
      <c r="GEX29" s="32"/>
      <c r="GEY29" s="32"/>
      <c r="GEZ29" s="32"/>
      <c r="GFA29" s="32"/>
      <c r="GFB29" s="32"/>
      <c r="GFC29" s="32"/>
      <c r="GFD29" s="32"/>
      <c r="GFE29" s="32"/>
      <c r="GFF29" s="32"/>
      <c r="GFG29" s="32"/>
      <c r="GFH29" s="32"/>
      <c r="GFI29" s="32"/>
      <c r="GFJ29" s="32"/>
      <c r="GFK29" s="32"/>
      <c r="GFL29" s="32"/>
      <c r="GFM29" s="32"/>
      <c r="GFN29" s="32"/>
      <c r="GFO29" s="32"/>
      <c r="GFP29" s="32"/>
      <c r="GFQ29" s="32"/>
      <c r="GFR29" s="32"/>
      <c r="GFS29" s="32"/>
      <c r="GFT29" s="32"/>
      <c r="GFU29" s="32"/>
      <c r="GFV29" s="32"/>
      <c r="GFW29" s="32"/>
      <c r="GFX29" s="32"/>
      <c r="GFY29" s="32"/>
      <c r="GFZ29" s="32"/>
      <c r="GGA29" s="32"/>
      <c r="GGB29" s="32"/>
      <c r="GGC29" s="32"/>
      <c r="GGD29" s="32"/>
      <c r="GGE29" s="32"/>
      <c r="GGF29" s="32"/>
      <c r="GGG29" s="32"/>
      <c r="GGH29" s="32"/>
      <c r="GGI29" s="32"/>
      <c r="GGJ29" s="32"/>
      <c r="GGK29" s="32"/>
      <c r="GGL29" s="32"/>
      <c r="GGM29" s="32"/>
      <c r="GGN29" s="32"/>
      <c r="GGO29" s="32"/>
      <c r="GGP29" s="32"/>
      <c r="GGQ29" s="32"/>
      <c r="GGR29" s="32"/>
      <c r="GGS29" s="32"/>
      <c r="GGT29" s="32"/>
      <c r="GGU29" s="32"/>
      <c r="GGV29" s="32"/>
      <c r="GGW29" s="32"/>
      <c r="GGX29" s="32"/>
      <c r="GGY29" s="32"/>
      <c r="GGZ29" s="32"/>
      <c r="GHA29" s="32"/>
      <c r="GHB29" s="32"/>
      <c r="GHC29" s="32"/>
      <c r="GHD29" s="32"/>
      <c r="GHE29" s="32"/>
      <c r="GHF29" s="32"/>
      <c r="GHG29" s="32"/>
      <c r="GHH29" s="32"/>
      <c r="GHI29" s="32"/>
      <c r="GHJ29" s="32"/>
      <c r="GHK29" s="32"/>
      <c r="GHL29" s="32"/>
      <c r="GHM29" s="32"/>
      <c r="GHN29" s="32"/>
      <c r="GHO29" s="32"/>
      <c r="GHP29" s="32"/>
      <c r="GHQ29" s="32"/>
      <c r="GHR29" s="32"/>
      <c r="GHS29" s="32"/>
      <c r="GHT29" s="32"/>
      <c r="GHU29" s="32"/>
      <c r="GHV29" s="32"/>
      <c r="GHW29" s="32"/>
      <c r="GHX29" s="32"/>
      <c r="GHY29" s="32"/>
      <c r="GHZ29" s="32"/>
      <c r="GIA29" s="32"/>
      <c r="GIB29" s="32"/>
      <c r="GIC29" s="32"/>
      <c r="GID29" s="32"/>
      <c r="GIE29" s="32"/>
      <c r="GIF29" s="32"/>
      <c r="GIG29" s="32"/>
      <c r="GIH29" s="32"/>
      <c r="GII29" s="32"/>
      <c r="GIJ29" s="32"/>
      <c r="GIK29" s="32"/>
      <c r="GIL29" s="32"/>
      <c r="GIM29" s="32"/>
      <c r="GIN29" s="32"/>
      <c r="GIO29" s="32"/>
      <c r="GIP29" s="32"/>
      <c r="GIQ29" s="32"/>
      <c r="GIR29" s="32"/>
      <c r="GIS29" s="32"/>
      <c r="GIT29" s="32"/>
      <c r="GIU29" s="32"/>
      <c r="GIV29" s="32"/>
      <c r="GIW29" s="32"/>
      <c r="GIX29" s="32"/>
      <c r="GIY29" s="32"/>
      <c r="GIZ29" s="32"/>
      <c r="GJA29" s="32"/>
      <c r="GJB29" s="32"/>
      <c r="GJC29" s="32"/>
      <c r="GJD29" s="32"/>
      <c r="GJE29" s="32"/>
      <c r="GJF29" s="32"/>
      <c r="GJG29" s="32"/>
      <c r="GJH29" s="32"/>
      <c r="GJI29" s="32"/>
      <c r="GJJ29" s="32"/>
      <c r="GJK29" s="32"/>
      <c r="GJL29" s="32"/>
      <c r="GJM29" s="32"/>
      <c r="GJN29" s="32"/>
      <c r="GJO29" s="32"/>
      <c r="GJP29" s="32"/>
      <c r="GJQ29" s="32"/>
      <c r="GJR29" s="32"/>
      <c r="GJS29" s="32"/>
      <c r="GJT29" s="32"/>
      <c r="GJU29" s="32"/>
      <c r="GJV29" s="32"/>
      <c r="GJW29" s="32"/>
      <c r="GJX29" s="32"/>
      <c r="GJY29" s="32"/>
      <c r="GJZ29" s="32"/>
      <c r="GKA29" s="32"/>
      <c r="GKB29" s="32"/>
      <c r="GKC29" s="32"/>
      <c r="GKD29" s="32"/>
      <c r="GKE29" s="32"/>
      <c r="GKF29" s="32"/>
      <c r="GKG29" s="32"/>
      <c r="GKH29" s="32"/>
      <c r="GKI29" s="32"/>
      <c r="GKJ29" s="32"/>
      <c r="GKK29" s="32"/>
      <c r="GKL29" s="32"/>
      <c r="GKM29" s="32"/>
      <c r="GKN29" s="32"/>
      <c r="GKO29" s="32"/>
      <c r="GKP29" s="32"/>
      <c r="GKQ29" s="32"/>
      <c r="GKR29" s="32"/>
      <c r="GKS29" s="32"/>
      <c r="GKT29" s="32"/>
      <c r="GKU29" s="32"/>
      <c r="GKV29" s="32"/>
      <c r="GKW29" s="32"/>
      <c r="GKX29" s="32"/>
      <c r="GKY29" s="32"/>
      <c r="GKZ29" s="32"/>
      <c r="GLA29" s="32"/>
      <c r="GLB29" s="32"/>
      <c r="GLC29" s="32"/>
      <c r="GLD29" s="32"/>
      <c r="GLE29" s="32"/>
      <c r="GLF29" s="32"/>
      <c r="GLG29" s="32"/>
      <c r="GLH29" s="32"/>
      <c r="GLI29" s="32"/>
      <c r="GLJ29" s="32"/>
      <c r="GLK29" s="32"/>
      <c r="GLL29" s="32"/>
      <c r="GLM29" s="32"/>
      <c r="GLN29" s="32"/>
      <c r="GLO29" s="32"/>
      <c r="GLP29" s="32"/>
      <c r="GLQ29" s="32"/>
      <c r="GLR29" s="32"/>
      <c r="GLS29" s="32"/>
      <c r="GLT29" s="32"/>
      <c r="GLU29" s="32"/>
      <c r="GLV29" s="32"/>
      <c r="GLW29" s="32"/>
      <c r="GLX29" s="32"/>
      <c r="GLY29" s="32"/>
      <c r="GLZ29" s="32"/>
      <c r="GMA29" s="32"/>
      <c r="GMB29" s="32"/>
      <c r="GMC29" s="32"/>
      <c r="GMD29" s="32"/>
      <c r="GME29" s="32"/>
      <c r="GMF29" s="32"/>
      <c r="GMG29" s="32"/>
      <c r="GMH29" s="32"/>
      <c r="GMI29" s="32"/>
      <c r="GMJ29" s="32"/>
      <c r="GMK29" s="32"/>
      <c r="GML29" s="32"/>
      <c r="GMM29" s="32"/>
      <c r="GMN29" s="32"/>
      <c r="GMO29" s="32"/>
      <c r="GMP29" s="32"/>
      <c r="GMQ29" s="32"/>
      <c r="GMR29" s="32"/>
      <c r="GMS29" s="32"/>
      <c r="GMT29" s="32"/>
      <c r="GMU29" s="32"/>
      <c r="GMV29" s="32"/>
      <c r="GMW29" s="32"/>
      <c r="GMX29" s="32"/>
      <c r="GMY29" s="32"/>
      <c r="GMZ29" s="32"/>
      <c r="GNA29" s="32"/>
      <c r="GNB29" s="32"/>
      <c r="GNC29" s="32"/>
      <c r="GND29" s="32"/>
      <c r="GNE29" s="32"/>
      <c r="GNF29" s="32"/>
      <c r="GNG29" s="32"/>
      <c r="GNH29" s="32"/>
      <c r="GNI29" s="32"/>
      <c r="GNJ29" s="32"/>
      <c r="GNK29" s="32"/>
      <c r="GNL29" s="32"/>
      <c r="GNM29" s="32"/>
      <c r="GNN29" s="32"/>
      <c r="GNO29" s="32"/>
      <c r="GNP29" s="32"/>
      <c r="GNQ29" s="32"/>
      <c r="GNR29" s="32"/>
      <c r="GNS29" s="32"/>
      <c r="GNT29" s="32"/>
      <c r="GNU29" s="32"/>
      <c r="GNV29" s="32"/>
      <c r="GNW29" s="32"/>
      <c r="GNX29" s="32"/>
      <c r="GNY29" s="32"/>
      <c r="GNZ29" s="32"/>
      <c r="GOA29" s="32"/>
      <c r="GOB29" s="32"/>
      <c r="GOC29" s="32"/>
      <c r="GOD29" s="32"/>
      <c r="GOE29" s="32"/>
      <c r="GOF29" s="32"/>
      <c r="GOG29" s="32"/>
      <c r="GOH29" s="32"/>
      <c r="GOI29" s="32"/>
      <c r="GOJ29" s="32"/>
      <c r="GOK29" s="32"/>
      <c r="GOL29" s="32"/>
      <c r="GOM29" s="32"/>
      <c r="GON29" s="32"/>
      <c r="GOO29" s="32"/>
      <c r="GOP29" s="32"/>
      <c r="GOQ29" s="32"/>
      <c r="GOR29" s="32"/>
      <c r="GOS29" s="32"/>
      <c r="GOT29" s="32"/>
      <c r="GOU29" s="32"/>
      <c r="GOV29" s="32"/>
      <c r="GOW29" s="32"/>
      <c r="GOX29" s="32"/>
      <c r="GOY29" s="32"/>
      <c r="GOZ29" s="32"/>
      <c r="GPA29" s="32"/>
      <c r="GPB29" s="32"/>
      <c r="GPC29" s="32"/>
      <c r="GPD29" s="32"/>
      <c r="GPE29" s="32"/>
      <c r="GPF29" s="32"/>
      <c r="GPG29" s="32"/>
      <c r="GPH29" s="32"/>
      <c r="GPI29" s="32"/>
      <c r="GPJ29" s="32"/>
      <c r="GPK29" s="32"/>
      <c r="GPL29" s="32"/>
      <c r="GPM29" s="32"/>
      <c r="GPN29" s="32"/>
      <c r="GPO29" s="32"/>
      <c r="GPP29" s="32"/>
      <c r="GPQ29" s="32"/>
      <c r="GPR29" s="32"/>
      <c r="GPS29" s="32"/>
      <c r="GPT29" s="32"/>
      <c r="GPU29" s="32"/>
      <c r="GPV29" s="32"/>
      <c r="GPW29" s="32"/>
      <c r="GPX29" s="32"/>
      <c r="GPY29" s="32"/>
      <c r="GPZ29" s="32"/>
      <c r="GQA29" s="32"/>
      <c r="GQB29" s="32"/>
      <c r="GQC29" s="32"/>
      <c r="GQD29" s="32"/>
      <c r="GQE29" s="32"/>
      <c r="GQF29" s="32"/>
      <c r="GQG29" s="32"/>
      <c r="GQH29" s="32"/>
      <c r="GQI29" s="32"/>
      <c r="GQJ29" s="32"/>
      <c r="GQK29" s="32"/>
      <c r="GQL29" s="32"/>
      <c r="GQM29" s="32"/>
      <c r="GQN29" s="32"/>
      <c r="GQO29" s="32"/>
      <c r="GQP29" s="32"/>
      <c r="GQQ29" s="32"/>
      <c r="GQR29" s="32"/>
      <c r="GQS29" s="32"/>
      <c r="GQT29" s="32"/>
      <c r="GQU29" s="32"/>
      <c r="GQV29" s="32"/>
      <c r="GQW29" s="32"/>
      <c r="GQX29" s="32"/>
      <c r="GQY29" s="32"/>
      <c r="GQZ29" s="32"/>
      <c r="GRA29" s="32"/>
      <c r="GRB29" s="32"/>
      <c r="GRC29" s="32"/>
      <c r="GRD29" s="32"/>
      <c r="GRE29" s="32"/>
      <c r="GRF29" s="32"/>
      <c r="GRG29" s="32"/>
      <c r="GRH29" s="32"/>
      <c r="GRI29" s="32"/>
      <c r="GRJ29" s="32"/>
      <c r="GRK29" s="32"/>
      <c r="GRL29" s="32"/>
      <c r="GRM29" s="32"/>
      <c r="GRN29" s="32"/>
      <c r="GRO29" s="32"/>
      <c r="GRP29" s="32"/>
      <c r="GRQ29" s="32"/>
      <c r="GRR29" s="32"/>
      <c r="GRS29" s="32"/>
      <c r="GRT29" s="32"/>
      <c r="GRU29" s="32"/>
      <c r="GRV29" s="32"/>
      <c r="GRW29" s="32"/>
      <c r="GRX29" s="32"/>
      <c r="GRY29" s="32"/>
      <c r="GRZ29" s="32"/>
      <c r="GSA29" s="32"/>
      <c r="GSB29" s="32"/>
      <c r="GSC29" s="32"/>
      <c r="GSD29" s="32"/>
      <c r="GSE29" s="32"/>
      <c r="GSF29" s="32"/>
      <c r="GSG29" s="32"/>
      <c r="GSH29" s="32"/>
      <c r="GSI29" s="32"/>
      <c r="GSJ29" s="32"/>
      <c r="GSK29" s="32"/>
      <c r="GSL29" s="32"/>
      <c r="GSM29" s="32"/>
      <c r="GSN29" s="32"/>
      <c r="GSO29" s="32"/>
      <c r="GSP29" s="32"/>
      <c r="GSQ29" s="32"/>
      <c r="GSR29" s="32"/>
      <c r="GSS29" s="32"/>
      <c r="GST29" s="32"/>
      <c r="GSU29" s="32"/>
      <c r="GSV29" s="32"/>
      <c r="GSW29" s="32"/>
      <c r="GSX29" s="32"/>
      <c r="GSY29" s="32"/>
      <c r="GSZ29" s="32"/>
      <c r="GTA29" s="32"/>
      <c r="GTB29" s="32"/>
      <c r="GTC29" s="32"/>
      <c r="GTD29" s="32"/>
      <c r="GTE29" s="32"/>
      <c r="GTF29" s="32"/>
      <c r="GTG29" s="32"/>
      <c r="GTH29" s="32"/>
      <c r="GTI29" s="32"/>
      <c r="GTJ29" s="32"/>
      <c r="GTK29" s="32"/>
      <c r="GTL29" s="32"/>
      <c r="GTM29" s="32"/>
      <c r="GTN29" s="32"/>
      <c r="GTO29" s="32"/>
      <c r="GTP29" s="32"/>
      <c r="GTQ29" s="32"/>
      <c r="GTR29" s="32"/>
      <c r="GTS29" s="32"/>
      <c r="GTT29" s="32"/>
      <c r="GTU29" s="32"/>
      <c r="GTV29" s="32"/>
      <c r="GTW29" s="32"/>
      <c r="GTX29" s="32"/>
      <c r="GTY29" s="32"/>
      <c r="GTZ29" s="32"/>
      <c r="GUA29" s="32"/>
      <c r="GUB29" s="32"/>
      <c r="GUC29" s="32"/>
      <c r="GUD29" s="32"/>
      <c r="GUE29" s="32"/>
      <c r="GUF29" s="32"/>
      <c r="GUG29" s="32"/>
      <c r="GUH29" s="32"/>
      <c r="GUI29" s="32"/>
      <c r="GUJ29" s="32"/>
      <c r="GUK29" s="32"/>
      <c r="GUL29" s="32"/>
      <c r="GUM29" s="32"/>
      <c r="GUN29" s="32"/>
      <c r="GUO29" s="32"/>
      <c r="GUP29" s="32"/>
      <c r="GUQ29" s="32"/>
      <c r="GUR29" s="32"/>
      <c r="GUS29" s="32"/>
      <c r="GUT29" s="32"/>
      <c r="GUU29" s="32"/>
      <c r="GUV29" s="32"/>
      <c r="GUW29" s="32"/>
      <c r="GUX29" s="32"/>
      <c r="GUY29" s="32"/>
      <c r="GUZ29" s="32"/>
      <c r="GVA29" s="32"/>
      <c r="GVB29" s="32"/>
      <c r="GVC29" s="32"/>
      <c r="GVD29" s="32"/>
      <c r="GVE29" s="32"/>
      <c r="GVF29" s="32"/>
      <c r="GVG29" s="32"/>
      <c r="GVH29" s="32"/>
      <c r="GVI29" s="32"/>
      <c r="GVJ29" s="32"/>
      <c r="GVK29" s="32"/>
      <c r="GVL29" s="32"/>
      <c r="GVM29" s="32"/>
      <c r="GVN29" s="32"/>
      <c r="GVO29" s="32"/>
      <c r="GVP29" s="32"/>
      <c r="GVQ29" s="32"/>
      <c r="GVR29" s="32"/>
      <c r="GVS29" s="32"/>
      <c r="GVT29" s="32"/>
      <c r="GVU29" s="32"/>
      <c r="GVV29" s="32"/>
      <c r="GVW29" s="32"/>
      <c r="GVX29" s="32"/>
      <c r="GVY29" s="32"/>
      <c r="GVZ29" s="32"/>
      <c r="GWA29" s="32"/>
      <c r="GWB29" s="32"/>
      <c r="GWC29" s="32"/>
      <c r="GWD29" s="32"/>
      <c r="GWE29" s="32"/>
      <c r="GWF29" s="32"/>
      <c r="GWG29" s="32"/>
      <c r="GWH29" s="32"/>
      <c r="GWI29" s="32"/>
      <c r="GWJ29" s="32"/>
      <c r="GWK29" s="32"/>
      <c r="GWL29" s="32"/>
      <c r="GWM29" s="32"/>
      <c r="GWN29" s="32"/>
      <c r="GWO29" s="32"/>
      <c r="GWP29" s="32"/>
      <c r="GWQ29" s="32"/>
      <c r="GWR29" s="32"/>
      <c r="GWS29" s="32"/>
      <c r="GWT29" s="32"/>
      <c r="GWU29" s="32"/>
      <c r="GWV29" s="32"/>
      <c r="GWW29" s="32"/>
      <c r="GWX29" s="32"/>
      <c r="GWY29" s="32"/>
      <c r="GWZ29" s="32"/>
      <c r="GXA29" s="32"/>
      <c r="GXB29" s="32"/>
      <c r="GXC29" s="32"/>
      <c r="GXD29" s="32"/>
      <c r="GXE29" s="32"/>
      <c r="GXF29" s="32"/>
      <c r="GXG29" s="32"/>
      <c r="GXH29" s="32"/>
      <c r="GXI29" s="32"/>
      <c r="GXJ29" s="32"/>
      <c r="GXK29" s="32"/>
      <c r="GXL29" s="32"/>
      <c r="GXM29" s="32"/>
      <c r="GXN29" s="32"/>
      <c r="GXO29" s="32"/>
      <c r="GXP29" s="32"/>
      <c r="GXQ29" s="32"/>
      <c r="GXR29" s="32"/>
      <c r="GXS29" s="32"/>
      <c r="GXT29" s="32"/>
      <c r="GXU29" s="32"/>
      <c r="GXV29" s="32"/>
      <c r="GXW29" s="32"/>
      <c r="GXX29" s="32"/>
      <c r="GXY29" s="32"/>
      <c r="GXZ29" s="32"/>
      <c r="GYA29" s="32"/>
      <c r="GYB29" s="32"/>
      <c r="GYC29" s="32"/>
      <c r="GYD29" s="32"/>
      <c r="GYE29" s="32"/>
      <c r="GYF29" s="32"/>
      <c r="GYG29" s="32"/>
      <c r="GYH29" s="32"/>
      <c r="GYI29" s="32"/>
      <c r="GYJ29" s="32"/>
      <c r="GYK29" s="32"/>
      <c r="GYL29" s="32"/>
      <c r="GYM29" s="32"/>
      <c r="GYN29" s="32"/>
      <c r="GYO29" s="32"/>
      <c r="GYP29" s="32"/>
      <c r="GYQ29" s="32"/>
      <c r="GYR29" s="32"/>
      <c r="GYS29" s="32"/>
      <c r="GYT29" s="32"/>
      <c r="GYU29" s="32"/>
      <c r="GYV29" s="32"/>
      <c r="GYW29" s="32"/>
      <c r="GYX29" s="32"/>
      <c r="GYY29" s="32"/>
      <c r="GYZ29" s="32"/>
      <c r="GZA29" s="32"/>
      <c r="GZB29" s="32"/>
      <c r="GZC29" s="32"/>
      <c r="GZD29" s="32"/>
      <c r="GZE29" s="32"/>
      <c r="GZF29" s="32"/>
      <c r="GZG29" s="32"/>
      <c r="GZH29" s="32"/>
      <c r="GZI29" s="32"/>
      <c r="GZJ29" s="32"/>
      <c r="GZK29" s="32"/>
      <c r="GZL29" s="32"/>
      <c r="GZM29" s="32"/>
      <c r="GZN29" s="32"/>
      <c r="GZO29" s="32"/>
      <c r="GZP29" s="32"/>
      <c r="GZQ29" s="32"/>
      <c r="GZR29" s="32"/>
      <c r="GZS29" s="32"/>
      <c r="GZT29" s="32"/>
      <c r="GZU29" s="32"/>
      <c r="GZV29" s="32"/>
      <c r="GZW29" s="32"/>
      <c r="GZX29" s="32"/>
      <c r="GZY29" s="32"/>
      <c r="GZZ29" s="32"/>
      <c r="HAA29" s="32"/>
      <c r="HAB29" s="32"/>
      <c r="HAC29" s="32"/>
      <c r="HAD29" s="32"/>
      <c r="HAE29" s="32"/>
      <c r="HAF29" s="32"/>
      <c r="HAG29" s="32"/>
      <c r="HAH29" s="32"/>
      <c r="HAI29" s="32"/>
      <c r="HAJ29" s="32"/>
      <c r="HAK29" s="32"/>
      <c r="HAL29" s="32"/>
      <c r="HAM29" s="32"/>
      <c r="HAN29" s="32"/>
      <c r="HAO29" s="32"/>
      <c r="HAP29" s="32"/>
      <c r="HAQ29" s="32"/>
      <c r="HAR29" s="32"/>
      <c r="HAS29" s="32"/>
      <c r="HAT29" s="32"/>
      <c r="HAU29" s="32"/>
      <c r="HAV29" s="32"/>
      <c r="HAW29" s="32"/>
      <c r="HAX29" s="32"/>
      <c r="HAY29" s="32"/>
      <c r="HAZ29" s="32"/>
      <c r="HBA29" s="32"/>
      <c r="HBB29" s="32"/>
      <c r="HBC29" s="32"/>
      <c r="HBD29" s="32"/>
      <c r="HBE29" s="32"/>
      <c r="HBF29" s="32"/>
      <c r="HBG29" s="32"/>
      <c r="HBH29" s="32"/>
      <c r="HBI29" s="32"/>
      <c r="HBJ29" s="32"/>
      <c r="HBK29" s="32"/>
      <c r="HBL29" s="32"/>
      <c r="HBM29" s="32"/>
      <c r="HBN29" s="32"/>
      <c r="HBO29" s="32"/>
      <c r="HBP29" s="32"/>
      <c r="HBQ29" s="32"/>
      <c r="HBR29" s="32"/>
      <c r="HBS29" s="32"/>
      <c r="HBT29" s="32"/>
      <c r="HBU29" s="32"/>
      <c r="HBV29" s="32"/>
      <c r="HBW29" s="32"/>
      <c r="HBX29" s="32"/>
      <c r="HBY29" s="32"/>
      <c r="HBZ29" s="32"/>
      <c r="HCA29" s="32"/>
      <c r="HCB29" s="32"/>
      <c r="HCC29" s="32"/>
      <c r="HCD29" s="32"/>
      <c r="HCE29" s="32"/>
      <c r="HCF29" s="32"/>
      <c r="HCG29" s="32"/>
      <c r="HCH29" s="32"/>
      <c r="HCI29" s="32"/>
      <c r="HCJ29" s="32"/>
      <c r="HCK29" s="32"/>
      <c r="HCL29" s="32"/>
      <c r="HCM29" s="32"/>
      <c r="HCN29" s="32"/>
      <c r="HCO29" s="32"/>
      <c r="HCP29" s="32"/>
      <c r="HCQ29" s="32"/>
      <c r="HCR29" s="32"/>
      <c r="HCS29" s="32"/>
      <c r="HCT29" s="32"/>
      <c r="HCU29" s="32"/>
      <c r="HCV29" s="32"/>
      <c r="HCW29" s="32"/>
      <c r="HCX29" s="32"/>
      <c r="HCY29" s="32"/>
      <c r="HCZ29" s="32"/>
      <c r="HDA29" s="32"/>
      <c r="HDB29" s="32"/>
      <c r="HDC29" s="32"/>
      <c r="HDD29" s="32"/>
      <c r="HDE29" s="32"/>
      <c r="HDF29" s="32"/>
      <c r="HDG29" s="32"/>
      <c r="HDH29" s="32"/>
      <c r="HDI29" s="32"/>
      <c r="HDJ29" s="32"/>
      <c r="HDK29" s="32"/>
      <c r="HDL29" s="32"/>
      <c r="HDM29" s="32"/>
      <c r="HDN29" s="32"/>
      <c r="HDO29" s="32"/>
      <c r="HDP29" s="32"/>
      <c r="HDQ29" s="32"/>
      <c r="HDR29" s="32"/>
      <c r="HDS29" s="32"/>
      <c r="HDT29" s="32"/>
      <c r="HDU29" s="32"/>
      <c r="HDV29" s="32"/>
      <c r="HDW29" s="32"/>
      <c r="HDX29" s="32"/>
      <c r="HDY29" s="32"/>
      <c r="HDZ29" s="32"/>
      <c r="HEA29" s="32"/>
      <c r="HEB29" s="32"/>
      <c r="HEC29" s="32"/>
      <c r="HED29" s="32"/>
      <c r="HEE29" s="32"/>
      <c r="HEF29" s="32"/>
      <c r="HEG29" s="32"/>
      <c r="HEH29" s="32"/>
      <c r="HEI29" s="32"/>
      <c r="HEJ29" s="32"/>
      <c r="HEK29" s="32"/>
      <c r="HEL29" s="32"/>
      <c r="HEM29" s="32"/>
      <c r="HEN29" s="32"/>
      <c r="HEO29" s="32"/>
      <c r="HEP29" s="32"/>
      <c r="HEQ29" s="32"/>
      <c r="HER29" s="32"/>
      <c r="HES29" s="32"/>
      <c r="HET29" s="32"/>
      <c r="HEU29" s="32"/>
      <c r="HEV29" s="32"/>
      <c r="HEW29" s="32"/>
      <c r="HEX29" s="32"/>
      <c r="HEY29" s="32"/>
      <c r="HEZ29" s="32"/>
      <c r="HFA29" s="32"/>
      <c r="HFB29" s="32"/>
      <c r="HFC29" s="32"/>
      <c r="HFD29" s="32"/>
      <c r="HFE29" s="32"/>
      <c r="HFF29" s="32"/>
      <c r="HFG29" s="32"/>
      <c r="HFH29" s="32"/>
      <c r="HFI29" s="32"/>
      <c r="HFJ29" s="32"/>
      <c r="HFK29" s="32"/>
      <c r="HFL29" s="32"/>
      <c r="HFM29" s="32"/>
      <c r="HFN29" s="32"/>
      <c r="HFO29" s="32"/>
      <c r="HFP29" s="32"/>
      <c r="HFQ29" s="32"/>
      <c r="HFR29" s="32"/>
      <c r="HFS29" s="32"/>
      <c r="HFT29" s="32"/>
      <c r="HFU29" s="32"/>
      <c r="HFV29" s="32"/>
      <c r="HFW29" s="32"/>
      <c r="HFX29" s="32"/>
      <c r="HFY29" s="32"/>
      <c r="HFZ29" s="32"/>
      <c r="HGA29" s="32"/>
      <c r="HGB29" s="32"/>
      <c r="HGC29" s="32"/>
      <c r="HGD29" s="32"/>
      <c r="HGE29" s="32"/>
      <c r="HGF29" s="32"/>
      <c r="HGG29" s="32"/>
      <c r="HGH29" s="32"/>
      <c r="HGI29" s="32"/>
      <c r="HGJ29" s="32"/>
      <c r="HGK29" s="32"/>
      <c r="HGL29" s="32"/>
      <c r="HGM29" s="32"/>
      <c r="HGN29" s="32"/>
      <c r="HGO29" s="32"/>
      <c r="HGP29" s="32"/>
      <c r="HGQ29" s="32"/>
      <c r="HGR29" s="32"/>
      <c r="HGS29" s="32"/>
      <c r="HGT29" s="32"/>
      <c r="HGU29" s="32"/>
      <c r="HGV29" s="32"/>
      <c r="HGW29" s="32"/>
      <c r="HGX29" s="32"/>
      <c r="HGY29" s="32"/>
      <c r="HGZ29" s="32"/>
      <c r="HHA29" s="32"/>
      <c r="HHB29" s="32"/>
      <c r="HHC29" s="32"/>
      <c r="HHD29" s="32"/>
      <c r="HHE29" s="32"/>
      <c r="HHF29" s="32"/>
      <c r="HHG29" s="32"/>
      <c r="HHH29" s="32"/>
      <c r="HHI29" s="32"/>
      <c r="HHJ29" s="32"/>
      <c r="HHK29" s="32"/>
      <c r="HHL29" s="32"/>
      <c r="HHM29" s="32"/>
      <c r="HHN29" s="32"/>
      <c r="HHO29" s="32"/>
      <c r="HHP29" s="32"/>
      <c r="HHQ29" s="32"/>
      <c r="HHR29" s="32"/>
      <c r="HHS29" s="32"/>
      <c r="HHT29" s="32"/>
      <c r="HHU29" s="32"/>
      <c r="HHV29" s="32"/>
      <c r="HHW29" s="32"/>
      <c r="HHX29" s="32"/>
      <c r="HHY29" s="32"/>
      <c r="HHZ29" s="32"/>
      <c r="HIA29" s="32"/>
      <c r="HIB29" s="32"/>
      <c r="HIC29" s="32"/>
      <c r="HID29" s="32"/>
      <c r="HIE29" s="32"/>
      <c r="HIF29" s="32"/>
      <c r="HIG29" s="32"/>
      <c r="HIH29" s="32"/>
      <c r="HII29" s="32"/>
      <c r="HIJ29" s="32"/>
      <c r="HIK29" s="32"/>
      <c r="HIL29" s="32"/>
      <c r="HIM29" s="32"/>
      <c r="HIN29" s="32"/>
      <c r="HIO29" s="32"/>
      <c r="HIP29" s="32"/>
      <c r="HIQ29" s="32"/>
      <c r="HIR29" s="32"/>
      <c r="HIS29" s="32"/>
      <c r="HIT29" s="32"/>
      <c r="HIU29" s="32"/>
      <c r="HIV29" s="32"/>
      <c r="HIW29" s="32"/>
      <c r="HIX29" s="32"/>
      <c r="HIY29" s="32"/>
      <c r="HIZ29" s="32"/>
      <c r="HJA29" s="32"/>
      <c r="HJB29" s="32"/>
      <c r="HJC29" s="32"/>
      <c r="HJD29" s="32"/>
      <c r="HJE29" s="32"/>
      <c r="HJF29" s="32"/>
      <c r="HJG29" s="32"/>
      <c r="HJH29" s="32"/>
      <c r="HJI29" s="32"/>
      <c r="HJJ29" s="32"/>
      <c r="HJK29" s="32"/>
      <c r="HJL29" s="32"/>
      <c r="HJM29" s="32"/>
      <c r="HJN29" s="32"/>
      <c r="HJO29" s="32"/>
      <c r="HJP29" s="32"/>
      <c r="HJQ29" s="32"/>
      <c r="HJR29" s="32"/>
      <c r="HJS29" s="32"/>
      <c r="HJT29" s="32"/>
      <c r="HJU29" s="32"/>
      <c r="HJV29" s="32"/>
      <c r="HJW29" s="32"/>
      <c r="HJX29" s="32"/>
      <c r="HJY29" s="32"/>
      <c r="HJZ29" s="32"/>
      <c r="HKA29" s="32"/>
      <c r="HKB29" s="32"/>
      <c r="HKC29" s="32"/>
      <c r="HKD29" s="32"/>
      <c r="HKE29" s="32"/>
      <c r="HKF29" s="32"/>
      <c r="HKG29" s="32"/>
      <c r="HKH29" s="32"/>
      <c r="HKI29" s="32"/>
      <c r="HKJ29" s="32"/>
      <c r="HKK29" s="32"/>
      <c r="HKL29" s="32"/>
      <c r="HKM29" s="32"/>
      <c r="HKN29" s="32"/>
      <c r="HKO29" s="32"/>
      <c r="HKP29" s="32"/>
      <c r="HKQ29" s="32"/>
      <c r="HKR29" s="32"/>
      <c r="HKS29" s="32"/>
      <c r="HKT29" s="32"/>
      <c r="HKU29" s="32"/>
      <c r="HKV29" s="32"/>
      <c r="HKW29" s="32"/>
      <c r="HKX29" s="32"/>
      <c r="HKY29" s="32"/>
      <c r="HKZ29" s="32"/>
      <c r="HLA29" s="32"/>
      <c r="HLB29" s="32"/>
      <c r="HLC29" s="32"/>
      <c r="HLD29" s="32"/>
      <c r="HLE29" s="32"/>
      <c r="HLF29" s="32"/>
      <c r="HLG29" s="32"/>
      <c r="HLH29" s="32"/>
      <c r="HLI29" s="32"/>
      <c r="HLJ29" s="32"/>
      <c r="HLK29" s="32"/>
      <c r="HLL29" s="32"/>
      <c r="HLM29" s="32"/>
      <c r="HLN29" s="32"/>
      <c r="HLO29" s="32"/>
      <c r="HLP29" s="32"/>
      <c r="HLQ29" s="32"/>
      <c r="HLR29" s="32"/>
      <c r="HLS29" s="32"/>
      <c r="HLT29" s="32"/>
      <c r="HLU29" s="32"/>
      <c r="HLV29" s="32"/>
      <c r="HLW29" s="32"/>
      <c r="HLX29" s="32"/>
      <c r="HLY29" s="32"/>
      <c r="HLZ29" s="32"/>
      <c r="HMA29" s="32"/>
      <c r="HMB29" s="32"/>
      <c r="HMC29" s="32"/>
      <c r="HMD29" s="32"/>
      <c r="HME29" s="32"/>
      <c r="HMF29" s="32"/>
      <c r="HMG29" s="32"/>
      <c r="HMH29" s="32"/>
      <c r="HMI29" s="32"/>
      <c r="HMJ29" s="32"/>
      <c r="HMK29" s="32"/>
      <c r="HML29" s="32"/>
      <c r="HMM29" s="32"/>
      <c r="HMN29" s="32"/>
      <c r="HMO29" s="32"/>
      <c r="HMP29" s="32"/>
      <c r="HMQ29" s="32"/>
      <c r="HMR29" s="32"/>
      <c r="HMS29" s="32"/>
      <c r="HMT29" s="32"/>
      <c r="HMU29" s="32"/>
      <c r="HMV29" s="32"/>
      <c r="HMW29" s="32"/>
      <c r="HMX29" s="32"/>
      <c r="HMY29" s="32"/>
      <c r="HMZ29" s="32"/>
      <c r="HNA29" s="32"/>
      <c r="HNB29" s="32"/>
      <c r="HNC29" s="32"/>
      <c r="HND29" s="32"/>
      <c r="HNE29" s="32"/>
      <c r="HNF29" s="32"/>
      <c r="HNG29" s="32"/>
      <c r="HNH29" s="32"/>
      <c r="HNI29" s="32"/>
      <c r="HNJ29" s="32"/>
      <c r="HNK29" s="32"/>
      <c r="HNL29" s="32"/>
      <c r="HNM29" s="32"/>
      <c r="HNN29" s="32"/>
      <c r="HNO29" s="32"/>
      <c r="HNP29" s="32"/>
      <c r="HNQ29" s="32"/>
      <c r="HNR29" s="32"/>
      <c r="HNS29" s="32"/>
      <c r="HNT29" s="32"/>
      <c r="HNU29" s="32"/>
      <c r="HNV29" s="32"/>
      <c r="HNW29" s="32"/>
      <c r="HNX29" s="32"/>
      <c r="HNY29" s="32"/>
      <c r="HNZ29" s="32"/>
      <c r="HOA29" s="32"/>
      <c r="HOB29" s="32"/>
      <c r="HOC29" s="32"/>
      <c r="HOD29" s="32"/>
      <c r="HOE29" s="32"/>
      <c r="HOF29" s="32"/>
      <c r="HOG29" s="32"/>
      <c r="HOH29" s="32"/>
      <c r="HOI29" s="32"/>
      <c r="HOJ29" s="32"/>
      <c r="HOK29" s="32"/>
      <c r="HOL29" s="32"/>
      <c r="HOM29" s="32"/>
      <c r="HON29" s="32"/>
      <c r="HOO29" s="32"/>
      <c r="HOP29" s="32"/>
      <c r="HOQ29" s="32"/>
      <c r="HOR29" s="32"/>
      <c r="HOS29" s="32"/>
      <c r="HOT29" s="32"/>
      <c r="HOU29" s="32"/>
      <c r="HOV29" s="32"/>
      <c r="HOW29" s="32"/>
      <c r="HOX29" s="32"/>
      <c r="HOY29" s="32"/>
      <c r="HOZ29" s="32"/>
      <c r="HPA29" s="32"/>
      <c r="HPB29" s="32"/>
      <c r="HPC29" s="32"/>
      <c r="HPD29" s="32"/>
      <c r="HPE29" s="32"/>
      <c r="HPF29" s="32"/>
      <c r="HPG29" s="32"/>
      <c r="HPH29" s="32"/>
      <c r="HPI29" s="32"/>
      <c r="HPJ29" s="32"/>
      <c r="HPK29" s="32"/>
      <c r="HPL29" s="32"/>
      <c r="HPM29" s="32"/>
      <c r="HPN29" s="32"/>
      <c r="HPO29" s="32"/>
      <c r="HPP29" s="32"/>
      <c r="HPQ29" s="32"/>
      <c r="HPR29" s="32"/>
      <c r="HPS29" s="32"/>
      <c r="HPT29" s="32"/>
      <c r="HPU29" s="32"/>
      <c r="HPV29" s="32"/>
      <c r="HPW29" s="32"/>
      <c r="HPX29" s="32"/>
      <c r="HPY29" s="32"/>
      <c r="HPZ29" s="32"/>
      <c r="HQA29" s="32"/>
      <c r="HQB29" s="32"/>
      <c r="HQC29" s="32"/>
      <c r="HQD29" s="32"/>
      <c r="HQE29" s="32"/>
      <c r="HQF29" s="32"/>
      <c r="HQG29" s="32"/>
      <c r="HQH29" s="32"/>
      <c r="HQI29" s="32"/>
      <c r="HQJ29" s="32"/>
      <c r="HQK29" s="32"/>
      <c r="HQL29" s="32"/>
      <c r="HQM29" s="32"/>
      <c r="HQN29" s="32"/>
      <c r="HQO29" s="32"/>
      <c r="HQP29" s="32"/>
      <c r="HQQ29" s="32"/>
      <c r="HQR29" s="32"/>
      <c r="HQS29" s="32"/>
      <c r="HQT29" s="32"/>
      <c r="HQU29" s="32"/>
      <c r="HQV29" s="32"/>
      <c r="HQW29" s="32"/>
      <c r="HQX29" s="32"/>
      <c r="HQY29" s="32"/>
      <c r="HQZ29" s="32"/>
      <c r="HRA29" s="32"/>
      <c r="HRB29" s="32"/>
      <c r="HRC29" s="32"/>
      <c r="HRD29" s="32"/>
      <c r="HRE29" s="32"/>
      <c r="HRF29" s="32"/>
      <c r="HRG29" s="32"/>
      <c r="HRH29" s="32"/>
      <c r="HRI29" s="32"/>
      <c r="HRJ29" s="32"/>
      <c r="HRK29" s="32"/>
      <c r="HRL29" s="32"/>
      <c r="HRM29" s="32"/>
      <c r="HRN29" s="32"/>
      <c r="HRO29" s="32"/>
      <c r="HRP29" s="32"/>
      <c r="HRQ29" s="32"/>
      <c r="HRR29" s="32"/>
      <c r="HRS29" s="32"/>
      <c r="HRT29" s="32"/>
      <c r="HRU29" s="32"/>
      <c r="HRV29" s="32"/>
      <c r="HRW29" s="32"/>
      <c r="HRX29" s="32"/>
      <c r="HRY29" s="32"/>
      <c r="HRZ29" s="32"/>
      <c r="HSA29" s="32"/>
      <c r="HSB29" s="32"/>
      <c r="HSC29" s="32"/>
      <c r="HSD29" s="32"/>
      <c r="HSE29" s="32"/>
      <c r="HSF29" s="32"/>
      <c r="HSG29" s="32"/>
      <c r="HSH29" s="32"/>
      <c r="HSI29" s="32"/>
      <c r="HSJ29" s="32"/>
      <c r="HSK29" s="32"/>
      <c r="HSL29" s="32"/>
      <c r="HSM29" s="32"/>
      <c r="HSN29" s="32"/>
      <c r="HSO29" s="32"/>
      <c r="HSP29" s="32"/>
      <c r="HSQ29" s="32"/>
      <c r="HSR29" s="32"/>
      <c r="HSS29" s="32"/>
      <c r="HST29" s="32"/>
      <c r="HSU29" s="32"/>
      <c r="HSV29" s="32"/>
      <c r="HSW29" s="32"/>
      <c r="HSX29" s="32"/>
      <c r="HSY29" s="32"/>
      <c r="HSZ29" s="32"/>
      <c r="HTA29" s="32"/>
      <c r="HTB29" s="32"/>
      <c r="HTC29" s="32"/>
      <c r="HTD29" s="32"/>
      <c r="HTE29" s="32"/>
      <c r="HTF29" s="32"/>
      <c r="HTG29" s="32"/>
      <c r="HTH29" s="32"/>
      <c r="HTI29" s="32"/>
      <c r="HTJ29" s="32"/>
      <c r="HTK29" s="32"/>
      <c r="HTL29" s="32"/>
      <c r="HTM29" s="32"/>
      <c r="HTN29" s="32"/>
      <c r="HTO29" s="32"/>
      <c r="HTP29" s="32"/>
      <c r="HTQ29" s="32"/>
      <c r="HTR29" s="32"/>
      <c r="HTS29" s="32"/>
      <c r="HTT29" s="32"/>
      <c r="HTU29" s="32"/>
      <c r="HTV29" s="32"/>
      <c r="HTW29" s="32"/>
      <c r="HTX29" s="32"/>
      <c r="HTY29" s="32"/>
      <c r="HTZ29" s="32"/>
      <c r="HUA29" s="32"/>
      <c r="HUB29" s="32"/>
      <c r="HUC29" s="32"/>
      <c r="HUD29" s="32"/>
      <c r="HUE29" s="32"/>
      <c r="HUF29" s="32"/>
      <c r="HUG29" s="32"/>
      <c r="HUH29" s="32"/>
      <c r="HUI29" s="32"/>
      <c r="HUJ29" s="32"/>
      <c r="HUK29" s="32"/>
      <c r="HUL29" s="32"/>
      <c r="HUM29" s="32"/>
      <c r="HUN29" s="32"/>
      <c r="HUO29" s="32"/>
      <c r="HUP29" s="32"/>
      <c r="HUQ29" s="32"/>
      <c r="HUR29" s="32"/>
      <c r="HUS29" s="32"/>
      <c r="HUT29" s="32"/>
      <c r="HUU29" s="32"/>
      <c r="HUV29" s="32"/>
      <c r="HUW29" s="32"/>
      <c r="HUX29" s="32"/>
      <c r="HUY29" s="32"/>
      <c r="HUZ29" s="32"/>
      <c r="HVA29" s="32"/>
      <c r="HVB29" s="32"/>
      <c r="HVC29" s="32"/>
      <c r="HVD29" s="32"/>
      <c r="HVE29" s="32"/>
      <c r="HVF29" s="32"/>
      <c r="HVG29" s="32"/>
      <c r="HVH29" s="32"/>
      <c r="HVI29" s="32"/>
      <c r="HVJ29" s="32"/>
      <c r="HVK29" s="32"/>
      <c r="HVL29" s="32"/>
      <c r="HVM29" s="32"/>
      <c r="HVN29" s="32"/>
      <c r="HVO29" s="32"/>
      <c r="HVP29" s="32"/>
      <c r="HVQ29" s="32"/>
      <c r="HVR29" s="32"/>
      <c r="HVS29" s="32"/>
      <c r="HVT29" s="32"/>
      <c r="HVU29" s="32"/>
      <c r="HVV29" s="32"/>
      <c r="HVW29" s="32"/>
      <c r="HVX29" s="32"/>
      <c r="HVY29" s="32"/>
      <c r="HVZ29" s="32"/>
      <c r="HWA29" s="32"/>
      <c r="HWB29" s="32"/>
      <c r="HWC29" s="32"/>
      <c r="HWD29" s="32"/>
      <c r="HWE29" s="32"/>
      <c r="HWF29" s="32"/>
      <c r="HWG29" s="32"/>
      <c r="HWH29" s="32"/>
      <c r="HWI29" s="32"/>
      <c r="HWJ29" s="32"/>
      <c r="HWK29" s="32"/>
      <c r="HWL29" s="32"/>
      <c r="HWM29" s="32"/>
      <c r="HWN29" s="32"/>
      <c r="HWO29" s="32"/>
      <c r="HWP29" s="32"/>
      <c r="HWQ29" s="32"/>
      <c r="HWR29" s="32"/>
      <c r="HWS29" s="32"/>
      <c r="HWT29" s="32"/>
      <c r="HWU29" s="32"/>
      <c r="HWV29" s="32"/>
      <c r="HWW29" s="32"/>
      <c r="HWX29" s="32"/>
      <c r="HWY29" s="32"/>
      <c r="HWZ29" s="32"/>
      <c r="HXA29" s="32"/>
      <c r="HXB29" s="32"/>
      <c r="HXC29" s="32"/>
      <c r="HXD29" s="32"/>
      <c r="HXE29" s="32"/>
      <c r="HXF29" s="32"/>
      <c r="HXG29" s="32"/>
      <c r="HXH29" s="32"/>
      <c r="HXI29" s="32"/>
      <c r="HXJ29" s="32"/>
      <c r="HXK29" s="32"/>
      <c r="HXL29" s="32"/>
      <c r="HXM29" s="32"/>
      <c r="HXN29" s="32"/>
      <c r="HXO29" s="32"/>
      <c r="HXP29" s="32"/>
      <c r="HXQ29" s="32"/>
      <c r="HXR29" s="32"/>
      <c r="HXS29" s="32"/>
      <c r="HXT29" s="32"/>
      <c r="HXU29" s="32"/>
      <c r="HXV29" s="32"/>
      <c r="HXW29" s="32"/>
      <c r="HXX29" s="32"/>
      <c r="HXY29" s="32"/>
      <c r="HXZ29" s="32"/>
      <c r="HYA29" s="32"/>
      <c r="HYB29" s="32"/>
      <c r="HYC29" s="32"/>
      <c r="HYD29" s="32"/>
      <c r="HYE29" s="32"/>
      <c r="HYF29" s="32"/>
      <c r="HYG29" s="32"/>
      <c r="HYH29" s="32"/>
      <c r="HYI29" s="32"/>
      <c r="HYJ29" s="32"/>
      <c r="HYK29" s="32"/>
      <c r="HYL29" s="32"/>
      <c r="HYM29" s="32"/>
      <c r="HYN29" s="32"/>
      <c r="HYO29" s="32"/>
      <c r="HYP29" s="32"/>
      <c r="HYQ29" s="32"/>
      <c r="HYR29" s="32"/>
      <c r="HYS29" s="32"/>
      <c r="HYT29" s="32"/>
      <c r="HYU29" s="32"/>
      <c r="HYV29" s="32"/>
      <c r="HYW29" s="32"/>
      <c r="HYX29" s="32"/>
      <c r="HYY29" s="32"/>
      <c r="HYZ29" s="32"/>
      <c r="HZA29" s="32"/>
      <c r="HZB29" s="32"/>
      <c r="HZC29" s="32"/>
      <c r="HZD29" s="32"/>
      <c r="HZE29" s="32"/>
      <c r="HZF29" s="32"/>
      <c r="HZG29" s="32"/>
      <c r="HZH29" s="32"/>
      <c r="HZI29" s="32"/>
      <c r="HZJ29" s="32"/>
      <c r="HZK29" s="32"/>
      <c r="HZL29" s="32"/>
      <c r="HZM29" s="32"/>
      <c r="HZN29" s="32"/>
      <c r="HZO29" s="32"/>
      <c r="HZP29" s="32"/>
      <c r="HZQ29" s="32"/>
      <c r="HZR29" s="32"/>
      <c r="HZS29" s="32"/>
      <c r="HZT29" s="32"/>
      <c r="HZU29" s="32"/>
      <c r="HZV29" s="32"/>
      <c r="HZW29" s="32"/>
      <c r="HZX29" s="32"/>
      <c r="HZY29" s="32"/>
      <c r="HZZ29" s="32"/>
      <c r="IAA29" s="32"/>
      <c r="IAB29" s="32"/>
      <c r="IAC29" s="32"/>
      <c r="IAD29" s="32"/>
      <c r="IAE29" s="32"/>
      <c r="IAF29" s="32"/>
      <c r="IAG29" s="32"/>
      <c r="IAH29" s="32"/>
      <c r="IAI29" s="32"/>
      <c r="IAJ29" s="32"/>
      <c r="IAK29" s="32"/>
      <c r="IAL29" s="32"/>
      <c r="IAM29" s="32"/>
      <c r="IAN29" s="32"/>
      <c r="IAO29" s="32"/>
      <c r="IAP29" s="32"/>
      <c r="IAQ29" s="32"/>
      <c r="IAR29" s="32"/>
      <c r="IAS29" s="32"/>
      <c r="IAT29" s="32"/>
      <c r="IAU29" s="32"/>
      <c r="IAV29" s="32"/>
      <c r="IAW29" s="32"/>
      <c r="IAX29" s="32"/>
      <c r="IAY29" s="32"/>
      <c r="IAZ29" s="32"/>
      <c r="IBA29" s="32"/>
      <c r="IBB29" s="32"/>
      <c r="IBC29" s="32"/>
      <c r="IBD29" s="32"/>
      <c r="IBE29" s="32"/>
      <c r="IBF29" s="32"/>
      <c r="IBG29" s="32"/>
      <c r="IBH29" s="32"/>
      <c r="IBI29" s="32"/>
      <c r="IBJ29" s="32"/>
      <c r="IBK29" s="32"/>
      <c r="IBL29" s="32"/>
      <c r="IBM29" s="32"/>
      <c r="IBN29" s="32"/>
      <c r="IBO29" s="32"/>
      <c r="IBP29" s="32"/>
      <c r="IBQ29" s="32"/>
      <c r="IBR29" s="32"/>
      <c r="IBS29" s="32"/>
      <c r="IBT29" s="32"/>
      <c r="IBU29" s="32"/>
      <c r="IBV29" s="32"/>
      <c r="IBW29" s="32"/>
      <c r="IBX29" s="32"/>
      <c r="IBY29" s="32"/>
      <c r="IBZ29" s="32"/>
      <c r="ICA29" s="32"/>
      <c r="ICB29" s="32"/>
      <c r="ICC29" s="32"/>
      <c r="ICD29" s="32"/>
      <c r="ICE29" s="32"/>
      <c r="ICF29" s="32"/>
      <c r="ICG29" s="32"/>
      <c r="ICH29" s="32"/>
      <c r="ICI29" s="32"/>
      <c r="ICJ29" s="32"/>
      <c r="ICK29" s="32"/>
      <c r="ICL29" s="32"/>
      <c r="ICM29" s="32"/>
      <c r="ICN29" s="32"/>
      <c r="ICO29" s="32"/>
      <c r="ICP29" s="32"/>
      <c r="ICQ29" s="32"/>
      <c r="ICR29" s="32"/>
      <c r="ICS29" s="32"/>
      <c r="ICT29" s="32"/>
      <c r="ICU29" s="32"/>
      <c r="ICV29" s="32"/>
      <c r="ICW29" s="32"/>
      <c r="ICX29" s="32"/>
      <c r="ICY29" s="32"/>
      <c r="ICZ29" s="32"/>
      <c r="IDA29" s="32"/>
      <c r="IDB29" s="32"/>
      <c r="IDC29" s="32"/>
      <c r="IDD29" s="32"/>
      <c r="IDE29" s="32"/>
      <c r="IDF29" s="32"/>
      <c r="IDG29" s="32"/>
      <c r="IDH29" s="32"/>
      <c r="IDI29" s="32"/>
      <c r="IDJ29" s="32"/>
      <c r="IDK29" s="32"/>
      <c r="IDL29" s="32"/>
      <c r="IDM29" s="32"/>
      <c r="IDN29" s="32"/>
      <c r="IDO29" s="32"/>
      <c r="IDP29" s="32"/>
      <c r="IDQ29" s="32"/>
      <c r="IDR29" s="32"/>
      <c r="IDS29" s="32"/>
      <c r="IDT29" s="32"/>
      <c r="IDU29" s="32"/>
      <c r="IDV29" s="32"/>
      <c r="IDW29" s="32"/>
      <c r="IDX29" s="32"/>
      <c r="IDY29" s="32"/>
      <c r="IDZ29" s="32"/>
      <c r="IEA29" s="32"/>
      <c r="IEB29" s="32"/>
      <c r="IEC29" s="32"/>
      <c r="IED29" s="32"/>
      <c r="IEE29" s="32"/>
      <c r="IEF29" s="32"/>
      <c r="IEG29" s="32"/>
      <c r="IEH29" s="32"/>
      <c r="IEI29" s="32"/>
      <c r="IEJ29" s="32"/>
      <c r="IEK29" s="32"/>
      <c r="IEL29" s="32"/>
      <c r="IEM29" s="32"/>
      <c r="IEN29" s="32"/>
      <c r="IEO29" s="32"/>
      <c r="IEP29" s="32"/>
      <c r="IEQ29" s="32"/>
      <c r="IER29" s="32"/>
      <c r="IES29" s="32"/>
      <c r="IET29" s="32"/>
      <c r="IEU29" s="32"/>
      <c r="IEV29" s="32"/>
      <c r="IEW29" s="32"/>
      <c r="IEX29" s="32"/>
      <c r="IEY29" s="32"/>
      <c r="IEZ29" s="32"/>
      <c r="IFA29" s="32"/>
      <c r="IFB29" s="32"/>
      <c r="IFC29" s="32"/>
      <c r="IFD29" s="32"/>
      <c r="IFE29" s="32"/>
      <c r="IFF29" s="32"/>
      <c r="IFG29" s="32"/>
      <c r="IFH29" s="32"/>
      <c r="IFI29" s="32"/>
      <c r="IFJ29" s="32"/>
      <c r="IFK29" s="32"/>
      <c r="IFL29" s="32"/>
      <c r="IFM29" s="32"/>
      <c r="IFN29" s="32"/>
      <c r="IFO29" s="32"/>
      <c r="IFP29" s="32"/>
      <c r="IFQ29" s="32"/>
      <c r="IFR29" s="32"/>
      <c r="IFS29" s="32"/>
      <c r="IFT29" s="32"/>
      <c r="IFU29" s="32"/>
      <c r="IFV29" s="32"/>
      <c r="IFW29" s="32"/>
      <c r="IFX29" s="32"/>
      <c r="IFY29" s="32"/>
      <c r="IFZ29" s="32"/>
      <c r="IGA29" s="32"/>
      <c r="IGB29" s="32"/>
      <c r="IGC29" s="32"/>
      <c r="IGD29" s="32"/>
      <c r="IGE29" s="32"/>
      <c r="IGF29" s="32"/>
      <c r="IGG29" s="32"/>
      <c r="IGH29" s="32"/>
      <c r="IGI29" s="32"/>
      <c r="IGJ29" s="32"/>
      <c r="IGK29" s="32"/>
      <c r="IGL29" s="32"/>
      <c r="IGM29" s="32"/>
      <c r="IGN29" s="32"/>
      <c r="IGO29" s="32"/>
      <c r="IGP29" s="32"/>
      <c r="IGQ29" s="32"/>
      <c r="IGR29" s="32"/>
      <c r="IGS29" s="32"/>
      <c r="IGT29" s="32"/>
      <c r="IGU29" s="32"/>
      <c r="IGV29" s="32"/>
      <c r="IGW29" s="32"/>
      <c r="IGX29" s="32"/>
      <c r="IGY29" s="32"/>
      <c r="IGZ29" s="32"/>
      <c r="IHA29" s="32"/>
      <c r="IHB29" s="32"/>
      <c r="IHC29" s="32"/>
      <c r="IHD29" s="32"/>
      <c r="IHE29" s="32"/>
      <c r="IHF29" s="32"/>
      <c r="IHG29" s="32"/>
      <c r="IHH29" s="32"/>
      <c r="IHI29" s="32"/>
      <c r="IHJ29" s="32"/>
      <c r="IHK29" s="32"/>
      <c r="IHL29" s="32"/>
      <c r="IHM29" s="32"/>
      <c r="IHN29" s="32"/>
      <c r="IHO29" s="32"/>
      <c r="IHP29" s="32"/>
      <c r="IHQ29" s="32"/>
      <c r="IHR29" s="32"/>
      <c r="IHS29" s="32"/>
      <c r="IHT29" s="32"/>
      <c r="IHU29" s="32"/>
      <c r="IHV29" s="32"/>
      <c r="IHW29" s="32"/>
      <c r="IHX29" s="32"/>
      <c r="IHY29" s="32"/>
      <c r="IHZ29" s="32"/>
      <c r="IIA29" s="32"/>
      <c r="IIB29" s="32"/>
      <c r="IIC29" s="32"/>
      <c r="IID29" s="32"/>
      <c r="IIE29" s="32"/>
      <c r="IIF29" s="32"/>
      <c r="IIG29" s="32"/>
      <c r="IIH29" s="32"/>
      <c r="III29" s="32"/>
      <c r="IIJ29" s="32"/>
      <c r="IIK29" s="32"/>
      <c r="IIL29" s="32"/>
      <c r="IIM29" s="32"/>
      <c r="IIN29" s="32"/>
      <c r="IIO29" s="32"/>
      <c r="IIP29" s="32"/>
      <c r="IIQ29" s="32"/>
      <c r="IIR29" s="32"/>
      <c r="IIS29" s="32"/>
      <c r="IIT29" s="32"/>
      <c r="IIU29" s="32"/>
      <c r="IIV29" s="32"/>
      <c r="IIW29" s="32"/>
      <c r="IIX29" s="32"/>
      <c r="IIY29" s="32"/>
      <c r="IIZ29" s="32"/>
      <c r="IJA29" s="32"/>
      <c r="IJB29" s="32"/>
      <c r="IJC29" s="32"/>
      <c r="IJD29" s="32"/>
      <c r="IJE29" s="32"/>
      <c r="IJF29" s="32"/>
      <c r="IJG29" s="32"/>
      <c r="IJH29" s="32"/>
      <c r="IJI29" s="32"/>
      <c r="IJJ29" s="32"/>
      <c r="IJK29" s="32"/>
      <c r="IJL29" s="32"/>
      <c r="IJM29" s="32"/>
      <c r="IJN29" s="32"/>
      <c r="IJO29" s="32"/>
      <c r="IJP29" s="32"/>
      <c r="IJQ29" s="32"/>
      <c r="IJR29" s="32"/>
      <c r="IJS29" s="32"/>
      <c r="IJT29" s="32"/>
      <c r="IJU29" s="32"/>
      <c r="IJV29" s="32"/>
      <c r="IJW29" s="32"/>
      <c r="IJX29" s="32"/>
      <c r="IJY29" s="32"/>
      <c r="IJZ29" s="32"/>
      <c r="IKA29" s="32"/>
      <c r="IKB29" s="32"/>
      <c r="IKC29" s="32"/>
      <c r="IKD29" s="32"/>
      <c r="IKE29" s="32"/>
      <c r="IKF29" s="32"/>
      <c r="IKG29" s="32"/>
      <c r="IKH29" s="32"/>
      <c r="IKI29" s="32"/>
      <c r="IKJ29" s="32"/>
      <c r="IKK29" s="32"/>
      <c r="IKL29" s="32"/>
      <c r="IKM29" s="32"/>
      <c r="IKN29" s="32"/>
      <c r="IKO29" s="32"/>
      <c r="IKP29" s="32"/>
      <c r="IKQ29" s="32"/>
      <c r="IKR29" s="32"/>
      <c r="IKS29" s="32"/>
      <c r="IKT29" s="32"/>
      <c r="IKU29" s="32"/>
      <c r="IKV29" s="32"/>
      <c r="IKW29" s="32"/>
      <c r="IKX29" s="32"/>
      <c r="IKY29" s="32"/>
      <c r="IKZ29" s="32"/>
      <c r="ILA29" s="32"/>
      <c r="ILB29" s="32"/>
      <c r="ILC29" s="32"/>
      <c r="ILD29" s="32"/>
      <c r="ILE29" s="32"/>
      <c r="ILF29" s="32"/>
      <c r="ILG29" s="32"/>
      <c r="ILH29" s="32"/>
      <c r="ILI29" s="32"/>
      <c r="ILJ29" s="32"/>
      <c r="ILK29" s="32"/>
      <c r="ILL29" s="32"/>
      <c r="ILM29" s="32"/>
      <c r="ILN29" s="32"/>
      <c r="ILO29" s="32"/>
      <c r="ILP29" s="32"/>
      <c r="ILQ29" s="32"/>
      <c r="ILR29" s="32"/>
      <c r="ILS29" s="32"/>
      <c r="ILT29" s="32"/>
      <c r="ILU29" s="32"/>
      <c r="ILV29" s="32"/>
      <c r="ILW29" s="32"/>
      <c r="ILX29" s="32"/>
      <c r="ILY29" s="32"/>
      <c r="ILZ29" s="32"/>
      <c r="IMA29" s="32"/>
      <c r="IMB29" s="32"/>
      <c r="IMC29" s="32"/>
      <c r="IMD29" s="32"/>
      <c r="IME29" s="32"/>
      <c r="IMF29" s="32"/>
      <c r="IMG29" s="32"/>
      <c r="IMH29" s="32"/>
      <c r="IMI29" s="32"/>
      <c r="IMJ29" s="32"/>
      <c r="IMK29" s="32"/>
      <c r="IML29" s="32"/>
      <c r="IMM29" s="32"/>
      <c r="IMN29" s="32"/>
      <c r="IMO29" s="32"/>
      <c r="IMP29" s="32"/>
      <c r="IMQ29" s="32"/>
      <c r="IMR29" s="32"/>
      <c r="IMS29" s="32"/>
      <c r="IMT29" s="32"/>
      <c r="IMU29" s="32"/>
      <c r="IMV29" s="32"/>
      <c r="IMW29" s="32"/>
      <c r="IMX29" s="32"/>
      <c r="IMY29" s="32"/>
      <c r="IMZ29" s="32"/>
      <c r="INA29" s="32"/>
      <c r="INB29" s="32"/>
      <c r="INC29" s="32"/>
      <c r="IND29" s="32"/>
      <c r="INE29" s="32"/>
      <c r="INF29" s="32"/>
      <c r="ING29" s="32"/>
      <c r="INH29" s="32"/>
      <c r="INI29" s="32"/>
      <c r="INJ29" s="32"/>
      <c r="INK29" s="32"/>
      <c r="INL29" s="32"/>
      <c r="INM29" s="32"/>
      <c r="INN29" s="32"/>
      <c r="INO29" s="32"/>
      <c r="INP29" s="32"/>
      <c r="INQ29" s="32"/>
      <c r="INR29" s="32"/>
      <c r="INS29" s="32"/>
      <c r="INT29" s="32"/>
      <c r="INU29" s="32"/>
      <c r="INV29" s="32"/>
      <c r="INW29" s="32"/>
      <c r="INX29" s="32"/>
      <c r="INY29" s="32"/>
      <c r="INZ29" s="32"/>
      <c r="IOA29" s="32"/>
      <c r="IOB29" s="32"/>
      <c r="IOC29" s="32"/>
      <c r="IOD29" s="32"/>
      <c r="IOE29" s="32"/>
      <c r="IOF29" s="32"/>
      <c r="IOG29" s="32"/>
      <c r="IOH29" s="32"/>
      <c r="IOI29" s="32"/>
      <c r="IOJ29" s="32"/>
      <c r="IOK29" s="32"/>
      <c r="IOL29" s="32"/>
      <c r="IOM29" s="32"/>
      <c r="ION29" s="32"/>
      <c r="IOO29" s="32"/>
      <c r="IOP29" s="32"/>
      <c r="IOQ29" s="32"/>
      <c r="IOR29" s="32"/>
      <c r="IOS29" s="32"/>
      <c r="IOT29" s="32"/>
      <c r="IOU29" s="32"/>
      <c r="IOV29" s="32"/>
      <c r="IOW29" s="32"/>
      <c r="IOX29" s="32"/>
      <c r="IOY29" s="32"/>
      <c r="IOZ29" s="32"/>
      <c r="IPA29" s="32"/>
      <c r="IPB29" s="32"/>
      <c r="IPC29" s="32"/>
      <c r="IPD29" s="32"/>
      <c r="IPE29" s="32"/>
      <c r="IPF29" s="32"/>
      <c r="IPG29" s="32"/>
      <c r="IPH29" s="32"/>
      <c r="IPI29" s="32"/>
      <c r="IPJ29" s="32"/>
      <c r="IPK29" s="32"/>
      <c r="IPL29" s="32"/>
      <c r="IPM29" s="32"/>
      <c r="IPN29" s="32"/>
      <c r="IPO29" s="32"/>
      <c r="IPP29" s="32"/>
      <c r="IPQ29" s="32"/>
      <c r="IPR29" s="32"/>
      <c r="IPS29" s="32"/>
      <c r="IPT29" s="32"/>
      <c r="IPU29" s="32"/>
      <c r="IPV29" s="32"/>
      <c r="IPW29" s="32"/>
      <c r="IPX29" s="32"/>
      <c r="IPY29" s="32"/>
      <c r="IPZ29" s="32"/>
      <c r="IQA29" s="32"/>
      <c r="IQB29" s="32"/>
      <c r="IQC29" s="32"/>
      <c r="IQD29" s="32"/>
      <c r="IQE29" s="32"/>
      <c r="IQF29" s="32"/>
      <c r="IQG29" s="32"/>
      <c r="IQH29" s="32"/>
      <c r="IQI29" s="32"/>
      <c r="IQJ29" s="32"/>
      <c r="IQK29" s="32"/>
      <c r="IQL29" s="32"/>
      <c r="IQM29" s="32"/>
      <c r="IQN29" s="32"/>
      <c r="IQO29" s="32"/>
      <c r="IQP29" s="32"/>
      <c r="IQQ29" s="32"/>
      <c r="IQR29" s="32"/>
      <c r="IQS29" s="32"/>
      <c r="IQT29" s="32"/>
      <c r="IQU29" s="32"/>
      <c r="IQV29" s="32"/>
      <c r="IQW29" s="32"/>
      <c r="IQX29" s="32"/>
      <c r="IQY29" s="32"/>
      <c r="IQZ29" s="32"/>
      <c r="IRA29" s="32"/>
      <c r="IRB29" s="32"/>
      <c r="IRC29" s="32"/>
      <c r="IRD29" s="32"/>
      <c r="IRE29" s="32"/>
      <c r="IRF29" s="32"/>
      <c r="IRG29" s="32"/>
      <c r="IRH29" s="32"/>
      <c r="IRI29" s="32"/>
      <c r="IRJ29" s="32"/>
      <c r="IRK29" s="32"/>
      <c r="IRL29" s="32"/>
      <c r="IRM29" s="32"/>
      <c r="IRN29" s="32"/>
      <c r="IRO29" s="32"/>
      <c r="IRP29" s="32"/>
      <c r="IRQ29" s="32"/>
      <c r="IRR29" s="32"/>
      <c r="IRS29" s="32"/>
      <c r="IRT29" s="32"/>
      <c r="IRU29" s="32"/>
      <c r="IRV29" s="32"/>
      <c r="IRW29" s="32"/>
      <c r="IRX29" s="32"/>
      <c r="IRY29" s="32"/>
      <c r="IRZ29" s="32"/>
      <c r="ISA29" s="32"/>
      <c r="ISB29" s="32"/>
      <c r="ISC29" s="32"/>
      <c r="ISD29" s="32"/>
      <c r="ISE29" s="32"/>
      <c r="ISF29" s="32"/>
      <c r="ISG29" s="32"/>
      <c r="ISH29" s="32"/>
      <c r="ISI29" s="32"/>
      <c r="ISJ29" s="32"/>
      <c r="ISK29" s="32"/>
      <c r="ISL29" s="32"/>
      <c r="ISM29" s="32"/>
      <c r="ISN29" s="32"/>
      <c r="ISO29" s="32"/>
      <c r="ISP29" s="32"/>
      <c r="ISQ29" s="32"/>
      <c r="ISR29" s="32"/>
      <c r="ISS29" s="32"/>
      <c r="IST29" s="32"/>
      <c r="ISU29" s="32"/>
      <c r="ISV29" s="32"/>
      <c r="ISW29" s="32"/>
      <c r="ISX29" s="32"/>
      <c r="ISY29" s="32"/>
      <c r="ISZ29" s="32"/>
      <c r="ITA29" s="32"/>
      <c r="ITB29" s="32"/>
      <c r="ITC29" s="32"/>
      <c r="ITD29" s="32"/>
      <c r="ITE29" s="32"/>
      <c r="ITF29" s="32"/>
      <c r="ITG29" s="32"/>
      <c r="ITH29" s="32"/>
      <c r="ITI29" s="32"/>
      <c r="ITJ29" s="32"/>
      <c r="ITK29" s="32"/>
      <c r="ITL29" s="32"/>
      <c r="ITM29" s="32"/>
      <c r="ITN29" s="32"/>
      <c r="ITO29" s="32"/>
      <c r="ITP29" s="32"/>
      <c r="ITQ29" s="32"/>
      <c r="ITR29" s="32"/>
      <c r="ITS29" s="32"/>
      <c r="ITT29" s="32"/>
      <c r="ITU29" s="32"/>
      <c r="ITV29" s="32"/>
      <c r="ITW29" s="32"/>
      <c r="ITX29" s="32"/>
      <c r="ITY29" s="32"/>
      <c r="ITZ29" s="32"/>
      <c r="IUA29" s="32"/>
      <c r="IUB29" s="32"/>
      <c r="IUC29" s="32"/>
      <c r="IUD29" s="32"/>
      <c r="IUE29" s="32"/>
      <c r="IUF29" s="32"/>
      <c r="IUG29" s="32"/>
      <c r="IUH29" s="32"/>
      <c r="IUI29" s="32"/>
      <c r="IUJ29" s="32"/>
      <c r="IUK29" s="32"/>
      <c r="IUL29" s="32"/>
      <c r="IUM29" s="32"/>
      <c r="IUN29" s="32"/>
      <c r="IUO29" s="32"/>
      <c r="IUP29" s="32"/>
      <c r="IUQ29" s="32"/>
      <c r="IUR29" s="32"/>
      <c r="IUS29" s="32"/>
      <c r="IUT29" s="32"/>
      <c r="IUU29" s="32"/>
      <c r="IUV29" s="32"/>
      <c r="IUW29" s="32"/>
      <c r="IUX29" s="32"/>
      <c r="IUY29" s="32"/>
      <c r="IUZ29" s="32"/>
      <c r="IVA29" s="32"/>
      <c r="IVB29" s="32"/>
      <c r="IVC29" s="32"/>
      <c r="IVD29" s="32"/>
      <c r="IVE29" s="32"/>
      <c r="IVF29" s="32"/>
      <c r="IVG29" s="32"/>
      <c r="IVH29" s="32"/>
      <c r="IVI29" s="32"/>
      <c r="IVJ29" s="32"/>
      <c r="IVK29" s="32"/>
      <c r="IVL29" s="32"/>
      <c r="IVM29" s="32"/>
      <c r="IVN29" s="32"/>
      <c r="IVO29" s="32"/>
      <c r="IVP29" s="32"/>
      <c r="IVQ29" s="32"/>
      <c r="IVR29" s="32"/>
      <c r="IVS29" s="32"/>
      <c r="IVT29" s="32"/>
      <c r="IVU29" s="32"/>
      <c r="IVV29" s="32"/>
      <c r="IVW29" s="32"/>
      <c r="IVX29" s="32"/>
      <c r="IVY29" s="32"/>
      <c r="IVZ29" s="32"/>
      <c r="IWA29" s="32"/>
      <c r="IWB29" s="32"/>
      <c r="IWC29" s="32"/>
      <c r="IWD29" s="32"/>
      <c r="IWE29" s="32"/>
      <c r="IWF29" s="32"/>
      <c r="IWG29" s="32"/>
      <c r="IWH29" s="32"/>
      <c r="IWI29" s="32"/>
      <c r="IWJ29" s="32"/>
      <c r="IWK29" s="32"/>
      <c r="IWL29" s="32"/>
      <c r="IWM29" s="32"/>
      <c r="IWN29" s="32"/>
      <c r="IWO29" s="32"/>
      <c r="IWP29" s="32"/>
      <c r="IWQ29" s="32"/>
      <c r="IWR29" s="32"/>
      <c r="IWS29" s="32"/>
      <c r="IWT29" s="32"/>
      <c r="IWU29" s="32"/>
      <c r="IWV29" s="32"/>
      <c r="IWW29" s="32"/>
      <c r="IWX29" s="32"/>
      <c r="IWY29" s="32"/>
      <c r="IWZ29" s="32"/>
      <c r="IXA29" s="32"/>
      <c r="IXB29" s="32"/>
      <c r="IXC29" s="32"/>
      <c r="IXD29" s="32"/>
      <c r="IXE29" s="32"/>
      <c r="IXF29" s="32"/>
      <c r="IXG29" s="32"/>
      <c r="IXH29" s="32"/>
      <c r="IXI29" s="32"/>
      <c r="IXJ29" s="32"/>
      <c r="IXK29" s="32"/>
      <c r="IXL29" s="32"/>
      <c r="IXM29" s="32"/>
      <c r="IXN29" s="32"/>
      <c r="IXO29" s="32"/>
      <c r="IXP29" s="32"/>
      <c r="IXQ29" s="32"/>
      <c r="IXR29" s="32"/>
      <c r="IXS29" s="32"/>
      <c r="IXT29" s="32"/>
      <c r="IXU29" s="32"/>
      <c r="IXV29" s="32"/>
      <c r="IXW29" s="32"/>
      <c r="IXX29" s="32"/>
      <c r="IXY29" s="32"/>
      <c r="IXZ29" s="32"/>
      <c r="IYA29" s="32"/>
      <c r="IYB29" s="32"/>
      <c r="IYC29" s="32"/>
      <c r="IYD29" s="32"/>
      <c r="IYE29" s="32"/>
      <c r="IYF29" s="32"/>
      <c r="IYG29" s="32"/>
      <c r="IYH29" s="32"/>
      <c r="IYI29" s="32"/>
      <c r="IYJ29" s="32"/>
      <c r="IYK29" s="32"/>
      <c r="IYL29" s="32"/>
      <c r="IYM29" s="32"/>
      <c r="IYN29" s="32"/>
      <c r="IYO29" s="32"/>
      <c r="IYP29" s="32"/>
      <c r="IYQ29" s="32"/>
      <c r="IYR29" s="32"/>
      <c r="IYS29" s="32"/>
      <c r="IYT29" s="32"/>
      <c r="IYU29" s="32"/>
      <c r="IYV29" s="32"/>
      <c r="IYW29" s="32"/>
      <c r="IYX29" s="32"/>
      <c r="IYY29" s="32"/>
      <c r="IYZ29" s="32"/>
      <c r="IZA29" s="32"/>
      <c r="IZB29" s="32"/>
      <c r="IZC29" s="32"/>
      <c r="IZD29" s="32"/>
      <c r="IZE29" s="32"/>
      <c r="IZF29" s="32"/>
      <c r="IZG29" s="32"/>
      <c r="IZH29" s="32"/>
      <c r="IZI29" s="32"/>
      <c r="IZJ29" s="32"/>
      <c r="IZK29" s="32"/>
      <c r="IZL29" s="32"/>
      <c r="IZM29" s="32"/>
      <c r="IZN29" s="32"/>
      <c r="IZO29" s="32"/>
      <c r="IZP29" s="32"/>
      <c r="IZQ29" s="32"/>
      <c r="IZR29" s="32"/>
      <c r="IZS29" s="32"/>
      <c r="IZT29" s="32"/>
      <c r="IZU29" s="32"/>
      <c r="IZV29" s="32"/>
      <c r="IZW29" s="32"/>
      <c r="IZX29" s="32"/>
      <c r="IZY29" s="32"/>
      <c r="IZZ29" s="32"/>
      <c r="JAA29" s="32"/>
      <c r="JAB29" s="32"/>
      <c r="JAC29" s="32"/>
      <c r="JAD29" s="32"/>
      <c r="JAE29" s="32"/>
      <c r="JAF29" s="32"/>
      <c r="JAG29" s="32"/>
      <c r="JAH29" s="32"/>
      <c r="JAI29" s="32"/>
      <c r="JAJ29" s="32"/>
      <c r="JAK29" s="32"/>
      <c r="JAL29" s="32"/>
      <c r="JAM29" s="32"/>
      <c r="JAN29" s="32"/>
      <c r="JAO29" s="32"/>
      <c r="JAP29" s="32"/>
      <c r="JAQ29" s="32"/>
      <c r="JAR29" s="32"/>
      <c r="JAS29" s="32"/>
      <c r="JAT29" s="32"/>
      <c r="JAU29" s="32"/>
      <c r="JAV29" s="32"/>
      <c r="JAW29" s="32"/>
      <c r="JAX29" s="32"/>
      <c r="JAY29" s="32"/>
      <c r="JAZ29" s="32"/>
      <c r="JBA29" s="32"/>
      <c r="JBB29" s="32"/>
      <c r="JBC29" s="32"/>
      <c r="JBD29" s="32"/>
      <c r="JBE29" s="32"/>
      <c r="JBF29" s="32"/>
      <c r="JBG29" s="32"/>
      <c r="JBH29" s="32"/>
      <c r="JBI29" s="32"/>
      <c r="JBJ29" s="32"/>
      <c r="JBK29" s="32"/>
      <c r="JBL29" s="32"/>
      <c r="JBM29" s="32"/>
      <c r="JBN29" s="32"/>
      <c r="JBO29" s="32"/>
      <c r="JBP29" s="32"/>
      <c r="JBQ29" s="32"/>
      <c r="JBR29" s="32"/>
      <c r="JBS29" s="32"/>
      <c r="JBT29" s="32"/>
      <c r="JBU29" s="32"/>
      <c r="JBV29" s="32"/>
      <c r="JBW29" s="32"/>
      <c r="JBX29" s="32"/>
      <c r="JBY29" s="32"/>
      <c r="JBZ29" s="32"/>
      <c r="JCA29" s="32"/>
      <c r="JCB29" s="32"/>
      <c r="JCC29" s="32"/>
      <c r="JCD29" s="32"/>
      <c r="JCE29" s="32"/>
      <c r="JCF29" s="32"/>
      <c r="JCG29" s="32"/>
      <c r="JCH29" s="32"/>
      <c r="JCI29" s="32"/>
      <c r="JCJ29" s="32"/>
      <c r="JCK29" s="32"/>
      <c r="JCL29" s="32"/>
      <c r="JCM29" s="32"/>
      <c r="JCN29" s="32"/>
      <c r="JCO29" s="32"/>
      <c r="JCP29" s="32"/>
      <c r="JCQ29" s="32"/>
      <c r="JCR29" s="32"/>
      <c r="JCS29" s="32"/>
      <c r="JCT29" s="32"/>
      <c r="JCU29" s="32"/>
      <c r="JCV29" s="32"/>
      <c r="JCW29" s="32"/>
      <c r="JCX29" s="32"/>
      <c r="JCY29" s="32"/>
      <c r="JCZ29" s="32"/>
      <c r="JDA29" s="32"/>
      <c r="JDB29" s="32"/>
      <c r="JDC29" s="32"/>
      <c r="JDD29" s="32"/>
      <c r="JDE29" s="32"/>
      <c r="JDF29" s="32"/>
      <c r="JDG29" s="32"/>
      <c r="JDH29" s="32"/>
      <c r="JDI29" s="32"/>
      <c r="JDJ29" s="32"/>
      <c r="JDK29" s="32"/>
      <c r="JDL29" s="32"/>
      <c r="JDM29" s="32"/>
      <c r="JDN29" s="32"/>
      <c r="JDO29" s="32"/>
      <c r="JDP29" s="32"/>
      <c r="JDQ29" s="32"/>
      <c r="JDR29" s="32"/>
      <c r="JDS29" s="32"/>
      <c r="JDT29" s="32"/>
      <c r="JDU29" s="32"/>
      <c r="JDV29" s="32"/>
      <c r="JDW29" s="32"/>
      <c r="JDX29" s="32"/>
      <c r="JDY29" s="32"/>
      <c r="JDZ29" s="32"/>
      <c r="JEA29" s="32"/>
      <c r="JEB29" s="32"/>
      <c r="JEC29" s="32"/>
      <c r="JED29" s="32"/>
      <c r="JEE29" s="32"/>
      <c r="JEF29" s="32"/>
      <c r="JEG29" s="32"/>
      <c r="JEH29" s="32"/>
      <c r="JEI29" s="32"/>
      <c r="JEJ29" s="32"/>
      <c r="JEK29" s="32"/>
      <c r="JEL29" s="32"/>
      <c r="JEM29" s="32"/>
      <c r="JEN29" s="32"/>
      <c r="JEO29" s="32"/>
      <c r="JEP29" s="32"/>
      <c r="JEQ29" s="32"/>
      <c r="JER29" s="32"/>
      <c r="JES29" s="32"/>
      <c r="JET29" s="32"/>
      <c r="JEU29" s="32"/>
      <c r="JEV29" s="32"/>
      <c r="JEW29" s="32"/>
      <c r="JEX29" s="32"/>
      <c r="JEY29" s="32"/>
      <c r="JEZ29" s="32"/>
      <c r="JFA29" s="32"/>
      <c r="JFB29" s="32"/>
      <c r="JFC29" s="32"/>
      <c r="JFD29" s="32"/>
      <c r="JFE29" s="32"/>
      <c r="JFF29" s="32"/>
      <c r="JFG29" s="32"/>
      <c r="JFH29" s="32"/>
      <c r="JFI29" s="32"/>
      <c r="JFJ29" s="32"/>
      <c r="JFK29" s="32"/>
      <c r="JFL29" s="32"/>
      <c r="JFM29" s="32"/>
      <c r="JFN29" s="32"/>
      <c r="JFO29" s="32"/>
      <c r="JFP29" s="32"/>
      <c r="JFQ29" s="32"/>
      <c r="JFR29" s="32"/>
      <c r="JFS29" s="32"/>
      <c r="JFT29" s="32"/>
      <c r="JFU29" s="32"/>
      <c r="JFV29" s="32"/>
      <c r="JFW29" s="32"/>
      <c r="JFX29" s="32"/>
      <c r="JFY29" s="32"/>
      <c r="JFZ29" s="32"/>
      <c r="JGA29" s="32"/>
      <c r="JGB29" s="32"/>
      <c r="JGC29" s="32"/>
      <c r="JGD29" s="32"/>
      <c r="JGE29" s="32"/>
      <c r="JGF29" s="32"/>
      <c r="JGG29" s="32"/>
      <c r="JGH29" s="32"/>
      <c r="JGI29" s="32"/>
      <c r="JGJ29" s="32"/>
      <c r="JGK29" s="32"/>
      <c r="JGL29" s="32"/>
      <c r="JGM29" s="32"/>
      <c r="JGN29" s="32"/>
      <c r="JGO29" s="32"/>
      <c r="JGP29" s="32"/>
      <c r="JGQ29" s="32"/>
      <c r="JGR29" s="32"/>
      <c r="JGS29" s="32"/>
      <c r="JGT29" s="32"/>
      <c r="JGU29" s="32"/>
      <c r="JGV29" s="32"/>
      <c r="JGW29" s="32"/>
      <c r="JGX29" s="32"/>
      <c r="JGY29" s="32"/>
      <c r="JGZ29" s="32"/>
      <c r="JHA29" s="32"/>
      <c r="JHB29" s="32"/>
      <c r="JHC29" s="32"/>
      <c r="JHD29" s="32"/>
      <c r="JHE29" s="32"/>
      <c r="JHF29" s="32"/>
      <c r="JHG29" s="32"/>
      <c r="JHH29" s="32"/>
      <c r="JHI29" s="32"/>
      <c r="JHJ29" s="32"/>
      <c r="JHK29" s="32"/>
      <c r="JHL29" s="32"/>
      <c r="JHM29" s="32"/>
      <c r="JHN29" s="32"/>
      <c r="JHO29" s="32"/>
      <c r="JHP29" s="32"/>
      <c r="JHQ29" s="32"/>
      <c r="JHR29" s="32"/>
      <c r="JHS29" s="32"/>
      <c r="JHT29" s="32"/>
      <c r="JHU29" s="32"/>
      <c r="JHV29" s="32"/>
      <c r="JHW29" s="32"/>
      <c r="JHX29" s="32"/>
      <c r="JHY29" s="32"/>
      <c r="JHZ29" s="32"/>
      <c r="JIA29" s="32"/>
      <c r="JIB29" s="32"/>
      <c r="JIC29" s="32"/>
      <c r="JID29" s="32"/>
      <c r="JIE29" s="32"/>
      <c r="JIF29" s="32"/>
      <c r="JIG29" s="32"/>
      <c r="JIH29" s="32"/>
      <c r="JII29" s="32"/>
      <c r="JIJ29" s="32"/>
      <c r="JIK29" s="32"/>
      <c r="JIL29" s="32"/>
      <c r="JIM29" s="32"/>
      <c r="JIN29" s="32"/>
      <c r="JIO29" s="32"/>
      <c r="JIP29" s="32"/>
      <c r="JIQ29" s="32"/>
      <c r="JIR29" s="32"/>
      <c r="JIS29" s="32"/>
      <c r="JIT29" s="32"/>
      <c r="JIU29" s="32"/>
      <c r="JIV29" s="32"/>
      <c r="JIW29" s="32"/>
      <c r="JIX29" s="32"/>
      <c r="JIY29" s="32"/>
      <c r="JIZ29" s="32"/>
      <c r="JJA29" s="32"/>
      <c r="JJB29" s="32"/>
      <c r="JJC29" s="32"/>
      <c r="JJD29" s="32"/>
      <c r="JJE29" s="32"/>
      <c r="JJF29" s="32"/>
      <c r="JJG29" s="32"/>
      <c r="JJH29" s="32"/>
      <c r="JJI29" s="32"/>
      <c r="JJJ29" s="32"/>
      <c r="JJK29" s="32"/>
      <c r="JJL29" s="32"/>
      <c r="JJM29" s="32"/>
      <c r="JJN29" s="32"/>
      <c r="JJO29" s="32"/>
      <c r="JJP29" s="32"/>
      <c r="JJQ29" s="32"/>
      <c r="JJR29" s="32"/>
      <c r="JJS29" s="32"/>
      <c r="JJT29" s="32"/>
      <c r="JJU29" s="32"/>
      <c r="JJV29" s="32"/>
      <c r="JJW29" s="32"/>
      <c r="JJX29" s="32"/>
      <c r="JJY29" s="32"/>
      <c r="JJZ29" s="32"/>
      <c r="JKA29" s="32"/>
      <c r="JKB29" s="32"/>
      <c r="JKC29" s="32"/>
      <c r="JKD29" s="32"/>
      <c r="JKE29" s="32"/>
      <c r="JKF29" s="32"/>
      <c r="JKG29" s="32"/>
      <c r="JKH29" s="32"/>
      <c r="JKI29" s="32"/>
      <c r="JKJ29" s="32"/>
      <c r="JKK29" s="32"/>
      <c r="JKL29" s="32"/>
      <c r="JKM29" s="32"/>
      <c r="JKN29" s="32"/>
      <c r="JKO29" s="32"/>
      <c r="JKP29" s="32"/>
      <c r="JKQ29" s="32"/>
      <c r="JKR29" s="32"/>
      <c r="JKS29" s="32"/>
      <c r="JKT29" s="32"/>
      <c r="JKU29" s="32"/>
      <c r="JKV29" s="32"/>
      <c r="JKW29" s="32"/>
      <c r="JKX29" s="32"/>
      <c r="JKY29" s="32"/>
      <c r="JKZ29" s="32"/>
      <c r="JLA29" s="32"/>
      <c r="JLB29" s="32"/>
      <c r="JLC29" s="32"/>
      <c r="JLD29" s="32"/>
      <c r="JLE29" s="32"/>
      <c r="JLF29" s="32"/>
      <c r="JLG29" s="32"/>
      <c r="JLH29" s="32"/>
      <c r="JLI29" s="32"/>
      <c r="JLJ29" s="32"/>
      <c r="JLK29" s="32"/>
      <c r="JLL29" s="32"/>
      <c r="JLM29" s="32"/>
      <c r="JLN29" s="32"/>
      <c r="JLO29" s="32"/>
      <c r="JLP29" s="32"/>
      <c r="JLQ29" s="32"/>
      <c r="JLR29" s="32"/>
      <c r="JLS29" s="32"/>
      <c r="JLT29" s="32"/>
      <c r="JLU29" s="32"/>
      <c r="JLV29" s="32"/>
      <c r="JLW29" s="32"/>
      <c r="JLX29" s="32"/>
      <c r="JLY29" s="32"/>
      <c r="JLZ29" s="32"/>
      <c r="JMA29" s="32"/>
      <c r="JMB29" s="32"/>
      <c r="JMC29" s="32"/>
      <c r="JMD29" s="32"/>
      <c r="JME29" s="32"/>
      <c r="JMF29" s="32"/>
      <c r="JMG29" s="32"/>
      <c r="JMH29" s="32"/>
      <c r="JMI29" s="32"/>
      <c r="JMJ29" s="32"/>
      <c r="JMK29" s="32"/>
      <c r="JML29" s="32"/>
      <c r="JMM29" s="32"/>
      <c r="JMN29" s="32"/>
      <c r="JMO29" s="32"/>
      <c r="JMP29" s="32"/>
      <c r="JMQ29" s="32"/>
      <c r="JMR29" s="32"/>
      <c r="JMS29" s="32"/>
      <c r="JMT29" s="32"/>
      <c r="JMU29" s="32"/>
      <c r="JMV29" s="32"/>
      <c r="JMW29" s="32"/>
      <c r="JMX29" s="32"/>
      <c r="JMY29" s="32"/>
      <c r="JMZ29" s="32"/>
      <c r="JNA29" s="32"/>
      <c r="JNB29" s="32"/>
      <c r="JNC29" s="32"/>
      <c r="JND29" s="32"/>
      <c r="JNE29" s="32"/>
      <c r="JNF29" s="32"/>
      <c r="JNG29" s="32"/>
      <c r="JNH29" s="32"/>
      <c r="JNI29" s="32"/>
      <c r="JNJ29" s="32"/>
      <c r="JNK29" s="32"/>
      <c r="JNL29" s="32"/>
      <c r="JNM29" s="32"/>
      <c r="JNN29" s="32"/>
      <c r="JNO29" s="32"/>
      <c r="JNP29" s="32"/>
      <c r="JNQ29" s="32"/>
      <c r="JNR29" s="32"/>
      <c r="JNS29" s="32"/>
      <c r="JNT29" s="32"/>
      <c r="JNU29" s="32"/>
      <c r="JNV29" s="32"/>
      <c r="JNW29" s="32"/>
      <c r="JNX29" s="32"/>
      <c r="JNY29" s="32"/>
      <c r="JNZ29" s="32"/>
      <c r="JOA29" s="32"/>
      <c r="JOB29" s="32"/>
      <c r="JOC29" s="32"/>
      <c r="JOD29" s="32"/>
      <c r="JOE29" s="32"/>
      <c r="JOF29" s="32"/>
      <c r="JOG29" s="32"/>
      <c r="JOH29" s="32"/>
      <c r="JOI29" s="32"/>
      <c r="JOJ29" s="32"/>
      <c r="JOK29" s="32"/>
      <c r="JOL29" s="32"/>
      <c r="JOM29" s="32"/>
      <c r="JON29" s="32"/>
      <c r="JOO29" s="32"/>
      <c r="JOP29" s="32"/>
      <c r="JOQ29" s="32"/>
      <c r="JOR29" s="32"/>
      <c r="JOS29" s="32"/>
      <c r="JOT29" s="32"/>
      <c r="JOU29" s="32"/>
      <c r="JOV29" s="32"/>
      <c r="JOW29" s="32"/>
      <c r="JOX29" s="32"/>
      <c r="JOY29" s="32"/>
      <c r="JOZ29" s="32"/>
      <c r="JPA29" s="32"/>
      <c r="JPB29" s="32"/>
      <c r="JPC29" s="32"/>
      <c r="JPD29" s="32"/>
      <c r="JPE29" s="32"/>
      <c r="JPF29" s="32"/>
      <c r="JPG29" s="32"/>
      <c r="JPH29" s="32"/>
      <c r="JPI29" s="32"/>
      <c r="JPJ29" s="32"/>
      <c r="JPK29" s="32"/>
      <c r="JPL29" s="32"/>
      <c r="JPM29" s="32"/>
      <c r="JPN29" s="32"/>
      <c r="JPO29" s="32"/>
      <c r="JPP29" s="32"/>
      <c r="JPQ29" s="32"/>
      <c r="JPR29" s="32"/>
      <c r="JPS29" s="32"/>
      <c r="JPT29" s="32"/>
      <c r="JPU29" s="32"/>
      <c r="JPV29" s="32"/>
      <c r="JPW29" s="32"/>
      <c r="JPX29" s="32"/>
      <c r="JPY29" s="32"/>
      <c r="JPZ29" s="32"/>
      <c r="JQA29" s="32"/>
      <c r="JQB29" s="32"/>
      <c r="JQC29" s="32"/>
      <c r="JQD29" s="32"/>
      <c r="JQE29" s="32"/>
      <c r="JQF29" s="32"/>
      <c r="JQG29" s="32"/>
      <c r="JQH29" s="32"/>
      <c r="JQI29" s="32"/>
      <c r="JQJ29" s="32"/>
      <c r="JQK29" s="32"/>
      <c r="JQL29" s="32"/>
      <c r="JQM29" s="32"/>
      <c r="JQN29" s="32"/>
      <c r="JQO29" s="32"/>
      <c r="JQP29" s="32"/>
      <c r="JQQ29" s="32"/>
      <c r="JQR29" s="32"/>
      <c r="JQS29" s="32"/>
      <c r="JQT29" s="32"/>
      <c r="JQU29" s="32"/>
      <c r="JQV29" s="32"/>
      <c r="JQW29" s="32"/>
      <c r="JQX29" s="32"/>
      <c r="JQY29" s="32"/>
      <c r="JQZ29" s="32"/>
      <c r="JRA29" s="32"/>
      <c r="JRB29" s="32"/>
      <c r="JRC29" s="32"/>
      <c r="JRD29" s="32"/>
      <c r="JRE29" s="32"/>
      <c r="JRF29" s="32"/>
      <c r="JRG29" s="32"/>
      <c r="JRH29" s="32"/>
      <c r="JRI29" s="32"/>
      <c r="JRJ29" s="32"/>
      <c r="JRK29" s="32"/>
      <c r="JRL29" s="32"/>
      <c r="JRM29" s="32"/>
      <c r="JRN29" s="32"/>
      <c r="JRO29" s="32"/>
      <c r="JRP29" s="32"/>
      <c r="JRQ29" s="32"/>
      <c r="JRR29" s="32"/>
      <c r="JRS29" s="32"/>
      <c r="JRT29" s="32"/>
      <c r="JRU29" s="32"/>
      <c r="JRV29" s="32"/>
      <c r="JRW29" s="32"/>
      <c r="JRX29" s="32"/>
      <c r="JRY29" s="32"/>
      <c r="JRZ29" s="32"/>
      <c r="JSA29" s="32"/>
      <c r="JSB29" s="32"/>
      <c r="JSC29" s="32"/>
      <c r="JSD29" s="32"/>
      <c r="JSE29" s="32"/>
      <c r="JSF29" s="32"/>
      <c r="JSG29" s="32"/>
      <c r="JSH29" s="32"/>
      <c r="JSI29" s="32"/>
      <c r="JSJ29" s="32"/>
      <c r="JSK29" s="32"/>
      <c r="JSL29" s="32"/>
      <c r="JSM29" s="32"/>
      <c r="JSN29" s="32"/>
      <c r="JSO29" s="32"/>
      <c r="JSP29" s="32"/>
      <c r="JSQ29" s="32"/>
      <c r="JSR29" s="32"/>
      <c r="JSS29" s="32"/>
      <c r="JST29" s="32"/>
      <c r="JSU29" s="32"/>
      <c r="JSV29" s="32"/>
      <c r="JSW29" s="32"/>
      <c r="JSX29" s="32"/>
      <c r="JSY29" s="32"/>
      <c r="JSZ29" s="32"/>
      <c r="JTA29" s="32"/>
      <c r="JTB29" s="32"/>
      <c r="JTC29" s="32"/>
      <c r="JTD29" s="32"/>
      <c r="JTE29" s="32"/>
      <c r="JTF29" s="32"/>
      <c r="JTG29" s="32"/>
      <c r="JTH29" s="32"/>
      <c r="JTI29" s="32"/>
      <c r="JTJ29" s="32"/>
      <c r="JTK29" s="32"/>
      <c r="JTL29" s="32"/>
      <c r="JTM29" s="32"/>
      <c r="JTN29" s="32"/>
      <c r="JTO29" s="32"/>
      <c r="JTP29" s="32"/>
      <c r="JTQ29" s="32"/>
      <c r="JTR29" s="32"/>
      <c r="JTS29" s="32"/>
      <c r="JTT29" s="32"/>
      <c r="JTU29" s="32"/>
      <c r="JTV29" s="32"/>
      <c r="JTW29" s="32"/>
      <c r="JTX29" s="32"/>
      <c r="JTY29" s="32"/>
      <c r="JTZ29" s="32"/>
      <c r="JUA29" s="32"/>
      <c r="JUB29" s="32"/>
      <c r="JUC29" s="32"/>
      <c r="JUD29" s="32"/>
      <c r="JUE29" s="32"/>
      <c r="JUF29" s="32"/>
      <c r="JUG29" s="32"/>
      <c r="JUH29" s="32"/>
      <c r="JUI29" s="32"/>
      <c r="JUJ29" s="32"/>
      <c r="JUK29" s="32"/>
      <c r="JUL29" s="32"/>
      <c r="JUM29" s="32"/>
      <c r="JUN29" s="32"/>
      <c r="JUO29" s="32"/>
      <c r="JUP29" s="32"/>
      <c r="JUQ29" s="32"/>
      <c r="JUR29" s="32"/>
      <c r="JUS29" s="32"/>
      <c r="JUT29" s="32"/>
      <c r="JUU29" s="32"/>
      <c r="JUV29" s="32"/>
      <c r="JUW29" s="32"/>
      <c r="JUX29" s="32"/>
      <c r="JUY29" s="32"/>
      <c r="JUZ29" s="32"/>
      <c r="JVA29" s="32"/>
      <c r="JVB29" s="32"/>
      <c r="JVC29" s="32"/>
      <c r="JVD29" s="32"/>
      <c r="JVE29" s="32"/>
      <c r="JVF29" s="32"/>
      <c r="JVG29" s="32"/>
      <c r="JVH29" s="32"/>
      <c r="JVI29" s="32"/>
      <c r="JVJ29" s="32"/>
      <c r="JVK29" s="32"/>
      <c r="JVL29" s="32"/>
      <c r="JVM29" s="32"/>
      <c r="JVN29" s="32"/>
      <c r="JVO29" s="32"/>
      <c r="JVP29" s="32"/>
      <c r="JVQ29" s="32"/>
      <c r="JVR29" s="32"/>
      <c r="JVS29" s="32"/>
      <c r="JVT29" s="32"/>
      <c r="JVU29" s="32"/>
      <c r="JVV29" s="32"/>
      <c r="JVW29" s="32"/>
      <c r="JVX29" s="32"/>
      <c r="JVY29" s="32"/>
      <c r="JVZ29" s="32"/>
      <c r="JWA29" s="32"/>
      <c r="JWB29" s="32"/>
      <c r="JWC29" s="32"/>
      <c r="JWD29" s="32"/>
      <c r="JWE29" s="32"/>
      <c r="JWF29" s="32"/>
      <c r="JWG29" s="32"/>
      <c r="JWH29" s="32"/>
      <c r="JWI29" s="32"/>
      <c r="JWJ29" s="32"/>
      <c r="JWK29" s="32"/>
      <c r="JWL29" s="32"/>
      <c r="JWM29" s="32"/>
      <c r="JWN29" s="32"/>
      <c r="JWO29" s="32"/>
      <c r="JWP29" s="32"/>
      <c r="JWQ29" s="32"/>
      <c r="JWR29" s="32"/>
      <c r="JWS29" s="32"/>
      <c r="JWT29" s="32"/>
      <c r="JWU29" s="32"/>
      <c r="JWV29" s="32"/>
      <c r="JWW29" s="32"/>
      <c r="JWX29" s="32"/>
      <c r="JWY29" s="32"/>
      <c r="JWZ29" s="32"/>
      <c r="JXA29" s="32"/>
      <c r="JXB29" s="32"/>
      <c r="JXC29" s="32"/>
      <c r="JXD29" s="32"/>
      <c r="JXE29" s="32"/>
      <c r="JXF29" s="32"/>
      <c r="JXG29" s="32"/>
      <c r="JXH29" s="32"/>
      <c r="JXI29" s="32"/>
      <c r="JXJ29" s="32"/>
      <c r="JXK29" s="32"/>
      <c r="JXL29" s="32"/>
      <c r="JXM29" s="32"/>
      <c r="JXN29" s="32"/>
      <c r="JXO29" s="32"/>
      <c r="JXP29" s="32"/>
      <c r="JXQ29" s="32"/>
      <c r="JXR29" s="32"/>
      <c r="JXS29" s="32"/>
      <c r="JXT29" s="32"/>
      <c r="JXU29" s="32"/>
      <c r="JXV29" s="32"/>
      <c r="JXW29" s="32"/>
      <c r="JXX29" s="32"/>
      <c r="JXY29" s="32"/>
      <c r="JXZ29" s="32"/>
      <c r="JYA29" s="32"/>
      <c r="JYB29" s="32"/>
      <c r="JYC29" s="32"/>
      <c r="JYD29" s="32"/>
      <c r="JYE29" s="32"/>
      <c r="JYF29" s="32"/>
      <c r="JYG29" s="32"/>
      <c r="JYH29" s="32"/>
      <c r="JYI29" s="32"/>
      <c r="JYJ29" s="32"/>
      <c r="JYK29" s="32"/>
      <c r="JYL29" s="32"/>
      <c r="JYM29" s="32"/>
      <c r="JYN29" s="32"/>
      <c r="JYO29" s="32"/>
      <c r="JYP29" s="32"/>
      <c r="JYQ29" s="32"/>
      <c r="JYR29" s="32"/>
      <c r="JYS29" s="32"/>
      <c r="JYT29" s="32"/>
      <c r="JYU29" s="32"/>
      <c r="JYV29" s="32"/>
      <c r="JYW29" s="32"/>
      <c r="JYX29" s="32"/>
      <c r="JYY29" s="32"/>
      <c r="JYZ29" s="32"/>
      <c r="JZA29" s="32"/>
      <c r="JZB29" s="32"/>
      <c r="JZC29" s="32"/>
      <c r="JZD29" s="32"/>
      <c r="JZE29" s="32"/>
      <c r="JZF29" s="32"/>
      <c r="JZG29" s="32"/>
      <c r="JZH29" s="32"/>
      <c r="JZI29" s="32"/>
      <c r="JZJ29" s="32"/>
      <c r="JZK29" s="32"/>
      <c r="JZL29" s="32"/>
      <c r="JZM29" s="32"/>
      <c r="JZN29" s="32"/>
      <c r="JZO29" s="32"/>
      <c r="JZP29" s="32"/>
      <c r="JZQ29" s="32"/>
      <c r="JZR29" s="32"/>
      <c r="JZS29" s="32"/>
      <c r="JZT29" s="32"/>
      <c r="JZU29" s="32"/>
      <c r="JZV29" s="32"/>
      <c r="JZW29" s="32"/>
      <c r="JZX29" s="32"/>
      <c r="JZY29" s="32"/>
      <c r="JZZ29" s="32"/>
      <c r="KAA29" s="32"/>
      <c r="KAB29" s="32"/>
      <c r="KAC29" s="32"/>
      <c r="KAD29" s="32"/>
      <c r="KAE29" s="32"/>
      <c r="KAF29" s="32"/>
      <c r="KAG29" s="32"/>
      <c r="KAH29" s="32"/>
      <c r="KAI29" s="32"/>
      <c r="KAJ29" s="32"/>
      <c r="KAK29" s="32"/>
      <c r="KAL29" s="32"/>
      <c r="KAM29" s="32"/>
      <c r="KAN29" s="32"/>
      <c r="KAO29" s="32"/>
      <c r="KAP29" s="32"/>
      <c r="KAQ29" s="32"/>
      <c r="KAR29" s="32"/>
      <c r="KAS29" s="32"/>
      <c r="KAT29" s="32"/>
      <c r="KAU29" s="32"/>
      <c r="KAV29" s="32"/>
      <c r="KAW29" s="32"/>
      <c r="KAX29" s="32"/>
      <c r="KAY29" s="32"/>
      <c r="KAZ29" s="32"/>
      <c r="KBA29" s="32"/>
      <c r="KBB29" s="32"/>
      <c r="KBC29" s="32"/>
      <c r="KBD29" s="32"/>
      <c r="KBE29" s="32"/>
      <c r="KBF29" s="32"/>
      <c r="KBG29" s="32"/>
      <c r="KBH29" s="32"/>
      <c r="KBI29" s="32"/>
      <c r="KBJ29" s="32"/>
      <c r="KBK29" s="32"/>
      <c r="KBL29" s="32"/>
      <c r="KBM29" s="32"/>
      <c r="KBN29" s="32"/>
      <c r="KBO29" s="32"/>
      <c r="KBP29" s="32"/>
      <c r="KBQ29" s="32"/>
      <c r="KBR29" s="32"/>
      <c r="KBS29" s="32"/>
      <c r="KBT29" s="32"/>
      <c r="KBU29" s="32"/>
      <c r="KBV29" s="32"/>
      <c r="KBW29" s="32"/>
      <c r="KBX29" s="32"/>
      <c r="KBY29" s="32"/>
      <c r="KBZ29" s="32"/>
      <c r="KCA29" s="32"/>
      <c r="KCB29" s="32"/>
      <c r="KCC29" s="32"/>
      <c r="KCD29" s="32"/>
      <c r="KCE29" s="32"/>
      <c r="KCF29" s="32"/>
      <c r="KCG29" s="32"/>
      <c r="KCH29" s="32"/>
      <c r="KCI29" s="32"/>
      <c r="KCJ29" s="32"/>
      <c r="KCK29" s="32"/>
      <c r="KCL29" s="32"/>
      <c r="KCM29" s="32"/>
      <c r="KCN29" s="32"/>
      <c r="KCO29" s="32"/>
      <c r="KCP29" s="32"/>
      <c r="KCQ29" s="32"/>
      <c r="KCR29" s="32"/>
      <c r="KCS29" s="32"/>
      <c r="KCT29" s="32"/>
      <c r="KCU29" s="32"/>
      <c r="KCV29" s="32"/>
      <c r="KCW29" s="32"/>
      <c r="KCX29" s="32"/>
      <c r="KCY29" s="32"/>
      <c r="KCZ29" s="32"/>
      <c r="KDA29" s="32"/>
      <c r="KDB29" s="32"/>
      <c r="KDC29" s="32"/>
      <c r="KDD29" s="32"/>
      <c r="KDE29" s="32"/>
      <c r="KDF29" s="32"/>
      <c r="KDG29" s="32"/>
      <c r="KDH29" s="32"/>
      <c r="KDI29" s="32"/>
      <c r="KDJ29" s="32"/>
      <c r="KDK29" s="32"/>
      <c r="KDL29" s="32"/>
      <c r="KDM29" s="32"/>
      <c r="KDN29" s="32"/>
      <c r="KDO29" s="32"/>
      <c r="KDP29" s="32"/>
      <c r="KDQ29" s="32"/>
      <c r="KDR29" s="32"/>
      <c r="KDS29" s="32"/>
      <c r="KDT29" s="32"/>
      <c r="KDU29" s="32"/>
      <c r="KDV29" s="32"/>
      <c r="KDW29" s="32"/>
      <c r="KDX29" s="32"/>
      <c r="KDY29" s="32"/>
      <c r="KDZ29" s="32"/>
      <c r="KEA29" s="32"/>
      <c r="KEB29" s="32"/>
      <c r="KEC29" s="32"/>
      <c r="KED29" s="32"/>
      <c r="KEE29" s="32"/>
      <c r="KEF29" s="32"/>
      <c r="KEG29" s="32"/>
      <c r="KEH29" s="32"/>
      <c r="KEI29" s="32"/>
      <c r="KEJ29" s="32"/>
      <c r="KEK29" s="32"/>
      <c r="KEL29" s="32"/>
      <c r="KEM29" s="32"/>
      <c r="KEN29" s="32"/>
      <c r="KEO29" s="32"/>
      <c r="KEP29" s="32"/>
      <c r="KEQ29" s="32"/>
      <c r="KER29" s="32"/>
      <c r="KES29" s="32"/>
      <c r="KET29" s="32"/>
      <c r="KEU29" s="32"/>
      <c r="KEV29" s="32"/>
      <c r="KEW29" s="32"/>
      <c r="KEX29" s="32"/>
      <c r="KEY29" s="32"/>
      <c r="KEZ29" s="32"/>
      <c r="KFA29" s="32"/>
      <c r="KFB29" s="32"/>
      <c r="KFC29" s="32"/>
      <c r="KFD29" s="32"/>
      <c r="KFE29" s="32"/>
      <c r="KFF29" s="32"/>
      <c r="KFG29" s="32"/>
      <c r="KFH29" s="32"/>
      <c r="KFI29" s="32"/>
      <c r="KFJ29" s="32"/>
      <c r="KFK29" s="32"/>
      <c r="KFL29" s="32"/>
      <c r="KFM29" s="32"/>
      <c r="KFN29" s="32"/>
      <c r="KFO29" s="32"/>
      <c r="KFP29" s="32"/>
      <c r="KFQ29" s="32"/>
      <c r="KFR29" s="32"/>
      <c r="KFS29" s="32"/>
      <c r="KFT29" s="32"/>
      <c r="KFU29" s="32"/>
      <c r="KFV29" s="32"/>
      <c r="KFW29" s="32"/>
      <c r="KFX29" s="32"/>
      <c r="KFY29" s="32"/>
      <c r="KFZ29" s="32"/>
      <c r="KGA29" s="32"/>
      <c r="KGB29" s="32"/>
      <c r="KGC29" s="32"/>
      <c r="KGD29" s="32"/>
      <c r="KGE29" s="32"/>
      <c r="KGF29" s="32"/>
      <c r="KGG29" s="32"/>
      <c r="KGH29" s="32"/>
      <c r="KGI29" s="32"/>
      <c r="KGJ29" s="32"/>
      <c r="KGK29" s="32"/>
      <c r="KGL29" s="32"/>
      <c r="KGM29" s="32"/>
      <c r="KGN29" s="32"/>
      <c r="KGO29" s="32"/>
      <c r="KGP29" s="32"/>
      <c r="KGQ29" s="32"/>
      <c r="KGR29" s="32"/>
      <c r="KGS29" s="32"/>
      <c r="KGT29" s="32"/>
      <c r="KGU29" s="32"/>
      <c r="KGV29" s="32"/>
      <c r="KGW29" s="32"/>
      <c r="KGX29" s="32"/>
      <c r="KGY29" s="32"/>
      <c r="KGZ29" s="32"/>
      <c r="KHA29" s="32"/>
      <c r="KHB29" s="32"/>
      <c r="KHC29" s="32"/>
      <c r="KHD29" s="32"/>
      <c r="KHE29" s="32"/>
      <c r="KHF29" s="32"/>
      <c r="KHG29" s="32"/>
      <c r="KHH29" s="32"/>
      <c r="KHI29" s="32"/>
      <c r="KHJ29" s="32"/>
      <c r="KHK29" s="32"/>
      <c r="KHL29" s="32"/>
      <c r="KHM29" s="32"/>
      <c r="KHN29" s="32"/>
      <c r="KHO29" s="32"/>
      <c r="KHP29" s="32"/>
      <c r="KHQ29" s="32"/>
      <c r="KHR29" s="32"/>
      <c r="KHS29" s="32"/>
      <c r="KHT29" s="32"/>
      <c r="KHU29" s="32"/>
      <c r="KHV29" s="32"/>
      <c r="KHW29" s="32"/>
      <c r="KHX29" s="32"/>
      <c r="KHY29" s="32"/>
      <c r="KHZ29" s="32"/>
      <c r="KIA29" s="32"/>
      <c r="KIB29" s="32"/>
      <c r="KIC29" s="32"/>
      <c r="KID29" s="32"/>
      <c r="KIE29" s="32"/>
      <c r="KIF29" s="32"/>
      <c r="KIG29" s="32"/>
      <c r="KIH29" s="32"/>
      <c r="KII29" s="32"/>
      <c r="KIJ29" s="32"/>
      <c r="KIK29" s="32"/>
      <c r="KIL29" s="32"/>
      <c r="KIM29" s="32"/>
      <c r="KIN29" s="32"/>
      <c r="KIO29" s="32"/>
      <c r="KIP29" s="32"/>
      <c r="KIQ29" s="32"/>
      <c r="KIR29" s="32"/>
      <c r="KIS29" s="32"/>
      <c r="KIT29" s="32"/>
      <c r="KIU29" s="32"/>
      <c r="KIV29" s="32"/>
      <c r="KIW29" s="32"/>
      <c r="KIX29" s="32"/>
      <c r="KIY29" s="32"/>
      <c r="KIZ29" s="32"/>
      <c r="KJA29" s="32"/>
      <c r="KJB29" s="32"/>
      <c r="KJC29" s="32"/>
      <c r="KJD29" s="32"/>
      <c r="KJE29" s="32"/>
      <c r="KJF29" s="32"/>
      <c r="KJG29" s="32"/>
      <c r="KJH29" s="32"/>
      <c r="KJI29" s="32"/>
      <c r="KJJ29" s="32"/>
      <c r="KJK29" s="32"/>
      <c r="KJL29" s="32"/>
      <c r="KJM29" s="32"/>
      <c r="KJN29" s="32"/>
      <c r="KJO29" s="32"/>
      <c r="KJP29" s="32"/>
      <c r="KJQ29" s="32"/>
      <c r="KJR29" s="32"/>
      <c r="KJS29" s="32"/>
      <c r="KJT29" s="32"/>
      <c r="KJU29" s="32"/>
      <c r="KJV29" s="32"/>
      <c r="KJW29" s="32"/>
      <c r="KJX29" s="32"/>
      <c r="KJY29" s="32"/>
      <c r="KJZ29" s="32"/>
      <c r="KKA29" s="32"/>
      <c r="KKB29" s="32"/>
      <c r="KKC29" s="32"/>
      <c r="KKD29" s="32"/>
      <c r="KKE29" s="32"/>
      <c r="KKF29" s="32"/>
      <c r="KKG29" s="32"/>
      <c r="KKH29" s="32"/>
      <c r="KKI29" s="32"/>
      <c r="KKJ29" s="32"/>
      <c r="KKK29" s="32"/>
      <c r="KKL29" s="32"/>
      <c r="KKM29" s="32"/>
      <c r="KKN29" s="32"/>
      <c r="KKO29" s="32"/>
      <c r="KKP29" s="32"/>
      <c r="KKQ29" s="32"/>
      <c r="KKR29" s="32"/>
      <c r="KKS29" s="32"/>
      <c r="KKT29" s="32"/>
      <c r="KKU29" s="32"/>
      <c r="KKV29" s="32"/>
      <c r="KKW29" s="32"/>
      <c r="KKX29" s="32"/>
      <c r="KKY29" s="32"/>
      <c r="KKZ29" s="32"/>
      <c r="KLA29" s="32"/>
      <c r="KLB29" s="32"/>
      <c r="KLC29" s="32"/>
      <c r="KLD29" s="32"/>
      <c r="KLE29" s="32"/>
      <c r="KLF29" s="32"/>
      <c r="KLG29" s="32"/>
      <c r="KLH29" s="32"/>
      <c r="KLI29" s="32"/>
      <c r="KLJ29" s="32"/>
      <c r="KLK29" s="32"/>
      <c r="KLL29" s="32"/>
      <c r="KLM29" s="32"/>
      <c r="KLN29" s="32"/>
      <c r="KLO29" s="32"/>
      <c r="KLP29" s="32"/>
      <c r="KLQ29" s="32"/>
      <c r="KLR29" s="32"/>
      <c r="KLS29" s="32"/>
      <c r="KLT29" s="32"/>
      <c r="KLU29" s="32"/>
      <c r="KLV29" s="32"/>
      <c r="KLW29" s="32"/>
      <c r="KLX29" s="32"/>
      <c r="KLY29" s="32"/>
      <c r="KLZ29" s="32"/>
      <c r="KMA29" s="32"/>
      <c r="KMB29" s="32"/>
      <c r="KMC29" s="32"/>
      <c r="KMD29" s="32"/>
      <c r="KME29" s="32"/>
      <c r="KMF29" s="32"/>
      <c r="KMG29" s="32"/>
      <c r="KMH29" s="32"/>
      <c r="KMI29" s="32"/>
      <c r="KMJ29" s="32"/>
      <c r="KMK29" s="32"/>
      <c r="KML29" s="32"/>
      <c r="KMM29" s="32"/>
      <c r="KMN29" s="32"/>
      <c r="KMO29" s="32"/>
      <c r="KMP29" s="32"/>
      <c r="KMQ29" s="32"/>
      <c r="KMR29" s="32"/>
      <c r="KMS29" s="32"/>
      <c r="KMT29" s="32"/>
      <c r="KMU29" s="32"/>
      <c r="KMV29" s="32"/>
      <c r="KMW29" s="32"/>
      <c r="KMX29" s="32"/>
      <c r="KMY29" s="32"/>
      <c r="KMZ29" s="32"/>
      <c r="KNA29" s="32"/>
      <c r="KNB29" s="32"/>
      <c r="KNC29" s="32"/>
      <c r="KND29" s="32"/>
      <c r="KNE29" s="32"/>
      <c r="KNF29" s="32"/>
      <c r="KNG29" s="32"/>
      <c r="KNH29" s="32"/>
      <c r="KNI29" s="32"/>
      <c r="KNJ29" s="32"/>
      <c r="KNK29" s="32"/>
      <c r="KNL29" s="32"/>
      <c r="KNM29" s="32"/>
      <c r="KNN29" s="32"/>
      <c r="KNO29" s="32"/>
      <c r="KNP29" s="32"/>
      <c r="KNQ29" s="32"/>
      <c r="KNR29" s="32"/>
      <c r="KNS29" s="32"/>
      <c r="KNT29" s="32"/>
      <c r="KNU29" s="32"/>
      <c r="KNV29" s="32"/>
      <c r="KNW29" s="32"/>
      <c r="KNX29" s="32"/>
      <c r="KNY29" s="32"/>
      <c r="KNZ29" s="32"/>
      <c r="KOA29" s="32"/>
      <c r="KOB29" s="32"/>
      <c r="KOC29" s="32"/>
      <c r="KOD29" s="32"/>
      <c r="KOE29" s="32"/>
      <c r="KOF29" s="32"/>
      <c r="KOG29" s="32"/>
      <c r="KOH29" s="32"/>
      <c r="KOI29" s="32"/>
      <c r="KOJ29" s="32"/>
      <c r="KOK29" s="32"/>
      <c r="KOL29" s="32"/>
      <c r="KOM29" s="32"/>
      <c r="KON29" s="32"/>
      <c r="KOO29" s="32"/>
      <c r="KOP29" s="32"/>
      <c r="KOQ29" s="32"/>
      <c r="KOR29" s="32"/>
      <c r="KOS29" s="32"/>
      <c r="KOT29" s="32"/>
      <c r="KOU29" s="32"/>
      <c r="KOV29" s="32"/>
      <c r="KOW29" s="32"/>
      <c r="KOX29" s="32"/>
      <c r="KOY29" s="32"/>
      <c r="KOZ29" s="32"/>
      <c r="KPA29" s="32"/>
      <c r="KPB29" s="32"/>
      <c r="KPC29" s="32"/>
      <c r="KPD29" s="32"/>
      <c r="KPE29" s="32"/>
      <c r="KPF29" s="32"/>
      <c r="KPG29" s="32"/>
      <c r="KPH29" s="32"/>
      <c r="KPI29" s="32"/>
      <c r="KPJ29" s="32"/>
      <c r="KPK29" s="32"/>
      <c r="KPL29" s="32"/>
      <c r="KPM29" s="32"/>
      <c r="KPN29" s="32"/>
      <c r="KPO29" s="32"/>
      <c r="KPP29" s="32"/>
      <c r="KPQ29" s="32"/>
      <c r="KPR29" s="32"/>
      <c r="KPS29" s="32"/>
      <c r="KPT29" s="32"/>
      <c r="KPU29" s="32"/>
      <c r="KPV29" s="32"/>
      <c r="KPW29" s="32"/>
      <c r="KPX29" s="32"/>
      <c r="KPY29" s="32"/>
      <c r="KPZ29" s="32"/>
      <c r="KQA29" s="32"/>
      <c r="KQB29" s="32"/>
      <c r="KQC29" s="32"/>
      <c r="KQD29" s="32"/>
      <c r="KQE29" s="32"/>
      <c r="KQF29" s="32"/>
      <c r="KQG29" s="32"/>
      <c r="KQH29" s="32"/>
      <c r="KQI29" s="32"/>
      <c r="KQJ29" s="32"/>
      <c r="KQK29" s="32"/>
      <c r="KQL29" s="32"/>
      <c r="KQM29" s="32"/>
      <c r="KQN29" s="32"/>
      <c r="KQO29" s="32"/>
      <c r="KQP29" s="32"/>
      <c r="KQQ29" s="32"/>
      <c r="KQR29" s="32"/>
      <c r="KQS29" s="32"/>
      <c r="KQT29" s="32"/>
      <c r="KQU29" s="32"/>
      <c r="KQV29" s="32"/>
      <c r="KQW29" s="32"/>
      <c r="KQX29" s="32"/>
      <c r="KQY29" s="32"/>
      <c r="KQZ29" s="32"/>
      <c r="KRA29" s="32"/>
      <c r="KRB29" s="32"/>
      <c r="KRC29" s="32"/>
      <c r="KRD29" s="32"/>
      <c r="KRE29" s="32"/>
      <c r="KRF29" s="32"/>
      <c r="KRG29" s="32"/>
      <c r="KRH29" s="32"/>
      <c r="KRI29" s="32"/>
      <c r="KRJ29" s="32"/>
      <c r="KRK29" s="32"/>
      <c r="KRL29" s="32"/>
      <c r="KRM29" s="32"/>
      <c r="KRN29" s="32"/>
      <c r="KRO29" s="32"/>
      <c r="KRP29" s="32"/>
      <c r="KRQ29" s="32"/>
      <c r="KRR29" s="32"/>
      <c r="KRS29" s="32"/>
      <c r="KRT29" s="32"/>
      <c r="KRU29" s="32"/>
      <c r="KRV29" s="32"/>
      <c r="KRW29" s="32"/>
      <c r="KRX29" s="32"/>
      <c r="KRY29" s="32"/>
      <c r="KRZ29" s="32"/>
      <c r="KSA29" s="32"/>
      <c r="KSB29" s="32"/>
      <c r="KSC29" s="32"/>
      <c r="KSD29" s="32"/>
      <c r="KSE29" s="32"/>
      <c r="KSF29" s="32"/>
      <c r="KSG29" s="32"/>
      <c r="KSH29" s="32"/>
      <c r="KSI29" s="32"/>
      <c r="KSJ29" s="32"/>
      <c r="KSK29" s="32"/>
      <c r="KSL29" s="32"/>
      <c r="KSM29" s="32"/>
      <c r="KSN29" s="32"/>
      <c r="KSO29" s="32"/>
      <c r="KSP29" s="32"/>
      <c r="KSQ29" s="32"/>
      <c r="KSR29" s="32"/>
      <c r="KSS29" s="32"/>
      <c r="KST29" s="32"/>
      <c r="KSU29" s="32"/>
      <c r="KSV29" s="32"/>
      <c r="KSW29" s="32"/>
      <c r="KSX29" s="32"/>
      <c r="KSY29" s="32"/>
      <c r="KSZ29" s="32"/>
      <c r="KTA29" s="32"/>
      <c r="KTB29" s="32"/>
      <c r="KTC29" s="32"/>
      <c r="KTD29" s="32"/>
      <c r="KTE29" s="32"/>
      <c r="KTF29" s="32"/>
      <c r="KTG29" s="32"/>
      <c r="KTH29" s="32"/>
      <c r="KTI29" s="32"/>
      <c r="KTJ29" s="32"/>
      <c r="KTK29" s="32"/>
      <c r="KTL29" s="32"/>
      <c r="KTM29" s="32"/>
      <c r="KTN29" s="32"/>
      <c r="KTO29" s="32"/>
      <c r="KTP29" s="32"/>
      <c r="KTQ29" s="32"/>
      <c r="KTR29" s="32"/>
      <c r="KTS29" s="32"/>
      <c r="KTT29" s="32"/>
      <c r="KTU29" s="32"/>
      <c r="KTV29" s="32"/>
      <c r="KTW29" s="32"/>
      <c r="KTX29" s="32"/>
      <c r="KTY29" s="32"/>
      <c r="KTZ29" s="32"/>
      <c r="KUA29" s="32"/>
      <c r="KUB29" s="32"/>
      <c r="KUC29" s="32"/>
      <c r="KUD29" s="32"/>
      <c r="KUE29" s="32"/>
      <c r="KUF29" s="32"/>
      <c r="KUG29" s="32"/>
      <c r="KUH29" s="32"/>
      <c r="KUI29" s="32"/>
      <c r="KUJ29" s="32"/>
      <c r="KUK29" s="32"/>
      <c r="KUL29" s="32"/>
      <c r="KUM29" s="32"/>
      <c r="KUN29" s="32"/>
      <c r="KUO29" s="32"/>
      <c r="KUP29" s="32"/>
      <c r="KUQ29" s="32"/>
      <c r="KUR29" s="32"/>
      <c r="KUS29" s="32"/>
      <c r="KUT29" s="32"/>
      <c r="KUU29" s="32"/>
      <c r="KUV29" s="32"/>
      <c r="KUW29" s="32"/>
      <c r="KUX29" s="32"/>
      <c r="KUY29" s="32"/>
      <c r="KUZ29" s="32"/>
      <c r="KVA29" s="32"/>
      <c r="KVB29" s="32"/>
      <c r="KVC29" s="32"/>
      <c r="KVD29" s="32"/>
      <c r="KVE29" s="32"/>
      <c r="KVF29" s="32"/>
      <c r="KVG29" s="32"/>
      <c r="KVH29" s="32"/>
      <c r="KVI29" s="32"/>
      <c r="KVJ29" s="32"/>
      <c r="KVK29" s="32"/>
      <c r="KVL29" s="32"/>
      <c r="KVM29" s="32"/>
      <c r="KVN29" s="32"/>
      <c r="KVO29" s="32"/>
      <c r="KVP29" s="32"/>
      <c r="KVQ29" s="32"/>
      <c r="KVR29" s="32"/>
      <c r="KVS29" s="32"/>
      <c r="KVT29" s="32"/>
      <c r="KVU29" s="32"/>
      <c r="KVV29" s="32"/>
      <c r="KVW29" s="32"/>
      <c r="KVX29" s="32"/>
      <c r="KVY29" s="32"/>
      <c r="KVZ29" s="32"/>
      <c r="KWA29" s="32"/>
      <c r="KWB29" s="32"/>
      <c r="KWC29" s="32"/>
      <c r="KWD29" s="32"/>
      <c r="KWE29" s="32"/>
      <c r="KWF29" s="32"/>
      <c r="KWG29" s="32"/>
      <c r="KWH29" s="32"/>
      <c r="KWI29" s="32"/>
      <c r="KWJ29" s="32"/>
      <c r="KWK29" s="32"/>
      <c r="KWL29" s="32"/>
      <c r="KWM29" s="32"/>
      <c r="KWN29" s="32"/>
      <c r="KWO29" s="32"/>
      <c r="KWP29" s="32"/>
      <c r="KWQ29" s="32"/>
      <c r="KWR29" s="32"/>
      <c r="KWS29" s="32"/>
      <c r="KWT29" s="32"/>
      <c r="KWU29" s="32"/>
      <c r="KWV29" s="32"/>
      <c r="KWW29" s="32"/>
      <c r="KWX29" s="32"/>
      <c r="KWY29" s="32"/>
      <c r="KWZ29" s="32"/>
      <c r="KXA29" s="32"/>
      <c r="KXB29" s="32"/>
      <c r="KXC29" s="32"/>
      <c r="KXD29" s="32"/>
      <c r="KXE29" s="32"/>
      <c r="KXF29" s="32"/>
      <c r="KXG29" s="32"/>
      <c r="KXH29" s="32"/>
      <c r="KXI29" s="32"/>
      <c r="KXJ29" s="32"/>
      <c r="KXK29" s="32"/>
      <c r="KXL29" s="32"/>
      <c r="KXM29" s="32"/>
      <c r="KXN29" s="32"/>
      <c r="KXO29" s="32"/>
      <c r="KXP29" s="32"/>
      <c r="KXQ29" s="32"/>
      <c r="KXR29" s="32"/>
      <c r="KXS29" s="32"/>
      <c r="KXT29" s="32"/>
      <c r="KXU29" s="32"/>
      <c r="KXV29" s="32"/>
      <c r="KXW29" s="32"/>
      <c r="KXX29" s="32"/>
      <c r="KXY29" s="32"/>
      <c r="KXZ29" s="32"/>
      <c r="KYA29" s="32"/>
      <c r="KYB29" s="32"/>
      <c r="KYC29" s="32"/>
      <c r="KYD29" s="32"/>
      <c r="KYE29" s="32"/>
      <c r="KYF29" s="32"/>
      <c r="KYG29" s="32"/>
      <c r="KYH29" s="32"/>
      <c r="KYI29" s="32"/>
      <c r="KYJ29" s="32"/>
      <c r="KYK29" s="32"/>
      <c r="KYL29" s="32"/>
      <c r="KYM29" s="32"/>
      <c r="KYN29" s="32"/>
      <c r="KYO29" s="32"/>
      <c r="KYP29" s="32"/>
      <c r="KYQ29" s="32"/>
      <c r="KYR29" s="32"/>
      <c r="KYS29" s="32"/>
      <c r="KYT29" s="32"/>
      <c r="KYU29" s="32"/>
      <c r="KYV29" s="32"/>
      <c r="KYW29" s="32"/>
      <c r="KYX29" s="32"/>
      <c r="KYY29" s="32"/>
      <c r="KYZ29" s="32"/>
      <c r="KZA29" s="32"/>
      <c r="KZB29" s="32"/>
      <c r="KZC29" s="32"/>
      <c r="KZD29" s="32"/>
      <c r="KZE29" s="32"/>
      <c r="KZF29" s="32"/>
      <c r="KZG29" s="32"/>
      <c r="KZH29" s="32"/>
      <c r="KZI29" s="32"/>
      <c r="KZJ29" s="32"/>
      <c r="KZK29" s="32"/>
      <c r="KZL29" s="32"/>
      <c r="KZM29" s="32"/>
      <c r="KZN29" s="32"/>
      <c r="KZO29" s="32"/>
      <c r="KZP29" s="32"/>
      <c r="KZQ29" s="32"/>
      <c r="KZR29" s="32"/>
      <c r="KZS29" s="32"/>
      <c r="KZT29" s="32"/>
      <c r="KZU29" s="32"/>
      <c r="KZV29" s="32"/>
      <c r="KZW29" s="32"/>
      <c r="KZX29" s="32"/>
      <c r="KZY29" s="32"/>
      <c r="KZZ29" s="32"/>
      <c r="LAA29" s="32"/>
      <c r="LAB29" s="32"/>
      <c r="LAC29" s="32"/>
      <c r="LAD29" s="32"/>
      <c r="LAE29" s="32"/>
      <c r="LAF29" s="32"/>
      <c r="LAG29" s="32"/>
      <c r="LAH29" s="32"/>
      <c r="LAI29" s="32"/>
      <c r="LAJ29" s="32"/>
      <c r="LAK29" s="32"/>
      <c r="LAL29" s="32"/>
      <c r="LAM29" s="32"/>
      <c r="LAN29" s="32"/>
      <c r="LAO29" s="32"/>
      <c r="LAP29" s="32"/>
      <c r="LAQ29" s="32"/>
      <c r="LAR29" s="32"/>
      <c r="LAS29" s="32"/>
      <c r="LAT29" s="32"/>
      <c r="LAU29" s="32"/>
      <c r="LAV29" s="32"/>
      <c r="LAW29" s="32"/>
      <c r="LAX29" s="32"/>
      <c r="LAY29" s="32"/>
      <c r="LAZ29" s="32"/>
      <c r="LBA29" s="32"/>
      <c r="LBB29" s="32"/>
      <c r="LBC29" s="32"/>
      <c r="LBD29" s="32"/>
      <c r="LBE29" s="32"/>
      <c r="LBF29" s="32"/>
      <c r="LBG29" s="32"/>
      <c r="LBH29" s="32"/>
      <c r="LBI29" s="32"/>
      <c r="LBJ29" s="32"/>
      <c r="LBK29" s="32"/>
      <c r="LBL29" s="32"/>
      <c r="LBM29" s="32"/>
      <c r="LBN29" s="32"/>
      <c r="LBO29" s="32"/>
      <c r="LBP29" s="32"/>
      <c r="LBQ29" s="32"/>
      <c r="LBR29" s="32"/>
      <c r="LBS29" s="32"/>
      <c r="LBT29" s="32"/>
      <c r="LBU29" s="32"/>
      <c r="LBV29" s="32"/>
      <c r="LBW29" s="32"/>
      <c r="LBX29" s="32"/>
      <c r="LBY29" s="32"/>
      <c r="LBZ29" s="32"/>
      <c r="LCA29" s="32"/>
      <c r="LCB29" s="32"/>
      <c r="LCC29" s="32"/>
      <c r="LCD29" s="32"/>
      <c r="LCE29" s="32"/>
      <c r="LCF29" s="32"/>
      <c r="LCG29" s="32"/>
      <c r="LCH29" s="32"/>
      <c r="LCI29" s="32"/>
      <c r="LCJ29" s="32"/>
      <c r="LCK29" s="32"/>
      <c r="LCL29" s="32"/>
      <c r="LCM29" s="32"/>
      <c r="LCN29" s="32"/>
      <c r="LCO29" s="32"/>
      <c r="LCP29" s="32"/>
      <c r="LCQ29" s="32"/>
      <c r="LCR29" s="32"/>
      <c r="LCS29" s="32"/>
      <c r="LCT29" s="32"/>
      <c r="LCU29" s="32"/>
      <c r="LCV29" s="32"/>
      <c r="LCW29" s="32"/>
      <c r="LCX29" s="32"/>
      <c r="LCY29" s="32"/>
      <c r="LCZ29" s="32"/>
      <c r="LDA29" s="32"/>
      <c r="LDB29" s="32"/>
      <c r="LDC29" s="32"/>
      <c r="LDD29" s="32"/>
      <c r="LDE29" s="32"/>
      <c r="LDF29" s="32"/>
      <c r="LDG29" s="32"/>
      <c r="LDH29" s="32"/>
      <c r="LDI29" s="32"/>
      <c r="LDJ29" s="32"/>
      <c r="LDK29" s="32"/>
      <c r="LDL29" s="32"/>
      <c r="LDM29" s="32"/>
      <c r="LDN29" s="32"/>
      <c r="LDO29" s="32"/>
      <c r="LDP29" s="32"/>
      <c r="LDQ29" s="32"/>
      <c r="LDR29" s="32"/>
      <c r="LDS29" s="32"/>
      <c r="LDT29" s="32"/>
      <c r="LDU29" s="32"/>
      <c r="LDV29" s="32"/>
      <c r="LDW29" s="32"/>
      <c r="LDX29" s="32"/>
      <c r="LDY29" s="32"/>
      <c r="LDZ29" s="32"/>
      <c r="LEA29" s="32"/>
      <c r="LEB29" s="32"/>
      <c r="LEC29" s="32"/>
      <c r="LED29" s="32"/>
      <c r="LEE29" s="32"/>
      <c r="LEF29" s="32"/>
      <c r="LEG29" s="32"/>
      <c r="LEH29" s="32"/>
      <c r="LEI29" s="32"/>
      <c r="LEJ29" s="32"/>
      <c r="LEK29" s="32"/>
      <c r="LEL29" s="32"/>
      <c r="LEM29" s="32"/>
      <c r="LEN29" s="32"/>
      <c r="LEO29" s="32"/>
      <c r="LEP29" s="32"/>
      <c r="LEQ29" s="32"/>
      <c r="LER29" s="32"/>
      <c r="LES29" s="32"/>
      <c r="LET29" s="32"/>
      <c r="LEU29" s="32"/>
      <c r="LEV29" s="32"/>
      <c r="LEW29" s="32"/>
      <c r="LEX29" s="32"/>
      <c r="LEY29" s="32"/>
      <c r="LEZ29" s="32"/>
      <c r="LFA29" s="32"/>
      <c r="LFB29" s="32"/>
      <c r="LFC29" s="32"/>
      <c r="LFD29" s="32"/>
      <c r="LFE29" s="32"/>
      <c r="LFF29" s="32"/>
      <c r="LFG29" s="32"/>
      <c r="LFH29" s="32"/>
      <c r="LFI29" s="32"/>
      <c r="LFJ29" s="32"/>
      <c r="LFK29" s="32"/>
      <c r="LFL29" s="32"/>
      <c r="LFM29" s="32"/>
      <c r="LFN29" s="32"/>
      <c r="LFO29" s="32"/>
      <c r="LFP29" s="32"/>
      <c r="LFQ29" s="32"/>
      <c r="LFR29" s="32"/>
      <c r="LFS29" s="32"/>
      <c r="LFT29" s="32"/>
      <c r="LFU29" s="32"/>
      <c r="LFV29" s="32"/>
      <c r="LFW29" s="32"/>
      <c r="LFX29" s="32"/>
      <c r="LFY29" s="32"/>
      <c r="LFZ29" s="32"/>
      <c r="LGA29" s="32"/>
      <c r="LGB29" s="32"/>
      <c r="LGC29" s="32"/>
      <c r="LGD29" s="32"/>
      <c r="LGE29" s="32"/>
      <c r="LGF29" s="32"/>
      <c r="LGG29" s="32"/>
      <c r="LGH29" s="32"/>
      <c r="LGI29" s="32"/>
      <c r="LGJ29" s="32"/>
      <c r="LGK29" s="32"/>
      <c r="LGL29" s="32"/>
      <c r="LGM29" s="32"/>
      <c r="LGN29" s="32"/>
      <c r="LGO29" s="32"/>
      <c r="LGP29" s="32"/>
      <c r="LGQ29" s="32"/>
      <c r="LGR29" s="32"/>
      <c r="LGS29" s="32"/>
      <c r="LGT29" s="32"/>
      <c r="LGU29" s="32"/>
      <c r="LGV29" s="32"/>
      <c r="LGW29" s="32"/>
      <c r="LGX29" s="32"/>
      <c r="LGY29" s="32"/>
      <c r="LGZ29" s="32"/>
      <c r="LHA29" s="32"/>
      <c r="LHB29" s="32"/>
      <c r="LHC29" s="32"/>
      <c r="LHD29" s="32"/>
      <c r="LHE29" s="32"/>
      <c r="LHF29" s="32"/>
      <c r="LHG29" s="32"/>
      <c r="LHH29" s="32"/>
      <c r="LHI29" s="32"/>
      <c r="LHJ29" s="32"/>
      <c r="LHK29" s="32"/>
      <c r="LHL29" s="32"/>
      <c r="LHM29" s="32"/>
      <c r="LHN29" s="32"/>
      <c r="LHO29" s="32"/>
      <c r="LHP29" s="32"/>
      <c r="LHQ29" s="32"/>
      <c r="LHR29" s="32"/>
      <c r="LHS29" s="32"/>
      <c r="LHT29" s="32"/>
      <c r="LHU29" s="32"/>
      <c r="LHV29" s="32"/>
      <c r="LHW29" s="32"/>
      <c r="LHX29" s="32"/>
      <c r="LHY29" s="32"/>
      <c r="LHZ29" s="32"/>
      <c r="LIA29" s="32"/>
      <c r="LIB29" s="32"/>
      <c r="LIC29" s="32"/>
      <c r="LID29" s="32"/>
      <c r="LIE29" s="32"/>
      <c r="LIF29" s="32"/>
      <c r="LIG29" s="32"/>
      <c r="LIH29" s="32"/>
      <c r="LII29" s="32"/>
      <c r="LIJ29" s="32"/>
      <c r="LIK29" s="32"/>
      <c r="LIL29" s="32"/>
      <c r="LIM29" s="32"/>
      <c r="LIN29" s="32"/>
      <c r="LIO29" s="32"/>
      <c r="LIP29" s="32"/>
      <c r="LIQ29" s="32"/>
      <c r="LIR29" s="32"/>
      <c r="LIS29" s="32"/>
      <c r="LIT29" s="32"/>
      <c r="LIU29" s="32"/>
      <c r="LIV29" s="32"/>
      <c r="LIW29" s="32"/>
      <c r="LIX29" s="32"/>
      <c r="LIY29" s="32"/>
      <c r="LIZ29" s="32"/>
      <c r="LJA29" s="32"/>
      <c r="LJB29" s="32"/>
      <c r="LJC29" s="32"/>
      <c r="LJD29" s="32"/>
      <c r="LJE29" s="32"/>
      <c r="LJF29" s="32"/>
      <c r="LJG29" s="32"/>
      <c r="LJH29" s="32"/>
      <c r="LJI29" s="32"/>
      <c r="LJJ29" s="32"/>
      <c r="LJK29" s="32"/>
      <c r="LJL29" s="32"/>
      <c r="LJM29" s="32"/>
      <c r="LJN29" s="32"/>
      <c r="LJO29" s="32"/>
      <c r="LJP29" s="32"/>
      <c r="LJQ29" s="32"/>
      <c r="LJR29" s="32"/>
      <c r="LJS29" s="32"/>
      <c r="LJT29" s="32"/>
      <c r="LJU29" s="32"/>
      <c r="LJV29" s="32"/>
      <c r="LJW29" s="32"/>
      <c r="LJX29" s="32"/>
      <c r="LJY29" s="32"/>
      <c r="LJZ29" s="32"/>
      <c r="LKA29" s="32"/>
      <c r="LKB29" s="32"/>
      <c r="LKC29" s="32"/>
      <c r="LKD29" s="32"/>
      <c r="LKE29" s="32"/>
      <c r="LKF29" s="32"/>
      <c r="LKG29" s="32"/>
      <c r="LKH29" s="32"/>
      <c r="LKI29" s="32"/>
      <c r="LKJ29" s="32"/>
      <c r="LKK29" s="32"/>
      <c r="LKL29" s="32"/>
      <c r="LKM29" s="32"/>
      <c r="LKN29" s="32"/>
      <c r="LKO29" s="32"/>
      <c r="LKP29" s="32"/>
      <c r="LKQ29" s="32"/>
      <c r="LKR29" s="32"/>
      <c r="LKS29" s="32"/>
      <c r="LKT29" s="32"/>
      <c r="LKU29" s="32"/>
      <c r="LKV29" s="32"/>
      <c r="LKW29" s="32"/>
      <c r="LKX29" s="32"/>
      <c r="LKY29" s="32"/>
      <c r="LKZ29" s="32"/>
      <c r="LLA29" s="32"/>
      <c r="LLB29" s="32"/>
      <c r="LLC29" s="32"/>
      <c r="LLD29" s="32"/>
      <c r="LLE29" s="32"/>
      <c r="LLF29" s="32"/>
      <c r="LLG29" s="32"/>
      <c r="LLH29" s="32"/>
      <c r="LLI29" s="32"/>
      <c r="LLJ29" s="32"/>
      <c r="LLK29" s="32"/>
      <c r="LLL29" s="32"/>
      <c r="LLM29" s="32"/>
      <c r="LLN29" s="32"/>
      <c r="LLO29" s="32"/>
      <c r="LLP29" s="32"/>
      <c r="LLQ29" s="32"/>
      <c r="LLR29" s="32"/>
      <c r="LLS29" s="32"/>
      <c r="LLT29" s="32"/>
      <c r="LLU29" s="32"/>
      <c r="LLV29" s="32"/>
      <c r="LLW29" s="32"/>
      <c r="LLX29" s="32"/>
      <c r="LLY29" s="32"/>
      <c r="LLZ29" s="32"/>
      <c r="LMA29" s="32"/>
      <c r="LMB29" s="32"/>
      <c r="LMC29" s="32"/>
      <c r="LMD29" s="32"/>
      <c r="LME29" s="32"/>
      <c r="LMF29" s="32"/>
      <c r="LMG29" s="32"/>
      <c r="LMH29" s="32"/>
      <c r="LMI29" s="32"/>
      <c r="LMJ29" s="32"/>
      <c r="LMK29" s="32"/>
      <c r="LML29" s="32"/>
      <c r="LMM29" s="32"/>
      <c r="LMN29" s="32"/>
      <c r="LMO29" s="32"/>
      <c r="LMP29" s="32"/>
      <c r="LMQ29" s="32"/>
      <c r="LMR29" s="32"/>
      <c r="LMS29" s="32"/>
      <c r="LMT29" s="32"/>
      <c r="LMU29" s="32"/>
      <c r="LMV29" s="32"/>
      <c r="LMW29" s="32"/>
      <c r="LMX29" s="32"/>
      <c r="LMY29" s="32"/>
      <c r="LMZ29" s="32"/>
      <c r="LNA29" s="32"/>
      <c r="LNB29" s="32"/>
      <c r="LNC29" s="32"/>
      <c r="LND29" s="32"/>
      <c r="LNE29" s="32"/>
      <c r="LNF29" s="32"/>
      <c r="LNG29" s="32"/>
      <c r="LNH29" s="32"/>
      <c r="LNI29" s="32"/>
      <c r="LNJ29" s="32"/>
      <c r="LNK29" s="32"/>
      <c r="LNL29" s="32"/>
      <c r="LNM29" s="32"/>
      <c r="LNN29" s="32"/>
      <c r="LNO29" s="32"/>
      <c r="LNP29" s="32"/>
      <c r="LNQ29" s="32"/>
      <c r="LNR29" s="32"/>
      <c r="LNS29" s="32"/>
      <c r="LNT29" s="32"/>
      <c r="LNU29" s="32"/>
      <c r="LNV29" s="32"/>
      <c r="LNW29" s="32"/>
      <c r="LNX29" s="32"/>
      <c r="LNY29" s="32"/>
      <c r="LNZ29" s="32"/>
      <c r="LOA29" s="32"/>
      <c r="LOB29" s="32"/>
      <c r="LOC29" s="32"/>
      <c r="LOD29" s="32"/>
      <c r="LOE29" s="32"/>
      <c r="LOF29" s="32"/>
      <c r="LOG29" s="32"/>
      <c r="LOH29" s="32"/>
      <c r="LOI29" s="32"/>
      <c r="LOJ29" s="32"/>
      <c r="LOK29" s="32"/>
      <c r="LOL29" s="32"/>
      <c r="LOM29" s="32"/>
      <c r="LON29" s="32"/>
      <c r="LOO29" s="32"/>
      <c r="LOP29" s="32"/>
      <c r="LOQ29" s="32"/>
      <c r="LOR29" s="32"/>
      <c r="LOS29" s="32"/>
      <c r="LOT29" s="32"/>
      <c r="LOU29" s="32"/>
      <c r="LOV29" s="32"/>
      <c r="LOW29" s="32"/>
      <c r="LOX29" s="32"/>
      <c r="LOY29" s="32"/>
      <c r="LOZ29" s="32"/>
      <c r="LPA29" s="32"/>
      <c r="LPB29" s="32"/>
      <c r="LPC29" s="32"/>
      <c r="LPD29" s="32"/>
      <c r="LPE29" s="32"/>
      <c r="LPF29" s="32"/>
      <c r="LPG29" s="32"/>
      <c r="LPH29" s="32"/>
      <c r="LPI29" s="32"/>
      <c r="LPJ29" s="32"/>
      <c r="LPK29" s="32"/>
      <c r="LPL29" s="32"/>
      <c r="LPM29" s="32"/>
      <c r="LPN29" s="32"/>
      <c r="LPO29" s="32"/>
      <c r="LPP29" s="32"/>
      <c r="LPQ29" s="32"/>
      <c r="LPR29" s="32"/>
      <c r="LPS29" s="32"/>
      <c r="LPT29" s="32"/>
      <c r="LPU29" s="32"/>
      <c r="LPV29" s="32"/>
      <c r="LPW29" s="32"/>
      <c r="LPX29" s="32"/>
      <c r="LPY29" s="32"/>
      <c r="LPZ29" s="32"/>
      <c r="LQA29" s="32"/>
      <c r="LQB29" s="32"/>
      <c r="LQC29" s="32"/>
      <c r="LQD29" s="32"/>
      <c r="LQE29" s="32"/>
      <c r="LQF29" s="32"/>
      <c r="LQG29" s="32"/>
      <c r="LQH29" s="32"/>
      <c r="LQI29" s="32"/>
      <c r="LQJ29" s="32"/>
      <c r="LQK29" s="32"/>
      <c r="LQL29" s="32"/>
      <c r="LQM29" s="32"/>
      <c r="LQN29" s="32"/>
      <c r="LQO29" s="32"/>
      <c r="LQP29" s="32"/>
      <c r="LQQ29" s="32"/>
      <c r="LQR29" s="32"/>
      <c r="LQS29" s="32"/>
      <c r="LQT29" s="32"/>
      <c r="LQU29" s="32"/>
      <c r="LQV29" s="32"/>
      <c r="LQW29" s="32"/>
      <c r="LQX29" s="32"/>
      <c r="LQY29" s="32"/>
      <c r="LQZ29" s="32"/>
      <c r="LRA29" s="32"/>
      <c r="LRB29" s="32"/>
      <c r="LRC29" s="32"/>
      <c r="LRD29" s="32"/>
      <c r="LRE29" s="32"/>
      <c r="LRF29" s="32"/>
      <c r="LRG29" s="32"/>
      <c r="LRH29" s="32"/>
      <c r="LRI29" s="32"/>
      <c r="LRJ29" s="32"/>
      <c r="LRK29" s="32"/>
      <c r="LRL29" s="32"/>
      <c r="LRM29" s="32"/>
      <c r="LRN29" s="32"/>
      <c r="LRO29" s="32"/>
      <c r="LRP29" s="32"/>
      <c r="LRQ29" s="32"/>
      <c r="LRR29" s="32"/>
      <c r="LRS29" s="32"/>
      <c r="LRT29" s="32"/>
      <c r="LRU29" s="32"/>
      <c r="LRV29" s="32"/>
      <c r="LRW29" s="32"/>
      <c r="LRX29" s="32"/>
      <c r="LRY29" s="32"/>
      <c r="LRZ29" s="32"/>
      <c r="LSA29" s="32"/>
      <c r="LSB29" s="32"/>
      <c r="LSC29" s="32"/>
      <c r="LSD29" s="32"/>
      <c r="LSE29" s="32"/>
      <c r="LSF29" s="32"/>
      <c r="LSG29" s="32"/>
      <c r="LSH29" s="32"/>
      <c r="LSI29" s="32"/>
      <c r="LSJ29" s="32"/>
      <c r="LSK29" s="32"/>
      <c r="LSL29" s="32"/>
      <c r="LSM29" s="32"/>
      <c r="LSN29" s="32"/>
      <c r="LSO29" s="32"/>
      <c r="LSP29" s="32"/>
      <c r="LSQ29" s="32"/>
      <c r="LSR29" s="32"/>
      <c r="LSS29" s="32"/>
      <c r="LST29" s="32"/>
      <c r="LSU29" s="32"/>
      <c r="LSV29" s="32"/>
      <c r="LSW29" s="32"/>
      <c r="LSX29" s="32"/>
      <c r="LSY29" s="32"/>
      <c r="LSZ29" s="32"/>
      <c r="LTA29" s="32"/>
      <c r="LTB29" s="32"/>
      <c r="LTC29" s="32"/>
      <c r="LTD29" s="32"/>
      <c r="LTE29" s="32"/>
      <c r="LTF29" s="32"/>
      <c r="LTG29" s="32"/>
      <c r="LTH29" s="32"/>
      <c r="LTI29" s="32"/>
      <c r="LTJ29" s="32"/>
      <c r="LTK29" s="32"/>
      <c r="LTL29" s="32"/>
      <c r="LTM29" s="32"/>
      <c r="LTN29" s="32"/>
      <c r="LTO29" s="32"/>
      <c r="LTP29" s="32"/>
      <c r="LTQ29" s="32"/>
      <c r="LTR29" s="32"/>
      <c r="LTS29" s="32"/>
      <c r="LTT29" s="32"/>
      <c r="LTU29" s="32"/>
      <c r="LTV29" s="32"/>
      <c r="LTW29" s="32"/>
      <c r="LTX29" s="32"/>
      <c r="LTY29" s="32"/>
      <c r="LTZ29" s="32"/>
      <c r="LUA29" s="32"/>
      <c r="LUB29" s="32"/>
      <c r="LUC29" s="32"/>
      <c r="LUD29" s="32"/>
      <c r="LUE29" s="32"/>
      <c r="LUF29" s="32"/>
      <c r="LUG29" s="32"/>
      <c r="LUH29" s="32"/>
      <c r="LUI29" s="32"/>
      <c r="LUJ29" s="32"/>
      <c r="LUK29" s="32"/>
      <c r="LUL29" s="32"/>
      <c r="LUM29" s="32"/>
      <c r="LUN29" s="32"/>
      <c r="LUO29" s="32"/>
      <c r="LUP29" s="32"/>
      <c r="LUQ29" s="32"/>
      <c r="LUR29" s="32"/>
      <c r="LUS29" s="32"/>
      <c r="LUT29" s="32"/>
      <c r="LUU29" s="32"/>
      <c r="LUV29" s="32"/>
      <c r="LUW29" s="32"/>
      <c r="LUX29" s="32"/>
      <c r="LUY29" s="32"/>
      <c r="LUZ29" s="32"/>
      <c r="LVA29" s="32"/>
      <c r="LVB29" s="32"/>
      <c r="LVC29" s="32"/>
      <c r="LVD29" s="32"/>
      <c r="LVE29" s="32"/>
      <c r="LVF29" s="32"/>
      <c r="LVG29" s="32"/>
      <c r="LVH29" s="32"/>
      <c r="LVI29" s="32"/>
      <c r="LVJ29" s="32"/>
      <c r="LVK29" s="32"/>
      <c r="LVL29" s="32"/>
      <c r="LVM29" s="32"/>
      <c r="LVN29" s="32"/>
      <c r="LVO29" s="32"/>
      <c r="LVP29" s="32"/>
      <c r="LVQ29" s="32"/>
      <c r="LVR29" s="32"/>
      <c r="LVS29" s="32"/>
      <c r="LVT29" s="32"/>
      <c r="LVU29" s="32"/>
      <c r="LVV29" s="32"/>
      <c r="LVW29" s="32"/>
      <c r="LVX29" s="32"/>
      <c r="LVY29" s="32"/>
      <c r="LVZ29" s="32"/>
      <c r="LWA29" s="32"/>
      <c r="LWB29" s="32"/>
      <c r="LWC29" s="32"/>
      <c r="LWD29" s="32"/>
      <c r="LWE29" s="32"/>
      <c r="LWF29" s="32"/>
      <c r="LWG29" s="32"/>
      <c r="LWH29" s="32"/>
      <c r="LWI29" s="32"/>
      <c r="LWJ29" s="32"/>
      <c r="LWK29" s="32"/>
      <c r="LWL29" s="32"/>
      <c r="LWM29" s="32"/>
      <c r="LWN29" s="32"/>
      <c r="LWO29" s="32"/>
      <c r="LWP29" s="32"/>
      <c r="LWQ29" s="32"/>
      <c r="LWR29" s="32"/>
      <c r="LWS29" s="32"/>
      <c r="LWT29" s="32"/>
      <c r="LWU29" s="32"/>
      <c r="LWV29" s="32"/>
      <c r="LWW29" s="32"/>
      <c r="LWX29" s="32"/>
      <c r="LWY29" s="32"/>
      <c r="LWZ29" s="32"/>
      <c r="LXA29" s="32"/>
      <c r="LXB29" s="32"/>
      <c r="LXC29" s="32"/>
      <c r="LXD29" s="32"/>
      <c r="LXE29" s="32"/>
      <c r="LXF29" s="32"/>
      <c r="LXG29" s="32"/>
      <c r="LXH29" s="32"/>
      <c r="LXI29" s="32"/>
      <c r="LXJ29" s="32"/>
      <c r="LXK29" s="32"/>
      <c r="LXL29" s="32"/>
      <c r="LXM29" s="32"/>
      <c r="LXN29" s="32"/>
      <c r="LXO29" s="32"/>
      <c r="LXP29" s="32"/>
      <c r="LXQ29" s="32"/>
      <c r="LXR29" s="32"/>
      <c r="LXS29" s="32"/>
      <c r="LXT29" s="32"/>
      <c r="LXU29" s="32"/>
      <c r="LXV29" s="32"/>
      <c r="LXW29" s="32"/>
      <c r="LXX29" s="32"/>
      <c r="LXY29" s="32"/>
      <c r="LXZ29" s="32"/>
      <c r="LYA29" s="32"/>
      <c r="LYB29" s="32"/>
      <c r="LYC29" s="32"/>
      <c r="LYD29" s="32"/>
      <c r="LYE29" s="32"/>
      <c r="LYF29" s="32"/>
      <c r="LYG29" s="32"/>
      <c r="LYH29" s="32"/>
      <c r="LYI29" s="32"/>
      <c r="LYJ29" s="32"/>
      <c r="LYK29" s="32"/>
      <c r="LYL29" s="32"/>
      <c r="LYM29" s="32"/>
      <c r="LYN29" s="32"/>
      <c r="LYO29" s="32"/>
      <c r="LYP29" s="32"/>
      <c r="LYQ29" s="32"/>
      <c r="LYR29" s="32"/>
      <c r="LYS29" s="32"/>
      <c r="LYT29" s="32"/>
      <c r="LYU29" s="32"/>
      <c r="LYV29" s="32"/>
      <c r="LYW29" s="32"/>
      <c r="LYX29" s="32"/>
      <c r="LYY29" s="32"/>
      <c r="LYZ29" s="32"/>
      <c r="LZA29" s="32"/>
      <c r="LZB29" s="32"/>
      <c r="LZC29" s="32"/>
      <c r="LZD29" s="32"/>
      <c r="LZE29" s="32"/>
      <c r="LZF29" s="32"/>
      <c r="LZG29" s="32"/>
      <c r="LZH29" s="32"/>
      <c r="LZI29" s="32"/>
      <c r="LZJ29" s="32"/>
      <c r="LZK29" s="32"/>
      <c r="LZL29" s="32"/>
      <c r="LZM29" s="32"/>
      <c r="LZN29" s="32"/>
      <c r="LZO29" s="32"/>
      <c r="LZP29" s="32"/>
      <c r="LZQ29" s="32"/>
      <c r="LZR29" s="32"/>
      <c r="LZS29" s="32"/>
      <c r="LZT29" s="32"/>
      <c r="LZU29" s="32"/>
      <c r="LZV29" s="32"/>
      <c r="LZW29" s="32"/>
      <c r="LZX29" s="32"/>
      <c r="LZY29" s="32"/>
      <c r="LZZ29" s="32"/>
      <c r="MAA29" s="32"/>
      <c r="MAB29" s="32"/>
      <c r="MAC29" s="32"/>
      <c r="MAD29" s="32"/>
      <c r="MAE29" s="32"/>
      <c r="MAF29" s="32"/>
      <c r="MAG29" s="32"/>
      <c r="MAH29" s="32"/>
      <c r="MAI29" s="32"/>
      <c r="MAJ29" s="32"/>
      <c r="MAK29" s="32"/>
      <c r="MAL29" s="32"/>
      <c r="MAM29" s="32"/>
      <c r="MAN29" s="32"/>
      <c r="MAO29" s="32"/>
      <c r="MAP29" s="32"/>
      <c r="MAQ29" s="32"/>
      <c r="MAR29" s="32"/>
      <c r="MAS29" s="32"/>
      <c r="MAT29" s="32"/>
      <c r="MAU29" s="32"/>
      <c r="MAV29" s="32"/>
      <c r="MAW29" s="32"/>
      <c r="MAX29" s="32"/>
      <c r="MAY29" s="32"/>
      <c r="MAZ29" s="32"/>
      <c r="MBA29" s="32"/>
      <c r="MBB29" s="32"/>
      <c r="MBC29" s="32"/>
      <c r="MBD29" s="32"/>
      <c r="MBE29" s="32"/>
      <c r="MBF29" s="32"/>
      <c r="MBG29" s="32"/>
      <c r="MBH29" s="32"/>
      <c r="MBI29" s="32"/>
      <c r="MBJ29" s="32"/>
      <c r="MBK29" s="32"/>
      <c r="MBL29" s="32"/>
      <c r="MBM29" s="32"/>
      <c r="MBN29" s="32"/>
      <c r="MBO29" s="32"/>
      <c r="MBP29" s="32"/>
      <c r="MBQ29" s="32"/>
      <c r="MBR29" s="32"/>
      <c r="MBS29" s="32"/>
      <c r="MBT29" s="32"/>
      <c r="MBU29" s="32"/>
      <c r="MBV29" s="32"/>
      <c r="MBW29" s="32"/>
      <c r="MBX29" s="32"/>
      <c r="MBY29" s="32"/>
      <c r="MBZ29" s="32"/>
      <c r="MCA29" s="32"/>
      <c r="MCB29" s="32"/>
      <c r="MCC29" s="32"/>
      <c r="MCD29" s="32"/>
      <c r="MCE29" s="32"/>
      <c r="MCF29" s="32"/>
      <c r="MCG29" s="32"/>
      <c r="MCH29" s="32"/>
      <c r="MCI29" s="32"/>
      <c r="MCJ29" s="32"/>
      <c r="MCK29" s="32"/>
      <c r="MCL29" s="32"/>
      <c r="MCM29" s="32"/>
      <c r="MCN29" s="32"/>
      <c r="MCO29" s="32"/>
      <c r="MCP29" s="32"/>
      <c r="MCQ29" s="32"/>
      <c r="MCR29" s="32"/>
      <c r="MCS29" s="32"/>
      <c r="MCT29" s="32"/>
      <c r="MCU29" s="32"/>
      <c r="MCV29" s="32"/>
      <c r="MCW29" s="32"/>
      <c r="MCX29" s="32"/>
      <c r="MCY29" s="32"/>
      <c r="MCZ29" s="32"/>
      <c r="MDA29" s="32"/>
      <c r="MDB29" s="32"/>
      <c r="MDC29" s="32"/>
      <c r="MDD29" s="32"/>
      <c r="MDE29" s="32"/>
      <c r="MDF29" s="32"/>
      <c r="MDG29" s="32"/>
      <c r="MDH29" s="32"/>
      <c r="MDI29" s="32"/>
      <c r="MDJ29" s="32"/>
      <c r="MDK29" s="32"/>
      <c r="MDL29" s="32"/>
      <c r="MDM29" s="32"/>
      <c r="MDN29" s="32"/>
      <c r="MDO29" s="32"/>
      <c r="MDP29" s="32"/>
      <c r="MDQ29" s="32"/>
      <c r="MDR29" s="32"/>
      <c r="MDS29" s="32"/>
      <c r="MDT29" s="32"/>
      <c r="MDU29" s="32"/>
      <c r="MDV29" s="32"/>
      <c r="MDW29" s="32"/>
      <c r="MDX29" s="32"/>
      <c r="MDY29" s="32"/>
      <c r="MDZ29" s="32"/>
      <c r="MEA29" s="32"/>
      <c r="MEB29" s="32"/>
      <c r="MEC29" s="32"/>
      <c r="MED29" s="32"/>
      <c r="MEE29" s="32"/>
      <c r="MEF29" s="32"/>
      <c r="MEG29" s="32"/>
      <c r="MEH29" s="32"/>
      <c r="MEI29" s="32"/>
      <c r="MEJ29" s="32"/>
      <c r="MEK29" s="32"/>
      <c r="MEL29" s="32"/>
      <c r="MEM29" s="32"/>
      <c r="MEN29" s="32"/>
      <c r="MEO29" s="32"/>
      <c r="MEP29" s="32"/>
      <c r="MEQ29" s="32"/>
      <c r="MER29" s="32"/>
      <c r="MES29" s="32"/>
      <c r="MET29" s="32"/>
      <c r="MEU29" s="32"/>
      <c r="MEV29" s="32"/>
      <c r="MEW29" s="32"/>
      <c r="MEX29" s="32"/>
      <c r="MEY29" s="32"/>
      <c r="MEZ29" s="32"/>
      <c r="MFA29" s="32"/>
      <c r="MFB29" s="32"/>
      <c r="MFC29" s="32"/>
      <c r="MFD29" s="32"/>
      <c r="MFE29" s="32"/>
      <c r="MFF29" s="32"/>
      <c r="MFG29" s="32"/>
      <c r="MFH29" s="32"/>
      <c r="MFI29" s="32"/>
      <c r="MFJ29" s="32"/>
      <c r="MFK29" s="32"/>
      <c r="MFL29" s="32"/>
      <c r="MFM29" s="32"/>
      <c r="MFN29" s="32"/>
      <c r="MFO29" s="32"/>
      <c r="MFP29" s="32"/>
      <c r="MFQ29" s="32"/>
      <c r="MFR29" s="32"/>
      <c r="MFS29" s="32"/>
      <c r="MFT29" s="32"/>
      <c r="MFU29" s="32"/>
      <c r="MFV29" s="32"/>
      <c r="MFW29" s="32"/>
      <c r="MFX29" s="32"/>
      <c r="MFY29" s="32"/>
      <c r="MFZ29" s="32"/>
      <c r="MGA29" s="32"/>
      <c r="MGB29" s="32"/>
      <c r="MGC29" s="32"/>
      <c r="MGD29" s="32"/>
      <c r="MGE29" s="32"/>
      <c r="MGF29" s="32"/>
      <c r="MGG29" s="32"/>
      <c r="MGH29" s="32"/>
      <c r="MGI29" s="32"/>
      <c r="MGJ29" s="32"/>
      <c r="MGK29" s="32"/>
      <c r="MGL29" s="32"/>
      <c r="MGM29" s="32"/>
      <c r="MGN29" s="32"/>
      <c r="MGO29" s="32"/>
      <c r="MGP29" s="32"/>
      <c r="MGQ29" s="32"/>
      <c r="MGR29" s="32"/>
      <c r="MGS29" s="32"/>
      <c r="MGT29" s="32"/>
      <c r="MGU29" s="32"/>
      <c r="MGV29" s="32"/>
      <c r="MGW29" s="32"/>
      <c r="MGX29" s="32"/>
      <c r="MGY29" s="32"/>
      <c r="MGZ29" s="32"/>
      <c r="MHA29" s="32"/>
      <c r="MHB29" s="32"/>
      <c r="MHC29" s="32"/>
      <c r="MHD29" s="32"/>
      <c r="MHE29" s="32"/>
      <c r="MHF29" s="32"/>
      <c r="MHG29" s="32"/>
      <c r="MHH29" s="32"/>
      <c r="MHI29" s="32"/>
      <c r="MHJ29" s="32"/>
      <c r="MHK29" s="32"/>
      <c r="MHL29" s="32"/>
      <c r="MHM29" s="32"/>
      <c r="MHN29" s="32"/>
      <c r="MHO29" s="32"/>
      <c r="MHP29" s="32"/>
      <c r="MHQ29" s="32"/>
      <c r="MHR29" s="32"/>
      <c r="MHS29" s="32"/>
      <c r="MHT29" s="32"/>
      <c r="MHU29" s="32"/>
      <c r="MHV29" s="32"/>
      <c r="MHW29" s="32"/>
      <c r="MHX29" s="32"/>
      <c r="MHY29" s="32"/>
      <c r="MHZ29" s="32"/>
      <c r="MIA29" s="32"/>
      <c r="MIB29" s="32"/>
      <c r="MIC29" s="32"/>
      <c r="MID29" s="32"/>
      <c r="MIE29" s="32"/>
      <c r="MIF29" s="32"/>
      <c r="MIG29" s="32"/>
      <c r="MIH29" s="32"/>
      <c r="MII29" s="32"/>
      <c r="MIJ29" s="32"/>
      <c r="MIK29" s="32"/>
      <c r="MIL29" s="32"/>
      <c r="MIM29" s="32"/>
      <c r="MIN29" s="32"/>
      <c r="MIO29" s="32"/>
      <c r="MIP29" s="32"/>
      <c r="MIQ29" s="32"/>
      <c r="MIR29" s="32"/>
      <c r="MIS29" s="32"/>
      <c r="MIT29" s="32"/>
      <c r="MIU29" s="32"/>
      <c r="MIV29" s="32"/>
      <c r="MIW29" s="32"/>
      <c r="MIX29" s="32"/>
      <c r="MIY29" s="32"/>
      <c r="MIZ29" s="32"/>
      <c r="MJA29" s="32"/>
      <c r="MJB29" s="32"/>
      <c r="MJC29" s="32"/>
      <c r="MJD29" s="32"/>
      <c r="MJE29" s="32"/>
      <c r="MJF29" s="32"/>
      <c r="MJG29" s="32"/>
      <c r="MJH29" s="32"/>
      <c r="MJI29" s="32"/>
      <c r="MJJ29" s="32"/>
      <c r="MJK29" s="32"/>
      <c r="MJL29" s="32"/>
      <c r="MJM29" s="32"/>
      <c r="MJN29" s="32"/>
      <c r="MJO29" s="32"/>
      <c r="MJP29" s="32"/>
      <c r="MJQ29" s="32"/>
      <c r="MJR29" s="32"/>
      <c r="MJS29" s="32"/>
      <c r="MJT29" s="32"/>
      <c r="MJU29" s="32"/>
      <c r="MJV29" s="32"/>
      <c r="MJW29" s="32"/>
      <c r="MJX29" s="32"/>
      <c r="MJY29" s="32"/>
      <c r="MJZ29" s="32"/>
      <c r="MKA29" s="32"/>
      <c r="MKB29" s="32"/>
      <c r="MKC29" s="32"/>
      <c r="MKD29" s="32"/>
      <c r="MKE29" s="32"/>
      <c r="MKF29" s="32"/>
      <c r="MKG29" s="32"/>
      <c r="MKH29" s="32"/>
      <c r="MKI29" s="32"/>
      <c r="MKJ29" s="32"/>
      <c r="MKK29" s="32"/>
      <c r="MKL29" s="32"/>
      <c r="MKM29" s="32"/>
      <c r="MKN29" s="32"/>
      <c r="MKO29" s="32"/>
      <c r="MKP29" s="32"/>
      <c r="MKQ29" s="32"/>
      <c r="MKR29" s="32"/>
      <c r="MKS29" s="32"/>
      <c r="MKT29" s="32"/>
      <c r="MKU29" s="32"/>
      <c r="MKV29" s="32"/>
      <c r="MKW29" s="32"/>
      <c r="MKX29" s="32"/>
      <c r="MKY29" s="32"/>
      <c r="MKZ29" s="32"/>
      <c r="MLA29" s="32"/>
      <c r="MLB29" s="32"/>
      <c r="MLC29" s="32"/>
      <c r="MLD29" s="32"/>
      <c r="MLE29" s="32"/>
      <c r="MLF29" s="32"/>
      <c r="MLG29" s="32"/>
      <c r="MLH29" s="32"/>
      <c r="MLI29" s="32"/>
      <c r="MLJ29" s="32"/>
      <c r="MLK29" s="32"/>
      <c r="MLL29" s="32"/>
      <c r="MLM29" s="32"/>
      <c r="MLN29" s="32"/>
      <c r="MLO29" s="32"/>
      <c r="MLP29" s="32"/>
      <c r="MLQ29" s="32"/>
      <c r="MLR29" s="32"/>
      <c r="MLS29" s="32"/>
      <c r="MLT29" s="32"/>
      <c r="MLU29" s="32"/>
      <c r="MLV29" s="32"/>
      <c r="MLW29" s="32"/>
      <c r="MLX29" s="32"/>
      <c r="MLY29" s="32"/>
      <c r="MLZ29" s="32"/>
      <c r="MMA29" s="32"/>
      <c r="MMB29" s="32"/>
      <c r="MMC29" s="32"/>
      <c r="MMD29" s="32"/>
      <c r="MME29" s="32"/>
      <c r="MMF29" s="32"/>
      <c r="MMG29" s="32"/>
      <c r="MMH29" s="32"/>
      <c r="MMI29" s="32"/>
      <c r="MMJ29" s="32"/>
      <c r="MMK29" s="32"/>
      <c r="MML29" s="32"/>
      <c r="MMM29" s="32"/>
      <c r="MMN29" s="32"/>
      <c r="MMO29" s="32"/>
      <c r="MMP29" s="32"/>
      <c r="MMQ29" s="32"/>
      <c r="MMR29" s="32"/>
      <c r="MMS29" s="32"/>
      <c r="MMT29" s="32"/>
      <c r="MMU29" s="32"/>
      <c r="MMV29" s="32"/>
      <c r="MMW29" s="32"/>
      <c r="MMX29" s="32"/>
      <c r="MMY29" s="32"/>
      <c r="MMZ29" s="32"/>
      <c r="MNA29" s="32"/>
      <c r="MNB29" s="32"/>
      <c r="MNC29" s="32"/>
      <c r="MND29" s="32"/>
      <c r="MNE29" s="32"/>
      <c r="MNF29" s="32"/>
      <c r="MNG29" s="32"/>
      <c r="MNH29" s="32"/>
      <c r="MNI29" s="32"/>
      <c r="MNJ29" s="32"/>
      <c r="MNK29" s="32"/>
      <c r="MNL29" s="32"/>
      <c r="MNM29" s="32"/>
      <c r="MNN29" s="32"/>
      <c r="MNO29" s="32"/>
      <c r="MNP29" s="32"/>
      <c r="MNQ29" s="32"/>
      <c r="MNR29" s="32"/>
      <c r="MNS29" s="32"/>
      <c r="MNT29" s="32"/>
      <c r="MNU29" s="32"/>
      <c r="MNV29" s="32"/>
      <c r="MNW29" s="32"/>
      <c r="MNX29" s="32"/>
      <c r="MNY29" s="32"/>
      <c r="MNZ29" s="32"/>
      <c r="MOA29" s="32"/>
      <c r="MOB29" s="32"/>
      <c r="MOC29" s="32"/>
      <c r="MOD29" s="32"/>
      <c r="MOE29" s="32"/>
      <c r="MOF29" s="32"/>
      <c r="MOG29" s="32"/>
      <c r="MOH29" s="32"/>
      <c r="MOI29" s="32"/>
      <c r="MOJ29" s="32"/>
      <c r="MOK29" s="32"/>
      <c r="MOL29" s="32"/>
      <c r="MOM29" s="32"/>
      <c r="MON29" s="32"/>
      <c r="MOO29" s="32"/>
      <c r="MOP29" s="32"/>
      <c r="MOQ29" s="32"/>
      <c r="MOR29" s="32"/>
      <c r="MOS29" s="32"/>
      <c r="MOT29" s="32"/>
      <c r="MOU29" s="32"/>
      <c r="MOV29" s="32"/>
      <c r="MOW29" s="32"/>
      <c r="MOX29" s="32"/>
      <c r="MOY29" s="32"/>
      <c r="MOZ29" s="32"/>
      <c r="MPA29" s="32"/>
      <c r="MPB29" s="32"/>
      <c r="MPC29" s="32"/>
      <c r="MPD29" s="32"/>
      <c r="MPE29" s="32"/>
      <c r="MPF29" s="32"/>
      <c r="MPG29" s="32"/>
      <c r="MPH29" s="32"/>
      <c r="MPI29" s="32"/>
      <c r="MPJ29" s="32"/>
      <c r="MPK29" s="32"/>
      <c r="MPL29" s="32"/>
      <c r="MPM29" s="32"/>
      <c r="MPN29" s="32"/>
      <c r="MPO29" s="32"/>
      <c r="MPP29" s="32"/>
      <c r="MPQ29" s="32"/>
      <c r="MPR29" s="32"/>
      <c r="MPS29" s="32"/>
      <c r="MPT29" s="32"/>
      <c r="MPU29" s="32"/>
      <c r="MPV29" s="32"/>
      <c r="MPW29" s="32"/>
      <c r="MPX29" s="32"/>
      <c r="MPY29" s="32"/>
      <c r="MPZ29" s="32"/>
      <c r="MQA29" s="32"/>
      <c r="MQB29" s="32"/>
      <c r="MQC29" s="32"/>
      <c r="MQD29" s="32"/>
      <c r="MQE29" s="32"/>
      <c r="MQF29" s="32"/>
      <c r="MQG29" s="32"/>
      <c r="MQH29" s="32"/>
      <c r="MQI29" s="32"/>
      <c r="MQJ29" s="32"/>
      <c r="MQK29" s="32"/>
      <c r="MQL29" s="32"/>
      <c r="MQM29" s="32"/>
      <c r="MQN29" s="32"/>
      <c r="MQO29" s="32"/>
      <c r="MQP29" s="32"/>
      <c r="MQQ29" s="32"/>
      <c r="MQR29" s="32"/>
      <c r="MQS29" s="32"/>
      <c r="MQT29" s="32"/>
      <c r="MQU29" s="32"/>
      <c r="MQV29" s="32"/>
      <c r="MQW29" s="32"/>
      <c r="MQX29" s="32"/>
      <c r="MQY29" s="32"/>
      <c r="MQZ29" s="32"/>
      <c r="MRA29" s="32"/>
      <c r="MRB29" s="32"/>
      <c r="MRC29" s="32"/>
      <c r="MRD29" s="32"/>
      <c r="MRE29" s="32"/>
      <c r="MRF29" s="32"/>
      <c r="MRG29" s="32"/>
      <c r="MRH29" s="32"/>
      <c r="MRI29" s="32"/>
      <c r="MRJ29" s="32"/>
      <c r="MRK29" s="32"/>
      <c r="MRL29" s="32"/>
      <c r="MRM29" s="32"/>
      <c r="MRN29" s="32"/>
      <c r="MRO29" s="32"/>
      <c r="MRP29" s="32"/>
      <c r="MRQ29" s="32"/>
      <c r="MRR29" s="32"/>
      <c r="MRS29" s="32"/>
      <c r="MRT29" s="32"/>
      <c r="MRU29" s="32"/>
      <c r="MRV29" s="32"/>
      <c r="MRW29" s="32"/>
      <c r="MRX29" s="32"/>
      <c r="MRY29" s="32"/>
      <c r="MRZ29" s="32"/>
      <c r="MSA29" s="32"/>
      <c r="MSB29" s="32"/>
      <c r="MSC29" s="32"/>
      <c r="MSD29" s="32"/>
      <c r="MSE29" s="32"/>
      <c r="MSF29" s="32"/>
      <c r="MSG29" s="32"/>
      <c r="MSH29" s="32"/>
      <c r="MSI29" s="32"/>
      <c r="MSJ29" s="32"/>
      <c r="MSK29" s="32"/>
      <c r="MSL29" s="32"/>
      <c r="MSM29" s="32"/>
      <c r="MSN29" s="32"/>
      <c r="MSO29" s="32"/>
      <c r="MSP29" s="32"/>
      <c r="MSQ29" s="32"/>
      <c r="MSR29" s="32"/>
      <c r="MSS29" s="32"/>
      <c r="MST29" s="32"/>
      <c r="MSU29" s="32"/>
      <c r="MSV29" s="32"/>
      <c r="MSW29" s="32"/>
      <c r="MSX29" s="32"/>
      <c r="MSY29" s="32"/>
      <c r="MSZ29" s="32"/>
      <c r="MTA29" s="32"/>
      <c r="MTB29" s="32"/>
      <c r="MTC29" s="32"/>
      <c r="MTD29" s="32"/>
      <c r="MTE29" s="32"/>
      <c r="MTF29" s="32"/>
      <c r="MTG29" s="32"/>
      <c r="MTH29" s="32"/>
      <c r="MTI29" s="32"/>
      <c r="MTJ29" s="32"/>
      <c r="MTK29" s="32"/>
      <c r="MTL29" s="32"/>
      <c r="MTM29" s="32"/>
      <c r="MTN29" s="32"/>
      <c r="MTO29" s="32"/>
      <c r="MTP29" s="32"/>
      <c r="MTQ29" s="32"/>
      <c r="MTR29" s="32"/>
      <c r="MTS29" s="32"/>
      <c r="MTT29" s="32"/>
      <c r="MTU29" s="32"/>
      <c r="MTV29" s="32"/>
      <c r="MTW29" s="32"/>
      <c r="MTX29" s="32"/>
      <c r="MTY29" s="32"/>
      <c r="MTZ29" s="32"/>
      <c r="MUA29" s="32"/>
      <c r="MUB29" s="32"/>
      <c r="MUC29" s="32"/>
      <c r="MUD29" s="32"/>
      <c r="MUE29" s="32"/>
      <c r="MUF29" s="32"/>
      <c r="MUG29" s="32"/>
      <c r="MUH29" s="32"/>
      <c r="MUI29" s="32"/>
      <c r="MUJ29" s="32"/>
      <c r="MUK29" s="32"/>
      <c r="MUL29" s="32"/>
      <c r="MUM29" s="32"/>
      <c r="MUN29" s="32"/>
      <c r="MUO29" s="32"/>
      <c r="MUP29" s="32"/>
      <c r="MUQ29" s="32"/>
      <c r="MUR29" s="32"/>
      <c r="MUS29" s="32"/>
      <c r="MUT29" s="32"/>
      <c r="MUU29" s="32"/>
      <c r="MUV29" s="32"/>
      <c r="MUW29" s="32"/>
      <c r="MUX29" s="32"/>
      <c r="MUY29" s="32"/>
      <c r="MUZ29" s="32"/>
      <c r="MVA29" s="32"/>
      <c r="MVB29" s="32"/>
      <c r="MVC29" s="32"/>
      <c r="MVD29" s="32"/>
      <c r="MVE29" s="32"/>
      <c r="MVF29" s="32"/>
      <c r="MVG29" s="32"/>
      <c r="MVH29" s="32"/>
      <c r="MVI29" s="32"/>
      <c r="MVJ29" s="32"/>
      <c r="MVK29" s="32"/>
      <c r="MVL29" s="32"/>
      <c r="MVM29" s="32"/>
      <c r="MVN29" s="32"/>
      <c r="MVO29" s="32"/>
      <c r="MVP29" s="32"/>
      <c r="MVQ29" s="32"/>
      <c r="MVR29" s="32"/>
      <c r="MVS29" s="32"/>
      <c r="MVT29" s="32"/>
      <c r="MVU29" s="32"/>
      <c r="MVV29" s="32"/>
      <c r="MVW29" s="32"/>
      <c r="MVX29" s="32"/>
      <c r="MVY29" s="32"/>
      <c r="MVZ29" s="32"/>
      <c r="MWA29" s="32"/>
      <c r="MWB29" s="32"/>
      <c r="MWC29" s="32"/>
      <c r="MWD29" s="32"/>
      <c r="MWE29" s="32"/>
      <c r="MWF29" s="32"/>
      <c r="MWG29" s="32"/>
      <c r="MWH29" s="32"/>
      <c r="MWI29" s="32"/>
      <c r="MWJ29" s="32"/>
      <c r="MWK29" s="32"/>
      <c r="MWL29" s="32"/>
      <c r="MWM29" s="32"/>
      <c r="MWN29" s="32"/>
      <c r="MWO29" s="32"/>
      <c r="MWP29" s="32"/>
      <c r="MWQ29" s="32"/>
      <c r="MWR29" s="32"/>
      <c r="MWS29" s="32"/>
      <c r="MWT29" s="32"/>
      <c r="MWU29" s="32"/>
      <c r="MWV29" s="32"/>
      <c r="MWW29" s="32"/>
      <c r="MWX29" s="32"/>
      <c r="MWY29" s="32"/>
      <c r="MWZ29" s="32"/>
      <c r="MXA29" s="32"/>
      <c r="MXB29" s="32"/>
      <c r="MXC29" s="32"/>
      <c r="MXD29" s="32"/>
      <c r="MXE29" s="32"/>
      <c r="MXF29" s="32"/>
      <c r="MXG29" s="32"/>
      <c r="MXH29" s="32"/>
      <c r="MXI29" s="32"/>
      <c r="MXJ29" s="32"/>
      <c r="MXK29" s="32"/>
      <c r="MXL29" s="32"/>
      <c r="MXM29" s="32"/>
      <c r="MXN29" s="32"/>
      <c r="MXO29" s="32"/>
      <c r="MXP29" s="32"/>
      <c r="MXQ29" s="32"/>
      <c r="MXR29" s="32"/>
      <c r="MXS29" s="32"/>
      <c r="MXT29" s="32"/>
      <c r="MXU29" s="32"/>
      <c r="MXV29" s="32"/>
      <c r="MXW29" s="32"/>
      <c r="MXX29" s="32"/>
      <c r="MXY29" s="32"/>
      <c r="MXZ29" s="32"/>
      <c r="MYA29" s="32"/>
      <c r="MYB29" s="32"/>
      <c r="MYC29" s="32"/>
      <c r="MYD29" s="32"/>
      <c r="MYE29" s="32"/>
      <c r="MYF29" s="32"/>
      <c r="MYG29" s="32"/>
      <c r="MYH29" s="32"/>
      <c r="MYI29" s="32"/>
      <c r="MYJ29" s="32"/>
      <c r="MYK29" s="32"/>
      <c r="MYL29" s="32"/>
      <c r="MYM29" s="32"/>
      <c r="MYN29" s="32"/>
      <c r="MYO29" s="32"/>
      <c r="MYP29" s="32"/>
      <c r="MYQ29" s="32"/>
      <c r="MYR29" s="32"/>
      <c r="MYS29" s="32"/>
      <c r="MYT29" s="32"/>
      <c r="MYU29" s="32"/>
      <c r="MYV29" s="32"/>
      <c r="MYW29" s="32"/>
      <c r="MYX29" s="32"/>
      <c r="MYY29" s="32"/>
      <c r="MYZ29" s="32"/>
      <c r="MZA29" s="32"/>
      <c r="MZB29" s="32"/>
      <c r="MZC29" s="32"/>
      <c r="MZD29" s="32"/>
      <c r="MZE29" s="32"/>
      <c r="MZF29" s="32"/>
      <c r="MZG29" s="32"/>
      <c r="MZH29" s="32"/>
      <c r="MZI29" s="32"/>
      <c r="MZJ29" s="32"/>
      <c r="MZK29" s="32"/>
      <c r="MZL29" s="32"/>
      <c r="MZM29" s="32"/>
      <c r="MZN29" s="32"/>
      <c r="MZO29" s="32"/>
      <c r="MZP29" s="32"/>
      <c r="MZQ29" s="32"/>
      <c r="MZR29" s="32"/>
      <c r="MZS29" s="32"/>
      <c r="MZT29" s="32"/>
      <c r="MZU29" s="32"/>
      <c r="MZV29" s="32"/>
      <c r="MZW29" s="32"/>
      <c r="MZX29" s="32"/>
      <c r="MZY29" s="32"/>
      <c r="MZZ29" s="32"/>
      <c r="NAA29" s="32"/>
      <c r="NAB29" s="32"/>
      <c r="NAC29" s="32"/>
      <c r="NAD29" s="32"/>
      <c r="NAE29" s="32"/>
      <c r="NAF29" s="32"/>
      <c r="NAG29" s="32"/>
      <c r="NAH29" s="32"/>
      <c r="NAI29" s="32"/>
      <c r="NAJ29" s="32"/>
      <c r="NAK29" s="32"/>
      <c r="NAL29" s="32"/>
      <c r="NAM29" s="32"/>
      <c r="NAN29" s="32"/>
      <c r="NAO29" s="32"/>
      <c r="NAP29" s="32"/>
      <c r="NAQ29" s="32"/>
      <c r="NAR29" s="32"/>
      <c r="NAS29" s="32"/>
      <c r="NAT29" s="32"/>
      <c r="NAU29" s="32"/>
      <c r="NAV29" s="32"/>
      <c r="NAW29" s="32"/>
      <c r="NAX29" s="32"/>
      <c r="NAY29" s="32"/>
      <c r="NAZ29" s="32"/>
      <c r="NBA29" s="32"/>
      <c r="NBB29" s="32"/>
      <c r="NBC29" s="32"/>
      <c r="NBD29" s="32"/>
      <c r="NBE29" s="32"/>
      <c r="NBF29" s="32"/>
      <c r="NBG29" s="32"/>
      <c r="NBH29" s="32"/>
      <c r="NBI29" s="32"/>
      <c r="NBJ29" s="32"/>
      <c r="NBK29" s="32"/>
      <c r="NBL29" s="32"/>
      <c r="NBM29" s="32"/>
      <c r="NBN29" s="32"/>
      <c r="NBO29" s="32"/>
      <c r="NBP29" s="32"/>
      <c r="NBQ29" s="32"/>
      <c r="NBR29" s="32"/>
      <c r="NBS29" s="32"/>
      <c r="NBT29" s="32"/>
      <c r="NBU29" s="32"/>
      <c r="NBV29" s="32"/>
      <c r="NBW29" s="32"/>
      <c r="NBX29" s="32"/>
      <c r="NBY29" s="32"/>
      <c r="NBZ29" s="32"/>
      <c r="NCA29" s="32"/>
      <c r="NCB29" s="32"/>
      <c r="NCC29" s="32"/>
      <c r="NCD29" s="32"/>
      <c r="NCE29" s="32"/>
      <c r="NCF29" s="32"/>
      <c r="NCG29" s="32"/>
      <c r="NCH29" s="32"/>
      <c r="NCI29" s="32"/>
      <c r="NCJ29" s="32"/>
      <c r="NCK29" s="32"/>
      <c r="NCL29" s="32"/>
      <c r="NCM29" s="32"/>
      <c r="NCN29" s="32"/>
      <c r="NCO29" s="32"/>
      <c r="NCP29" s="32"/>
      <c r="NCQ29" s="32"/>
      <c r="NCR29" s="32"/>
      <c r="NCS29" s="32"/>
      <c r="NCT29" s="32"/>
      <c r="NCU29" s="32"/>
      <c r="NCV29" s="32"/>
      <c r="NCW29" s="32"/>
      <c r="NCX29" s="32"/>
      <c r="NCY29" s="32"/>
      <c r="NCZ29" s="32"/>
      <c r="NDA29" s="32"/>
      <c r="NDB29" s="32"/>
      <c r="NDC29" s="32"/>
      <c r="NDD29" s="32"/>
      <c r="NDE29" s="32"/>
      <c r="NDF29" s="32"/>
      <c r="NDG29" s="32"/>
      <c r="NDH29" s="32"/>
      <c r="NDI29" s="32"/>
      <c r="NDJ29" s="32"/>
      <c r="NDK29" s="32"/>
      <c r="NDL29" s="32"/>
      <c r="NDM29" s="32"/>
      <c r="NDN29" s="32"/>
      <c r="NDO29" s="32"/>
      <c r="NDP29" s="32"/>
      <c r="NDQ29" s="32"/>
      <c r="NDR29" s="32"/>
      <c r="NDS29" s="32"/>
      <c r="NDT29" s="32"/>
      <c r="NDU29" s="32"/>
      <c r="NDV29" s="32"/>
      <c r="NDW29" s="32"/>
      <c r="NDX29" s="32"/>
      <c r="NDY29" s="32"/>
      <c r="NDZ29" s="32"/>
      <c r="NEA29" s="32"/>
      <c r="NEB29" s="32"/>
      <c r="NEC29" s="32"/>
      <c r="NED29" s="32"/>
      <c r="NEE29" s="32"/>
      <c r="NEF29" s="32"/>
      <c r="NEG29" s="32"/>
      <c r="NEH29" s="32"/>
      <c r="NEI29" s="32"/>
      <c r="NEJ29" s="32"/>
      <c r="NEK29" s="32"/>
      <c r="NEL29" s="32"/>
      <c r="NEM29" s="32"/>
      <c r="NEN29" s="32"/>
      <c r="NEO29" s="32"/>
      <c r="NEP29" s="32"/>
      <c r="NEQ29" s="32"/>
      <c r="NER29" s="32"/>
      <c r="NES29" s="32"/>
      <c r="NET29" s="32"/>
      <c r="NEU29" s="32"/>
      <c r="NEV29" s="32"/>
      <c r="NEW29" s="32"/>
      <c r="NEX29" s="32"/>
      <c r="NEY29" s="32"/>
      <c r="NEZ29" s="32"/>
      <c r="NFA29" s="32"/>
      <c r="NFB29" s="32"/>
      <c r="NFC29" s="32"/>
      <c r="NFD29" s="32"/>
      <c r="NFE29" s="32"/>
      <c r="NFF29" s="32"/>
      <c r="NFG29" s="32"/>
      <c r="NFH29" s="32"/>
      <c r="NFI29" s="32"/>
      <c r="NFJ29" s="32"/>
      <c r="NFK29" s="32"/>
      <c r="NFL29" s="32"/>
      <c r="NFM29" s="32"/>
      <c r="NFN29" s="32"/>
      <c r="NFO29" s="32"/>
      <c r="NFP29" s="32"/>
      <c r="NFQ29" s="32"/>
      <c r="NFR29" s="32"/>
      <c r="NFS29" s="32"/>
      <c r="NFT29" s="32"/>
      <c r="NFU29" s="32"/>
      <c r="NFV29" s="32"/>
      <c r="NFW29" s="32"/>
      <c r="NFX29" s="32"/>
      <c r="NFY29" s="32"/>
      <c r="NFZ29" s="32"/>
      <c r="NGA29" s="32"/>
      <c r="NGB29" s="32"/>
      <c r="NGC29" s="32"/>
      <c r="NGD29" s="32"/>
      <c r="NGE29" s="32"/>
      <c r="NGF29" s="32"/>
      <c r="NGG29" s="32"/>
      <c r="NGH29" s="32"/>
      <c r="NGI29" s="32"/>
      <c r="NGJ29" s="32"/>
      <c r="NGK29" s="32"/>
      <c r="NGL29" s="32"/>
      <c r="NGM29" s="32"/>
      <c r="NGN29" s="32"/>
      <c r="NGO29" s="32"/>
      <c r="NGP29" s="32"/>
      <c r="NGQ29" s="32"/>
      <c r="NGR29" s="32"/>
      <c r="NGS29" s="32"/>
      <c r="NGT29" s="32"/>
      <c r="NGU29" s="32"/>
      <c r="NGV29" s="32"/>
      <c r="NGW29" s="32"/>
      <c r="NGX29" s="32"/>
      <c r="NGY29" s="32"/>
      <c r="NGZ29" s="32"/>
      <c r="NHA29" s="32"/>
      <c r="NHB29" s="32"/>
      <c r="NHC29" s="32"/>
      <c r="NHD29" s="32"/>
      <c r="NHE29" s="32"/>
      <c r="NHF29" s="32"/>
      <c r="NHG29" s="32"/>
      <c r="NHH29" s="32"/>
      <c r="NHI29" s="32"/>
      <c r="NHJ29" s="32"/>
      <c r="NHK29" s="32"/>
      <c r="NHL29" s="32"/>
      <c r="NHM29" s="32"/>
      <c r="NHN29" s="32"/>
      <c r="NHO29" s="32"/>
      <c r="NHP29" s="32"/>
      <c r="NHQ29" s="32"/>
      <c r="NHR29" s="32"/>
      <c r="NHS29" s="32"/>
      <c r="NHT29" s="32"/>
      <c r="NHU29" s="32"/>
      <c r="NHV29" s="32"/>
      <c r="NHW29" s="32"/>
      <c r="NHX29" s="32"/>
      <c r="NHY29" s="32"/>
      <c r="NHZ29" s="32"/>
      <c r="NIA29" s="32"/>
      <c r="NIB29" s="32"/>
      <c r="NIC29" s="32"/>
      <c r="NID29" s="32"/>
      <c r="NIE29" s="32"/>
      <c r="NIF29" s="32"/>
      <c r="NIG29" s="32"/>
      <c r="NIH29" s="32"/>
      <c r="NII29" s="32"/>
      <c r="NIJ29" s="32"/>
      <c r="NIK29" s="32"/>
      <c r="NIL29" s="32"/>
      <c r="NIM29" s="32"/>
      <c r="NIN29" s="32"/>
      <c r="NIO29" s="32"/>
      <c r="NIP29" s="32"/>
      <c r="NIQ29" s="32"/>
      <c r="NIR29" s="32"/>
      <c r="NIS29" s="32"/>
      <c r="NIT29" s="32"/>
      <c r="NIU29" s="32"/>
      <c r="NIV29" s="32"/>
      <c r="NIW29" s="32"/>
      <c r="NIX29" s="32"/>
      <c r="NIY29" s="32"/>
      <c r="NIZ29" s="32"/>
      <c r="NJA29" s="32"/>
      <c r="NJB29" s="32"/>
      <c r="NJC29" s="32"/>
      <c r="NJD29" s="32"/>
      <c r="NJE29" s="32"/>
      <c r="NJF29" s="32"/>
      <c r="NJG29" s="32"/>
      <c r="NJH29" s="32"/>
      <c r="NJI29" s="32"/>
      <c r="NJJ29" s="32"/>
      <c r="NJK29" s="32"/>
      <c r="NJL29" s="32"/>
      <c r="NJM29" s="32"/>
      <c r="NJN29" s="32"/>
      <c r="NJO29" s="32"/>
      <c r="NJP29" s="32"/>
      <c r="NJQ29" s="32"/>
      <c r="NJR29" s="32"/>
      <c r="NJS29" s="32"/>
      <c r="NJT29" s="32"/>
      <c r="NJU29" s="32"/>
      <c r="NJV29" s="32"/>
      <c r="NJW29" s="32"/>
      <c r="NJX29" s="32"/>
      <c r="NJY29" s="32"/>
      <c r="NJZ29" s="32"/>
      <c r="NKA29" s="32"/>
      <c r="NKB29" s="32"/>
      <c r="NKC29" s="32"/>
      <c r="NKD29" s="32"/>
      <c r="NKE29" s="32"/>
      <c r="NKF29" s="32"/>
      <c r="NKG29" s="32"/>
      <c r="NKH29" s="32"/>
      <c r="NKI29" s="32"/>
      <c r="NKJ29" s="32"/>
      <c r="NKK29" s="32"/>
      <c r="NKL29" s="32"/>
      <c r="NKM29" s="32"/>
      <c r="NKN29" s="32"/>
      <c r="NKO29" s="32"/>
      <c r="NKP29" s="32"/>
      <c r="NKQ29" s="32"/>
      <c r="NKR29" s="32"/>
      <c r="NKS29" s="32"/>
      <c r="NKT29" s="32"/>
      <c r="NKU29" s="32"/>
      <c r="NKV29" s="32"/>
      <c r="NKW29" s="32"/>
      <c r="NKX29" s="32"/>
      <c r="NKY29" s="32"/>
      <c r="NKZ29" s="32"/>
      <c r="NLA29" s="32"/>
      <c r="NLB29" s="32"/>
      <c r="NLC29" s="32"/>
      <c r="NLD29" s="32"/>
      <c r="NLE29" s="32"/>
      <c r="NLF29" s="32"/>
      <c r="NLG29" s="32"/>
      <c r="NLH29" s="32"/>
      <c r="NLI29" s="32"/>
      <c r="NLJ29" s="32"/>
      <c r="NLK29" s="32"/>
      <c r="NLL29" s="32"/>
      <c r="NLM29" s="32"/>
      <c r="NLN29" s="32"/>
      <c r="NLO29" s="32"/>
      <c r="NLP29" s="32"/>
      <c r="NLQ29" s="32"/>
      <c r="NLR29" s="32"/>
      <c r="NLS29" s="32"/>
      <c r="NLT29" s="32"/>
      <c r="NLU29" s="32"/>
      <c r="NLV29" s="32"/>
      <c r="NLW29" s="32"/>
      <c r="NLX29" s="32"/>
      <c r="NLY29" s="32"/>
      <c r="NLZ29" s="32"/>
      <c r="NMA29" s="32"/>
      <c r="NMB29" s="32"/>
      <c r="NMC29" s="32"/>
      <c r="NMD29" s="32"/>
      <c r="NME29" s="32"/>
      <c r="NMF29" s="32"/>
      <c r="NMG29" s="32"/>
      <c r="NMH29" s="32"/>
      <c r="NMI29" s="32"/>
      <c r="NMJ29" s="32"/>
      <c r="NMK29" s="32"/>
      <c r="NML29" s="32"/>
      <c r="NMM29" s="32"/>
      <c r="NMN29" s="32"/>
      <c r="NMO29" s="32"/>
      <c r="NMP29" s="32"/>
      <c r="NMQ29" s="32"/>
      <c r="NMR29" s="32"/>
      <c r="NMS29" s="32"/>
      <c r="NMT29" s="32"/>
      <c r="NMU29" s="32"/>
      <c r="NMV29" s="32"/>
      <c r="NMW29" s="32"/>
      <c r="NMX29" s="32"/>
      <c r="NMY29" s="32"/>
      <c r="NMZ29" s="32"/>
      <c r="NNA29" s="32"/>
      <c r="NNB29" s="32"/>
      <c r="NNC29" s="32"/>
      <c r="NND29" s="32"/>
      <c r="NNE29" s="32"/>
      <c r="NNF29" s="32"/>
      <c r="NNG29" s="32"/>
      <c r="NNH29" s="32"/>
      <c r="NNI29" s="32"/>
      <c r="NNJ29" s="32"/>
      <c r="NNK29" s="32"/>
      <c r="NNL29" s="32"/>
      <c r="NNM29" s="32"/>
      <c r="NNN29" s="32"/>
      <c r="NNO29" s="32"/>
      <c r="NNP29" s="32"/>
      <c r="NNQ29" s="32"/>
      <c r="NNR29" s="32"/>
      <c r="NNS29" s="32"/>
      <c r="NNT29" s="32"/>
      <c r="NNU29" s="32"/>
      <c r="NNV29" s="32"/>
      <c r="NNW29" s="32"/>
      <c r="NNX29" s="32"/>
      <c r="NNY29" s="32"/>
      <c r="NNZ29" s="32"/>
      <c r="NOA29" s="32"/>
      <c r="NOB29" s="32"/>
      <c r="NOC29" s="32"/>
      <c r="NOD29" s="32"/>
      <c r="NOE29" s="32"/>
      <c r="NOF29" s="32"/>
      <c r="NOG29" s="32"/>
      <c r="NOH29" s="32"/>
      <c r="NOI29" s="32"/>
      <c r="NOJ29" s="32"/>
      <c r="NOK29" s="32"/>
      <c r="NOL29" s="32"/>
      <c r="NOM29" s="32"/>
      <c r="NON29" s="32"/>
      <c r="NOO29" s="32"/>
      <c r="NOP29" s="32"/>
      <c r="NOQ29" s="32"/>
      <c r="NOR29" s="32"/>
      <c r="NOS29" s="32"/>
      <c r="NOT29" s="32"/>
      <c r="NOU29" s="32"/>
      <c r="NOV29" s="32"/>
      <c r="NOW29" s="32"/>
      <c r="NOX29" s="32"/>
      <c r="NOY29" s="32"/>
      <c r="NOZ29" s="32"/>
      <c r="NPA29" s="32"/>
      <c r="NPB29" s="32"/>
      <c r="NPC29" s="32"/>
      <c r="NPD29" s="32"/>
      <c r="NPE29" s="32"/>
      <c r="NPF29" s="32"/>
      <c r="NPG29" s="32"/>
      <c r="NPH29" s="32"/>
      <c r="NPI29" s="32"/>
      <c r="NPJ29" s="32"/>
      <c r="NPK29" s="32"/>
      <c r="NPL29" s="32"/>
      <c r="NPM29" s="32"/>
      <c r="NPN29" s="32"/>
      <c r="NPO29" s="32"/>
      <c r="NPP29" s="32"/>
      <c r="NPQ29" s="32"/>
      <c r="NPR29" s="32"/>
      <c r="NPS29" s="32"/>
      <c r="NPT29" s="32"/>
      <c r="NPU29" s="32"/>
      <c r="NPV29" s="32"/>
      <c r="NPW29" s="32"/>
      <c r="NPX29" s="32"/>
      <c r="NPY29" s="32"/>
      <c r="NPZ29" s="32"/>
      <c r="NQA29" s="32"/>
      <c r="NQB29" s="32"/>
      <c r="NQC29" s="32"/>
      <c r="NQD29" s="32"/>
      <c r="NQE29" s="32"/>
      <c r="NQF29" s="32"/>
      <c r="NQG29" s="32"/>
      <c r="NQH29" s="32"/>
      <c r="NQI29" s="32"/>
      <c r="NQJ29" s="32"/>
      <c r="NQK29" s="32"/>
      <c r="NQL29" s="32"/>
      <c r="NQM29" s="32"/>
      <c r="NQN29" s="32"/>
      <c r="NQO29" s="32"/>
      <c r="NQP29" s="32"/>
      <c r="NQQ29" s="32"/>
      <c r="NQR29" s="32"/>
      <c r="NQS29" s="32"/>
      <c r="NQT29" s="32"/>
      <c r="NQU29" s="32"/>
      <c r="NQV29" s="32"/>
      <c r="NQW29" s="32"/>
      <c r="NQX29" s="32"/>
      <c r="NQY29" s="32"/>
      <c r="NQZ29" s="32"/>
      <c r="NRA29" s="32"/>
      <c r="NRB29" s="32"/>
      <c r="NRC29" s="32"/>
      <c r="NRD29" s="32"/>
      <c r="NRE29" s="32"/>
      <c r="NRF29" s="32"/>
      <c r="NRG29" s="32"/>
      <c r="NRH29" s="32"/>
      <c r="NRI29" s="32"/>
      <c r="NRJ29" s="32"/>
      <c r="NRK29" s="32"/>
      <c r="NRL29" s="32"/>
      <c r="NRM29" s="32"/>
      <c r="NRN29" s="32"/>
      <c r="NRO29" s="32"/>
      <c r="NRP29" s="32"/>
      <c r="NRQ29" s="32"/>
      <c r="NRR29" s="32"/>
      <c r="NRS29" s="32"/>
      <c r="NRT29" s="32"/>
      <c r="NRU29" s="32"/>
      <c r="NRV29" s="32"/>
      <c r="NRW29" s="32"/>
      <c r="NRX29" s="32"/>
      <c r="NRY29" s="32"/>
      <c r="NRZ29" s="32"/>
      <c r="NSA29" s="32"/>
      <c r="NSB29" s="32"/>
      <c r="NSC29" s="32"/>
      <c r="NSD29" s="32"/>
      <c r="NSE29" s="32"/>
      <c r="NSF29" s="32"/>
      <c r="NSG29" s="32"/>
      <c r="NSH29" s="32"/>
      <c r="NSI29" s="32"/>
      <c r="NSJ29" s="32"/>
      <c r="NSK29" s="32"/>
      <c r="NSL29" s="32"/>
      <c r="NSM29" s="32"/>
      <c r="NSN29" s="32"/>
      <c r="NSO29" s="32"/>
      <c r="NSP29" s="32"/>
      <c r="NSQ29" s="32"/>
      <c r="NSR29" s="32"/>
      <c r="NSS29" s="32"/>
      <c r="NST29" s="32"/>
      <c r="NSU29" s="32"/>
      <c r="NSV29" s="32"/>
      <c r="NSW29" s="32"/>
      <c r="NSX29" s="32"/>
      <c r="NSY29" s="32"/>
      <c r="NSZ29" s="32"/>
      <c r="NTA29" s="32"/>
      <c r="NTB29" s="32"/>
      <c r="NTC29" s="32"/>
      <c r="NTD29" s="32"/>
      <c r="NTE29" s="32"/>
      <c r="NTF29" s="32"/>
      <c r="NTG29" s="32"/>
      <c r="NTH29" s="32"/>
      <c r="NTI29" s="32"/>
      <c r="NTJ29" s="32"/>
      <c r="NTK29" s="32"/>
      <c r="NTL29" s="32"/>
      <c r="NTM29" s="32"/>
      <c r="NTN29" s="32"/>
      <c r="NTO29" s="32"/>
      <c r="NTP29" s="32"/>
      <c r="NTQ29" s="32"/>
      <c r="NTR29" s="32"/>
      <c r="NTS29" s="32"/>
      <c r="NTT29" s="32"/>
      <c r="NTU29" s="32"/>
      <c r="NTV29" s="32"/>
      <c r="NTW29" s="32"/>
      <c r="NTX29" s="32"/>
      <c r="NTY29" s="32"/>
      <c r="NTZ29" s="32"/>
      <c r="NUA29" s="32"/>
      <c r="NUB29" s="32"/>
      <c r="NUC29" s="32"/>
      <c r="NUD29" s="32"/>
      <c r="NUE29" s="32"/>
      <c r="NUF29" s="32"/>
      <c r="NUG29" s="32"/>
      <c r="NUH29" s="32"/>
      <c r="NUI29" s="32"/>
      <c r="NUJ29" s="32"/>
      <c r="NUK29" s="32"/>
      <c r="NUL29" s="32"/>
      <c r="NUM29" s="32"/>
      <c r="NUN29" s="32"/>
      <c r="NUO29" s="32"/>
      <c r="NUP29" s="32"/>
      <c r="NUQ29" s="32"/>
      <c r="NUR29" s="32"/>
      <c r="NUS29" s="32"/>
      <c r="NUT29" s="32"/>
      <c r="NUU29" s="32"/>
      <c r="NUV29" s="32"/>
      <c r="NUW29" s="32"/>
      <c r="NUX29" s="32"/>
      <c r="NUY29" s="32"/>
      <c r="NUZ29" s="32"/>
      <c r="NVA29" s="32"/>
      <c r="NVB29" s="32"/>
      <c r="NVC29" s="32"/>
      <c r="NVD29" s="32"/>
      <c r="NVE29" s="32"/>
      <c r="NVF29" s="32"/>
      <c r="NVG29" s="32"/>
      <c r="NVH29" s="32"/>
      <c r="NVI29" s="32"/>
      <c r="NVJ29" s="32"/>
      <c r="NVK29" s="32"/>
      <c r="NVL29" s="32"/>
      <c r="NVM29" s="32"/>
      <c r="NVN29" s="32"/>
      <c r="NVO29" s="32"/>
      <c r="NVP29" s="32"/>
      <c r="NVQ29" s="32"/>
      <c r="NVR29" s="32"/>
      <c r="NVS29" s="32"/>
      <c r="NVT29" s="32"/>
      <c r="NVU29" s="32"/>
      <c r="NVV29" s="32"/>
      <c r="NVW29" s="32"/>
      <c r="NVX29" s="32"/>
      <c r="NVY29" s="32"/>
      <c r="NVZ29" s="32"/>
      <c r="NWA29" s="32"/>
      <c r="NWB29" s="32"/>
      <c r="NWC29" s="32"/>
      <c r="NWD29" s="32"/>
      <c r="NWE29" s="32"/>
      <c r="NWF29" s="32"/>
      <c r="NWG29" s="32"/>
      <c r="NWH29" s="32"/>
      <c r="NWI29" s="32"/>
      <c r="NWJ29" s="32"/>
      <c r="NWK29" s="32"/>
      <c r="NWL29" s="32"/>
      <c r="NWM29" s="32"/>
      <c r="NWN29" s="32"/>
      <c r="NWO29" s="32"/>
      <c r="NWP29" s="32"/>
      <c r="NWQ29" s="32"/>
      <c r="NWR29" s="32"/>
      <c r="NWS29" s="32"/>
      <c r="NWT29" s="32"/>
      <c r="NWU29" s="32"/>
      <c r="NWV29" s="32"/>
      <c r="NWW29" s="32"/>
      <c r="NWX29" s="32"/>
      <c r="NWY29" s="32"/>
      <c r="NWZ29" s="32"/>
      <c r="NXA29" s="32"/>
      <c r="NXB29" s="32"/>
      <c r="NXC29" s="32"/>
      <c r="NXD29" s="32"/>
      <c r="NXE29" s="32"/>
      <c r="NXF29" s="32"/>
      <c r="NXG29" s="32"/>
      <c r="NXH29" s="32"/>
      <c r="NXI29" s="32"/>
      <c r="NXJ29" s="32"/>
      <c r="NXK29" s="32"/>
      <c r="NXL29" s="32"/>
      <c r="NXM29" s="32"/>
      <c r="NXN29" s="32"/>
      <c r="NXO29" s="32"/>
      <c r="NXP29" s="32"/>
      <c r="NXQ29" s="32"/>
      <c r="NXR29" s="32"/>
      <c r="NXS29" s="32"/>
      <c r="NXT29" s="32"/>
      <c r="NXU29" s="32"/>
      <c r="NXV29" s="32"/>
      <c r="NXW29" s="32"/>
      <c r="NXX29" s="32"/>
      <c r="NXY29" s="32"/>
      <c r="NXZ29" s="32"/>
      <c r="NYA29" s="32"/>
      <c r="NYB29" s="32"/>
      <c r="NYC29" s="32"/>
      <c r="NYD29" s="32"/>
      <c r="NYE29" s="32"/>
      <c r="NYF29" s="32"/>
      <c r="NYG29" s="32"/>
      <c r="NYH29" s="32"/>
      <c r="NYI29" s="32"/>
      <c r="NYJ29" s="32"/>
      <c r="NYK29" s="32"/>
      <c r="NYL29" s="32"/>
      <c r="NYM29" s="32"/>
      <c r="NYN29" s="32"/>
      <c r="NYO29" s="32"/>
      <c r="NYP29" s="32"/>
      <c r="NYQ29" s="32"/>
      <c r="NYR29" s="32"/>
      <c r="NYS29" s="32"/>
      <c r="NYT29" s="32"/>
      <c r="NYU29" s="32"/>
      <c r="NYV29" s="32"/>
      <c r="NYW29" s="32"/>
      <c r="NYX29" s="32"/>
      <c r="NYY29" s="32"/>
      <c r="NYZ29" s="32"/>
      <c r="NZA29" s="32"/>
      <c r="NZB29" s="32"/>
      <c r="NZC29" s="32"/>
      <c r="NZD29" s="32"/>
      <c r="NZE29" s="32"/>
      <c r="NZF29" s="32"/>
      <c r="NZG29" s="32"/>
      <c r="NZH29" s="32"/>
      <c r="NZI29" s="32"/>
      <c r="NZJ29" s="32"/>
      <c r="NZK29" s="32"/>
      <c r="NZL29" s="32"/>
      <c r="NZM29" s="32"/>
      <c r="NZN29" s="32"/>
      <c r="NZO29" s="32"/>
      <c r="NZP29" s="32"/>
      <c r="NZQ29" s="32"/>
      <c r="NZR29" s="32"/>
      <c r="NZS29" s="32"/>
      <c r="NZT29" s="32"/>
      <c r="NZU29" s="32"/>
      <c r="NZV29" s="32"/>
      <c r="NZW29" s="32"/>
      <c r="NZX29" s="32"/>
      <c r="NZY29" s="32"/>
      <c r="NZZ29" s="32"/>
      <c r="OAA29" s="32"/>
      <c r="OAB29" s="32"/>
      <c r="OAC29" s="32"/>
      <c r="OAD29" s="32"/>
      <c r="OAE29" s="32"/>
      <c r="OAF29" s="32"/>
      <c r="OAG29" s="32"/>
      <c r="OAH29" s="32"/>
      <c r="OAI29" s="32"/>
      <c r="OAJ29" s="32"/>
      <c r="OAK29" s="32"/>
      <c r="OAL29" s="32"/>
      <c r="OAM29" s="32"/>
      <c r="OAN29" s="32"/>
      <c r="OAO29" s="32"/>
      <c r="OAP29" s="32"/>
      <c r="OAQ29" s="32"/>
      <c r="OAR29" s="32"/>
      <c r="OAS29" s="32"/>
      <c r="OAT29" s="32"/>
      <c r="OAU29" s="32"/>
      <c r="OAV29" s="32"/>
      <c r="OAW29" s="32"/>
      <c r="OAX29" s="32"/>
      <c r="OAY29" s="32"/>
      <c r="OAZ29" s="32"/>
      <c r="OBA29" s="32"/>
      <c r="OBB29" s="32"/>
      <c r="OBC29" s="32"/>
      <c r="OBD29" s="32"/>
      <c r="OBE29" s="32"/>
      <c r="OBF29" s="32"/>
      <c r="OBG29" s="32"/>
      <c r="OBH29" s="32"/>
      <c r="OBI29" s="32"/>
      <c r="OBJ29" s="32"/>
      <c r="OBK29" s="32"/>
      <c r="OBL29" s="32"/>
      <c r="OBM29" s="32"/>
      <c r="OBN29" s="32"/>
      <c r="OBO29" s="32"/>
      <c r="OBP29" s="32"/>
      <c r="OBQ29" s="32"/>
      <c r="OBR29" s="32"/>
      <c r="OBS29" s="32"/>
      <c r="OBT29" s="32"/>
      <c r="OBU29" s="32"/>
      <c r="OBV29" s="32"/>
      <c r="OBW29" s="32"/>
      <c r="OBX29" s="32"/>
      <c r="OBY29" s="32"/>
      <c r="OBZ29" s="32"/>
      <c r="OCA29" s="32"/>
      <c r="OCB29" s="32"/>
      <c r="OCC29" s="32"/>
      <c r="OCD29" s="32"/>
      <c r="OCE29" s="32"/>
      <c r="OCF29" s="32"/>
      <c r="OCG29" s="32"/>
      <c r="OCH29" s="32"/>
      <c r="OCI29" s="32"/>
      <c r="OCJ29" s="32"/>
      <c r="OCK29" s="32"/>
      <c r="OCL29" s="32"/>
      <c r="OCM29" s="32"/>
      <c r="OCN29" s="32"/>
      <c r="OCO29" s="32"/>
      <c r="OCP29" s="32"/>
      <c r="OCQ29" s="32"/>
      <c r="OCR29" s="32"/>
      <c r="OCS29" s="32"/>
      <c r="OCT29" s="32"/>
      <c r="OCU29" s="32"/>
      <c r="OCV29" s="32"/>
      <c r="OCW29" s="32"/>
      <c r="OCX29" s="32"/>
      <c r="OCY29" s="32"/>
      <c r="OCZ29" s="32"/>
      <c r="ODA29" s="32"/>
      <c r="ODB29" s="32"/>
      <c r="ODC29" s="32"/>
      <c r="ODD29" s="32"/>
      <c r="ODE29" s="32"/>
      <c r="ODF29" s="32"/>
      <c r="ODG29" s="32"/>
      <c r="ODH29" s="32"/>
      <c r="ODI29" s="32"/>
      <c r="ODJ29" s="32"/>
      <c r="ODK29" s="32"/>
      <c r="ODL29" s="32"/>
      <c r="ODM29" s="32"/>
      <c r="ODN29" s="32"/>
      <c r="ODO29" s="32"/>
      <c r="ODP29" s="32"/>
      <c r="ODQ29" s="32"/>
      <c r="ODR29" s="32"/>
      <c r="ODS29" s="32"/>
      <c r="ODT29" s="32"/>
      <c r="ODU29" s="32"/>
      <c r="ODV29" s="32"/>
      <c r="ODW29" s="32"/>
      <c r="ODX29" s="32"/>
      <c r="ODY29" s="32"/>
      <c r="ODZ29" s="32"/>
      <c r="OEA29" s="32"/>
      <c r="OEB29" s="32"/>
      <c r="OEC29" s="32"/>
      <c r="OED29" s="32"/>
      <c r="OEE29" s="32"/>
      <c r="OEF29" s="32"/>
      <c r="OEG29" s="32"/>
      <c r="OEH29" s="32"/>
      <c r="OEI29" s="32"/>
      <c r="OEJ29" s="32"/>
      <c r="OEK29" s="32"/>
      <c r="OEL29" s="32"/>
      <c r="OEM29" s="32"/>
      <c r="OEN29" s="32"/>
      <c r="OEO29" s="32"/>
      <c r="OEP29" s="32"/>
      <c r="OEQ29" s="32"/>
      <c r="OER29" s="32"/>
      <c r="OES29" s="32"/>
      <c r="OET29" s="32"/>
      <c r="OEU29" s="32"/>
      <c r="OEV29" s="32"/>
      <c r="OEW29" s="32"/>
      <c r="OEX29" s="32"/>
      <c r="OEY29" s="32"/>
      <c r="OEZ29" s="32"/>
      <c r="OFA29" s="32"/>
      <c r="OFB29" s="32"/>
      <c r="OFC29" s="32"/>
      <c r="OFD29" s="32"/>
      <c r="OFE29" s="32"/>
      <c r="OFF29" s="32"/>
      <c r="OFG29" s="32"/>
      <c r="OFH29" s="32"/>
      <c r="OFI29" s="32"/>
      <c r="OFJ29" s="32"/>
      <c r="OFK29" s="32"/>
      <c r="OFL29" s="32"/>
      <c r="OFM29" s="32"/>
      <c r="OFN29" s="32"/>
      <c r="OFO29" s="32"/>
      <c r="OFP29" s="32"/>
      <c r="OFQ29" s="32"/>
      <c r="OFR29" s="32"/>
      <c r="OFS29" s="32"/>
      <c r="OFT29" s="32"/>
      <c r="OFU29" s="32"/>
      <c r="OFV29" s="32"/>
      <c r="OFW29" s="32"/>
      <c r="OFX29" s="32"/>
      <c r="OFY29" s="32"/>
      <c r="OFZ29" s="32"/>
      <c r="OGA29" s="32"/>
      <c r="OGB29" s="32"/>
      <c r="OGC29" s="32"/>
      <c r="OGD29" s="32"/>
      <c r="OGE29" s="32"/>
      <c r="OGF29" s="32"/>
      <c r="OGG29" s="32"/>
      <c r="OGH29" s="32"/>
      <c r="OGI29" s="32"/>
      <c r="OGJ29" s="32"/>
      <c r="OGK29" s="32"/>
      <c r="OGL29" s="32"/>
      <c r="OGM29" s="32"/>
      <c r="OGN29" s="32"/>
      <c r="OGO29" s="32"/>
      <c r="OGP29" s="32"/>
      <c r="OGQ29" s="32"/>
      <c r="OGR29" s="32"/>
      <c r="OGS29" s="32"/>
      <c r="OGT29" s="32"/>
      <c r="OGU29" s="32"/>
      <c r="OGV29" s="32"/>
      <c r="OGW29" s="32"/>
      <c r="OGX29" s="32"/>
      <c r="OGY29" s="32"/>
      <c r="OGZ29" s="32"/>
      <c r="OHA29" s="32"/>
      <c r="OHB29" s="32"/>
      <c r="OHC29" s="32"/>
      <c r="OHD29" s="32"/>
      <c r="OHE29" s="32"/>
      <c r="OHF29" s="32"/>
      <c r="OHG29" s="32"/>
      <c r="OHH29" s="32"/>
      <c r="OHI29" s="32"/>
      <c r="OHJ29" s="32"/>
      <c r="OHK29" s="32"/>
      <c r="OHL29" s="32"/>
      <c r="OHM29" s="32"/>
      <c r="OHN29" s="32"/>
      <c r="OHO29" s="32"/>
      <c r="OHP29" s="32"/>
      <c r="OHQ29" s="32"/>
      <c r="OHR29" s="32"/>
      <c r="OHS29" s="32"/>
      <c r="OHT29" s="32"/>
      <c r="OHU29" s="32"/>
      <c r="OHV29" s="32"/>
      <c r="OHW29" s="32"/>
      <c r="OHX29" s="32"/>
      <c r="OHY29" s="32"/>
      <c r="OHZ29" s="32"/>
      <c r="OIA29" s="32"/>
      <c r="OIB29" s="32"/>
      <c r="OIC29" s="32"/>
      <c r="OID29" s="32"/>
      <c r="OIE29" s="32"/>
      <c r="OIF29" s="32"/>
      <c r="OIG29" s="32"/>
      <c r="OIH29" s="32"/>
      <c r="OII29" s="32"/>
      <c r="OIJ29" s="32"/>
      <c r="OIK29" s="32"/>
      <c r="OIL29" s="32"/>
      <c r="OIM29" s="32"/>
      <c r="OIN29" s="32"/>
      <c r="OIO29" s="32"/>
      <c r="OIP29" s="32"/>
      <c r="OIQ29" s="32"/>
      <c r="OIR29" s="32"/>
      <c r="OIS29" s="32"/>
      <c r="OIT29" s="32"/>
      <c r="OIU29" s="32"/>
      <c r="OIV29" s="32"/>
      <c r="OIW29" s="32"/>
      <c r="OIX29" s="32"/>
      <c r="OIY29" s="32"/>
      <c r="OIZ29" s="32"/>
      <c r="OJA29" s="32"/>
      <c r="OJB29" s="32"/>
      <c r="OJC29" s="32"/>
      <c r="OJD29" s="32"/>
      <c r="OJE29" s="32"/>
      <c r="OJF29" s="32"/>
      <c r="OJG29" s="32"/>
      <c r="OJH29" s="32"/>
      <c r="OJI29" s="32"/>
      <c r="OJJ29" s="32"/>
      <c r="OJK29" s="32"/>
      <c r="OJL29" s="32"/>
      <c r="OJM29" s="32"/>
      <c r="OJN29" s="32"/>
      <c r="OJO29" s="32"/>
      <c r="OJP29" s="32"/>
      <c r="OJQ29" s="32"/>
      <c r="OJR29" s="32"/>
      <c r="OJS29" s="32"/>
      <c r="OJT29" s="32"/>
      <c r="OJU29" s="32"/>
      <c r="OJV29" s="32"/>
      <c r="OJW29" s="32"/>
      <c r="OJX29" s="32"/>
      <c r="OJY29" s="32"/>
      <c r="OJZ29" s="32"/>
      <c r="OKA29" s="32"/>
      <c r="OKB29" s="32"/>
      <c r="OKC29" s="32"/>
      <c r="OKD29" s="32"/>
      <c r="OKE29" s="32"/>
      <c r="OKF29" s="32"/>
      <c r="OKG29" s="32"/>
      <c r="OKH29" s="32"/>
      <c r="OKI29" s="32"/>
      <c r="OKJ29" s="32"/>
      <c r="OKK29" s="32"/>
      <c r="OKL29" s="32"/>
      <c r="OKM29" s="32"/>
      <c r="OKN29" s="32"/>
      <c r="OKO29" s="32"/>
      <c r="OKP29" s="32"/>
      <c r="OKQ29" s="32"/>
      <c r="OKR29" s="32"/>
      <c r="OKS29" s="32"/>
      <c r="OKT29" s="32"/>
      <c r="OKU29" s="32"/>
      <c r="OKV29" s="32"/>
      <c r="OKW29" s="32"/>
      <c r="OKX29" s="32"/>
      <c r="OKY29" s="32"/>
      <c r="OKZ29" s="32"/>
      <c r="OLA29" s="32"/>
      <c r="OLB29" s="32"/>
      <c r="OLC29" s="32"/>
      <c r="OLD29" s="32"/>
      <c r="OLE29" s="32"/>
      <c r="OLF29" s="32"/>
      <c r="OLG29" s="32"/>
      <c r="OLH29" s="32"/>
      <c r="OLI29" s="32"/>
      <c r="OLJ29" s="32"/>
      <c r="OLK29" s="32"/>
      <c r="OLL29" s="32"/>
      <c r="OLM29" s="32"/>
      <c r="OLN29" s="32"/>
      <c r="OLO29" s="32"/>
      <c r="OLP29" s="32"/>
      <c r="OLQ29" s="32"/>
      <c r="OLR29" s="32"/>
      <c r="OLS29" s="32"/>
      <c r="OLT29" s="32"/>
      <c r="OLU29" s="32"/>
      <c r="OLV29" s="32"/>
      <c r="OLW29" s="32"/>
      <c r="OLX29" s="32"/>
      <c r="OLY29" s="32"/>
      <c r="OLZ29" s="32"/>
      <c r="OMA29" s="32"/>
      <c r="OMB29" s="32"/>
      <c r="OMC29" s="32"/>
      <c r="OMD29" s="32"/>
      <c r="OME29" s="32"/>
      <c r="OMF29" s="32"/>
      <c r="OMG29" s="32"/>
      <c r="OMH29" s="32"/>
      <c r="OMI29" s="32"/>
      <c r="OMJ29" s="32"/>
      <c r="OMK29" s="32"/>
      <c r="OML29" s="32"/>
      <c r="OMM29" s="32"/>
      <c r="OMN29" s="32"/>
      <c r="OMO29" s="32"/>
      <c r="OMP29" s="32"/>
      <c r="OMQ29" s="32"/>
      <c r="OMR29" s="32"/>
      <c r="OMS29" s="32"/>
      <c r="OMT29" s="32"/>
      <c r="OMU29" s="32"/>
      <c r="OMV29" s="32"/>
      <c r="OMW29" s="32"/>
      <c r="OMX29" s="32"/>
      <c r="OMY29" s="32"/>
      <c r="OMZ29" s="32"/>
      <c r="ONA29" s="32"/>
      <c r="ONB29" s="32"/>
      <c r="ONC29" s="32"/>
      <c r="OND29" s="32"/>
      <c r="ONE29" s="32"/>
      <c r="ONF29" s="32"/>
      <c r="ONG29" s="32"/>
      <c r="ONH29" s="32"/>
      <c r="ONI29" s="32"/>
      <c r="ONJ29" s="32"/>
      <c r="ONK29" s="32"/>
      <c r="ONL29" s="32"/>
      <c r="ONM29" s="32"/>
      <c r="ONN29" s="32"/>
      <c r="ONO29" s="32"/>
      <c r="ONP29" s="32"/>
      <c r="ONQ29" s="32"/>
      <c r="ONR29" s="32"/>
      <c r="ONS29" s="32"/>
      <c r="ONT29" s="32"/>
      <c r="ONU29" s="32"/>
      <c r="ONV29" s="32"/>
      <c r="ONW29" s="32"/>
      <c r="ONX29" s="32"/>
      <c r="ONY29" s="32"/>
      <c r="ONZ29" s="32"/>
      <c r="OOA29" s="32"/>
      <c r="OOB29" s="32"/>
      <c r="OOC29" s="32"/>
      <c r="OOD29" s="32"/>
      <c r="OOE29" s="32"/>
      <c r="OOF29" s="32"/>
      <c r="OOG29" s="32"/>
      <c r="OOH29" s="32"/>
      <c r="OOI29" s="32"/>
      <c r="OOJ29" s="32"/>
      <c r="OOK29" s="32"/>
      <c r="OOL29" s="32"/>
      <c r="OOM29" s="32"/>
      <c r="OON29" s="32"/>
      <c r="OOO29" s="32"/>
      <c r="OOP29" s="32"/>
      <c r="OOQ29" s="32"/>
      <c r="OOR29" s="32"/>
      <c r="OOS29" s="32"/>
      <c r="OOT29" s="32"/>
      <c r="OOU29" s="32"/>
      <c r="OOV29" s="32"/>
      <c r="OOW29" s="32"/>
      <c r="OOX29" s="32"/>
      <c r="OOY29" s="32"/>
      <c r="OOZ29" s="32"/>
      <c r="OPA29" s="32"/>
      <c r="OPB29" s="32"/>
      <c r="OPC29" s="32"/>
      <c r="OPD29" s="32"/>
      <c r="OPE29" s="32"/>
      <c r="OPF29" s="32"/>
      <c r="OPG29" s="32"/>
      <c r="OPH29" s="32"/>
      <c r="OPI29" s="32"/>
      <c r="OPJ29" s="32"/>
      <c r="OPK29" s="32"/>
      <c r="OPL29" s="32"/>
      <c r="OPM29" s="32"/>
      <c r="OPN29" s="32"/>
      <c r="OPO29" s="32"/>
      <c r="OPP29" s="32"/>
      <c r="OPQ29" s="32"/>
      <c r="OPR29" s="32"/>
      <c r="OPS29" s="32"/>
      <c r="OPT29" s="32"/>
      <c r="OPU29" s="32"/>
      <c r="OPV29" s="32"/>
      <c r="OPW29" s="32"/>
      <c r="OPX29" s="32"/>
      <c r="OPY29" s="32"/>
      <c r="OPZ29" s="32"/>
      <c r="OQA29" s="32"/>
      <c r="OQB29" s="32"/>
      <c r="OQC29" s="32"/>
      <c r="OQD29" s="32"/>
      <c r="OQE29" s="32"/>
      <c r="OQF29" s="32"/>
      <c r="OQG29" s="32"/>
      <c r="OQH29" s="32"/>
      <c r="OQI29" s="32"/>
      <c r="OQJ29" s="32"/>
      <c r="OQK29" s="32"/>
      <c r="OQL29" s="32"/>
      <c r="OQM29" s="32"/>
      <c r="OQN29" s="32"/>
      <c r="OQO29" s="32"/>
      <c r="OQP29" s="32"/>
      <c r="OQQ29" s="32"/>
      <c r="OQR29" s="32"/>
      <c r="OQS29" s="32"/>
      <c r="OQT29" s="32"/>
      <c r="OQU29" s="32"/>
      <c r="OQV29" s="32"/>
      <c r="OQW29" s="32"/>
      <c r="OQX29" s="32"/>
      <c r="OQY29" s="32"/>
      <c r="OQZ29" s="32"/>
      <c r="ORA29" s="32"/>
      <c r="ORB29" s="32"/>
      <c r="ORC29" s="32"/>
      <c r="ORD29" s="32"/>
      <c r="ORE29" s="32"/>
      <c r="ORF29" s="32"/>
      <c r="ORG29" s="32"/>
      <c r="ORH29" s="32"/>
      <c r="ORI29" s="32"/>
      <c r="ORJ29" s="32"/>
      <c r="ORK29" s="32"/>
      <c r="ORL29" s="32"/>
      <c r="ORM29" s="32"/>
      <c r="ORN29" s="32"/>
      <c r="ORO29" s="32"/>
      <c r="ORP29" s="32"/>
      <c r="ORQ29" s="32"/>
      <c r="ORR29" s="32"/>
      <c r="ORS29" s="32"/>
      <c r="ORT29" s="32"/>
      <c r="ORU29" s="32"/>
      <c r="ORV29" s="32"/>
      <c r="ORW29" s="32"/>
      <c r="ORX29" s="32"/>
      <c r="ORY29" s="32"/>
      <c r="ORZ29" s="32"/>
      <c r="OSA29" s="32"/>
      <c r="OSB29" s="32"/>
      <c r="OSC29" s="32"/>
      <c r="OSD29" s="32"/>
      <c r="OSE29" s="32"/>
      <c r="OSF29" s="32"/>
      <c r="OSG29" s="32"/>
      <c r="OSH29" s="32"/>
      <c r="OSI29" s="32"/>
      <c r="OSJ29" s="32"/>
      <c r="OSK29" s="32"/>
      <c r="OSL29" s="32"/>
      <c r="OSM29" s="32"/>
      <c r="OSN29" s="32"/>
      <c r="OSO29" s="32"/>
      <c r="OSP29" s="32"/>
      <c r="OSQ29" s="32"/>
      <c r="OSR29" s="32"/>
      <c r="OSS29" s="32"/>
      <c r="OST29" s="32"/>
      <c r="OSU29" s="32"/>
      <c r="OSV29" s="32"/>
      <c r="OSW29" s="32"/>
      <c r="OSX29" s="32"/>
      <c r="OSY29" s="32"/>
      <c r="OSZ29" s="32"/>
      <c r="OTA29" s="32"/>
      <c r="OTB29" s="32"/>
      <c r="OTC29" s="32"/>
      <c r="OTD29" s="32"/>
      <c r="OTE29" s="32"/>
      <c r="OTF29" s="32"/>
      <c r="OTG29" s="32"/>
      <c r="OTH29" s="32"/>
      <c r="OTI29" s="32"/>
      <c r="OTJ29" s="32"/>
      <c r="OTK29" s="32"/>
      <c r="OTL29" s="32"/>
      <c r="OTM29" s="32"/>
      <c r="OTN29" s="32"/>
      <c r="OTO29" s="32"/>
      <c r="OTP29" s="32"/>
      <c r="OTQ29" s="32"/>
      <c r="OTR29" s="32"/>
      <c r="OTS29" s="32"/>
      <c r="OTT29" s="32"/>
      <c r="OTU29" s="32"/>
      <c r="OTV29" s="32"/>
      <c r="OTW29" s="32"/>
      <c r="OTX29" s="32"/>
      <c r="OTY29" s="32"/>
      <c r="OTZ29" s="32"/>
      <c r="OUA29" s="32"/>
      <c r="OUB29" s="32"/>
      <c r="OUC29" s="32"/>
      <c r="OUD29" s="32"/>
      <c r="OUE29" s="32"/>
      <c r="OUF29" s="32"/>
      <c r="OUG29" s="32"/>
      <c r="OUH29" s="32"/>
      <c r="OUI29" s="32"/>
      <c r="OUJ29" s="32"/>
      <c r="OUK29" s="32"/>
      <c r="OUL29" s="32"/>
      <c r="OUM29" s="32"/>
      <c r="OUN29" s="32"/>
      <c r="OUO29" s="32"/>
      <c r="OUP29" s="32"/>
      <c r="OUQ29" s="32"/>
      <c r="OUR29" s="32"/>
      <c r="OUS29" s="32"/>
      <c r="OUT29" s="32"/>
      <c r="OUU29" s="32"/>
      <c r="OUV29" s="32"/>
      <c r="OUW29" s="32"/>
      <c r="OUX29" s="32"/>
      <c r="OUY29" s="32"/>
      <c r="OUZ29" s="32"/>
      <c r="OVA29" s="32"/>
      <c r="OVB29" s="32"/>
      <c r="OVC29" s="32"/>
      <c r="OVD29" s="32"/>
      <c r="OVE29" s="32"/>
      <c r="OVF29" s="32"/>
      <c r="OVG29" s="32"/>
      <c r="OVH29" s="32"/>
      <c r="OVI29" s="32"/>
      <c r="OVJ29" s="32"/>
      <c r="OVK29" s="32"/>
      <c r="OVL29" s="32"/>
      <c r="OVM29" s="32"/>
      <c r="OVN29" s="32"/>
      <c r="OVO29" s="32"/>
      <c r="OVP29" s="32"/>
      <c r="OVQ29" s="32"/>
      <c r="OVR29" s="32"/>
      <c r="OVS29" s="32"/>
      <c r="OVT29" s="32"/>
      <c r="OVU29" s="32"/>
      <c r="OVV29" s="32"/>
      <c r="OVW29" s="32"/>
      <c r="OVX29" s="32"/>
      <c r="OVY29" s="32"/>
      <c r="OVZ29" s="32"/>
      <c r="OWA29" s="32"/>
      <c r="OWB29" s="32"/>
      <c r="OWC29" s="32"/>
      <c r="OWD29" s="32"/>
      <c r="OWE29" s="32"/>
      <c r="OWF29" s="32"/>
      <c r="OWG29" s="32"/>
      <c r="OWH29" s="32"/>
      <c r="OWI29" s="32"/>
      <c r="OWJ29" s="32"/>
      <c r="OWK29" s="32"/>
      <c r="OWL29" s="32"/>
      <c r="OWM29" s="32"/>
      <c r="OWN29" s="32"/>
      <c r="OWO29" s="32"/>
      <c r="OWP29" s="32"/>
      <c r="OWQ29" s="32"/>
      <c r="OWR29" s="32"/>
      <c r="OWS29" s="32"/>
      <c r="OWT29" s="32"/>
      <c r="OWU29" s="32"/>
      <c r="OWV29" s="32"/>
      <c r="OWW29" s="32"/>
      <c r="OWX29" s="32"/>
      <c r="OWY29" s="32"/>
      <c r="OWZ29" s="32"/>
      <c r="OXA29" s="32"/>
      <c r="OXB29" s="32"/>
      <c r="OXC29" s="32"/>
      <c r="OXD29" s="32"/>
      <c r="OXE29" s="32"/>
      <c r="OXF29" s="32"/>
      <c r="OXG29" s="32"/>
      <c r="OXH29" s="32"/>
      <c r="OXI29" s="32"/>
      <c r="OXJ29" s="32"/>
      <c r="OXK29" s="32"/>
      <c r="OXL29" s="32"/>
      <c r="OXM29" s="32"/>
      <c r="OXN29" s="32"/>
      <c r="OXO29" s="32"/>
      <c r="OXP29" s="32"/>
      <c r="OXQ29" s="32"/>
      <c r="OXR29" s="32"/>
      <c r="OXS29" s="32"/>
      <c r="OXT29" s="32"/>
      <c r="OXU29" s="32"/>
      <c r="OXV29" s="32"/>
      <c r="OXW29" s="32"/>
      <c r="OXX29" s="32"/>
      <c r="OXY29" s="32"/>
      <c r="OXZ29" s="32"/>
      <c r="OYA29" s="32"/>
      <c r="OYB29" s="32"/>
      <c r="OYC29" s="32"/>
      <c r="OYD29" s="32"/>
      <c r="OYE29" s="32"/>
      <c r="OYF29" s="32"/>
      <c r="OYG29" s="32"/>
      <c r="OYH29" s="32"/>
      <c r="OYI29" s="32"/>
      <c r="OYJ29" s="32"/>
      <c r="OYK29" s="32"/>
      <c r="OYL29" s="32"/>
      <c r="OYM29" s="32"/>
      <c r="OYN29" s="32"/>
      <c r="OYO29" s="32"/>
      <c r="OYP29" s="32"/>
      <c r="OYQ29" s="32"/>
      <c r="OYR29" s="32"/>
      <c r="OYS29" s="32"/>
      <c r="OYT29" s="32"/>
      <c r="OYU29" s="32"/>
      <c r="OYV29" s="32"/>
      <c r="OYW29" s="32"/>
      <c r="OYX29" s="32"/>
      <c r="OYY29" s="32"/>
      <c r="OYZ29" s="32"/>
      <c r="OZA29" s="32"/>
      <c r="OZB29" s="32"/>
      <c r="OZC29" s="32"/>
      <c r="OZD29" s="32"/>
      <c r="OZE29" s="32"/>
      <c r="OZF29" s="32"/>
      <c r="OZG29" s="32"/>
      <c r="OZH29" s="32"/>
      <c r="OZI29" s="32"/>
      <c r="OZJ29" s="32"/>
      <c r="OZK29" s="32"/>
      <c r="OZL29" s="32"/>
      <c r="OZM29" s="32"/>
      <c r="OZN29" s="32"/>
      <c r="OZO29" s="32"/>
      <c r="OZP29" s="32"/>
      <c r="OZQ29" s="32"/>
      <c r="OZR29" s="32"/>
      <c r="OZS29" s="32"/>
      <c r="OZT29" s="32"/>
      <c r="OZU29" s="32"/>
      <c r="OZV29" s="32"/>
      <c r="OZW29" s="32"/>
      <c r="OZX29" s="32"/>
      <c r="OZY29" s="32"/>
      <c r="OZZ29" s="32"/>
      <c r="PAA29" s="32"/>
      <c r="PAB29" s="32"/>
      <c r="PAC29" s="32"/>
      <c r="PAD29" s="32"/>
      <c r="PAE29" s="32"/>
      <c r="PAF29" s="32"/>
      <c r="PAG29" s="32"/>
      <c r="PAH29" s="32"/>
      <c r="PAI29" s="32"/>
      <c r="PAJ29" s="32"/>
      <c r="PAK29" s="32"/>
      <c r="PAL29" s="32"/>
      <c r="PAM29" s="32"/>
      <c r="PAN29" s="32"/>
      <c r="PAO29" s="32"/>
      <c r="PAP29" s="32"/>
      <c r="PAQ29" s="32"/>
      <c r="PAR29" s="32"/>
      <c r="PAS29" s="32"/>
      <c r="PAT29" s="32"/>
      <c r="PAU29" s="32"/>
      <c r="PAV29" s="32"/>
      <c r="PAW29" s="32"/>
      <c r="PAX29" s="32"/>
      <c r="PAY29" s="32"/>
      <c r="PAZ29" s="32"/>
      <c r="PBA29" s="32"/>
      <c r="PBB29" s="32"/>
      <c r="PBC29" s="32"/>
      <c r="PBD29" s="32"/>
      <c r="PBE29" s="32"/>
      <c r="PBF29" s="32"/>
      <c r="PBG29" s="32"/>
      <c r="PBH29" s="32"/>
      <c r="PBI29" s="32"/>
      <c r="PBJ29" s="32"/>
      <c r="PBK29" s="32"/>
      <c r="PBL29" s="32"/>
      <c r="PBM29" s="32"/>
      <c r="PBN29" s="32"/>
      <c r="PBO29" s="32"/>
      <c r="PBP29" s="32"/>
      <c r="PBQ29" s="32"/>
      <c r="PBR29" s="32"/>
      <c r="PBS29" s="32"/>
      <c r="PBT29" s="32"/>
      <c r="PBU29" s="32"/>
      <c r="PBV29" s="32"/>
      <c r="PBW29" s="32"/>
      <c r="PBX29" s="32"/>
      <c r="PBY29" s="32"/>
      <c r="PBZ29" s="32"/>
      <c r="PCA29" s="32"/>
      <c r="PCB29" s="32"/>
      <c r="PCC29" s="32"/>
      <c r="PCD29" s="32"/>
      <c r="PCE29" s="32"/>
      <c r="PCF29" s="32"/>
      <c r="PCG29" s="32"/>
      <c r="PCH29" s="32"/>
      <c r="PCI29" s="32"/>
      <c r="PCJ29" s="32"/>
      <c r="PCK29" s="32"/>
      <c r="PCL29" s="32"/>
      <c r="PCM29" s="32"/>
      <c r="PCN29" s="32"/>
      <c r="PCO29" s="32"/>
      <c r="PCP29" s="32"/>
      <c r="PCQ29" s="32"/>
      <c r="PCR29" s="32"/>
      <c r="PCS29" s="32"/>
      <c r="PCT29" s="32"/>
      <c r="PCU29" s="32"/>
      <c r="PCV29" s="32"/>
      <c r="PCW29" s="32"/>
      <c r="PCX29" s="32"/>
      <c r="PCY29" s="32"/>
      <c r="PCZ29" s="32"/>
      <c r="PDA29" s="32"/>
      <c r="PDB29" s="32"/>
      <c r="PDC29" s="32"/>
      <c r="PDD29" s="32"/>
      <c r="PDE29" s="32"/>
      <c r="PDF29" s="32"/>
      <c r="PDG29" s="32"/>
      <c r="PDH29" s="32"/>
      <c r="PDI29" s="32"/>
      <c r="PDJ29" s="32"/>
      <c r="PDK29" s="32"/>
      <c r="PDL29" s="32"/>
      <c r="PDM29" s="32"/>
      <c r="PDN29" s="32"/>
      <c r="PDO29" s="32"/>
      <c r="PDP29" s="32"/>
      <c r="PDQ29" s="32"/>
      <c r="PDR29" s="32"/>
      <c r="PDS29" s="32"/>
      <c r="PDT29" s="32"/>
      <c r="PDU29" s="32"/>
      <c r="PDV29" s="32"/>
      <c r="PDW29" s="32"/>
      <c r="PDX29" s="32"/>
      <c r="PDY29" s="32"/>
      <c r="PDZ29" s="32"/>
      <c r="PEA29" s="32"/>
      <c r="PEB29" s="32"/>
      <c r="PEC29" s="32"/>
      <c r="PED29" s="32"/>
      <c r="PEE29" s="32"/>
      <c r="PEF29" s="32"/>
      <c r="PEG29" s="32"/>
      <c r="PEH29" s="32"/>
      <c r="PEI29" s="32"/>
      <c r="PEJ29" s="32"/>
      <c r="PEK29" s="32"/>
      <c r="PEL29" s="32"/>
      <c r="PEM29" s="32"/>
      <c r="PEN29" s="32"/>
      <c r="PEO29" s="32"/>
      <c r="PEP29" s="32"/>
      <c r="PEQ29" s="32"/>
      <c r="PER29" s="32"/>
      <c r="PES29" s="32"/>
      <c r="PET29" s="32"/>
      <c r="PEU29" s="32"/>
      <c r="PEV29" s="32"/>
      <c r="PEW29" s="32"/>
      <c r="PEX29" s="32"/>
      <c r="PEY29" s="32"/>
      <c r="PEZ29" s="32"/>
      <c r="PFA29" s="32"/>
      <c r="PFB29" s="32"/>
      <c r="PFC29" s="32"/>
      <c r="PFD29" s="32"/>
      <c r="PFE29" s="32"/>
      <c r="PFF29" s="32"/>
      <c r="PFG29" s="32"/>
      <c r="PFH29" s="32"/>
      <c r="PFI29" s="32"/>
      <c r="PFJ29" s="32"/>
      <c r="PFK29" s="32"/>
      <c r="PFL29" s="32"/>
      <c r="PFM29" s="32"/>
      <c r="PFN29" s="32"/>
      <c r="PFO29" s="32"/>
      <c r="PFP29" s="32"/>
      <c r="PFQ29" s="32"/>
      <c r="PFR29" s="32"/>
      <c r="PFS29" s="32"/>
      <c r="PFT29" s="32"/>
      <c r="PFU29" s="32"/>
      <c r="PFV29" s="32"/>
      <c r="PFW29" s="32"/>
      <c r="PFX29" s="32"/>
      <c r="PFY29" s="32"/>
      <c r="PFZ29" s="32"/>
      <c r="PGA29" s="32"/>
      <c r="PGB29" s="32"/>
      <c r="PGC29" s="32"/>
      <c r="PGD29" s="32"/>
      <c r="PGE29" s="32"/>
      <c r="PGF29" s="32"/>
      <c r="PGG29" s="32"/>
      <c r="PGH29" s="32"/>
      <c r="PGI29" s="32"/>
      <c r="PGJ29" s="32"/>
      <c r="PGK29" s="32"/>
      <c r="PGL29" s="32"/>
      <c r="PGM29" s="32"/>
      <c r="PGN29" s="32"/>
      <c r="PGO29" s="32"/>
      <c r="PGP29" s="32"/>
      <c r="PGQ29" s="32"/>
      <c r="PGR29" s="32"/>
      <c r="PGS29" s="32"/>
      <c r="PGT29" s="32"/>
      <c r="PGU29" s="32"/>
      <c r="PGV29" s="32"/>
      <c r="PGW29" s="32"/>
      <c r="PGX29" s="32"/>
      <c r="PGY29" s="32"/>
      <c r="PGZ29" s="32"/>
      <c r="PHA29" s="32"/>
      <c r="PHB29" s="32"/>
      <c r="PHC29" s="32"/>
      <c r="PHD29" s="32"/>
      <c r="PHE29" s="32"/>
      <c r="PHF29" s="32"/>
      <c r="PHG29" s="32"/>
      <c r="PHH29" s="32"/>
      <c r="PHI29" s="32"/>
      <c r="PHJ29" s="32"/>
      <c r="PHK29" s="32"/>
      <c r="PHL29" s="32"/>
      <c r="PHM29" s="32"/>
      <c r="PHN29" s="32"/>
      <c r="PHO29" s="32"/>
      <c r="PHP29" s="32"/>
      <c r="PHQ29" s="32"/>
      <c r="PHR29" s="32"/>
      <c r="PHS29" s="32"/>
      <c r="PHT29" s="32"/>
      <c r="PHU29" s="32"/>
      <c r="PHV29" s="32"/>
      <c r="PHW29" s="32"/>
      <c r="PHX29" s="32"/>
      <c r="PHY29" s="32"/>
      <c r="PHZ29" s="32"/>
      <c r="PIA29" s="32"/>
      <c r="PIB29" s="32"/>
      <c r="PIC29" s="32"/>
      <c r="PID29" s="32"/>
      <c r="PIE29" s="32"/>
      <c r="PIF29" s="32"/>
      <c r="PIG29" s="32"/>
      <c r="PIH29" s="32"/>
      <c r="PII29" s="32"/>
      <c r="PIJ29" s="32"/>
      <c r="PIK29" s="32"/>
      <c r="PIL29" s="32"/>
      <c r="PIM29" s="32"/>
      <c r="PIN29" s="32"/>
      <c r="PIO29" s="32"/>
      <c r="PIP29" s="32"/>
      <c r="PIQ29" s="32"/>
      <c r="PIR29" s="32"/>
      <c r="PIS29" s="32"/>
      <c r="PIT29" s="32"/>
      <c r="PIU29" s="32"/>
      <c r="PIV29" s="32"/>
      <c r="PIW29" s="32"/>
      <c r="PIX29" s="32"/>
      <c r="PIY29" s="32"/>
      <c r="PIZ29" s="32"/>
      <c r="PJA29" s="32"/>
      <c r="PJB29" s="32"/>
      <c r="PJC29" s="32"/>
      <c r="PJD29" s="32"/>
      <c r="PJE29" s="32"/>
      <c r="PJF29" s="32"/>
      <c r="PJG29" s="32"/>
      <c r="PJH29" s="32"/>
      <c r="PJI29" s="32"/>
      <c r="PJJ29" s="32"/>
      <c r="PJK29" s="32"/>
      <c r="PJL29" s="32"/>
      <c r="PJM29" s="32"/>
      <c r="PJN29" s="32"/>
      <c r="PJO29" s="32"/>
      <c r="PJP29" s="32"/>
      <c r="PJQ29" s="32"/>
      <c r="PJR29" s="32"/>
      <c r="PJS29" s="32"/>
      <c r="PJT29" s="32"/>
      <c r="PJU29" s="32"/>
      <c r="PJV29" s="32"/>
      <c r="PJW29" s="32"/>
      <c r="PJX29" s="32"/>
      <c r="PJY29" s="32"/>
      <c r="PJZ29" s="32"/>
      <c r="PKA29" s="32"/>
      <c r="PKB29" s="32"/>
      <c r="PKC29" s="32"/>
      <c r="PKD29" s="32"/>
      <c r="PKE29" s="32"/>
      <c r="PKF29" s="32"/>
      <c r="PKG29" s="32"/>
      <c r="PKH29" s="32"/>
      <c r="PKI29" s="32"/>
      <c r="PKJ29" s="32"/>
      <c r="PKK29" s="32"/>
      <c r="PKL29" s="32"/>
      <c r="PKM29" s="32"/>
      <c r="PKN29" s="32"/>
      <c r="PKO29" s="32"/>
      <c r="PKP29" s="32"/>
      <c r="PKQ29" s="32"/>
      <c r="PKR29" s="32"/>
      <c r="PKS29" s="32"/>
      <c r="PKT29" s="32"/>
      <c r="PKU29" s="32"/>
      <c r="PKV29" s="32"/>
      <c r="PKW29" s="32"/>
      <c r="PKX29" s="32"/>
      <c r="PKY29" s="32"/>
      <c r="PKZ29" s="32"/>
      <c r="PLA29" s="32"/>
      <c r="PLB29" s="32"/>
      <c r="PLC29" s="32"/>
      <c r="PLD29" s="32"/>
      <c r="PLE29" s="32"/>
      <c r="PLF29" s="32"/>
      <c r="PLG29" s="32"/>
      <c r="PLH29" s="32"/>
      <c r="PLI29" s="32"/>
      <c r="PLJ29" s="32"/>
      <c r="PLK29" s="32"/>
      <c r="PLL29" s="32"/>
      <c r="PLM29" s="32"/>
      <c r="PLN29" s="32"/>
      <c r="PLO29" s="32"/>
      <c r="PLP29" s="32"/>
      <c r="PLQ29" s="32"/>
      <c r="PLR29" s="32"/>
      <c r="PLS29" s="32"/>
      <c r="PLT29" s="32"/>
      <c r="PLU29" s="32"/>
      <c r="PLV29" s="32"/>
      <c r="PLW29" s="32"/>
      <c r="PLX29" s="32"/>
      <c r="PLY29" s="32"/>
      <c r="PLZ29" s="32"/>
      <c r="PMA29" s="32"/>
      <c r="PMB29" s="32"/>
      <c r="PMC29" s="32"/>
      <c r="PMD29" s="32"/>
      <c r="PME29" s="32"/>
      <c r="PMF29" s="32"/>
      <c r="PMG29" s="32"/>
      <c r="PMH29" s="32"/>
      <c r="PMI29" s="32"/>
      <c r="PMJ29" s="32"/>
      <c r="PMK29" s="32"/>
      <c r="PML29" s="32"/>
      <c r="PMM29" s="32"/>
      <c r="PMN29" s="32"/>
      <c r="PMO29" s="32"/>
      <c r="PMP29" s="32"/>
      <c r="PMQ29" s="32"/>
      <c r="PMR29" s="32"/>
      <c r="PMS29" s="32"/>
      <c r="PMT29" s="32"/>
      <c r="PMU29" s="32"/>
      <c r="PMV29" s="32"/>
      <c r="PMW29" s="32"/>
      <c r="PMX29" s="32"/>
      <c r="PMY29" s="32"/>
      <c r="PMZ29" s="32"/>
      <c r="PNA29" s="32"/>
      <c r="PNB29" s="32"/>
      <c r="PNC29" s="32"/>
      <c r="PND29" s="32"/>
      <c r="PNE29" s="32"/>
      <c r="PNF29" s="32"/>
      <c r="PNG29" s="32"/>
      <c r="PNH29" s="32"/>
      <c r="PNI29" s="32"/>
      <c r="PNJ29" s="32"/>
      <c r="PNK29" s="32"/>
      <c r="PNL29" s="32"/>
      <c r="PNM29" s="32"/>
      <c r="PNN29" s="32"/>
      <c r="PNO29" s="32"/>
      <c r="PNP29" s="32"/>
      <c r="PNQ29" s="32"/>
      <c r="PNR29" s="32"/>
      <c r="PNS29" s="32"/>
      <c r="PNT29" s="32"/>
      <c r="PNU29" s="32"/>
      <c r="PNV29" s="32"/>
      <c r="PNW29" s="32"/>
      <c r="PNX29" s="32"/>
      <c r="PNY29" s="32"/>
      <c r="PNZ29" s="32"/>
      <c r="POA29" s="32"/>
      <c r="POB29" s="32"/>
      <c r="POC29" s="32"/>
      <c r="POD29" s="32"/>
      <c r="POE29" s="32"/>
      <c r="POF29" s="32"/>
      <c r="POG29" s="32"/>
      <c r="POH29" s="32"/>
      <c r="POI29" s="32"/>
      <c r="POJ29" s="32"/>
      <c r="POK29" s="32"/>
      <c r="POL29" s="32"/>
      <c r="POM29" s="32"/>
      <c r="PON29" s="32"/>
      <c r="POO29" s="32"/>
      <c r="POP29" s="32"/>
      <c r="POQ29" s="32"/>
      <c r="POR29" s="32"/>
      <c r="POS29" s="32"/>
      <c r="POT29" s="32"/>
      <c r="POU29" s="32"/>
      <c r="POV29" s="32"/>
      <c r="POW29" s="32"/>
      <c r="POX29" s="32"/>
      <c r="POY29" s="32"/>
      <c r="POZ29" s="32"/>
      <c r="PPA29" s="32"/>
      <c r="PPB29" s="32"/>
      <c r="PPC29" s="32"/>
      <c r="PPD29" s="32"/>
      <c r="PPE29" s="32"/>
      <c r="PPF29" s="32"/>
      <c r="PPG29" s="32"/>
      <c r="PPH29" s="32"/>
      <c r="PPI29" s="32"/>
      <c r="PPJ29" s="32"/>
      <c r="PPK29" s="32"/>
      <c r="PPL29" s="32"/>
      <c r="PPM29" s="32"/>
      <c r="PPN29" s="32"/>
      <c r="PPO29" s="32"/>
      <c r="PPP29" s="32"/>
      <c r="PPQ29" s="32"/>
      <c r="PPR29" s="32"/>
      <c r="PPS29" s="32"/>
      <c r="PPT29" s="32"/>
      <c r="PPU29" s="32"/>
      <c r="PPV29" s="32"/>
      <c r="PPW29" s="32"/>
      <c r="PPX29" s="32"/>
      <c r="PPY29" s="32"/>
      <c r="PPZ29" s="32"/>
      <c r="PQA29" s="32"/>
      <c r="PQB29" s="32"/>
      <c r="PQC29" s="32"/>
      <c r="PQD29" s="32"/>
      <c r="PQE29" s="32"/>
      <c r="PQF29" s="32"/>
      <c r="PQG29" s="32"/>
      <c r="PQH29" s="32"/>
      <c r="PQI29" s="32"/>
      <c r="PQJ29" s="32"/>
      <c r="PQK29" s="32"/>
      <c r="PQL29" s="32"/>
      <c r="PQM29" s="32"/>
      <c r="PQN29" s="32"/>
      <c r="PQO29" s="32"/>
      <c r="PQP29" s="32"/>
      <c r="PQQ29" s="32"/>
      <c r="PQR29" s="32"/>
      <c r="PQS29" s="32"/>
      <c r="PQT29" s="32"/>
      <c r="PQU29" s="32"/>
      <c r="PQV29" s="32"/>
      <c r="PQW29" s="32"/>
      <c r="PQX29" s="32"/>
      <c r="PQY29" s="32"/>
      <c r="PQZ29" s="32"/>
      <c r="PRA29" s="32"/>
      <c r="PRB29" s="32"/>
      <c r="PRC29" s="32"/>
      <c r="PRD29" s="32"/>
      <c r="PRE29" s="32"/>
      <c r="PRF29" s="32"/>
      <c r="PRG29" s="32"/>
      <c r="PRH29" s="32"/>
      <c r="PRI29" s="32"/>
      <c r="PRJ29" s="32"/>
      <c r="PRK29" s="32"/>
      <c r="PRL29" s="32"/>
      <c r="PRM29" s="32"/>
      <c r="PRN29" s="32"/>
      <c r="PRO29" s="32"/>
      <c r="PRP29" s="32"/>
      <c r="PRQ29" s="32"/>
      <c r="PRR29" s="32"/>
      <c r="PRS29" s="32"/>
      <c r="PRT29" s="32"/>
      <c r="PRU29" s="32"/>
      <c r="PRV29" s="32"/>
      <c r="PRW29" s="32"/>
      <c r="PRX29" s="32"/>
      <c r="PRY29" s="32"/>
      <c r="PRZ29" s="32"/>
      <c r="PSA29" s="32"/>
      <c r="PSB29" s="32"/>
      <c r="PSC29" s="32"/>
      <c r="PSD29" s="32"/>
      <c r="PSE29" s="32"/>
      <c r="PSF29" s="32"/>
      <c r="PSG29" s="32"/>
      <c r="PSH29" s="32"/>
      <c r="PSI29" s="32"/>
      <c r="PSJ29" s="32"/>
      <c r="PSK29" s="32"/>
      <c r="PSL29" s="32"/>
      <c r="PSM29" s="32"/>
      <c r="PSN29" s="32"/>
      <c r="PSO29" s="32"/>
      <c r="PSP29" s="32"/>
      <c r="PSQ29" s="32"/>
      <c r="PSR29" s="32"/>
      <c r="PSS29" s="32"/>
      <c r="PST29" s="32"/>
      <c r="PSU29" s="32"/>
      <c r="PSV29" s="32"/>
      <c r="PSW29" s="32"/>
      <c r="PSX29" s="32"/>
      <c r="PSY29" s="32"/>
      <c r="PSZ29" s="32"/>
      <c r="PTA29" s="32"/>
      <c r="PTB29" s="32"/>
      <c r="PTC29" s="32"/>
      <c r="PTD29" s="32"/>
      <c r="PTE29" s="32"/>
      <c r="PTF29" s="32"/>
      <c r="PTG29" s="32"/>
      <c r="PTH29" s="32"/>
      <c r="PTI29" s="32"/>
      <c r="PTJ29" s="32"/>
      <c r="PTK29" s="32"/>
      <c r="PTL29" s="32"/>
      <c r="PTM29" s="32"/>
      <c r="PTN29" s="32"/>
      <c r="PTO29" s="32"/>
      <c r="PTP29" s="32"/>
      <c r="PTQ29" s="32"/>
      <c r="PTR29" s="32"/>
      <c r="PTS29" s="32"/>
      <c r="PTT29" s="32"/>
      <c r="PTU29" s="32"/>
      <c r="PTV29" s="32"/>
      <c r="PTW29" s="32"/>
      <c r="PTX29" s="32"/>
      <c r="PTY29" s="32"/>
      <c r="PTZ29" s="32"/>
      <c r="PUA29" s="32"/>
      <c r="PUB29" s="32"/>
      <c r="PUC29" s="32"/>
      <c r="PUD29" s="32"/>
      <c r="PUE29" s="32"/>
      <c r="PUF29" s="32"/>
      <c r="PUG29" s="32"/>
      <c r="PUH29" s="32"/>
      <c r="PUI29" s="32"/>
      <c r="PUJ29" s="32"/>
      <c r="PUK29" s="32"/>
      <c r="PUL29" s="32"/>
      <c r="PUM29" s="32"/>
      <c r="PUN29" s="32"/>
      <c r="PUO29" s="32"/>
      <c r="PUP29" s="32"/>
      <c r="PUQ29" s="32"/>
      <c r="PUR29" s="32"/>
      <c r="PUS29" s="32"/>
      <c r="PUT29" s="32"/>
      <c r="PUU29" s="32"/>
      <c r="PUV29" s="32"/>
      <c r="PUW29" s="32"/>
      <c r="PUX29" s="32"/>
      <c r="PUY29" s="32"/>
      <c r="PUZ29" s="32"/>
      <c r="PVA29" s="32"/>
      <c r="PVB29" s="32"/>
      <c r="PVC29" s="32"/>
      <c r="PVD29" s="32"/>
      <c r="PVE29" s="32"/>
      <c r="PVF29" s="32"/>
      <c r="PVG29" s="32"/>
      <c r="PVH29" s="32"/>
      <c r="PVI29" s="32"/>
      <c r="PVJ29" s="32"/>
      <c r="PVK29" s="32"/>
      <c r="PVL29" s="32"/>
      <c r="PVM29" s="32"/>
      <c r="PVN29" s="32"/>
      <c r="PVO29" s="32"/>
      <c r="PVP29" s="32"/>
      <c r="PVQ29" s="32"/>
      <c r="PVR29" s="32"/>
      <c r="PVS29" s="32"/>
      <c r="PVT29" s="32"/>
      <c r="PVU29" s="32"/>
      <c r="PVV29" s="32"/>
      <c r="PVW29" s="32"/>
      <c r="PVX29" s="32"/>
      <c r="PVY29" s="32"/>
      <c r="PVZ29" s="32"/>
      <c r="PWA29" s="32"/>
      <c r="PWB29" s="32"/>
      <c r="PWC29" s="32"/>
      <c r="PWD29" s="32"/>
      <c r="PWE29" s="32"/>
      <c r="PWF29" s="32"/>
      <c r="PWG29" s="32"/>
      <c r="PWH29" s="32"/>
      <c r="PWI29" s="32"/>
      <c r="PWJ29" s="32"/>
      <c r="PWK29" s="32"/>
      <c r="PWL29" s="32"/>
      <c r="PWM29" s="32"/>
      <c r="PWN29" s="32"/>
      <c r="PWO29" s="32"/>
      <c r="PWP29" s="32"/>
      <c r="PWQ29" s="32"/>
      <c r="PWR29" s="32"/>
      <c r="PWS29" s="32"/>
      <c r="PWT29" s="32"/>
      <c r="PWU29" s="32"/>
      <c r="PWV29" s="32"/>
      <c r="PWW29" s="32"/>
      <c r="PWX29" s="32"/>
      <c r="PWY29" s="32"/>
      <c r="PWZ29" s="32"/>
      <c r="PXA29" s="32"/>
      <c r="PXB29" s="32"/>
      <c r="PXC29" s="32"/>
      <c r="PXD29" s="32"/>
      <c r="PXE29" s="32"/>
      <c r="PXF29" s="32"/>
      <c r="PXG29" s="32"/>
      <c r="PXH29" s="32"/>
      <c r="PXI29" s="32"/>
      <c r="PXJ29" s="32"/>
      <c r="PXK29" s="32"/>
      <c r="PXL29" s="32"/>
      <c r="PXM29" s="32"/>
      <c r="PXN29" s="32"/>
      <c r="PXO29" s="32"/>
      <c r="PXP29" s="32"/>
      <c r="PXQ29" s="32"/>
      <c r="PXR29" s="32"/>
      <c r="PXS29" s="32"/>
      <c r="PXT29" s="32"/>
      <c r="PXU29" s="32"/>
      <c r="PXV29" s="32"/>
      <c r="PXW29" s="32"/>
      <c r="PXX29" s="32"/>
      <c r="PXY29" s="32"/>
      <c r="PXZ29" s="32"/>
      <c r="PYA29" s="32"/>
      <c r="PYB29" s="32"/>
      <c r="PYC29" s="32"/>
      <c r="PYD29" s="32"/>
      <c r="PYE29" s="32"/>
      <c r="PYF29" s="32"/>
      <c r="PYG29" s="32"/>
      <c r="PYH29" s="32"/>
      <c r="PYI29" s="32"/>
      <c r="PYJ29" s="32"/>
      <c r="PYK29" s="32"/>
      <c r="PYL29" s="32"/>
      <c r="PYM29" s="32"/>
      <c r="PYN29" s="32"/>
      <c r="PYO29" s="32"/>
      <c r="PYP29" s="32"/>
      <c r="PYQ29" s="32"/>
      <c r="PYR29" s="32"/>
      <c r="PYS29" s="32"/>
      <c r="PYT29" s="32"/>
      <c r="PYU29" s="32"/>
      <c r="PYV29" s="32"/>
      <c r="PYW29" s="32"/>
      <c r="PYX29" s="32"/>
      <c r="PYY29" s="32"/>
      <c r="PYZ29" s="32"/>
      <c r="PZA29" s="32"/>
      <c r="PZB29" s="32"/>
      <c r="PZC29" s="32"/>
      <c r="PZD29" s="32"/>
      <c r="PZE29" s="32"/>
      <c r="PZF29" s="32"/>
      <c r="PZG29" s="32"/>
      <c r="PZH29" s="32"/>
      <c r="PZI29" s="32"/>
      <c r="PZJ29" s="32"/>
      <c r="PZK29" s="32"/>
      <c r="PZL29" s="32"/>
      <c r="PZM29" s="32"/>
      <c r="PZN29" s="32"/>
      <c r="PZO29" s="32"/>
      <c r="PZP29" s="32"/>
      <c r="PZQ29" s="32"/>
      <c r="PZR29" s="32"/>
      <c r="PZS29" s="32"/>
      <c r="PZT29" s="32"/>
      <c r="PZU29" s="32"/>
      <c r="PZV29" s="32"/>
      <c r="PZW29" s="32"/>
      <c r="PZX29" s="32"/>
      <c r="PZY29" s="32"/>
      <c r="PZZ29" s="32"/>
      <c r="QAA29" s="32"/>
      <c r="QAB29" s="32"/>
      <c r="QAC29" s="32"/>
      <c r="QAD29" s="32"/>
      <c r="QAE29" s="32"/>
      <c r="QAF29" s="32"/>
      <c r="QAG29" s="32"/>
      <c r="QAH29" s="32"/>
      <c r="QAI29" s="32"/>
      <c r="QAJ29" s="32"/>
      <c r="QAK29" s="32"/>
      <c r="QAL29" s="32"/>
      <c r="QAM29" s="32"/>
      <c r="QAN29" s="32"/>
      <c r="QAO29" s="32"/>
      <c r="QAP29" s="32"/>
      <c r="QAQ29" s="32"/>
      <c r="QAR29" s="32"/>
      <c r="QAS29" s="32"/>
      <c r="QAT29" s="32"/>
      <c r="QAU29" s="32"/>
      <c r="QAV29" s="32"/>
      <c r="QAW29" s="32"/>
      <c r="QAX29" s="32"/>
      <c r="QAY29" s="32"/>
      <c r="QAZ29" s="32"/>
      <c r="QBA29" s="32"/>
      <c r="QBB29" s="32"/>
      <c r="QBC29" s="32"/>
      <c r="QBD29" s="32"/>
      <c r="QBE29" s="32"/>
      <c r="QBF29" s="32"/>
      <c r="QBG29" s="32"/>
      <c r="QBH29" s="32"/>
      <c r="QBI29" s="32"/>
      <c r="QBJ29" s="32"/>
      <c r="QBK29" s="32"/>
      <c r="QBL29" s="32"/>
      <c r="QBM29" s="32"/>
      <c r="QBN29" s="32"/>
      <c r="QBO29" s="32"/>
      <c r="QBP29" s="32"/>
      <c r="QBQ29" s="32"/>
      <c r="QBR29" s="32"/>
      <c r="QBS29" s="32"/>
      <c r="QBT29" s="32"/>
      <c r="QBU29" s="32"/>
      <c r="QBV29" s="32"/>
      <c r="QBW29" s="32"/>
      <c r="QBX29" s="32"/>
      <c r="QBY29" s="32"/>
      <c r="QBZ29" s="32"/>
      <c r="QCA29" s="32"/>
      <c r="QCB29" s="32"/>
      <c r="QCC29" s="32"/>
      <c r="QCD29" s="32"/>
      <c r="QCE29" s="32"/>
      <c r="QCF29" s="32"/>
      <c r="QCG29" s="32"/>
      <c r="QCH29" s="32"/>
      <c r="QCI29" s="32"/>
      <c r="QCJ29" s="32"/>
      <c r="QCK29" s="32"/>
      <c r="QCL29" s="32"/>
      <c r="QCM29" s="32"/>
      <c r="QCN29" s="32"/>
      <c r="QCO29" s="32"/>
      <c r="QCP29" s="32"/>
      <c r="QCQ29" s="32"/>
      <c r="QCR29" s="32"/>
      <c r="QCS29" s="32"/>
      <c r="QCT29" s="32"/>
      <c r="QCU29" s="32"/>
      <c r="QCV29" s="32"/>
      <c r="QCW29" s="32"/>
      <c r="QCX29" s="32"/>
      <c r="QCY29" s="32"/>
      <c r="QCZ29" s="32"/>
      <c r="QDA29" s="32"/>
      <c r="QDB29" s="32"/>
      <c r="QDC29" s="32"/>
      <c r="QDD29" s="32"/>
      <c r="QDE29" s="32"/>
      <c r="QDF29" s="32"/>
      <c r="QDG29" s="32"/>
      <c r="QDH29" s="32"/>
      <c r="QDI29" s="32"/>
      <c r="QDJ29" s="32"/>
      <c r="QDK29" s="32"/>
      <c r="QDL29" s="32"/>
      <c r="QDM29" s="32"/>
      <c r="QDN29" s="32"/>
      <c r="QDO29" s="32"/>
      <c r="QDP29" s="32"/>
      <c r="QDQ29" s="32"/>
      <c r="QDR29" s="32"/>
      <c r="QDS29" s="32"/>
      <c r="QDT29" s="32"/>
      <c r="QDU29" s="32"/>
      <c r="QDV29" s="32"/>
      <c r="QDW29" s="32"/>
      <c r="QDX29" s="32"/>
      <c r="QDY29" s="32"/>
      <c r="QDZ29" s="32"/>
      <c r="QEA29" s="32"/>
      <c r="QEB29" s="32"/>
      <c r="QEC29" s="32"/>
      <c r="QED29" s="32"/>
      <c r="QEE29" s="32"/>
      <c r="QEF29" s="32"/>
      <c r="QEG29" s="32"/>
      <c r="QEH29" s="32"/>
      <c r="QEI29" s="32"/>
      <c r="QEJ29" s="32"/>
      <c r="QEK29" s="32"/>
      <c r="QEL29" s="32"/>
      <c r="QEM29" s="32"/>
      <c r="QEN29" s="32"/>
      <c r="QEO29" s="32"/>
      <c r="QEP29" s="32"/>
      <c r="QEQ29" s="32"/>
      <c r="QER29" s="32"/>
      <c r="QES29" s="32"/>
      <c r="QET29" s="32"/>
      <c r="QEU29" s="32"/>
      <c r="QEV29" s="32"/>
      <c r="QEW29" s="32"/>
      <c r="QEX29" s="32"/>
      <c r="QEY29" s="32"/>
      <c r="QEZ29" s="32"/>
      <c r="QFA29" s="32"/>
      <c r="QFB29" s="32"/>
      <c r="QFC29" s="32"/>
      <c r="QFD29" s="32"/>
      <c r="QFE29" s="32"/>
      <c r="QFF29" s="32"/>
      <c r="QFG29" s="32"/>
      <c r="QFH29" s="32"/>
      <c r="QFI29" s="32"/>
      <c r="QFJ29" s="32"/>
      <c r="QFK29" s="32"/>
      <c r="QFL29" s="32"/>
      <c r="QFM29" s="32"/>
      <c r="QFN29" s="32"/>
      <c r="QFO29" s="32"/>
      <c r="QFP29" s="32"/>
      <c r="QFQ29" s="32"/>
      <c r="QFR29" s="32"/>
      <c r="QFS29" s="32"/>
      <c r="QFT29" s="32"/>
      <c r="QFU29" s="32"/>
      <c r="QFV29" s="32"/>
      <c r="QFW29" s="32"/>
      <c r="QFX29" s="32"/>
      <c r="QFY29" s="32"/>
      <c r="QFZ29" s="32"/>
      <c r="QGA29" s="32"/>
      <c r="QGB29" s="32"/>
      <c r="QGC29" s="32"/>
      <c r="QGD29" s="32"/>
      <c r="QGE29" s="32"/>
      <c r="QGF29" s="32"/>
      <c r="QGG29" s="32"/>
      <c r="QGH29" s="32"/>
      <c r="QGI29" s="32"/>
      <c r="QGJ29" s="32"/>
      <c r="QGK29" s="32"/>
      <c r="QGL29" s="32"/>
      <c r="QGM29" s="32"/>
      <c r="QGN29" s="32"/>
      <c r="QGO29" s="32"/>
      <c r="QGP29" s="32"/>
      <c r="QGQ29" s="32"/>
      <c r="QGR29" s="32"/>
      <c r="QGS29" s="32"/>
      <c r="QGT29" s="32"/>
      <c r="QGU29" s="32"/>
      <c r="QGV29" s="32"/>
      <c r="QGW29" s="32"/>
      <c r="QGX29" s="32"/>
      <c r="QGY29" s="32"/>
      <c r="QGZ29" s="32"/>
      <c r="QHA29" s="32"/>
      <c r="QHB29" s="32"/>
      <c r="QHC29" s="32"/>
      <c r="QHD29" s="32"/>
      <c r="QHE29" s="32"/>
      <c r="QHF29" s="32"/>
      <c r="QHG29" s="32"/>
      <c r="QHH29" s="32"/>
      <c r="QHI29" s="32"/>
      <c r="QHJ29" s="32"/>
      <c r="QHK29" s="32"/>
      <c r="QHL29" s="32"/>
      <c r="QHM29" s="32"/>
      <c r="QHN29" s="32"/>
      <c r="QHO29" s="32"/>
      <c r="QHP29" s="32"/>
      <c r="QHQ29" s="32"/>
      <c r="QHR29" s="32"/>
      <c r="QHS29" s="32"/>
      <c r="QHT29" s="32"/>
      <c r="QHU29" s="32"/>
      <c r="QHV29" s="32"/>
      <c r="QHW29" s="32"/>
      <c r="QHX29" s="32"/>
      <c r="QHY29" s="32"/>
      <c r="QHZ29" s="32"/>
      <c r="QIA29" s="32"/>
      <c r="QIB29" s="32"/>
      <c r="QIC29" s="32"/>
      <c r="QID29" s="32"/>
      <c r="QIE29" s="32"/>
      <c r="QIF29" s="32"/>
      <c r="QIG29" s="32"/>
      <c r="QIH29" s="32"/>
      <c r="QII29" s="32"/>
      <c r="QIJ29" s="32"/>
      <c r="QIK29" s="32"/>
      <c r="QIL29" s="32"/>
      <c r="QIM29" s="32"/>
      <c r="QIN29" s="32"/>
      <c r="QIO29" s="32"/>
      <c r="QIP29" s="32"/>
      <c r="QIQ29" s="32"/>
      <c r="QIR29" s="32"/>
      <c r="QIS29" s="32"/>
      <c r="QIT29" s="32"/>
      <c r="QIU29" s="32"/>
      <c r="QIV29" s="32"/>
      <c r="QIW29" s="32"/>
      <c r="QIX29" s="32"/>
      <c r="QIY29" s="32"/>
      <c r="QIZ29" s="32"/>
      <c r="QJA29" s="32"/>
      <c r="QJB29" s="32"/>
      <c r="QJC29" s="32"/>
      <c r="QJD29" s="32"/>
      <c r="QJE29" s="32"/>
      <c r="QJF29" s="32"/>
      <c r="QJG29" s="32"/>
      <c r="QJH29" s="32"/>
      <c r="QJI29" s="32"/>
      <c r="QJJ29" s="32"/>
      <c r="QJK29" s="32"/>
      <c r="QJL29" s="32"/>
      <c r="QJM29" s="32"/>
      <c r="QJN29" s="32"/>
      <c r="QJO29" s="32"/>
      <c r="QJP29" s="32"/>
      <c r="QJQ29" s="32"/>
      <c r="QJR29" s="32"/>
      <c r="QJS29" s="32"/>
      <c r="QJT29" s="32"/>
      <c r="QJU29" s="32"/>
      <c r="QJV29" s="32"/>
      <c r="QJW29" s="32"/>
      <c r="QJX29" s="32"/>
      <c r="QJY29" s="32"/>
      <c r="QJZ29" s="32"/>
      <c r="QKA29" s="32"/>
      <c r="QKB29" s="32"/>
      <c r="QKC29" s="32"/>
      <c r="QKD29" s="32"/>
      <c r="QKE29" s="32"/>
      <c r="QKF29" s="32"/>
      <c r="QKG29" s="32"/>
      <c r="QKH29" s="32"/>
      <c r="QKI29" s="32"/>
      <c r="QKJ29" s="32"/>
      <c r="QKK29" s="32"/>
      <c r="QKL29" s="32"/>
      <c r="QKM29" s="32"/>
      <c r="QKN29" s="32"/>
      <c r="QKO29" s="32"/>
      <c r="QKP29" s="32"/>
      <c r="QKQ29" s="32"/>
      <c r="QKR29" s="32"/>
      <c r="QKS29" s="32"/>
      <c r="QKT29" s="32"/>
      <c r="QKU29" s="32"/>
      <c r="QKV29" s="32"/>
      <c r="QKW29" s="32"/>
      <c r="QKX29" s="32"/>
      <c r="QKY29" s="32"/>
      <c r="QKZ29" s="32"/>
      <c r="QLA29" s="32"/>
      <c r="QLB29" s="32"/>
      <c r="QLC29" s="32"/>
      <c r="QLD29" s="32"/>
      <c r="QLE29" s="32"/>
      <c r="QLF29" s="32"/>
      <c r="QLG29" s="32"/>
      <c r="QLH29" s="32"/>
      <c r="QLI29" s="32"/>
      <c r="QLJ29" s="32"/>
      <c r="QLK29" s="32"/>
      <c r="QLL29" s="32"/>
      <c r="QLM29" s="32"/>
      <c r="QLN29" s="32"/>
      <c r="QLO29" s="32"/>
      <c r="QLP29" s="32"/>
      <c r="QLQ29" s="32"/>
      <c r="QLR29" s="32"/>
      <c r="QLS29" s="32"/>
      <c r="QLT29" s="32"/>
      <c r="QLU29" s="32"/>
      <c r="QLV29" s="32"/>
      <c r="QLW29" s="32"/>
      <c r="QLX29" s="32"/>
      <c r="QLY29" s="32"/>
      <c r="QLZ29" s="32"/>
      <c r="QMA29" s="32"/>
      <c r="QMB29" s="32"/>
      <c r="QMC29" s="32"/>
      <c r="QMD29" s="32"/>
      <c r="QME29" s="32"/>
      <c r="QMF29" s="32"/>
      <c r="QMG29" s="32"/>
      <c r="QMH29" s="32"/>
      <c r="QMI29" s="32"/>
      <c r="QMJ29" s="32"/>
      <c r="QMK29" s="32"/>
      <c r="QML29" s="32"/>
      <c r="QMM29" s="32"/>
      <c r="QMN29" s="32"/>
      <c r="QMO29" s="32"/>
      <c r="QMP29" s="32"/>
      <c r="QMQ29" s="32"/>
      <c r="QMR29" s="32"/>
      <c r="QMS29" s="32"/>
      <c r="QMT29" s="32"/>
      <c r="QMU29" s="32"/>
      <c r="QMV29" s="32"/>
      <c r="QMW29" s="32"/>
      <c r="QMX29" s="32"/>
      <c r="QMY29" s="32"/>
      <c r="QMZ29" s="32"/>
      <c r="QNA29" s="32"/>
      <c r="QNB29" s="32"/>
      <c r="QNC29" s="32"/>
      <c r="QND29" s="32"/>
      <c r="QNE29" s="32"/>
      <c r="QNF29" s="32"/>
      <c r="QNG29" s="32"/>
      <c r="QNH29" s="32"/>
      <c r="QNI29" s="32"/>
      <c r="QNJ29" s="32"/>
      <c r="QNK29" s="32"/>
      <c r="QNL29" s="32"/>
      <c r="QNM29" s="32"/>
      <c r="QNN29" s="32"/>
      <c r="QNO29" s="32"/>
      <c r="QNP29" s="32"/>
      <c r="QNQ29" s="32"/>
      <c r="QNR29" s="32"/>
      <c r="QNS29" s="32"/>
      <c r="QNT29" s="32"/>
      <c r="QNU29" s="32"/>
      <c r="QNV29" s="32"/>
      <c r="QNW29" s="32"/>
      <c r="QNX29" s="32"/>
      <c r="QNY29" s="32"/>
      <c r="QNZ29" s="32"/>
      <c r="QOA29" s="32"/>
      <c r="QOB29" s="32"/>
      <c r="QOC29" s="32"/>
      <c r="QOD29" s="32"/>
      <c r="QOE29" s="32"/>
      <c r="QOF29" s="32"/>
      <c r="QOG29" s="32"/>
      <c r="QOH29" s="32"/>
      <c r="QOI29" s="32"/>
      <c r="QOJ29" s="32"/>
      <c r="QOK29" s="32"/>
      <c r="QOL29" s="32"/>
      <c r="QOM29" s="32"/>
      <c r="QON29" s="32"/>
      <c r="QOO29" s="32"/>
      <c r="QOP29" s="32"/>
      <c r="QOQ29" s="32"/>
      <c r="QOR29" s="32"/>
      <c r="QOS29" s="32"/>
      <c r="QOT29" s="32"/>
      <c r="QOU29" s="32"/>
      <c r="QOV29" s="32"/>
      <c r="QOW29" s="32"/>
      <c r="QOX29" s="32"/>
      <c r="QOY29" s="32"/>
      <c r="QOZ29" s="32"/>
      <c r="QPA29" s="32"/>
      <c r="QPB29" s="32"/>
      <c r="QPC29" s="32"/>
      <c r="QPD29" s="32"/>
      <c r="QPE29" s="32"/>
      <c r="QPF29" s="32"/>
      <c r="QPG29" s="32"/>
      <c r="QPH29" s="32"/>
      <c r="QPI29" s="32"/>
      <c r="QPJ29" s="32"/>
      <c r="QPK29" s="32"/>
      <c r="QPL29" s="32"/>
      <c r="QPM29" s="32"/>
      <c r="QPN29" s="32"/>
      <c r="QPO29" s="32"/>
      <c r="QPP29" s="32"/>
      <c r="QPQ29" s="32"/>
      <c r="QPR29" s="32"/>
      <c r="QPS29" s="32"/>
      <c r="QPT29" s="32"/>
      <c r="QPU29" s="32"/>
      <c r="QPV29" s="32"/>
      <c r="QPW29" s="32"/>
      <c r="QPX29" s="32"/>
      <c r="QPY29" s="32"/>
      <c r="QPZ29" s="32"/>
      <c r="QQA29" s="32"/>
      <c r="QQB29" s="32"/>
      <c r="QQC29" s="32"/>
      <c r="QQD29" s="32"/>
      <c r="QQE29" s="32"/>
      <c r="QQF29" s="32"/>
      <c r="QQG29" s="32"/>
      <c r="QQH29" s="32"/>
      <c r="QQI29" s="32"/>
      <c r="QQJ29" s="32"/>
      <c r="QQK29" s="32"/>
      <c r="QQL29" s="32"/>
      <c r="QQM29" s="32"/>
      <c r="QQN29" s="32"/>
      <c r="QQO29" s="32"/>
      <c r="QQP29" s="32"/>
      <c r="QQQ29" s="32"/>
      <c r="QQR29" s="32"/>
      <c r="QQS29" s="32"/>
      <c r="QQT29" s="32"/>
      <c r="QQU29" s="32"/>
      <c r="QQV29" s="32"/>
      <c r="QQW29" s="32"/>
      <c r="QQX29" s="32"/>
      <c r="QQY29" s="32"/>
      <c r="QQZ29" s="32"/>
      <c r="QRA29" s="32"/>
      <c r="QRB29" s="32"/>
      <c r="QRC29" s="32"/>
      <c r="QRD29" s="32"/>
      <c r="QRE29" s="32"/>
      <c r="QRF29" s="32"/>
      <c r="QRG29" s="32"/>
      <c r="QRH29" s="32"/>
      <c r="QRI29" s="32"/>
      <c r="QRJ29" s="32"/>
      <c r="QRK29" s="32"/>
      <c r="QRL29" s="32"/>
      <c r="QRM29" s="32"/>
      <c r="QRN29" s="32"/>
      <c r="QRO29" s="32"/>
      <c r="QRP29" s="32"/>
      <c r="QRQ29" s="32"/>
      <c r="QRR29" s="32"/>
      <c r="QRS29" s="32"/>
      <c r="QRT29" s="32"/>
      <c r="QRU29" s="32"/>
      <c r="QRV29" s="32"/>
      <c r="QRW29" s="32"/>
      <c r="QRX29" s="32"/>
      <c r="QRY29" s="32"/>
      <c r="QRZ29" s="32"/>
      <c r="QSA29" s="32"/>
      <c r="QSB29" s="32"/>
      <c r="QSC29" s="32"/>
      <c r="QSD29" s="32"/>
      <c r="QSE29" s="32"/>
      <c r="QSF29" s="32"/>
      <c r="QSG29" s="32"/>
      <c r="QSH29" s="32"/>
      <c r="QSI29" s="32"/>
      <c r="QSJ29" s="32"/>
      <c r="QSK29" s="32"/>
      <c r="QSL29" s="32"/>
      <c r="QSM29" s="32"/>
      <c r="QSN29" s="32"/>
      <c r="QSO29" s="32"/>
      <c r="QSP29" s="32"/>
      <c r="QSQ29" s="32"/>
      <c r="QSR29" s="32"/>
      <c r="QSS29" s="32"/>
      <c r="QST29" s="32"/>
      <c r="QSU29" s="32"/>
      <c r="QSV29" s="32"/>
      <c r="QSW29" s="32"/>
      <c r="QSX29" s="32"/>
      <c r="QSY29" s="32"/>
      <c r="QSZ29" s="32"/>
      <c r="QTA29" s="32"/>
      <c r="QTB29" s="32"/>
      <c r="QTC29" s="32"/>
      <c r="QTD29" s="32"/>
      <c r="QTE29" s="32"/>
      <c r="QTF29" s="32"/>
      <c r="QTG29" s="32"/>
      <c r="QTH29" s="32"/>
      <c r="QTI29" s="32"/>
      <c r="QTJ29" s="32"/>
      <c r="QTK29" s="32"/>
      <c r="QTL29" s="32"/>
      <c r="QTM29" s="32"/>
      <c r="QTN29" s="32"/>
      <c r="QTO29" s="32"/>
      <c r="QTP29" s="32"/>
      <c r="QTQ29" s="32"/>
      <c r="QTR29" s="32"/>
      <c r="QTS29" s="32"/>
      <c r="QTT29" s="32"/>
      <c r="QTU29" s="32"/>
      <c r="QTV29" s="32"/>
      <c r="QTW29" s="32"/>
      <c r="QTX29" s="32"/>
      <c r="QTY29" s="32"/>
      <c r="QTZ29" s="32"/>
      <c r="QUA29" s="32"/>
      <c r="QUB29" s="32"/>
      <c r="QUC29" s="32"/>
      <c r="QUD29" s="32"/>
      <c r="QUE29" s="32"/>
      <c r="QUF29" s="32"/>
      <c r="QUG29" s="32"/>
      <c r="QUH29" s="32"/>
      <c r="QUI29" s="32"/>
      <c r="QUJ29" s="32"/>
      <c r="QUK29" s="32"/>
      <c r="QUL29" s="32"/>
      <c r="QUM29" s="32"/>
      <c r="QUN29" s="32"/>
      <c r="QUO29" s="32"/>
      <c r="QUP29" s="32"/>
      <c r="QUQ29" s="32"/>
      <c r="QUR29" s="32"/>
      <c r="QUS29" s="32"/>
      <c r="QUT29" s="32"/>
      <c r="QUU29" s="32"/>
      <c r="QUV29" s="32"/>
      <c r="QUW29" s="32"/>
      <c r="QUX29" s="32"/>
      <c r="QUY29" s="32"/>
      <c r="QUZ29" s="32"/>
      <c r="QVA29" s="32"/>
      <c r="QVB29" s="32"/>
      <c r="QVC29" s="32"/>
      <c r="QVD29" s="32"/>
      <c r="QVE29" s="32"/>
      <c r="QVF29" s="32"/>
      <c r="QVG29" s="32"/>
      <c r="QVH29" s="32"/>
      <c r="QVI29" s="32"/>
      <c r="QVJ29" s="32"/>
      <c r="QVK29" s="32"/>
      <c r="QVL29" s="32"/>
      <c r="QVM29" s="32"/>
      <c r="QVN29" s="32"/>
      <c r="QVO29" s="32"/>
      <c r="QVP29" s="32"/>
      <c r="QVQ29" s="32"/>
      <c r="QVR29" s="32"/>
      <c r="QVS29" s="32"/>
      <c r="QVT29" s="32"/>
      <c r="QVU29" s="32"/>
      <c r="QVV29" s="32"/>
      <c r="QVW29" s="32"/>
      <c r="QVX29" s="32"/>
      <c r="QVY29" s="32"/>
      <c r="QVZ29" s="32"/>
      <c r="QWA29" s="32"/>
      <c r="QWB29" s="32"/>
      <c r="QWC29" s="32"/>
      <c r="QWD29" s="32"/>
      <c r="QWE29" s="32"/>
      <c r="QWF29" s="32"/>
      <c r="QWG29" s="32"/>
      <c r="QWH29" s="32"/>
      <c r="QWI29" s="32"/>
      <c r="QWJ29" s="32"/>
      <c r="QWK29" s="32"/>
      <c r="QWL29" s="32"/>
      <c r="QWM29" s="32"/>
      <c r="QWN29" s="32"/>
      <c r="QWO29" s="32"/>
      <c r="QWP29" s="32"/>
      <c r="QWQ29" s="32"/>
      <c r="QWR29" s="32"/>
      <c r="QWS29" s="32"/>
      <c r="QWT29" s="32"/>
      <c r="QWU29" s="32"/>
      <c r="QWV29" s="32"/>
      <c r="QWW29" s="32"/>
      <c r="QWX29" s="32"/>
      <c r="QWY29" s="32"/>
      <c r="QWZ29" s="32"/>
      <c r="QXA29" s="32"/>
      <c r="QXB29" s="32"/>
      <c r="QXC29" s="32"/>
      <c r="QXD29" s="32"/>
      <c r="QXE29" s="32"/>
      <c r="QXF29" s="32"/>
      <c r="QXG29" s="32"/>
      <c r="QXH29" s="32"/>
      <c r="QXI29" s="32"/>
      <c r="QXJ29" s="32"/>
      <c r="QXK29" s="32"/>
      <c r="QXL29" s="32"/>
      <c r="QXM29" s="32"/>
      <c r="QXN29" s="32"/>
      <c r="QXO29" s="32"/>
      <c r="QXP29" s="32"/>
      <c r="QXQ29" s="32"/>
      <c r="QXR29" s="32"/>
      <c r="QXS29" s="32"/>
      <c r="QXT29" s="32"/>
      <c r="QXU29" s="32"/>
      <c r="QXV29" s="32"/>
      <c r="QXW29" s="32"/>
      <c r="QXX29" s="32"/>
      <c r="QXY29" s="32"/>
      <c r="QXZ29" s="32"/>
      <c r="QYA29" s="32"/>
      <c r="QYB29" s="32"/>
      <c r="QYC29" s="32"/>
      <c r="QYD29" s="32"/>
      <c r="QYE29" s="32"/>
      <c r="QYF29" s="32"/>
      <c r="QYG29" s="32"/>
      <c r="QYH29" s="32"/>
      <c r="QYI29" s="32"/>
      <c r="QYJ29" s="32"/>
      <c r="QYK29" s="32"/>
      <c r="QYL29" s="32"/>
      <c r="QYM29" s="32"/>
      <c r="QYN29" s="32"/>
      <c r="QYO29" s="32"/>
      <c r="QYP29" s="32"/>
      <c r="QYQ29" s="32"/>
      <c r="QYR29" s="32"/>
      <c r="QYS29" s="32"/>
      <c r="QYT29" s="32"/>
      <c r="QYU29" s="32"/>
      <c r="QYV29" s="32"/>
      <c r="QYW29" s="32"/>
      <c r="QYX29" s="32"/>
      <c r="QYY29" s="32"/>
      <c r="QYZ29" s="32"/>
      <c r="QZA29" s="32"/>
      <c r="QZB29" s="32"/>
      <c r="QZC29" s="32"/>
      <c r="QZD29" s="32"/>
      <c r="QZE29" s="32"/>
      <c r="QZF29" s="32"/>
      <c r="QZG29" s="32"/>
      <c r="QZH29" s="32"/>
      <c r="QZI29" s="32"/>
      <c r="QZJ29" s="32"/>
      <c r="QZK29" s="32"/>
      <c r="QZL29" s="32"/>
      <c r="QZM29" s="32"/>
      <c r="QZN29" s="32"/>
      <c r="QZO29" s="32"/>
      <c r="QZP29" s="32"/>
      <c r="QZQ29" s="32"/>
      <c r="QZR29" s="32"/>
      <c r="QZS29" s="32"/>
      <c r="QZT29" s="32"/>
      <c r="QZU29" s="32"/>
      <c r="QZV29" s="32"/>
      <c r="QZW29" s="32"/>
      <c r="QZX29" s="32"/>
      <c r="QZY29" s="32"/>
      <c r="QZZ29" s="32"/>
      <c r="RAA29" s="32"/>
      <c r="RAB29" s="32"/>
      <c r="RAC29" s="32"/>
      <c r="RAD29" s="32"/>
      <c r="RAE29" s="32"/>
      <c r="RAF29" s="32"/>
      <c r="RAG29" s="32"/>
      <c r="RAH29" s="32"/>
      <c r="RAI29" s="32"/>
      <c r="RAJ29" s="32"/>
      <c r="RAK29" s="32"/>
      <c r="RAL29" s="32"/>
      <c r="RAM29" s="32"/>
      <c r="RAN29" s="32"/>
      <c r="RAO29" s="32"/>
      <c r="RAP29" s="32"/>
      <c r="RAQ29" s="32"/>
      <c r="RAR29" s="32"/>
      <c r="RAS29" s="32"/>
      <c r="RAT29" s="32"/>
      <c r="RAU29" s="32"/>
      <c r="RAV29" s="32"/>
      <c r="RAW29" s="32"/>
      <c r="RAX29" s="32"/>
      <c r="RAY29" s="32"/>
      <c r="RAZ29" s="32"/>
      <c r="RBA29" s="32"/>
      <c r="RBB29" s="32"/>
      <c r="RBC29" s="32"/>
      <c r="RBD29" s="32"/>
      <c r="RBE29" s="32"/>
      <c r="RBF29" s="32"/>
      <c r="RBG29" s="32"/>
      <c r="RBH29" s="32"/>
      <c r="RBI29" s="32"/>
      <c r="RBJ29" s="32"/>
      <c r="RBK29" s="32"/>
      <c r="RBL29" s="32"/>
      <c r="RBM29" s="32"/>
      <c r="RBN29" s="32"/>
      <c r="RBO29" s="32"/>
      <c r="RBP29" s="32"/>
      <c r="RBQ29" s="32"/>
      <c r="RBR29" s="32"/>
      <c r="RBS29" s="32"/>
      <c r="RBT29" s="32"/>
      <c r="RBU29" s="32"/>
      <c r="RBV29" s="32"/>
      <c r="RBW29" s="32"/>
      <c r="RBX29" s="32"/>
      <c r="RBY29" s="32"/>
      <c r="RBZ29" s="32"/>
      <c r="RCA29" s="32"/>
      <c r="RCB29" s="32"/>
      <c r="RCC29" s="32"/>
      <c r="RCD29" s="32"/>
      <c r="RCE29" s="32"/>
      <c r="RCF29" s="32"/>
      <c r="RCG29" s="32"/>
      <c r="RCH29" s="32"/>
      <c r="RCI29" s="32"/>
      <c r="RCJ29" s="32"/>
      <c r="RCK29" s="32"/>
      <c r="RCL29" s="32"/>
      <c r="RCM29" s="32"/>
      <c r="RCN29" s="32"/>
      <c r="RCO29" s="32"/>
      <c r="RCP29" s="32"/>
      <c r="RCQ29" s="32"/>
      <c r="RCR29" s="32"/>
      <c r="RCS29" s="32"/>
      <c r="RCT29" s="32"/>
      <c r="RCU29" s="32"/>
      <c r="RCV29" s="32"/>
      <c r="RCW29" s="32"/>
      <c r="RCX29" s="32"/>
      <c r="RCY29" s="32"/>
      <c r="RCZ29" s="32"/>
      <c r="RDA29" s="32"/>
      <c r="RDB29" s="32"/>
      <c r="RDC29" s="32"/>
      <c r="RDD29" s="32"/>
      <c r="RDE29" s="32"/>
      <c r="RDF29" s="32"/>
      <c r="RDG29" s="32"/>
      <c r="RDH29" s="32"/>
      <c r="RDI29" s="32"/>
      <c r="RDJ29" s="32"/>
      <c r="RDK29" s="32"/>
      <c r="RDL29" s="32"/>
      <c r="RDM29" s="32"/>
      <c r="RDN29" s="32"/>
      <c r="RDO29" s="32"/>
      <c r="RDP29" s="32"/>
      <c r="RDQ29" s="32"/>
      <c r="RDR29" s="32"/>
      <c r="RDS29" s="32"/>
      <c r="RDT29" s="32"/>
      <c r="RDU29" s="32"/>
      <c r="RDV29" s="32"/>
      <c r="RDW29" s="32"/>
      <c r="RDX29" s="32"/>
      <c r="RDY29" s="32"/>
      <c r="RDZ29" s="32"/>
      <c r="REA29" s="32"/>
      <c r="REB29" s="32"/>
      <c r="REC29" s="32"/>
      <c r="RED29" s="32"/>
      <c r="REE29" s="32"/>
      <c r="REF29" s="32"/>
      <c r="REG29" s="32"/>
      <c r="REH29" s="32"/>
      <c r="REI29" s="32"/>
      <c r="REJ29" s="32"/>
      <c r="REK29" s="32"/>
      <c r="REL29" s="32"/>
      <c r="REM29" s="32"/>
      <c r="REN29" s="32"/>
      <c r="REO29" s="32"/>
      <c r="REP29" s="32"/>
      <c r="REQ29" s="32"/>
      <c r="RER29" s="32"/>
      <c r="RES29" s="32"/>
      <c r="RET29" s="32"/>
      <c r="REU29" s="32"/>
      <c r="REV29" s="32"/>
      <c r="REW29" s="32"/>
      <c r="REX29" s="32"/>
      <c r="REY29" s="32"/>
      <c r="REZ29" s="32"/>
      <c r="RFA29" s="32"/>
      <c r="RFB29" s="32"/>
      <c r="RFC29" s="32"/>
      <c r="RFD29" s="32"/>
      <c r="RFE29" s="32"/>
      <c r="RFF29" s="32"/>
      <c r="RFG29" s="32"/>
      <c r="RFH29" s="32"/>
      <c r="RFI29" s="32"/>
      <c r="RFJ29" s="32"/>
      <c r="RFK29" s="32"/>
      <c r="RFL29" s="32"/>
      <c r="RFM29" s="32"/>
      <c r="RFN29" s="32"/>
      <c r="RFO29" s="32"/>
      <c r="RFP29" s="32"/>
      <c r="RFQ29" s="32"/>
      <c r="RFR29" s="32"/>
      <c r="RFS29" s="32"/>
      <c r="RFT29" s="32"/>
      <c r="RFU29" s="32"/>
      <c r="RFV29" s="32"/>
      <c r="RFW29" s="32"/>
      <c r="RFX29" s="32"/>
      <c r="RFY29" s="32"/>
      <c r="RFZ29" s="32"/>
      <c r="RGA29" s="32"/>
      <c r="RGB29" s="32"/>
      <c r="RGC29" s="32"/>
      <c r="RGD29" s="32"/>
      <c r="RGE29" s="32"/>
      <c r="RGF29" s="32"/>
      <c r="RGG29" s="32"/>
      <c r="RGH29" s="32"/>
      <c r="RGI29" s="32"/>
      <c r="RGJ29" s="32"/>
      <c r="RGK29" s="32"/>
      <c r="RGL29" s="32"/>
      <c r="RGM29" s="32"/>
      <c r="RGN29" s="32"/>
      <c r="RGO29" s="32"/>
      <c r="RGP29" s="32"/>
      <c r="RGQ29" s="32"/>
      <c r="RGR29" s="32"/>
      <c r="RGS29" s="32"/>
      <c r="RGT29" s="32"/>
      <c r="RGU29" s="32"/>
      <c r="RGV29" s="32"/>
      <c r="RGW29" s="32"/>
      <c r="RGX29" s="32"/>
      <c r="RGY29" s="32"/>
      <c r="RGZ29" s="32"/>
      <c r="RHA29" s="32"/>
      <c r="RHB29" s="32"/>
      <c r="RHC29" s="32"/>
      <c r="RHD29" s="32"/>
      <c r="RHE29" s="32"/>
      <c r="RHF29" s="32"/>
      <c r="RHG29" s="32"/>
      <c r="RHH29" s="32"/>
      <c r="RHI29" s="32"/>
      <c r="RHJ29" s="32"/>
      <c r="RHK29" s="32"/>
      <c r="RHL29" s="32"/>
      <c r="RHM29" s="32"/>
      <c r="RHN29" s="32"/>
      <c r="RHO29" s="32"/>
      <c r="RHP29" s="32"/>
      <c r="RHQ29" s="32"/>
      <c r="RHR29" s="32"/>
      <c r="RHS29" s="32"/>
      <c r="RHT29" s="32"/>
      <c r="RHU29" s="32"/>
      <c r="RHV29" s="32"/>
      <c r="RHW29" s="32"/>
      <c r="RHX29" s="32"/>
      <c r="RHY29" s="32"/>
      <c r="RHZ29" s="32"/>
      <c r="RIA29" s="32"/>
      <c r="RIB29" s="32"/>
      <c r="RIC29" s="32"/>
      <c r="RID29" s="32"/>
      <c r="RIE29" s="32"/>
      <c r="RIF29" s="32"/>
      <c r="RIG29" s="32"/>
      <c r="RIH29" s="32"/>
      <c r="RII29" s="32"/>
      <c r="RIJ29" s="32"/>
      <c r="RIK29" s="32"/>
      <c r="RIL29" s="32"/>
      <c r="RIM29" s="32"/>
      <c r="RIN29" s="32"/>
      <c r="RIO29" s="32"/>
      <c r="RIP29" s="32"/>
      <c r="RIQ29" s="32"/>
      <c r="RIR29" s="32"/>
      <c r="RIS29" s="32"/>
      <c r="RIT29" s="32"/>
      <c r="RIU29" s="32"/>
      <c r="RIV29" s="32"/>
      <c r="RIW29" s="32"/>
      <c r="RIX29" s="32"/>
      <c r="RIY29" s="32"/>
      <c r="RIZ29" s="32"/>
      <c r="RJA29" s="32"/>
      <c r="RJB29" s="32"/>
      <c r="RJC29" s="32"/>
      <c r="RJD29" s="32"/>
      <c r="RJE29" s="32"/>
      <c r="RJF29" s="32"/>
      <c r="RJG29" s="32"/>
      <c r="RJH29" s="32"/>
      <c r="RJI29" s="32"/>
      <c r="RJJ29" s="32"/>
      <c r="RJK29" s="32"/>
      <c r="RJL29" s="32"/>
      <c r="RJM29" s="32"/>
      <c r="RJN29" s="32"/>
      <c r="RJO29" s="32"/>
      <c r="RJP29" s="32"/>
      <c r="RJQ29" s="32"/>
      <c r="RJR29" s="32"/>
      <c r="RJS29" s="32"/>
      <c r="RJT29" s="32"/>
      <c r="RJU29" s="32"/>
      <c r="RJV29" s="32"/>
      <c r="RJW29" s="32"/>
      <c r="RJX29" s="32"/>
      <c r="RJY29" s="32"/>
      <c r="RJZ29" s="32"/>
      <c r="RKA29" s="32"/>
      <c r="RKB29" s="32"/>
      <c r="RKC29" s="32"/>
      <c r="RKD29" s="32"/>
      <c r="RKE29" s="32"/>
      <c r="RKF29" s="32"/>
      <c r="RKG29" s="32"/>
      <c r="RKH29" s="32"/>
      <c r="RKI29" s="32"/>
      <c r="RKJ29" s="32"/>
      <c r="RKK29" s="32"/>
      <c r="RKL29" s="32"/>
      <c r="RKM29" s="32"/>
      <c r="RKN29" s="32"/>
      <c r="RKO29" s="32"/>
      <c r="RKP29" s="32"/>
      <c r="RKQ29" s="32"/>
      <c r="RKR29" s="32"/>
      <c r="RKS29" s="32"/>
      <c r="RKT29" s="32"/>
      <c r="RKU29" s="32"/>
      <c r="RKV29" s="32"/>
      <c r="RKW29" s="32"/>
      <c r="RKX29" s="32"/>
      <c r="RKY29" s="32"/>
      <c r="RKZ29" s="32"/>
      <c r="RLA29" s="32"/>
      <c r="RLB29" s="32"/>
      <c r="RLC29" s="32"/>
      <c r="RLD29" s="32"/>
      <c r="RLE29" s="32"/>
      <c r="RLF29" s="32"/>
      <c r="RLG29" s="32"/>
      <c r="RLH29" s="32"/>
      <c r="RLI29" s="32"/>
      <c r="RLJ29" s="32"/>
      <c r="RLK29" s="32"/>
      <c r="RLL29" s="32"/>
      <c r="RLM29" s="32"/>
      <c r="RLN29" s="32"/>
      <c r="RLO29" s="32"/>
      <c r="RLP29" s="32"/>
      <c r="RLQ29" s="32"/>
      <c r="RLR29" s="32"/>
      <c r="RLS29" s="32"/>
      <c r="RLT29" s="32"/>
      <c r="RLU29" s="32"/>
      <c r="RLV29" s="32"/>
      <c r="RLW29" s="32"/>
      <c r="RLX29" s="32"/>
      <c r="RLY29" s="32"/>
      <c r="RLZ29" s="32"/>
      <c r="RMA29" s="32"/>
      <c r="RMB29" s="32"/>
      <c r="RMC29" s="32"/>
      <c r="RMD29" s="32"/>
      <c r="RME29" s="32"/>
      <c r="RMF29" s="32"/>
      <c r="RMG29" s="32"/>
      <c r="RMH29" s="32"/>
      <c r="RMI29" s="32"/>
      <c r="RMJ29" s="32"/>
      <c r="RMK29" s="32"/>
      <c r="RML29" s="32"/>
      <c r="RMM29" s="32"/>
      <c r="RMN29" s="32"/>
      <c r="RMO29" s="32"/>
      <c r="RMP29" s="32"/>
      <c r="RMQ29" s="32"/>
      <c r="RMR29" s="32"/>
      <c r="RMS29" s="32"/>
      <c r="RMT29" s="32"/>
      <c r="RMU29" s="32"/>
      <c r="RMV29" s="32"/>
      <c r="RMW29" s="32"/>
      <c r="RMX29" s="32"/>
      <c r="RMY29" s="32"/>
      <c r="RMZ29" s="32"/>
      <c r="RNA29" s="32"/>
      <c r="RNB29" s="32"/>
      <c r="RNC29" s="32"/>
      <c r="RND29" s="32"/>
      <c r="RNE29" s="32"/>
      <c r="RNF29" s="32"/>
      <c r="RNG29" s="32"/>
      <c r="RNH29" s="32"/>
      <c r="RNI29" s="32"/>
      <c r="RNJ29" s="32"/>
      <c r="RNK29" s="32"/>
      <c r="RNL29" s="32"/>
      <c r="RNM29" s="32"/>
      <c r="RNN29" s="32"/>
      <c r="RNO29" s="32"/>
      <c r="RNP29" s="32"/>
      <c r="RNQ29" s="32"/>
      <c r="RNR29" s="32"/>
      <c r="RNS29" s="32"/>
      <c r="RNT29" s="32"/>
      <c r="RNU29" s="32"/>
      <c r="RNV29" s="32"/>
      <c r="RNW29" s="32"/>
      <c r="RNX29" s="32"/>
      <c r="RNY29" s="32"/>
      <c r="RNZ29" s="32"/>
      <c r="ROA29" s="32"/>
      <c r="ROB29" s="32"/>
      <c r="ROC29" s="32"/>
      <c r="ROD29" s="32"/>
      <c r="ROE29" s="32"/>
      <c r="ROF29" s="32"/>
      <c r="ROG29" s="32"/>
      <c r="ROH29" s="32"/>
      <c r="ROI29" s="32"/>
      <c r="ROJ29" s="32"/>
      <c r="ROK29" s="32"/>
      <c r="ROL29" s="32"/>
      <c r="ROM29" s="32"/>
      <c r="RON29" s="32"/>
      <c r="ROO29" s="32"/>
      <c r="ROP29" s="32"/>
      <c r="ROQ29" s="32"/>
      <c r="ROR29" s="32"/>
      <c r="ROS29" s="32"/>
      <c r="ROT29" s="32"/>
      <c r="ROU29" s="32"/>
      <c r="ROV29" s="32"/>
      <c r="ROW29" s="32"/>
      <c r="ROX29" s="32"/>
      <c r="ROY29" s="32"/>
      <c r="ROZ29" s="32"/>
      <c r="RPA29" s="32"/>
      <c r="RPB29" s="32"/>
      <c r="RPC29" s="32"/>
      <c r="RPD29" s="32"/>
      <c r="RPE29" s="32"/>
      <c r="RPF29" s="32"/>
      <c r="RPG29" s="32"/>
      <c r="RPH29" s="32"/>
      <c r="RPI29" s="32"/>
      <c r="RPJ29" s="32"/>
      <c r="RPK29" s="32"/>
      <c r="RPL29" s="32"/>
      <c r="RPM29" s="32"/>
      <c r="RPN29" s="32"/>
      <c r="RPO29" s="32"/>
      <c r="RPP29" s="32"/>
      <c r="RPQ29" s="32"/>
      <c r="RPR29" s="32"/>
      <c r="RPS29" s="32"/>
      <c r="RPT29" s="32"/>
      <c r="RPU29" s="32"/>
      <c r="RPV29" s="32"/>
      <c r="RPW29" s="32"/>
      <c r="RPX29" s="32"/>
      <c r="RPY29" s="32"/>
      <c r="RPZ29" s="32"/>
      <c r="RQA29" s="32"/>
      <c r="RQB29" s="32"/>
      <c r="RQC29" s="32"/>
      <c r="RQD29" s="32"/>
      <c r="RQE29" s="32"/>
      <c r="RQF29" s="32"/>
      <c r="RQG29" s="32"/>
      <c r="RQH29" s="32"/>
      <c r="RQI29" s="32"/>
      <c r="RQJ29" s="32"/>
      <c r="RQK29" s="32"/>
      <c r="RQL29" s="32"/>
      <c r="RQM29" s="32"/>
      <c r="RQN29" s="32"/>
      <c r="RQO29" s="32"/>
      <c r="RQP29" s="32"/>
      <c r="RQQ29" s="32"/>
      <c r="RQR29" s="32"/>
      <c r="RQS29" s="32"/>
      <c r="RQT29" s="32"/>
      <c r="RQU29" s="32"/>
      <c r="RQV29" s="32"/>
      <c r="RQW29" s="32"/>
      <c r="RQX29" s="32"/>
      <c r="RQY29" s="32"/>
      <c r="RQZ29" s="32"/>
      <c r="RRA29" s="32"/>
      <c r="RRB29" s="32"/>
      <c r="RRC29" s="32"/>
      <c r="RRD29" s="32"/>
      <c r="RRE29" s="32"/>
      <c r="RRF29" s="32"/>
      <c r="RRG29" s="32"/>
      <c r="RRH29" s="32"/>
      <c r="RRI29" s="32"/>
      <c r="RRJ29" s="32"/>
      <c r="RRK29" s="32"/>
      <c r="RRL29" s="32"/>
      <c r="RRM29" s="32"/>
      <c r="RRN29" s="32"/>
      <c r="RRO29" s="32"/>
      <c r="RRP29" s="32"/>
      <c r="RRQ29" s="32"/>
      <c r="RRR29" s="32"/>
      <c r="RRS29" s="32"/>
      <c r="RRT29" s="32"/>
      <c r="RRU29" s="32"/>
      <c r="RRV29" s="32"/>
      <c r="RRW29" s="32"/>
      <c r="RRX29" s="32"/>
      <c r="RRY29" s="32"/>
      <c r="RRZ29" s="32"/>
      <c r="RSA29" s="32"/>
      <c r="RSB29" s="32"/>
      <c r="RSC29" s="32"/>
      <c r="RSD29" s="32"/>
      <c r="RSE29" s="32"/>
      <c r="RSF29" s="32"/>
      <c r="RSG29" s="32"/>
      <c r="RSH29" s="32"/>
      <c r="RSI29" s="32"/>
      <c r="RSJ29" s="32"/>
      <c r="RSK29" s="32"/>
      <c r="RSL29" s="32"/>
      <c r="RSM29" s="32"/>
      <c r="RSN29" s="32"/>
      <c r="RSO29" s="32"/>
      <c r="RSP29" s="32"/>
      <c r="RSQ29" s="32"/>
      <c r="RSR29" s="32"/>
      <c r="RSS29" s="32"/>
      <c r="RST29" s="32"/>
      <c r="RSU29" s="32"/>
      <c r="RSV29" s="32"/>
      <c r="RSW29" s="32"/>
      <c r="RSX29" s="32"/>
      <c r="RSY29" s="32"/>
      <c r="RSZ29" s="32"/>
      <c r="RTA29" s="32"/>
      <c r="RTB29" s="32"/>
      <c r="RTC29" s="32"/>
      <c r="RTD29" s="32"/>
      <c r="RTE29" s="32"/>
      <c r="RTF29" s="32"/>
      <c r="RTG29" s="32"/>
      <c r="RTH29" s="32"/>
      <c r="RTI29" s="32"/>
      <c r="RTJ29" s="32"/>
      <c r="RTK29" s="32"/>
      <c r="RTL29" s="32"/>
      <c r="RTM29" s="32"/>
      <c r="RTN29" s="32"/>
      <c r="RTO29" s="32"/>
      <c r="RTP29" s="32"/>
      <c r="RTQ29" s="32"/>
      <c r="RTR29" s="32"/>
      <c r="RTS29" s="32"/>
      <c r="RTT29" s="32"/>
      <c r="RTU29" s="32"/>
      <c r="RTV29" s="32"/>
      <c r="RTW29" s="32"/>
      <c r="RTX29" s="32"/>
      <c r="RTY29" s="32"/>
      <c r="RTZ29" s="32"/>
      <c r="RUA29" s="32"/>
      <c r="RUB29" s="32"/>
      <c r="RUC29" s="32"/>
      <c r="RUD29" s="32"/>
      <c r="RUE29" s="32"/>
      <c r="RUF29" s="32"/>
      <c r="RUG29" s="32"/>
      <c r="RUH29" s="32"/>
      <c r="RUI29" s="32"/>
      <c r="RUJ29" s="32"/>
      <c r="RUK29" s="32"/>
      <c r="RUL29" s="32"/>
      <c r="RUM29" s="32"/>
      <c r="RUN29" s="32"/>
      <c r="RUO29" s="32"/>
      <c r="RUP29" s="32"/>
      <c r="RUQ29" s="32"/>
      <c r="RUR29" s="32"/>
      <c r="RUS29" s="32"/>
      <c r="RUT29" s="32"/>
      <c r="RUU29" s="32"/>
      <c r="RUV29" s="32"/>
      <c r="RUW29" s="32"/>
      <c r="RUX29" s="32"/>
      <c r="RUY29" s="32"/>
      <c r="RUZ29" s="32"/>
      <c r="RVA29" s="32"/>
      <c r="RVB29" s="32"/>
      <c r="RVC29" s="32"/>
      <c r="RVD29" s="32"/>
      <c r="RVE29" s="32"/>
      <c r="RVF29" s="32"/>
      <c r="RVG29" s="32"/>
      <c r="RVH29" s="32"/>
      <c r="RVI29" s="32"/>
      <c r="RVJ29" s="32"/>
      <c r="RVK29" s="32"/>
      <c r="RVL29" s="32"/>
      <c r="RVM29" s="32"/>
      <c r="RVN29" s="32"/>
      <c r="RVO29" s="32"/>
      <c r="RVP29" s="32"/>
      <c r="RVQ29" s="32"/>
      <c r="RVR29" s="32"/>
      <c r="RVS29" s="32"/>
      <c r="RVT29" s="32"/>
      <c r="RVU29" s="32"/>
      <c r="RVV29" s="32"/>
      <c r="RVW29" s="32"/>
      <c r="RVX29" s="32"/>
      <c r="RVY29" s="32"/>
      <c r="RVZ29" s="32"/>
      <c r="RWA29" s="32"/>
      <c r="RWB29" s="32"/>
      <c r="RWC29" s="32"/>
      <c r="RWD29" s="32"/>
      <c r="RWE29" s="32"/>
      <c r="RWF29" s="32"/>
      <c r="RWG29" s="32"/>
      <c r="RWH29" s="32"/>
      <c r="RWI29" s="32"/>
      <c r="RWJ29" s="32"/>
      <c r="RWK29" s="32"/>
      <c r="RWL29" s="32"/>
      <c r="RWM29" s="32"/>
      <c r="RWN29" s="32"/>
      <c r="RWO29" s="32"/>
      <c r="RWP29" s="32"/>
      <c r="RWQ29" s="32"/>
      <c r="RWR29" s="32"/>
      <c r="RWS29" s="32"/>
      <c r="RWT29" s="32"/>
      <c r="RWU29" s="32"/>
      <c r="RWV29" s="32"/>
      <c r="RWW29" s="32"/>
      <c r="RWX29" s="32"/>
      <c r="RWY29" s="32"/>
      <c r="RWZ29" s="32"/>
      <c r="RXA29" s="32"/>
      <c r="RXB29" s="32"/>
      <c r="RXC29" s="32"/>
      <c r="RXD29" s="32"/>
      <c r="RXE29" s="32"/>
      <c r="RXF29" s="32"/>
      <c r="RXG29" s="32"/>
      <c r="RXH29" s="32"/>
      <c r="RXI29" s="32"/>
      <c r="RXJ29" s="32"/>
      <c r="RXK29" s="32"/>
      <c r="RXL29" s="32"/>
      <c r="RXM29" s="32"/>
      <c r="RXN29" s="32"/>
      <c r="RXO29" s="32"/>
      <c r="RXP29" s="32"/>
      <c r="RXQ29" s="32"/>
      <c r="RXR29" s="32"/>
      <c r="RXS29" s="32"/>
      <c r="RXT29" s="32"/>
      <c r="RXU29" s="32"/>
      <c r="RXV29" s="32"/>
      <c r="RXW29" s="32"/>
      <c r="RXX29" s="32"/>
      <c r="RXY29" s="32"/>
      <c r="RXZ29" s="32"/>
      <c r="RYA29" s="32"/>
      <c r="RYB29" s="32"/>
      <c r="RYC29" s="32"/>
      <c r="RYD29" s="32"/>
      <c r="RYE29" s="32"/>
      <c r="RYF29" s="32"/>
      <c r="RYG29" s="32"/>
      <c r="RYH29" s="32"/>
      <c r="RYI29" s="32"/>
      <c r="RYJ29" s="32"/>
      <c r="RYK29" s="32"/>
      <c r="RYL29" s="32"/>
      <c r="RYM29" s="32"/>
      <c r="RYN29" s="32"/>
      <c r="RYO29" s="32"/>
      <c r="RYP29" s="32"/>
      <c r="RYQ29" s="32"/>
      <c r="RYR29" s="32"/>
      <c r="RYS29" s="32"/>
      <c r="RYT29" s="32"/>
      <c r="RYU29" s="32"/>
      <c r="RYV29" s="32"/>
      <c r="RYW29" s="32"/>
      <c r="RYX29" s="32"/>
      <c r="RYY29" s="32"/>
      <c r="RYZ29" s="32"/>
      <c r="RZA29" s="32"/>
      <c r="RZB29" s="32"/>
      <c r="RZC29" s="32"/>
      <c r="RZD29" s="32"/>
      <c r="RZE29" s="32"/>
      <c r="RZF29" s="32"/>
      <c r="RZG29" s="32"/>
      <c r="RZH29" s="32"/>
      <c r="RZI29" s="32"/>
      <c r="RZJ29" s="32"/>
      <c r="RZK29" s="32"/>
      <c r="RZL29" s="32"/>
      <c r="RZM29" s="32"/>
      <c r="RZN29" s="32"/>
      <c r="RZO29" s="32"/>
      <c r="RZP29" s="32"/>
      <c r="RZQ29" s="32"/>
      <c r="RZR29" s="32"/>
      <c r="RZS29" s="32"/>
      <c r="RZT29" s="32"/>
      <c r="RZU29" s="32"/>
      <c r="RZV29" s="32"/>
      <c r="RZW29" s="32"/>
      <c r="RZX29" s="32"/>
      <c r="RZY29" s="32"/>
      <c r="RZZ29" s="32"/>
      <c r="SAA29" s="32"/>
      <c r="SAB29" s="32"/>
      <c r="SAC29" s="32"/>
      <c r="SAD29" s="32"/>
      <c r="SAE29" s="32"/>
      <c r="SAF29" s="32"/>
      <c r="SAG29" s="32"/>
      <c r="SAH29" s="32"/>
      <c r="SAI29" s="32"/>
      <c r="SAJ29" s="32"/>
      <c r="SAK29" s="32"/>
      <c r="SAL29" s="32"/>
      <c r="SAM29" s="32"/>
      <c r="SAN29" s="32"/>
      <c r="SAO29" s="32"/>
      <c r="SAP29" s="32"/>
      <c r="SAQ29" s="32"/>
      <c r="SAR29" s="32"/>
      <c r="SAS29" s="32"/>
      <c r="SAT29" s="32"/>
      <c r="SAU29" s="32"/>
      <c r="SAV29" s="32"/>
      <c r="SAW29" s="32"/>
      <c r="SAX29" s="32"/>
      <c r="SAY29" s="32"/>
      <c r="SAZ29" s="32"/>
      <c r="SBA29" s="32"/>
      <c r="SBB29" s="32"/>
      <c r="SBC29" s="32"/>
      <c r="SBD29" s="32"/>
      <c r="SBE29" s="32"/>
      <c r="SBF29" s="32"/>
      <c r="SBG29" s="32"/>
      <c r="SBH29" s="32"/>
      <c r="SBI29" s="32"/>
      <c r="SBJ29" s="32"/>
      <c r="SBK29" s="32"/>
      <c r="SBL29" s="32"/>
      <c r="SBM29" s="32"/>
      <c r="SBN29" s="32"/>
      <c r="SBO29" s="32"/>
      <c r="SBP29" s="32"/>
      <c r="SBQ29" s="32"/>
      <c r="SBR29" s="32"/>
      <c r="SBS29" s="32"/>
      <c r="SBT29" s="32"/>
      <c r="SBU29" s="32"/>
      <c r="SBV29" s="32"/>
      <c r="SBW29" s="32"/>
      <c r="SBX29" s="32"/>
      <c r="SBY29" s="32"/>
      <c r="SBZ29" s="32"/>
      <c r="SCA29" s="32"/>
      <c r="SCB29" s="32"/>
      <c r="SCC29" s="32"/>
      <c r="SCD29" s="32"/>
      <c r="SCE29" s="32"/>
      <c r="SCF29" s="32"/>
      <c r="SCG29" s="32"/>
      <c r="SCH29" s="32"/>
      <c r="SCI29" s="32"/>
      <c r="SCJ29" s="32"/>
      <c r="SCK29" s="32"/>
      <c r="SCL29" s="32"/>
      <c r="SCM29" s="32"/>
      <c r="SCN29" s="32"/>
      <c r="SCO29" s="32"/>
      <c r="SCP29" s="32"/>
      <c r="SCQ29" s="32"/>
      <c r="SCR29" s="32"/>
      <c r="SCS29" s="32"/>
      <c r="SCT29" s="32"/>
      <c r="SCU29" s="32"/>
      <c r="SCV29" s="32"/>
      <c r="SCW29" s="32"/>
      <c r="SCX29" s="32"/>
      <c r="SCY29" s="32"/>
      <c r="SCZ29" s="32"/>
      <c r="SDA29" s="32"/>
      <c r="SDB29" s="32"/>
      <c r="SDC29" s="32"/>
      <c r="SDD29" s="32"/>
      <c r="SDE29" s="32"/>
      <c r="SDF29" s="32"/>
      <c r="SDG29" s="32"/>
      <c r="SDH29" s="32"/>
      <c r="SDI29" s="32"/>
      <c r="SDJ29" s="32"/>
      <c r="SDK29" s="32"/>
      <c r="SDL29" s="32"/>
      <c r="SDM29" s="32"/>
      <c r="SDN29" s="32"/>
      <c r="SDO29" s="32"/>
      <c r="SDP29" s="32"/>
      <c r="SDQ29" s="32"/>
      <c r="SDR29" s="32"/>
      <c r="SDS29" s="32"/>
      <c r="SDT29" s="32"/>
      <c r="SDU29" s="32"/>
      <c r="SDV29" s="32"/>
      <c r="SDW29" s="32"/>
      <c r="SDX29" s="32"/>
      <c r="SDY29" s="32"/>
      <c r="SDZ29" s="32"/>
      <c r="SEA29" s="32"/>
      <c r="SEB29" s="32"/>
      <c r="SEC29" s="32"/>
      <c r="SED29" s="32"/>
      <c r="SEE29" s="32"/>
      <c r="SEF29" s="32"/>
      <c r="SEG29" s="32"/>
      <c r="SEH29" s="32"/>
      <c r="SEI29" s="32"/>
      <c r="SEJ29" s="32"/>
      <c r="SEK29" s="32"/>
      <c r="SEL29" s="32"/>
      <c r="SEM29" s="32"/>
      <c r="SEN29" s="32"/>
      <c r="SEO29" s="32"/>
      <c r="SEP29" s="32"/>
      <c r="SEQ29" s="32"/>
      <c r="SER29" s="32"/>
      <c r="SES29" s="32"/>
      <c r="SET29" s="32"/>
      <c r="SEU29" s="32"/>
      <c r="SEV29" s="32"/>
      <c r="SEW29" s="32"/>
      <c r="SEX29" s="32"/>
      <c r="SEY29" s="32"/>
      <c r="SEZ29" s="32"/>
      <c r="SFA29" s="32"/>
      <c r="SFB29" s="32"/>
      <c r="SFC29" s="32"/>
      <c r="SFD29" s="32"/>
      <c r="SFE29" s="32"/>
      <c r="SFF29" s="32"/>
      <c r="SFG29" s="32"/>
      <c r="SFH29" s="32"/>
      <c r="SFI29" s="32"/>
      <c r="SFJ29" s="32"/>
      <c r="SFK29" s="32"/>
      <c r="SFL29" s="32"/>
      <c r="SFM29" s="32"/>
      <c r="SFN29" s="32"/>
      <c r="SFO29" s="32"/>
      <c r="SFP29" s="32"/>
      <c r="SFQ29" s="32"/>
      <c r="SFR29" s="32"/>
      <c r="SFS29" s="32"/>
      <c r="SFT29" s="32"/>
      <c r="SFU29" s="32"/>
      <c r="SFV29" s="32"/>
      <c r="SFW29" s="32"/>
      <c r="SFX29" s="32"/>
      <c r="SFY29" s="32"/>
      <c r="SFZ29" s="32"/>
      <c r="SGA29" s="32"/>
      <c r="SGB29" s="32"/>
      <c r="SGC29" s="32"/>
      <c r="SGD29" s="32"/>
      <c r="SGE29" s="32"/>
      <c r="SGF29" s="32"/>
      <c r="SGG29" s="32"/>
      <c r="SGH29" s="32"/>
      <c r="SGI29" s="32"/>
      <c r="SGJ29" s="32"/>
      <c r="SGK29" s="32"/>
      <c r="SGL29" s="32"/>
      <c r="SGM29" s="32"/>
      <c r="SGN29" s="32"/>
      <c r="SGO29" s="32"/>
      <c r="SGP29" s="32"/>
      <c r="SGQ29" s="32"/>
      <c r="SGR29" s="32"/>
      <c r="SGS29" s="32"/>
      <c r="SGT29" s="32"/>
      <c r="SGU29" s="32"/>
      <c r="SGV29" s="32"/>
      <c r="SGW29" s="32"/>
      <c r="SGX29" s="32"/>
      <c r="SGY29" s="32"/>
      <c r="SGZ29" s="32"/>
      <c r="SHA29" s="32"/>
      <c r="SHB29" s="32"/>
      <c r="SHC29" s="32"/>
      <c r="SHD29" s="32"/>
      <c r="SHE29" s="32"/>
      <c r="SHF29" s="32"/>
      <c r="SHG29" s="32"/>
      <c r="SHH29" s="32"/>
      <c r="SHI29" s="32"/>
      <c r="SHJ29" s="32"/>
      <c r="SHK29" s="32"/>
      <c r="SHL29" s="32"/>
      <c r="SHM29" s="32"/>
      <c r="SHN29" s="32"/>
      <c r="SHO29" s="32"/>
      <c r="SHP29" s="32"/>
      <c r="SHQ29" s="32"/>
      <c r="SHR29" s="32"/>
      <c r="SHS29" s="32"/>
      <c r="SHT29" s="32"/>
      <c r="SHU29" s="32"/>
      <c r="SHV29" s="32"/>
      <c r="SHW29" s="32"/>
      <c r="SHX29" s="32"/>
      <c r="SHY29" s="32"/>
      <c r="SHZ29" s="32"/>
      <c r="SIA29" s="32"/>
      <c r="SIB29" s="32"/>
      <c r="SIC29" s="32"/>
      <c r="SID29" s="32"/>
      <c r="SIE29" s="32"/>
      <c r="SIF29" s="32"/>
      <c r="SIG29" s="32"/>
      <c r="SIH29" s="32"/>
      <c r="SII29" s="32"/>
      <c r="SIJ29" s="32"/>
      <c r="SIK29" s="32"/>
      <c r="SIL29" s="32"/>
      <c r="SIM29" s="32"/>
      <c r="SIN29" s="32"/>
      <c r="SIO29" s="32"/>
      <c r="SIP29" s="32"/>
      <c r="SIQ29" s="32"/>
      <c r="SIR29" s="32"/>
      <c r="SIS29" s="32"/>
      <c r="SIT29" s="32"/>
      <c r="SIU29" s="32"/>
      <c r="SIV29" s="32"/>
      <c r="SIW29" s="32"/>
      <c r="SIX29" s="32"/>
      <c r="SIY29" s="32"/>
      <c r="SIZ29" s="32"/>
      <c r="SJA29" s="32"/>
      <c r="SJB29" s="32"/>
      <c r="SJC29" s="32"/>
      <c r="SJD29" s="32"/>
      <c r="SJE29" s="32"/>
      <c r="SJF29" s="32"/>
      <c r="SJG29" s="32"/>
      <c r="SJH29" s="32"/>
      <c r="SJI29" s="32"/>
      <c r="SJJ29" s="32"/>
      <c r="SJK29" s="32"/>
      <c r="SJL29" s="32"/>
      <c r="SJM29" s="32"/>
      <c r="SJN29" s="32"/>
      <c r="SJO29" s="32"/>
      <c r="SJP29" s="32"/>
      <c r="SJQ29" s="32"/>
      <c r="SJR29" s="32"/>
      <c r="SJS29" s="32"/>
      <c r="SJT29" s="32"/>
      <c r="SJU29" s="32"/>
      <c r="SJV29" s="32"/>
      <c r="SJW29" s="32"/>
      <c r="SJX29" s="32"/>
      <c r="SJY29" s="32"/>
      <c r="SJZ29" s="32"/>
      <c r="SKA29" s="32"/>
      <c r="SKB29" s="32"/>
      <c r="SKC29" s="32"/>
      <c r="SKD29" s="32"/>
      <c r="SKE29" s="32"/>
      <c r="SKF29" s="32"/>
      <c r="SKG29" s="32"/>
      <c r="SKH29" s="32"/>
      <c r="SKI29" s="32"/>
      <c r="SKJ29" s="32"/>
      <c r="SKK29" s="32"/>
      <c r="SKL29" s="32"/>
      <c r="SKM29" s="32"/>
      <c r="SKN29" s="32"/>
      <c r="SKO29" s="32"/>
      <c r="SKP29" s="32"/>
      <c r="SKQ29" s="32"/>
      <c r="SKR29" s="32"/>
      <c r="SKS29" s="32"/>
      <c r="SKT29" s="32"/>
      <c r="SKU29" s="32"/>
      <c r="SKV29" s="32"/>
      <c r="SKW29" s="32"/>
      <c r="SKX29" s="32"/>
      <c r="SKY29" s="32"/>
      <c r="SKZ29" s="32"/>
      <c r="SLA29" s="32"/>
      <c r="SLB29" s="32"/>
      <c r="SLC29" s="32"/>
      <c r="SLD29" s="32"/>
      <c r="SLE29" s="32"/>
      <c r="SLF29" s="32"/>
      <c r="SLG29" s="32"/>
      <c r="SLH29" s="32"/>
      <c r="SLI29" s="32"/>
      <c r="SLJ29" s="32"/>
      <c r="SLK29" s="32"/>
      <c r="SLL29" s="32"/>
      <c r="SLM29" s="32"/>
      <c r="SLN29" s="32"/>
      <c r="SLO29" s="32"/>
      <c r="SLP29" s="32"/>
      <c r="SLQ29" s="32"/>
      <c r="SLR29" s="32"/>
      <c r="SLS29" s="32"/>
      <c r="SLT29" s="32"/>
      <c r="SLU29" s="32"/>
      <c r="SLV29" s="32"/>
      <c r="SLW29" s="32"/>
      <c r="SLX29" s="32"/>
      <c r="SLY29" s="32"/>
      <c r="SLZ29" s="32"/>
      <c r="SMA29" s="32"/>
      <c r="SMB29" s="32"/>
      <c r="SMC29" s="32"/>
      <c r="SMD29" s="32"/>
      <c r="SME29" s="32"/>
      <c r="SMF29" s="32"/>
      <c r="SMG29" s="32"/>
      <c r="SMH29" s="32"/>
      <c r="SMI29" s="32"/>
      <c r="SMJ29" s="32"/>
      <c r="SMK29" s="32"/>
      <c r="SML29" s="32"/>
      <c r="SMM29" s="32"/>
      <c r="SMN29" s="32"/>
      <c r="SMO29" s="32"/>
      <c r="SMP29" s="32"/>
      <c r="SMQ29" s="32"/>
      <c r="SMR29" s="32"/>
      <c r="SMS29" s="32"/>
      <c r="SMT29" s="32"/>
      <c r="SMU29" s="32"/>
      <c r="SMV29" s="32"/>
      <c r="SMW29" s="32"/>
      <c r="SMX29" s="32"/>
      <c r="SMY29" s="32"/>
      <c r="SMZ29" s="32"/>
      <c r="SNA29" s="32"/>
      <c r="SNB29" s="32"/>
      <c r="SNC29" s="32"/>
      <c r="SND29" s="32"/>
      <c r="SNE29" s="32"/>
      <c r="SNF29" s="32"/>
      <c r="SNG29" s="32"/>
      <c r="SNH29" s="32"/>
      <c r="SNI29" s="32"/>
      <c r="SNJ29" s="32"/>
      <c r="SNK29" s="32"/>
      <c r="SNL29" s="32"/>
      <c r="SNM29" s="32"/>
      <c r="SNN29" s="32"/>
      <c r="SNO29" s="32"/>
      <c r="SNP29" s="32"/>
      <c r="SNQ29" s="32"/>
      <c r="SNR29" s="32"/>
      <c r="SNS29" s="32"/>
      <c r="SNT29" s="32"/>
      <c r="SNU29" s="32"/>
      <c r="SNV29" s="32"/>
      <c r="SNW29" s="32"/>
      <c r="SNX29" s="32"/>
      <c r="SNY29" s="32"/>
      <c r="SNZ29" s="32"/>
      <c r="SOA29" s="32"/>
      <c r="SOB29" s="32"/>
      <c r="SOC29" s="32"/>
      <c r="SOD29" s="32"/>
      <c r="SOE29" s="32"/>
      <c r="SOF29" s="32"/>
      <c r="SOG29" s="32"/>
      <c r="SOH29" s="32"/>
      <c r="SOI29" s="32"/>
      <c r="SOJ29" s="32"/>
      <c r="SOK29" s="32"/>
      <c r="SOL29" s="32"/>
      <c r="SOM29" s="32"/>
      <c r="SON29" s="32"/>
      <c r="SOO29" s="32"/>
      <c r="SOP29" s="32"/>
      <c r="SOQ29" s="32"/>
      <c r="SOR29" s="32"/>
      <c r="SOS29" s="32"/>
      <c r="SOT29" s="32"/>
      <c r="SOU29" s="32"/>
      <c r="SOV29" s="32"/>
      <c r="SOW29" s="32"/>
      <c r="SOX29" s="32"/>
      <c r="SOY29" s="32"/>
      <c r="SOZ29" s="32"/>
      <c r="SPA29" s="32"/>
      <c r="SPB29" s="32"/>
      <c r="SPC29" s="32"/>
      <c r="SPD29" s="32"/>
      <c r="SPE29" s="32"/>
      <c r="SPF29" s="32"/>
      <c r="SPG29" s="32"/>
      <c r="SPH29" s="32"/>
      <c r="SPI29" s="32"/>
      <c r="SPJ29" s="32"/>
      <c r="SPK29" s="32"/>
      <c r="SPL29" s="32"/>
      <c r="SPM29" s="32"/>
      <c r="SPN29" s="32"/>
      <c r="SPO29" s="32"/>
      <c r="SPP29" s="32"/>
      <c r="SPQ29" s="32"/>
      <c r="SPR29" s="32"/>
      <c r="SPS29" s="32"/>
      <c r="SPT29" s="32"/>
      <c r="SPU29" s="32"/>
      <c r="SPV29" s="32"/>
      <c r="SPW29" s="32"/>
      <c r="SPX29" s="32"/>
      <c r="SPY29" s="32"/>
      <c r="SPZ29" s="32"/>
      <c r="SQA29" s="32"/>
      <c r="SQB29" s="32"/>
      <c r="SQC29" s="32"/>
      <c r="SQD29" s="32"/>
      <c r="SQE29" s="32"/>
      <c r="SQF29" s="32"/>
      <c r="SQG29" s="32"/>
      <c r="SQH29" s="32"/>
      <c r="SQI29" s="32"/>
      <c r="SQJ29" s="32"/>
      <c r="SQK29" s="32"/>
      <c r="SQL29" s="32"/>
      <c r="SQM29" s="32"/>
      <c r="SQN29" s="32"/>
      <c r="SQO29" s="32"/>
      <c r="SQP29" s="32"/>
      <c r="SQQ29" s="32"/>
      <c r="SQR29" s="32"/>
      <c r="SQS29" s="32"/>
      <c r="SQT29" s="32"/>
      <c r="SQU29" s="32"/>
      <c r="SQV29" s="32"/>
      <c r="SQW29" s="32"/>
      <c r="SQX29" s="32"/>
      <c r="SQY29" s="32"/>
      <c r="SQZ29" s="32"/>
      <c r="SRA29" s="32"/>
      <c r="SRB29" s="32"/>
      <c r="SRC29" s="32"/>
      <c r="SRD29" s="32"/>
      <c r="SRE29" s="32"/>
      <c r="SRF29" s="32"/>
      <c r="SRG29" s="32"/>
      <c r="SRH29" s="32"/>
      <c r="SRI29" s="32"/>
      <c r="SRJ29" s="32"/>
      <c r="SRK29" s="32"/>
      <c r="SRL29" s="32"/>
      <c r="SRM29" s="32"/>
      <c r="SRN29" s="32"/>
      <c r="SRO29" s="32"/>
      <c r="SRP29" s="32"/>
      <c r="SRQ29" s="32"/>
      <c r="SRR29" s="32"/>
      <c r="SRS29" s="32"/>
      <c r="SRT29" s="32"/>
      <c r="SRU29" s="32"/>
      <c r="SRV29" s="32"/>
      <c r="SRW29" s="32"/>
      <c r="SRX29" s="32"/>
      <c r="SRY29" s="32"/>
      <c r="SRZ29" s="32"/>
      <c r="SSA29" s="32"/>
      <c r="SSB29" s="32"/>
      <c r="SSC29" s="32"/>
      <c r="SSD29" s="32"/>
      <c r="SSE29" s="32"/>
      <c r="SSF29" s="32"/>
      <c r="SSG29" s="32"/>
      <c r="SSH29" s="32"/>
      <c r="SSI29" s="32"/>
      <c r="SSJ29" s="32"/>
      <c r="SSK29" s="32"/>
      <c r="SSL29" s="32"/>
      <c r="SSM29" s="32"/>
      <c r="SSN29" s="32"/>
      <c r="SSO29" s="32"/>
      <c r="SSP29" s="32"/>
      <c r="SSQ29" s="32"/>
      <c r="SSR29" s="32"/>
      <c r="SSS29" s="32"/>
      <c r="SST29" s="32"/>
      <c r="SSU29" s="32"/>
      <c r="SSV29" s="32"/>
      <c r="SSW29" s="32"/>
      <c r="SSX29" s="32"/>
      <c r="SSY29" s="32"/>
      <c r="SSZ29" s="32"/>
      <c r="STA29" s="32"/>
      <c r="STB29" s="32"/>
      <c r="STC29" s="32"/>
      <c r="STD29" s="32"/>
      <c r="STE29" s="32"/>
      <c r="STF29" s="32"/>
      <c r="STG29" s="32"/>
      <c r="STH29" s="32"/>
      <c r="STI29" s="32"/>
      <c r="STJ29" s="32"/>
      <c r="STK29" s="32"/>
      <c r="STL29" s="32"/>
      <c r="STM29" s="32"/>
      <c r="STN29" s="32"/>
      <c r="STO29" s="32"/>
      <c r="STP29" s="32"/>
      <c r="STQ29" s="32"/>
      <c r="STR29" s="32"/>
      <c r="STS29" s="32"/>
      <c r="STT29" s="32"/>
      <c r="STU29" s="32"/>
      <c r="STV29" s="32"/>
      <c r="STW29" s="32"/>
      <c r="STX29" s="32"/>
      <c r="STY29" s="32"/>
      <c r="STZ29" s="32"/>
      <c r="SUA29" s="32"/>
      <c r="SUB29" s="32"/>
      <c r="SUC29" s="32"/>
      <c r="SUD29" s="32"/>
      <c r="SUE29" s="32"/>
      <c r="SUF29" s="32"/>
      <c r="SUG29" s="32"/>
      <c r="SUH29" s="32"/>
      <c r="SUI29" s="32"/>
      <c r="SUJ29" s="32"/>
      <c r="SUK29" s="32"/>
      <c r="SUL29" s="32"/>
      <c r="SUM29" s="32"/>
      <c r="SUN29" s="32"/>
      <c r="SUO29" s="32"/>
      <c r="SUP29" s="32"/>
      <c r="SUQ29" s="32"/>
      <c r="SUR29" s="32"/>
      <c r="SUS29" s="32"/>
      <c r="SUT29" s="32"/>
      <c r="SUU29" s="32"/>
      <c r="SUV29" s="32"/>
      <c r="SUW29" s="32"/>
      <c r="SUX29" s="32"/>
      <c r="SUY29" s="32"/>
      <c r="SUZ29" s="32"/>
      <c r="SVA29" s="32"/>
      <c r="SVB29" s="32"/>
      <c r="SVC29" s="32"/>
      <c r="SVD29" s="32"/>
      <c r="SVE29" s="32"/>
      <c r="SVF29" s="32"/>
      <c r="SVG29" s="32"/>
      <c r="SVH29" s="32"/>
      <c r="SVI29" s="32"/>
      <c r="SVJ29" s="32"/>
      <c r="SVK29" s="32"/>
      <c r="SVL29" s="32"/>
      <c r="SVM29" s="32"/>
      <c r="SVN29" s="32"/>
      <c r="SVO29" s="32"/>
      <c r="SVP29" s="32"/>
      <c r="SVQ29" s="32"/>
      <c r="SVR29" s="32"/>
      <c r="SVS29" s="32"/>
      <c r="SVT29" s="32"/>
      <c r="SVU29" s="32"/>
      <c r="SVV29" s="32"/>
      <c r="SVW29" s="32"/>
      <c r="SVX29" s="32"/>
      <c r="SVY29" s="32"/>
      <c r="SVZ29" s="32"/>
      <c r="SWA29" s="32"/>
      <c r="SWB29" s="32"/>
      <c r="SWC29" s="32"/>
      <c r="SWD29" s="32"/>
      <c r="SWE29" s="32"/>
      <c r="SWF29" s="32"/>
      <c r="SWG29" s="32"/>
      <c r="SWH29" s="32"/>
      <c r="SWI29" s="32"/>
      <c r="SWJ29" s="32"/>
      <c r="SWK29" s="32"/>
      <c r="SWL29" s="32"/>
      <c r="SWM29" s="32"/>
      <c r="SWN29" s="32"/>
      <c r="SWO29" s="32"/>
      <c r="SWP29" s="32"/>
      <c r="SWQ29" s="32"/>
      <c r="SWR29" s="32"/>
      <c r="SWS29" s="32"/>
      <c r="SWT29" s="32"/>
      <c r="SWU29" s="32"/>
      <c r="SWV29" s="32"/>
      <c r="SWW29" s="32"/>
      <c r="SWX29" s="32"/>
      <c r="SWY29" s="32"/>
      <c r="SWZ29" s="32"/>
      <c r="SXA29" s="32"/>
      <c r="SXB29" s="32"/>
      <c r="SXC29" s="32"/>
      <c r="SXD29" s="32"/>
      <c r="SXE29" s="32"/>
      <c r="SXF29" s="32"/>
      <c r="SXG29" s="32"/>
      <c r="SXH29" s="32"/>
      <c r="SXI29" s="32"/>
      <c r="SXJ29" s="32"/>
      <c r="SXK29" s="32"/>
      <c r="SXL29" s="32"/>
      <c r="SXM29" s="32"/>
      <c r="SXN29" s="32"/>
      <c r="SXO29" s="32"/>
      <c r="SXP29" s="32"/>
      <c r="SXQ29" s="32"/>
      <c r="SXR29" s="32"/>
      <c r="SXS29" s="32"/>
      <c r="SXT29" s="32"/>
      <c r="SXU29" s="32"/>
      <c r="SXV29" s="32"/>
      <c r="SXW29" s="32"/>
      <c r="SXX29" s="32"/>
      <c r="SXY29" s="32"/>
      <c r="SXZ29" s="32"/>
      <c r="SYA29" s="32"/>
      <c r="SYB29" s="32"/>
      <c r="SYC29" s="32"/>
      <c r="SYD29" s="32"/>
      <c r="SYE29" s="32"/>
      <c r="SYF29" s="32"/>
      <c r="SYG29" s="32"/>
      <c r="SYH29" s="32"/>
      <c r="SYI29" s="32"/>
      <c r="SYJ29" s="32"/>
      <c r="SYK29" s="32"/>
      <c r="SYL29" s="32"/>
      <c r="SYM29" s="32"/>
      <c r="SYN29" s="32"/>
      <c r="SYO29" s="32"/>
      <c r="SYP29" s="32"/>
      <c r="SYQ29" s="32"/>
      <c r="SYR29" s="32"/>
      <c r="SYS29" s="32"/>
      <c r="SYT29" s="32"/>
      <c r="SYU29" s="32"/>
      <c r="SYV29" s="32"/>
      <c r="SYW29" s="32"/>
      <c r="SYX29" s="32"/>
      <c r="SYY29" s="32"/>
      <c r="SYZ29" s="32"/>
      <c r="SZA29" s="32"/>
      <c r="SZB29" s="32"/>
      <c r="SZC29" s="32"/>
      <c r="SZD29" s="32"/>
      <c r="SZE29" s="32"/>
      <c r="SZF29" s="32"/>
      <c r="SZG29" s="32"/>
      <c r="SZH29" s="32"/>
      <c r="SZI29" s="32"/>
      <c r="SZJ29" s="32"/>
      <c r="SZK29" s="32"/>
      <c r="SZL29" s="32"/>
      <c r="SZM29" s="32"/>
      <c r="SZN29" s="32"/>
      <c r="SZO29" s="32"/>
      <c r="SZP29" s="32"/>
      <c r="SZQ29" s="32"/>
      <c r="SZR29" s="32"/>
      <c r="SZS29" s="32"/>
      <c r="SZT29" s="32"/>
      <c r="SZU29" s="32"/>
      <c r="SZV29" s="32"/>
      <c r="SZW29" s="32"/>
      <c r="SZX29" s="32"/>
      <c r="SZY29" s="32"/>
      <c r="SZZ29" s="32"/>
      <c r="TAA29" s="32"/>
      <c r="TAB29" s="32"/>
      <c r="TAC29" s="32"/>
      <c r="TAD29" s="32"/>
      <c r="TAE29" s="32"/>
      <c r="TAF29" s="32"/>
      <c r="TAG29" s="32"/>
      <c r="TAH29" s="32"/>
      <c r="TAI29" s="32"/>
      <c r="TAJ29" s="32"/>
      <c r="TAK29" s="32"/>
      <c r="TAL29" s="32"/>
      <c r="TAM29" s="32"/>
      <c r="TAN29" s="32"/>
      <c r="TAO29" s="32"/>
      <c r="TAP29" s="32"/>
      <c r="TAQ29" s="32"/>
      <c r="TAR29" s="32"/>
      <c r="TAS29" s="32"/>
      <c r="TAT29" s="32"/>
      <c r="TAU29" s="32"/>
      <c r="TAV29" s="32"/>
      <c r="TAW29" s="32"/>
      <c r="TAX29" s="32"/>
      <c r="TAY29" s="32"/>
      <c r="TAZ29" s="32"/>
      <c r="TBA29" s="32"/>
      <c r="TBB29" s="32"/>
      <c r="TBC29" s="32"/>
      <c r="TBD29" s="32"/>
      <c r="TBE29" s="32"/>
      <c r="TBF29" s="32"/>
      <c r="TBG29" s="32"/>
      <c r="TBH29" s="32"/>
      <c r="TBI29" s="32"/>
      <c r="TBJ29" s="32"/>
      <c r="TBK29" s="32"/>
      <c r="TBL29" s="32"/>
      <c r="TBM29" s="32"/>
      <c r="TBN29" s="32"/>
      <c r="TBO29" s="32"/>
      <c r="TBP29" s="32"/>
      <c r="TBQ29" s="32"/>
      <c r="TBR29" s="32"/>
      <c r="TBS29" s="32"/>
      <c r="TBT29" s="32"/>
      <c r="TBU29" s="32"/>
      <c r="TBV29" s="32"/>
      <c r="TBW29" s="32"/>
      <c r="TBX29" s="32"/>
      <c r="TBY29" s="32"/>
      <c r="TBZ29" s="32"/>
      <c r="TCA29" s="32"/>
      <c r="TCB29" s="32"/>
      <c r="TCC29" s="32"/>
      <c r="TCD29" s="32"/>
      <c r="TCE29" s="32"/>
      <c r="TCF29" s="32"/>
      <c r="TCG29" s="32"/>
      <c r="TCH29" s="32"/>
      <c r="TCI29" s="32"/>
      <c r="TCJ29" s="32"/>
      <c r="TCK29" s="32"/>
      <c r="TCL29" s="32"/>
      <c r="TCM29" s="32"/>
      <c r="TCN29" s="32"/>
      <c r="TCO29" s="32"/>
      <c r="TCP29" s="32"/>
      <c r="TCQ29" s="32"/>
      <c r="TCR29" s="32"/>
      <c r="TCS29" s="32"/>
      <c r="TCT29" s="32"/>
      <c r="TCU29" s="32"/>
      <c r="TCV29" s="32"/>
      <c r="TCW29" s="32"/>
      <c r="TCX29" s="32"/>
      <c r="TCY29" s="32"/>
      <c r="TCZ29" s="32"/>
      <c r="TDA29" s="32"/>
      <c r="TDB29" s="32"/>
      <c r="TDC29" s="32"/>
      <c r="TDD29" s="32"/>
      <c r="TDE29" s="32"/>
      <c r="TDF29" s="32"/>
      <c r="TDG29" s="32"/>
      <c r="TDH29" s="32"/>
      <c r="TDI29" s="32"/>
      <c r="TDJ29" s="32"/>
      <c r="TDK29" s="32"/>
      <c r="TDL29" s="32"/>
      <c r="TDM29" s="32"/>
      <c r="TDN29" s="32"/>
      <c r="TDO29" s="32"/>
      <c r="TDP29" s="32"/>
      <c r="TDQ29" s="32"/>
      <c r="TDR29" s="32"/>
      <c r="TDS29" s="32"/>
      <c r="TDT29" s="32"/>
      <c r="TDU29" s="32"/>
      <c r="TDV29" s="32"/>
      <c r="TDW29" s="32"/>
      <c r="TDX29" s="32"/>
      <c r="TDY29" s="32"/>
      <c r="TDZ29" s="32"/>
      <c r="TEA29" s="32"/>
      <c r="TEB29" s="32"/>
      <c r="TEC29" s="32"/>
      <c r="TED29" s="32"/>
      <c r="TEE29" s="32"/>
      <c r="TEF29" s="32"/>
      <c r="TEG29" s="32"/>
      <c r="TEH29" s="32"/>
      <c r="TEI29" s="32"/>
      <c r="TEJ29" s="32"/>
      <c r="TEK29" s="32"/>
      <c r="TEL29" s="32"/>
      <c r="TEM29" s="32"/>
      <c r="TEN29" s="32"/>
      <c r="TEO29" s="32"/>
      <c r="TEP29" s="32"/>
      <c r="TEQ29" s="32"/>
      <c r="TER29" s="32"/>
      <c r="TES29" s="32"/>
      <c r="TET29" s="32"/>
      <c r="TEU29" s="32"/>
      <c r="TEV29" s="32"/>
      <c r="TEW29" s="32"/>
      <c r="TEX29" s="32"/>
      <c r="TEY29" s="32"/>
      <c r="TEZ29" s="32"/>
      <c r="TFA29" s="32"/>
      <c r="TFB29" s="32"/>
      <c r="TFC29" s="32"/>
      <c r="TFD29" s="32"/>
      <c r="TFE29" s="32"/>
      <c r="TFF29" s="32"/>
      <c r="TFG29" s="32"/>
      <c r="TFH29" s="32"/>
      <c r="TFI29" s="32"/>
      <c r="TFJ29" s="32"/>
      <c r="TFK29" s="32"/>
      <c r="TFL29" s="32"/>
      <c r="TFM29" s="32"/>
      <c r="TFN29" s="32"/>
      <c r="TFO29" s="32"/>
      <c r="TFP29" s="32"/>
      <c r="TFQ29" s="32"/>
      <c r="TFR29" s="32"/>
      <c r="TFS29" s="32"/>
      <c r="TFT29" s="32"/>
      <c r="TFU29" s="32"/>
      <c r="TFV29" s="32"/>
      <c r="TFW29" s="32"/>
      <c r="TFX29" s="32"/>
      <c r="TFY29" s="32"/>
      <c r="TFZ29" s="32"/>
      <c r="TGA29" s="32"/>
      <c r="TGB29" s="32"/>
      <c r="TGC29" s="32"/>
      <c r="TGD29" s="32"/>
      <c r="TGE29" s="32"/>
      <c r="TGF29" s="32"/>
      <c r="TGG29" s="32"/>
      <c r="TGH29" s="32"/>
      <c r="TGI29" s="32"/>
      <c r="TGJ29" s="32"/>
      <c r="TGK29" s="32"/>
      <c r="TGL29" s="32"/>
      <c r="TGM29" s="32"/>
      <c r="TGN29" s="32"/>
      <c r="TGO29" s="32"/>
      <c r="TGP29" s="32"/>
      <c r="TGQ29" s="32"/>
      <c r="TGR29" s="32"/>
      <c r="TGS29" s="32"/>
      <c r="TGT29" s="32"/>
      <c r="TGU29" s="32"/>
      <c r="TGV29" s="32"/>
      <c r="TGW29" s="32"/>
      <c r="TGX29" s="32"/>
      <c r="TGY29" s="32"/>
      <c r="TGZ29" s="32"/>
      <c r="THA29" s="32"/>
      <c r="THB29" s="32"/>
      <c r="THC29" s="32"/>
      <c r="THD29" s="32"/>
      <c r="THE29" s="32"/>
      <c r="THF29" s="32"/>
      <c r="THG29" s="32"/>
      <c r="THH29" s="32"/>
      <c r="THI29" s="32"/>
      <c r="THJ29" s="32"/>
      <c r="THK29" s="32"/>
      <c r="THL29" s="32"/>
      <c r="THM29" s="32"/>
      <c r="THN29" s="32"/>
      <c r="THO29" s="32"/>
      <c r="THP29" s="32"/>
      <c r="THQ29" s="32"/>
      <c r="THR29" s="32"/>
      <c r="THS29" s="32"/>
      <c r="THT29" s="32"/>
      <c r="THU29" s="32"/>
      <c r="THV29" s="32"/>
      <c r="THW29" s="32"/>
      <c r="THX29" s="32"/>
      <c r="THY29" s="32"/>
      <c r="THZ29" s="32"/>
      <c r="TIA29" s="32"/>
      <c r="TIB29" s="32"/>
      <c r="TIC29" s="32"/>
      <c r="TID29" s="32"/>
      <c r="TIE29" s="32"/>
      <c r="TIF29" s="32"/>
      <c r="TIG29" s="32"/>
      <c r="TIH29" s="32"/>
      <c r="TII29" s="32"/>
      <c r="TIJ29" s="32"/>
      <c r="TIK29" s="32"/>
      <c r="TIL29" s="32"/>
      <c r="TIM29" s="32"/>
      <c r="TIN29" s="32"/>
      <c r="TIO29" s="32"/>
      <c r="TIP29" s="32"/>
      <c r="TIQ29" s="32"/>
      <c r="TIR29" s="32"/>
      <c r="TIS29" s="32"/>
      <c r="TIT29" s="32"/>
      <c r="TIU29" s="32"/>
      <c r="TIV29" s="32"/>
      <c r="TIW29" s="32"/>
      <c r="TIX29" s="32"/>
      <c r="TIY29" s="32"/>
      <c r="TIZ29" s="32"/>
      <c r="TJA29" s="32"/>
      <c r="TJB29" s="32"/>
      <c r="TJC29" s="32"/>
      <c r="TJD29" s="32"/>
      <c r="TJE29" s="32"/>
      <c r="TJF29" s="32"/>
      <c r="TJG29" s="32"/>
      <c r="TJH29" s="32"/>
      <c r="TJI29" s="32"/>
      <c r="TJJ29" s="32"/>
      <c r="TJK29" s="32"/>
      <c r="TJL29" s="32"/>
      <c r="TJM29" s="32"/>
      <c r="TJN29" s="32"/>
      <c r="TJO29" s="32"/>
      <c r="TJP29" s="32"/>
      <c r="TJQ29" s="32"/>
      <c r="TJR29" s="32"/>
      <c r="TJS29" s="32"/>
      <c r="TJT29" s="32"/>
      <c r="TJU29" s="32"/>
      <c r="TJV29" s="32"/>
      <c r="TJW29" s="32"/>
      <c r="TJX29" s="32"/>
      <c r="TJY29" s="32"/>
      <c r="TJZ29" s="32"/>
      <c r="TKA29" s="32"/>
      <c r="TKB29" s="32"/>
      <c r="TKC29" s="32"/>
      <c r="TKD29" s="32"/>
      <c r="TKE29" s="32"/>
      <c r="TKF29" s="32"/>
      <c r="TKG29" s="32"/>
      <c r="TKH29" s="32"/>
      <c r="TKI29" s="32"/>
      <c r="TKJ29" s="32"/>
      <c r="TKK29" s="32"/>
      <c r="TKL29" s="32"/>
      <c r="TKM29" s="32"/>
      <c r="TKN29" s="32"/>
      <c r="TKO29" s="32"/>
      <c r="TKP29" s="32"/>
      <c r="TKQ29" s="32"/>
      <c r="TKR29" s="32"/>
      <c r="TKS29" s="32"/>
      <c r="TKT29" s="32"/>
      <c r="TKU29" s="32"/>
      <c r="TKV29" s="32"/>
      <c r="TKW29" s="32"/>
      <c r="TKX29" s="32"/>
      <c r="TKY29" s="32"/>
      <c r="TKZ29" s="32"/>
      <c r="TLA29" s="32"/>
      <c r="TLB29" s="32"/>
      <c r="TLC29" s="32"/>
      <c r="TLD29" s="32"/>
      <c r="TLE29" s="32"/>
      <c r="TLF29" s="32"/>
      <c r="TLG29" s="32"/>
      <c r="TLH29" s="32"/>
      <c r="TLI29" s="32"/>
      <c r="TLJ29" s="32"/>
      <c r="TLK29" s="32"/>
      <c r="TLL29" s="32"/>
      <c r="TLM29" s="32"/>
      <c r="TLN29" s="32"/>
      <c r="TLO29" s="32"/>
      <c r="TLP29" s="32"/>
      <c r="TLQ29" s="32"/>
      <c r="TLR29" s="32"/>
      <c r="TLS29" s="32"/>
      <c r="TLT29" s="32"/>
      <c r="TLU29" s="32"/>
      <c r="TLV29" s="32"/>
      <c r="TLW29" s="32"/>
      <c r="TLX29" s="32"/>
      <c r="TLY29" s="32"/>
      <c r="TLZ29" s="32"/>
      <c r="TMA29" s="32"/>
      <c r="TMB29" s="32"/>
      <c r="TMC29" s="32"/>
      <c r="TMD29" s="32"/>
      <c r="TME29" s="32"/>
      <c r="TMF29" s="32"/>
      <c r="TMG29" s="32"/>
      <c r="TMH29" s="32"/>
      <c r="TMI29" s="32"/>
      <c r="TMJ29" s="32"/>
      <c r="TMK29" s="32"/>
      <c r="TML29" s="32"/>
      <c r="TMM29" s="32"/>
      <c r="TMN29" s="32"/>
      <c r="TMO29" s="32"/>
      <c r="TMP29" s="32"/>
      <c r="TMQ29" s="32"/>
      <c r="TMR29" s="32"/>
      <c r="TMS29" s="32"/>
      <c r="TMT29" s="32"/>
      <c r="TMU29" s="32"/>
      <c r="TMV29" s="32"/>
      <c r="TMW29" s="32"/>
      <c r="TMX29" s="32"/>
      <c r="TMY29" s="32"/>
      <c r="TMZ29" s="32"/>
      <c r="TNA29" s="32"/>
      <c r="TNB29" s="32"/>
      <c r="TNC29" s="32"/>
      <c r="TND29" s="32"/>
      <c r="TNE29" s="32"/>
      <c r="TNF29" s="32"/>
      <c r="TNG29" s="32"/>
      <c r="TNH29" s="32"/>
      <c r="TNI29" s="32"/>
      <c r="TNJ29" s="32"/>
      <c r="TNK29" s="32"/>
      <c r="TNL29" s="32"/>
      <c r="TNM29" s="32"/>
      <c r="TNN29" s="32"/>
      <c r="TNO29" s="32"/>
      <c r="TNP29" s="32"/>
      <c r="TNQ29" s="32"/>
      <c r="TNR29" s="32"/>
      <c r="TNS29" s="32"/>
      <c r="TNT29" s="32"/>
      <c r="TNU29" s="32"/>
      <c r="TNV29" s="32"/>
      <c r="TNW29" s="32"/>
      <c r="TNX29" s="32"/>
      <c r="TNY29" s="32"/>
      <c r="TNZ29" s="32"/>
      <c r="TOA29" s="32"/>
      <c r="TOB29" s="32"/>
      <c r="TOC29" s="32"/>
      <c r="TOD29" s="32"/>
      <c r="TOE29" s="32"/>
      <c r="TOF29" s="32"/>
      <c r="TOG29" s="32"/>
      <c r="TOH29" s="32"/>
      <c r="TOI29" s="32"/>
      <c r="TOJ29" s="32"/>
      <c r="TOK29" s="32"/>
      <c r="TOL29" s="32"/>
      <c r="TOM29" s="32"/>
      <c r="TON29" s="32"/>
      <c r="TOO29" s="32"/>
      <c r="TOP29" s="32"/>
      <c r="TOQ29" s="32"/>
      <c r="TOR29" s="32"/>
      <c r="TOS29" s="32"/>
      <c r="TOT29" s="32"/>
      <c r="TOU29" s="32"/>
      <c r="TOV29" s="32"/>
      <c r="TOW29" s="32"/>
      <c r="TOX29" s="32"/>
      <c r="TOY29" s="32"/>
      <c r="TOZ29" s="32"/>
      <c r="TPA29" s="32"/>
      <c r="TPB29" s="32"/>
      <c r="TPC29" s="32"/>
      <c r="TPD29" s="32"/>
      <c r="TPE29" s="32"/>
      <c r="TPF29" s="32"/>
      <c r="TPG29" s="32"/>
      <c r="TPH29" s="32"/>
      <c r="TPI29" s="32"/>
      <c r="TPJ29" s="32"/>
      <c r="TPK29" s="32"/>
      <c r="TPL29" s="32"/>
      <c r="TPM29" s="32"/>
      <c r="TPN29" s="32"/>
      <c r="TPO29" s="32"/>
      <c r="TPP29" s="32"/>
      <c r="TPQ29" s="32"/>
      <c r="TPR29" s="32"/>
      <c r="TPS29" s="32"/>
      <c r="TPT29" s="32"/>
      <c r="TPU29" s="32"/>
      <c r="TPV29" s="32"/>
      <c r="TPW29" s="32"/>
      <c r="TPX29" s="32"/>
      <c r="TPY29" s="32"/>
      <c r="TPZ29" s="32"/>
      <c r="TQA29" s="32"/>
      <c r="TQB29" s="32"/>
      <c r="TQC29" s="32"/>
      <c r="TQD29" s="32"/>
      <c r="TQE29" s="32"/>
      <c r="TQF29" s="32"/>
      <c r="TQG29" s="32"/>
      <c r="TQH29" s="32"/>
      <c r="TQI29" s="32"/>
      <c r="TQJ29" s="32"/>
      <c r="TQK29" s="32"/>
      <c r="TQL29" s="32"/>
      <c r="TQM29" s="32"/>
      <c r="TQN29" s="32"/>
      <c r="TQO29" s="32"/>
      <c r="TQP29" s="32"/>
      <c r="TQQ29" s="32"/>
      <c r="TQR29" s="32"/>
      <c r="TQS29" s="32"/>
      <c r="TQT29" s="32"/>
      <c r="TQU29" s="32"/>
      <c r="TQV29" s="32"/>
      <c r="TQW29" s="32"/>
      <c r="TQX29" s="32"/>
      <c r="TQY29" s="32"/>
      <c r="TQZ29" s="32"/>
      <c r="TRA29" s="32"/>
      <c r="TRB29" s="32"/>
      <c r="TRC29" s="32"/>
      <c r="TRD29" s="32"/>
      <c r="TRE29" s="32"/>
      <c r="TRF29" s="32"/>
      <c r="TRG29" s="32"/>
      <c r="TRH29" s="32"/>
      <c r="TRI29" s="32"/>
      <c r="TRJ29" s="32"/>
      <c r="TRK29" s="32"/>
      <c r="TRL29" s="32"/>
      <c r="TRM29" s="32"/>
      <c r="TRN29" s="32"/>
      <c r="TRO29" s="32"/>
      <c r="TRP29" s="32"/>
      <c r="TRQ29" s="32"/>
      <c r="TRR29" s="32"/>
      <c r="TRS29" s="32"/>
      <c r="TRT29" s="32"/>
      <c r="TRU29" s="32"/>
      <c r="TRV29" s="32"/>
      <c r="TRW29" s="32"/>
      <c r="TRX29" s="32"/>
      <c r="TRY29" s="32"/>
      <c r="TRZ29" s="32"/>
      <c r="TSA29" s="32"/>
      <c r="TSB29" s="32"/>
      <c r="TSC29" s="32"/>
      <c r="TSD29" s="32"/>
      <c r="TSE29" s="32"/>
      <c r="TSF29" s="32"/>
      <c r="TSG29" s="32"/>
      <c r="TSH29" s="32"/>
      <c r="TSI29" s="32"/>
      <c r="TSJ29" s="32"/>
      <c r="TSK29" s="32"/>
      <c r="TSL29" s="32"/>
      <c r="TSM29" s="32"/>
      <c r="TSN29" s="32"/>
      <c r="TSO29" s="32"/>
      <c r="TSP29" s="32"/>
      <c r="TSQ29" s="32"/>
      <c r="TSR29" s="32"/>
      <c r="TSS29" s="32"/>
      <c r="TST29" s="32"/>
      <c r="TSU29" s="32"/>
      <c r="TSV29" s="32"/>
      <c r="TSW29" s="32"/>
      <c r="TSX29" s="32"/>
      <c r="TSY29" s="32"/>
      <c r="TSZ29" s="32"/>
      <c r="TTA29" s="32"/>
      <c r="TTB29" s="32"/>
      <c r="TTC29" s="32"/>
      <c r="TTD29" s="32"/>
      <c r="TTE29" s="32"/>
      <c r="TTF29" s="32"/>
      <c r="TTG29" s="32"/>
      <c r="TTH29" s="32"/>
      <c r="TTI29" s="32"/>
      <c r="TTJ29" s="32"/>
      <c r="TTK29" s="32"/>
      <c r="TTL29" s="32"/>
      <c r="TTM29" s="32"/>
      <c r="TTN29" s="32"/>
      <c r="TTO29" s="32"/>
      <c r="TTP29" s="32"/>
      <c r="TTQ29" s="32"/>
      <c r="TTR29" s="32"/>
      <c r="TTS29" s="32"/>
      <c r="TTT29" s="32"/>
      <c r="TTU29" s="32"/>
      <c r="TTV29" s="32"/>
      <c r="TTW29" s="32"/>
      <c r="TTX29" s="32"/>
      <c r="TTY29" s="32"/>
      <c r="TTZ29" s="32"/>
      <c r="TUA29" s="32"/>
      <c r="TUB29" s="32"/>
      <c r="TUC29" s="32"/>
      <c r="TUD29" s="32"/>
      <c r="TUE29" s="32"/>
      <c r="TUF29" s="32"/>
      <c r="TUG29" s="32"/>
      <c r="TUH29" s="32"/>
      <c r="TUI29" s="32"/>
      <c r="TUJ29" s="32"/>
      <c r="TUK29" s="32"/>
      <c r="TUL29" s="32"/>
      <c r="TUM29" s="32"/>
      <c r="TUN29" s="32"/>
      <c r="TUO29" s="32"/>
      <c r="TUP29" s="32"/>
      <c r="TUQ29" s="32"/>
      <c r="TUR29" s="32"/>
      <c r="TUS29" s="32"/>
      <c r="TUT29" s="32"/>
      <c r="TUU29" s="32"/>
      <c r="TUV29" s="32"/>
      <c r="TUW29" s="32"/>
      <c r="TUX29" s="32"/>
      <c r="TUY29" s="32"/>
      <c r="TUZ29" s="32"/>
      <c r="TVA29" s="32"/>
      <c r="TVB29" s="32"/>
      <c r="TVC29" s="32"/>
      <c r="TVD29" s="32"/>
      <c r="TVE29" s="32"/>
      <c r="TVF29" s="32"/>
      <c r="TVG29" s="32"/>
      <c r="TVH29" s="32"/>
      <c r="TVI29" s="32"/>
      <c r="TVJ29" s="32"/>
      <c r="TVK29" s="32"/>
      <c r="TVL29" s="32"/>
      <c r="TVM29" s="32"/>
      <c r="TVN29" s="32"/>
      <c r="TVO29" s="32"/>
      <c r="TVP29" s="32"/>
      <c r="TVQ29" s="32"/>
      <c r="TVR29" s="32"/>
      <c r="TVS29" s="32"/>
      <c r="TVT29" s="32"/>
      <c r="TVU29" s="32"/>
      <c r="TVV29" s="32"/>
      <c r="TVW29" s="32"/>
      <c r="TVX29" s="32"/>
      <c r="TVY29" s="32"/>
      <c r="TVZ29" s="32"/>
      <c r="TWA29" s="32"/>
      <c r="TWB29" s="32"/>
      <c r="TWC29" s="32"/>
      <c r="TWD29" s="32"/>
      <c r="TWE29" s="32"/>
      <c r="TWF29" s="32"/>
      <c r="TWG29" s="32"/>
      <c r="TWH29" s="32"/>
      <c r="TWI29" s="32"/>
      <c r="TWJ29" s="32"/>
      <c r="TWK29" s="32"/>
      <c r="TWL29" s="32"/>
      <c r="TWM29" s="32"/>
      <c r="TWN29" s="32"/>
      <c r="TWO29" s="32"/>
      <c r="TWP29" s="32"/>
      <c r="TWQ29" s="32"/>
      <c r="TWR29" s="32"/>
      <c r="TWS29" s="32"/>
      <c r="TWT29" s="32"/>
      <c r="TWU29" s="32"/>
      <c r="TWV29" s="32"/>
      <c r="TWW29" s="32"/>
      <c r="TWX29" s="32"/>
      <c r="TWY29" s="32"/>
      <c r="TWZ29" s="32"/>
      <c r="TXA29" s="32"/>
      <c r="TXB29" s="32"/>
      <c r="TXC29" s="32"/>
      <c r="TXD29" s="32"/>
      <c r="TXE29" s="32"/>
      <c r="TXF29" s="32"/>
      <c r="TXG29" s="32"/>
      <c r="TXH29" s="32"/>
      <c r="TXI29" s="32"/>
      <c r="TXJ29" s="32"/>
      <c r="TXK29" s="32"/>
      <c r="TXL29" s="32"/>
      <c r="TXM29" s="32"/>
      <c r="TXN29" s="32"/>
      <c r="TXO29" s="32"/>
      <c r="TXP29" s="32"/>
      <c r="TXQ29" s="32"/>
      <c r="TXR29" s="32"/>
      <c r="TXS29" s="32"/>
      <c r="TXT29" s="32"/>
      <c r="TXU29" s="32"/>
      <c r="TXV29" s="32"/>
      <c r="TXW29" s="32"/>
      <c r="TXX29" s="32"/>
      <c r="TXY29" s="32"/>
      <c r="TXZ29" s="32"/>
      <c r="TYA29" s="32"/>
      <c r="TYB29" s="32"/>
      <c r="TYC29" s="32"/>
      <c r="TYD29" s="32"/>
      <c r="TYE29" s="32"/>
      <c r="TYF29" s="32"/>
      <c r="TYG29" s="32"/>
      <c r="TYH29" s="32"/>
      <c r="TYI29" s="32"/>
      <c r="TYJ29" s="32"/>
      <c r="TYK29" s="32"/>
      <c r="TYL29" s="32"/>
      <c r="TYM29" s="32"/>
      <c r="TYN29" s="32"/>
      <c r="TYO29" s="32"/>
      <c r="TYP29" s="32"/>
      <c r="TYQ29" s="32"/>
      <c r="TYR29" s="32"/>
      <c r="TYS29" s="32"/>
      <c r="TYT29" s="32"/>
      <c r="TYU29" s="32"/>
      <c r="TYV29" s="32"/>
      <c r="TYW29" s="32"/>
      <c r="TYX29" s="32"/>
      <c r="TYY29" s="32"/>
      <c r="TYZ29" s="32"/>
      <c r="TZA29" s="32"/>
      <c r="TZB29" s="32"/>
      <c r="TZC29" s="32"/>
      <c r="TZD29" s="32"/>
      <c r="TZE29" s="32"/>
      <c r="TZF29" s="32"/>
      <c r="TZG29" s="32"/>
      <c r="TZH29" s="32"/>
      <c r="TZI29" s="32"/>
      <c r="TZJ29" s="32"/>
      <c r="TZK29" s="32"/>
      <c r="TZL29" s="32"/>
      <c r="TZM29" s="32"/>
      <c r="TZN29" s="32"/>
      <c r="TZO29" s="32"/>
      <c r="TZP29" s="32"/>
      <c r="TZQ29" s="32"/>
      <c r="TZR29" s="32"/>
      <c r="TZS29" s="32"/>
      <c r="TZT29" s="32"/>
      <c r="TZU29" s="32"/>
      <c r="TZV29" s="32"/>
      <c r="TZW29" s="32"/>
      <c r="TZX29" s="32"/>
      <c r="TZY29" s="32"/>
      <c r="TZZ29" s="32"/>
      <c r="UAA29" s="32"/>
      <c r="UAB29" s="32"/>
      <c r="UAC29" s="32"/>
      <c r="UAD29" s="32"/>
      <c r="UAE29" s="32"/>
      <c r="UAF29" s="32"/>
      <c r="UAG29" s="32"/>
      <c r="UAH29" s="32"/>
      <c r="UAI29" s="32"/>
      <c r="UAJ29" s="32"/>
      <c r="UAK29" s="32"/>
      <c r="UAL29" s="32"/>
      <c r="UAM29" s="32"/>
      <c r="UAN29" s="32"/>
      <c r="UAO29" s="32"/>
      <c r="UAP29" s="32"/>
      <c r="UAQ29" s="32"/>
      <c r="UAR29" s="32"/>
      <c r="UAS29" s="32"/>
      <c r="UAT29" s="32"/>
      <c r="UAU29" s="32"/>
      <c r="UAV29" s="32"/>
      <c r="UAW29" s="32"/>
      <c r="UAX29" s="32"/>
      <c r="UAY29" s="32"/>
      <c r="UAZ29" s="32"/>
      <c r="UBA29" s="32"/>
      <c r="UBB29" s="32"/>
      <c r="UBC29" s="32"/>
      <c r="UBD29" s="32"/>
      <c r="UBE29" s="32"/>
      <c r="UBF29" s="32"/>
      <c r="UBG29" s="32"/>
      <c r="UBH29" s="32"/>
      <c r="UBI29" s="32"/>
      <c r="UBJ29" s="32"/>
      <c r="UBK29" s="32"/>
      <c r="UBL29" s="32"/>
      <c r="UBM29" s="32"/>
      <c r="UBN29" s="32"/>
      <c r="UBO29" s="32"/>
      <c r="UBP29" s="32"/>
      <c r="UBQ29" s="32"/>
      <c r="UBR29" s="32"/>
      <c r="UBS29" s="32"/>
      <c r="UBT29" s="32"/>
      <c r="UBU29" s="32"/>
      <c r="UBV29" s="32"/>
      <c r="UBW29" s="32"/>
      <c r="UBX29" s="32"/>
      <c r="UBY29" s="32"/>
      <c r="UBZ29" s="32"/>
      <c r="UCA29" s="32"/>
      <c r="UCB29" s="32"/>
      <c r="UCC29" s="32"/>
      <c r="UCD29" s="32"/>
      <c r="UCE29" s="32"/>
      <c r="UCF29" s="32"/>
      <c r="UCG29" s="32"/>
      <c r="UCH29" s="32"/>
      <c r="UCI29" s="32"/>
      <c r="UCJ29" s="32"/>
      <c r="UCK29" s="32"/>
      <c r="UCL29" s="32"/>
      <c r="UCM29" s="32"/>
      <c r="UCN29" s="32"/>
      <c r="UCO29" s="32"/>
      <c r="UCP29" s="32"/>
      <c r="UCQ29" s="32"/>
      <c r="UCR29" s="32"/>
      <c r="UCS29" s="32"/>
      <c r="UCT29" s="32"/>
      <c r="UCU29" s="32"/>
      <c r="UCV29" s="32"/>
      <c r="UCW29" s="32"/>
      <c r="UCX29" s="32"/>
      <c r="UCY29" s="32"/>
      <c r="UCZ29" s="32"/>
      <c r="UDA29" s="32"/>
      <c r="UDB29" s="32"/>
      <c r="UDC29" s="32"/>
      <c r="UDD29" s="32"/>
      <c r="UDE29" s="32"/>
      <c r="UDF29" s="32"/>
      <c r="UDG29" s="32"/>
      <c r="UDH29" s="32"/>
      <c r="UDI29" s="32"/>
      <c r="UDJ29" s="32"/>
      <c r="UDK29" s="32"/>
      <c r="UDL29" s="32"/>
      <c r="UDM29" s="32"/>
      <c r="UDN29" s="32"/>
      <c r="UDO29" s="32"/>
      <c r="UDP29" s="32"/>
      <c r="UDQ29" s="32"/>
      <c r="UDR29" s="32"/>
      <c r="UDS29" s="32"/>
      <c r="UDT29" s="32"/>
      <c r="UDU29" s="32"/>
      <c r="UDV29" s="32"/>
      <c r="UDW29" s="32"/>
      <c r="UDX29" s="32"/>
      <c r="UDY29" s="32"/>
      <c r="UDZ29" s="32"/>
      <c r="UEA29" s="32"/>
      <c r="UEB29" s="32"/>
      <c r="UEC29" s="32"/>
      <c r="UED29" s="32"/>
      <c r="UEE29" s="32"/>
      <c r="UEF29" s="32"/>
      <c r="UEG29" s="32"/>
      <c r="UEH29" s="32"/>
      <c r="UEI29" s="32"/>
      <c r="UEJ29" s="32"/>
      <c r="UEK29" s="32"/>
      <c r="UEL29" s="32"/>
      <c r="UEM29" s="32"/>
      <c r="UEN29" s="32"/>
      <c r="UEO29" s="32"/>
      <c r="UEP29" s="32"/>
      <c r="UEQ29" s="32"/>
      <c r="UER29" s="32"/>
      <c r="UES29" s="32"/>
      <c r="UET29" s="32"/>
      <c r="UEU29" s="32"/>
      <c r="UEV29" s="32"/>
      <c r="UEW29" s="32"/>
      <c r="UEX29" s="32"/>
      <c r="UEY29" s="32"/>
      <c r="UEZ29" s="32"/>
      <c r="UFA29" s="32"/>
      <c r="UFB29" s="32"/>
      <c r="UFC29" s="32"/>
      <c r="UFD29" s="32"/>
      <c r="UFE29" s="32"/>
      <c r="UFF29" s="32"/>
      <c r="UFG29" s="32"/>
      <c r="UFH29" s="32"/>
      <c r="UFI29" s="32"/>
      <c r="UFJ29" s="32"/>
      <c r="UFK29" s="32"/>
      <c r="UFL29" s="32"/>
      <c r="UFM29" s="32"/>
      <c r="UFN29" s="32"/>
      <c r="UFO29" s="32"/>
      <c r="UFP29" s="32"/>
      <c r="UFQ29" s="32"/>
      <c r="UFR29" s="32"/>
      <c r="UFS29" s="32"/>
      <c r="UFT29" s="32"/>
      <c r="UFU29" s="32"/>
      <c r="UFV29" s="32"/>
      <c r="UFW29" s="32"/>
      <c r="UFX29" s="32"/>
      <c r="UFY29" s="32"/>
      <c r="UFZ29" s="32"/>
      <c r="UGA29" s="32"/>
      <c r="UGB29" s="32"/>
      <c r="UGC29" s="32"/>
      <c r="UGD29" s="32"/>
      <c r="UGE29" s="32"/>
      <c r="UGF29" s="32"/>
      <c r="UGG29" s="32"/>
      <c r="UGH29" s="32"/>
      <c r="UGI29" s="32"/>
      <c r="UGJ29" s="32"/>
      <c r="UGK29" s="32"/>
      <c r="UGL29" s="32"/>
      <c r="UGM29" s="32"/>
      <c r="UGN29" s="32"/>
      <c r="UGO29" s="32"/>
      <c r="UGP29" s="32"/>
      <c r="UGQ29" s="32"/>
      <c r="UGR29" s="32"/>
      <c r="UGS29" s="32"/>
      <c r="UGT29" s="32"/>
      <c r="UGU29" s="32"/>
      <c r="UGV29" s="32"/>
      <c r="UGW29" s="32"/>
      <c r="UGX29" s="32"/>
      <c r="UGY29" s="32"/>
      <c r="UGZ29" s="32"/>
      <c r="UHA29" s="32"/>
      <c r="UHB29" s="32"/>
      <c r="UHC29" s="32"/>
      <c r="UHD29" s="32"/>
      <c r="UHE29" s="32"/>
      <c r="UHF29" s="32"/>
      <c r="UHG29" s="32"/>
      <c r="UHH29" s="32"/>
      <c r="UHI29" s="32"/>
      <c r="UHJ29" s="32"/>
      <c r="UHK29" s="32"/>
      <c r="UHL29" s="32"/>
      <c r="UHM29" s="32"/>
      <c r="UHN29" s="32"/>
      <c r="UHO29" s="32"/>
      <c r="UHP29" s="32"/>
      <c r="UHQ29" s="32"/>
      <c r="UHR29" s="32"/>
      <c r="UHS29" s="32"/>
      <c r="UHT29" s="32"/>
      <c r="UHU29" s="32"/>
      <c r="UHV29" s="32"/>
      <c r="UHW29" s="32"/>
      <c r="UHX29" s="32"/>
      <c r="UHY29" s="32"/>
      <c r="UHZ29" s="32"/>
      <c r="UIA29" s="32"/>
      <c r="UIB29" s="32"/>
      <c r="UIC29" s="32"/>
      <c r="UID29" s="32"/>
      <c r="UIE29" s="32"/>
      <c r="UIF29" s="32"/>
      <c r="UIG29" s="32"/>
      <c r="UIH29" s="32"/>
      <c r="UII29" s="32"/>
      <c r="UIJ29" s="32"/>
      <c r="UIK29" s="32"/>
      <c r="UIL29" s="32"/>
      <c r="UIM29" s="32"/>
      <c r="UIN29" s="32"/>
      <c r="UIO29" s="32"/>
      <c r="UIP29" s="32"/>
      <c r="UIQ29" s="32"/>
      <c r="UIR29" s="32"/>
      <c r="UIS29" s="32"/>
      <c r="UIT29" s="32"/>
      <c r="UIU29" s="32"/>
      <c r="UIV29" s="32"/>
      <c r="UIW29" s="32"/>
      <c r="UIX29" s="32"/>
      <c r="UIY29" s="32"/>
      <c r="UIZ29" s="32"/>
      <c r="UJA29" s="32"/>
      <c r="UJB29" s="32"/>
      <c r="UJC29" s="32"/>
      <c r="UJD29" s="32"/>
      <c r="UJE29" s="32"/>
      <c r="UJF29" s="32"/>
      <c r="UJG29" s="32"/>
      <c r="UJH29" s="32"/>
      <c r="UJI29" s="32"/>
      <c r="UJJ29" s="32"/>
      <c r="UJK29" s="32"/>
      <c r="UJL29" s="32"/>
      <c r="UJM29" s="32"/>
      <c r="UJN29" s="32"/>
      <c r="UJO29" s="32"/>
      <c r="UJP29" s="32"/>
      <c r="UJQ29" s="32"/>
      <c r="UJR29" s="32"/>
      <c r="UJS29" s="32"/>
      <c r="UJT29" s="32"/>
      <c r="UJU29" s="32"/>
      <c r="UJV29" s="32"/>
      <c r="UJW29" s="32"/>
      <c r="UJX29" s="32"/>
      <c r="UJY29" s="32"/>
      <c r="UJZ29" s="32"/>
      <c r="UKA29" s="32"/>
      <c r="UKB29" s="32"/>
      <c r="UKC29" s="32"/>
      <c r="UKD29" s="32"/>
      <c r="UKE29" s="32"/>
      <c r="UKF29" s="32"/>
      <c r="UKG29" s="32"/>
      <c r="UKH29" s="32"/>
      <c r="UKI29" s="32"/>
      <c r="UKJ29" s="32"/>
      <c r="UKK29" s="32"/>
      <c r="UKL29" s="32"/>
      <c r="UKM29" s="32"/>
      <c r="UKN29" s="32"/>
      <c r="UKO29" s="32"/>
      <c r="UKP29" s="32"/>
      <c r="UKQ29" s="32"/>
      <c r="UKR29" s="32"/>
      <c r="UKS29" s="32"/>
      <c r="UKT29" s="32"/>
      <c r="UKU29" s="32"/>
      <c r="UKV29" s="32"/>
      <c r="UKW29" s="32"/>
      <c r="UKX29" s="32"/>
      <c r="UKY29" s="32"/>
      <c r="UKZ29" s="32"/>
      <c r="ULA29" s="32"/>
      <c r="ULB29" s="32"/>
      <c r="ULC29" s="32"/>
      <c r="ULD29" s="32"/>
      <c r="ULE29" s="32"/>
      <c r="ULF29" s="32"/>
      <c r="ULG29" s="32"/>
      <c r="ULH29" s="32"/>
      <c r="ULI29" s="32"/>
      <c r="ULJ29" s="32"/>
      <c r="ULK29" s="32"/>
      <c r="ULL29" s="32"/>
      <c r="ULM29" s="32"/>
      <c r="ULN29" s="32"/>
      <c r="ULO29" s="32"/>
      <c r="ULP29" s="32"/>
      <c r="ULQ29" s="32"/>
      <c r="ULR29" s="32"/>
      <c r="ULS29" s="32"/>
      <c r="ULT29" s="32"/>
      <c r="ULU29" s="32"/>
      <c r="ULV29" s="32"/>
      <c r="ULW29" s="32"/>
      <c r="ULX29" s="32"/>
      <c r="ULY29" s="32"/>
      <c r="ULZ29" s="32"/>
      <c r="UMA29" s="32"/>
      <c r="UMB29" s="32"/>
      <c r="UMC29" s="32"/>
      <c r="UMD29" s="32"/>
      <c r="UME29" s="32"/>
      <c r="UMF29" s="32"/>
      <c r="UMG29" s="32"/>
      <c r="UMH29" s="32"/>
      <c r="UMI29" s="32"/>
      <c r="UMJ29" s="32"/>
      <c r="UMK29" s="32"/>
      <c r="UML29" s="32"/>
      <c r="UMM29" s="32"/>
      <c r="UMN29" s="32"/>
      <c r="UMO29" s="32"/>
      <c r="UMP29" s="32"/>
      <c r="UMQ29" s="32"/>
      <c r="UMR29" s="32"/>
      <c r="UMS29" s="32"/>
      <c r="UMT29" s="32"/>
      <c r="UMU29" s="32"/>
      <c r="UMV29" s="32"/>
      <c r="UMW29" s="32"/>
      <c r="UMX29" s="32"/>
      <c r="UMY29" s="32"/>
      <c r="UMZ29" s="32"/>
      <c r="UNA29" s="32"/>
      <c r="UNB29" s="32"/>
      <c r="UNC29" s="32"/>
      <c r="UND29" s="32"/>
      <c r="UNE29" s="32"/>
      <c r="UNF29" s="32"/>
      <c r="UNG29" s="32"/>
      <c r="UNH29" s="32"/>
      <c r="UNI29" s="32"/>
      <c r="UNJ29" s="32"/>
      <c r="UNK29" s="32"/>
      <c r="UNL29" s="32"/>
      <c r="UNM29" s="32"/>
      <c r="UNN29" s="32"/>
      <c r="UNO29" s="32"/>
      <c r="UNP29" s="32"/>
      <c r="UNQ29" s="32"/>
      <c r="UNR29" s="32"/>
      <c r="UNS29" s="32"/>
      <c r="UNT29" s="32"/>
      <c r="UNU29" s="32"/>
      <c r="UNV29" s="32"/>
      <c r="UNW29" s="32"/>
      <c r="UNX29" s="32"/>
      <c r="UNY29" s="32"/>
      <c r="UNZ29" s="32"/>
      <c r="UOA29" s="32"/>
      <c r="UOB29" s="32"/>
      <c r="UOC29" s="32"/>
      <c r="UOD29" s="32"/>
      <c r="UOE29" s="32"/>
      <c r="UOF29" s="32"/>
      <c r="UOG29" s="32"/>
      <c r="UOH29" s="32"/>
      <c r="UOI29" s="32"/>
      <c r="UOJ29" s="32"/>
      <c r="UOK29" s="32"/>
      <c r="UOL29" s="32"/>
      <c r="UOM29" s="32"/>
      <c r="UON29" s="32"/>
      <c r="UOO29" s="32"/>
      <c r="UOP29" s="32"/>
      <c r="UOQ29" s="32"/>
      <c r="UOR29" s="32"/>
      <c r="UOS29" s="32"/>
      <c r="UOT29" s="32"/>
      <c r="UOU29" s="32"/>
      <c r="UOV29" s="32"/>
      <c r="UOW29" s="32"/>
      <c r="UOX29" s="32"/>
      <c r="UOY29" s="32"/>
      <c r="UOZ29" s="32"/>
      <c r="UPA29" s="32"/>
      <c r="UPB29" s="32"/>
      <c r="UPC29" s="32"/>
      <c r="UPD29" s="32"/>
      <c r="UPE29" s="32"/>
      <c r="UPF29" s="32"/>
      <c r="UPG29" s="32"/>
      <c r="UPH29" s="32"/>
      <c r="UPI29" s="32"/>
      <c r="UPJ29" s="32"/>
      <c r="UPK29" s="32"/>
      <c r="UPL29" s="32"/>
      <c r="UPM29" s="32"/>
      <c r="UPN29" s="32"/>
      <c r="UPO29" s="32"/>
      <c r="UPP29" s="32"/>
      <c r="UPQ29" s="32"/>
      <c r="UPR29" s="32"/>
      <c r="UPS29" s="32"/>
      <c r="UPT29" s="32"/>
      <c r="UPU29" s="32"/>
      <c r="UPV29" s="32"/>
      <c r="UPW29" s="32"/>
      <c r="UPX29" s="32"/>
      <c r="UPY29" s="32"/>
      <c r="UPZ29" s="32"/>
      <c r="UQA29" s="32"/>
      <c r="UQB29" s="32"/>
      <c r="UQC29" s="32"/>
      <c r="UQD29" s="32"/>
      <c r="UQE29" s="32"/>
      <c r="UQF29" s="32"/>
      <c r="UQG29" s="32"/>
      <c r="UQH29" s="32"/>
      <c r="UQI29" s="32"/>
      <c r="UQJ29" s="32"/>
      <c r="UQK29" s="32"/>
      <c r="UQL29" s="32"/>
      <c r="UQM29" s="32"/>
      <c r="UQN29" s="32"/>
      <c r="UQO29" s="32"/>
      <c r="UQP29" s="32"/>
      <c r="UQQ29" s="32"/>
      <c r="UQR29" s="32"/>
      <c r="UQS29" s="32"/>
      <c r="UQT29" s="32"/>
      <c r="UQU29" s="32"/>
      <c r="UQV29" s="32"/>
      <c r="UQW29" s="32"/>
      <c r="UQX29" s="32"/>
      <c r="UQY29" s="32"/>
      <c r="UQZ29" s="32"/>
      <c r="URA29" s="32"/>
      <c r="URB29" s="32"/>
      <c r="URC29" s="32"/>
      <c r="URD29" s="32"/>
      <c r="URE29" s="32"/>
      <c r="URF29" s="32"/>
      <c r="URG29" s="32"/>
      <c r="URH29" s="32"/>
      <c r="URI29" s="32"/>
      <c r="URJ29" s="32"/>
      <c r="URK29" s="32"/>
      <c r="URL29" s="32"/>
      <c r="URM29" s="32"/>
      <c r="URN29" s="32"/>
      <c r="URO29" s="32"/>
      <c r="URP29" s="32"/>
      <c r="URQ29" s="32"/>
      <c r="URR29" s="32"/>
      <c r="URS29" s="32"/>
      <c r="URT29" s="32"/>
      <c r="URU29" s="32"/>
      <c r="URV29" s="32"/>
      <c r="URW29" s="32"/>
      <c r="URX29" s="32"/>
      <c r="URY29" s="32"/>
      <c r="URZ29" s="32"/>
      <c r="USA29" s="32"/>
      <c r="USB29" s="32"/>
      <c r="USC29" s="32"/>
      <c r="USD29" s="32"/>
      <c r="USE29" s="32"/>
      <c r="USF29" s="32"/>
      <c r="USG29" s="32"/>
      <c r="USH29" s="32"/>
      <c r="USI29" s="32"/>
      <c r="USJ29" s="32"/>
      <c r="USK29" s="32"/>
      <c r="USL29" s="32"/>
      <c r="USM29" s="32"/>
      <c r="USN29" s="32"/>
      <c r="USO29" s="32"/>
      <c r="USP29" s="32"/>
      <c r="USQ29" s="32"/>
      <c r="USR29" s="32"/>
      <c r="USS29" s="32"/>
      <c r="UST29" s="32"/>
      <c r="USU29" s="32"/>
      <c r="USV29" s="32"/>
      <c r="USW29" s="32"/>
      <c r="USX29" s="32"/>
      <c r="USY29" s="32"/>
      <c r="USZ29" s="32"/>
      <c r="UTA29" s="32"/>
      <c r="UTB29" s="32"/>
      <c r="UTC29" s="32"/>
      <c r="UTD29" s="32"/>
      <c r="UTE29" s="32"/>
      <c r="UTF29" s="32"/>
      <c r="UTG29" s="32"/>
      <c r="UTH29" s="32"/>
      <c r="UTI29" s="32"/>
      <c r="UTJ29" s="32"/>
      <c r="UTK29" s="32"/>
      <c r="UTL29" s="32"/>
      <c r="UTM29" s="32"/>
      <c r="UTN29" s="32"/>
      <c r="UTO29" s="32"/>
      <c r="UTP29" s="32"/>
      <c r="UTQ29" s="32"/>
      <c r="UTR29" s="32"/>
      <c r="UTS29" s="32"/>
      <c r="UTT29" s="32"/>
      <c r="UTU29" s="32"/>
      <c r="UTV29" s="32"/>
      <c r="UTW29" s="32"/>
      <c r="UTX29" s="32"/>
      <c r="UTY29" s="32"/>
      <c r="UTZ29" s="32"/>
      <c r="UUA29" s="32"/>
      <c r="UUB29" s="32"/>
      <c r="UUC29" s="32"/>
      <c r="UUD29" s="32"/>
      <c r="UUE29" s="32"/>
      <c r="UUF29" s="32"/>
      <c r="UUG29" s="32"/>
      <c r="UUH29" s="32"/>
      <c r="UUI29" s="32"/>
      <c r="UUJ29" s="32"/>
      <c r="UUK29" s="32"/>
      <c r="UUL29" s="32"/>
      <c r="UUM29" s="32"/>
      <c r="UUN29" s="32"/>
      <c r="UUO29" s="32"/>
      <c r="UUP29" s="32"/>
      <c r="UUQ29" s="32"/>
      <c r="UUR29" s="32"/>
      <c r="UUS29" s="32"/>
      <c r="UUT29" s="32"/>
      <c r="UUU29" s="32"/>
      <c r="UUV29" s="32"/>
      <c r="UUW29" s="32"/>
      <c r="UUX29" s="32"/>
      <c r="UUY29" s="32"/>
      <c r="UUZ29" s="32"/>
      <c r="UVA29" s="32"/>
      <c r="UVB29" s="32"/>
      <c r="UVC29" s="32"/>
      <c r="UVD29" s="32"/>
      <c r="UVE29" s="32"/>
      <c r="UVF29" s="32"/>
      <c r="UVG29" s="32"/>
      <c r="UVH29" s="32"/>
      <c r="UVI29" s="32"/>
      <c r="UVJ29" s="32"/>
      <c r="UVK29" s="32"/>
      <c r="UVL29" s="32"/>
      <c r="UVM29" s="32"/>
      <c r="UVN29" s="32"/>
      <c r="UVO29" s="32"/>
      <c r="UVP29" s="32"/>
      <c r="UVQ29" s="32"/>
      <c r="UVR29" s="32"/>
      <c r="UVS29" s="32"/>
      <c r="UVT29" s="32"/>
      <c r="UVU29" s="32"/>
      <c r="UVV29" s="32"/>
      <c r="UVW29" s="32"/>
      <c r="UVX29" s="32"/>
      <c r="UVY29" s="32"/>
      <c r="UVZ29" s="32"/>
      <c r="UWA29" s="32"/>
      <c r="UWB29" s="32"/>
      <c r="UWC29" s="32"/>
      <c r="UWD29" s="32"/>
      <c r="UWE29" s="32"/>
      <c r="UWF29" s="32"/>
      <c r="UWG29" s="32"/>
      <c r="UWH29" s="32"/>
      <c r="UWI29" s="32"/>
      <c r="UWJ29" s="32"/>
      <c r="UWK29" s="32"/>
      <c r="UWL29" s="32"/>
      <c r="UWM29" s="32"/>
      <c r="UWN29" s="32"/>
      <c r="UWO29" s="32"/>
      <c r="UWP29" s="32"/>
      <c r="UWQ29" s="32"/>
      <c r="UWR29" s="32"/>
      <c r="UWS29" s="32"/>
      <c r="UWT29" s="32"/>
      <c r="UWU29" s="32"/>
      <c r="UWV29" s="32"/>
      <c r="UWW29" s="32"/>
      <c r="UWX29" s="32"/>
      <c r="UWY29" s="32"/>
      <c r="UWZ29" s="32"/>
      <c r="UXA29" s="32"/>
      <c r="UXB29" s="32"/>
      <c r="UXC29" s="32"/>
      <c r="UXD29" s="32"/>
      <c r="UXE29" s="32"/>
      <c r="UXF29" s="32"/>
      <c r="UXG29" s="32"/>
      <c r="UXH29" s="32"/>
      <c r="UXI29" s="32"/>
      <c r="UXJ29" s="32"/>
      <c r="UXK29" s="32"/>
      <c r="UXL29" s="32"/>
      <c r="UXM29" s="32"/>
      <c r="UXN29" s="32"/>
      <c r="UXO29" s="32"/>
      <c r="UXP29" s="32"/>
      <c r="UXQ29" s="32"/>
      <c r="UXR29" s="32"/>
      <c r="UXS29" s="32"/>
      <c r="UXT29" s="32"/>
      <c r="UXU29" s="32"/>
      <c r="UXV29" s="32"/>
      <c r="UXW29" s="32"/>
      <c r="UXX29" s="32"/>
      <c r="UXY29" s="32"/>
      <c r="UXZ29" s="32"/>
      <c r="UYA29" s="32"/>
      <c r="UYB29" s="32"/>
      <c r="UYC29" s="32"/>
      <c r="UYD29" s="32"/>
      <c r="UYE29" s="32"/>
      <c r="UYF29" s="32"/>
      <c r="UYG29" s="32"/>
      <c r="UYH29" s="32"/>
      <c r="UYI29" s="32"/>
      <c r="UYJ29" s="32"/>
      <c r="UYK29" s="32"/>
      <c r="UYL29" s="32"/>
      <c r="UYM29" s="32"/>
      <c r="UYN29" s="32"/>
      <c r="UYO29" s="32"/>
      <c r="UYP29" s="32"/>
      <c r="UYQ29" s="32"/>
      <c r="UYR29" s="32"/>
      <c r="UYS29" s="32"/>
      <c r="UYT29" s="32"/>
      <c r="UYU29" s="32"/>
      <c r="UYV29" s="32"/>
      <c r="UYW29" s="32"/>
      <c r="UYX29" s="32"/>
      <c r="UYY29" s="32"/>
      <c r="UYZ29" s="32"/>
      <c r="UZA29" s="32"/>
      <c r="UZB29" s="32"/>
      <c r="UZC29" s="32"/>
      <c r="UZD29" s="32"/>
      <c r="UZE29" s="32"/>
      <c r="UZF29" s="32"/>
      <c r="UZG29" s="32"/>
      <c r="UZH29" s="32"/>
      <c r="UZI29" s="32"/>
      <c r="UZJ29" s="32"/>
      <c r="UZK29" s="32"/>
      <c r="UZL29" s="32"/>
      <c r="UZM29" s="32"/>
      <c r="UZN29" s="32"/>
      <c r="UZO29" s="32"/>
      <c r="UZP29" s="32"/>
      <c r="UZQ29" s="32"/>
      <c r="UZR29" s="32"/>
      <c r="UZS29" s="32"/>
      <c r="UZT29" s="32"/>
      <c r="UZU29" s="32"/>
      <c r="UZV29" s="32"/>
      <c r="UZW29" s="32"/>
      <c r="UZX29" s="32"/>
      <c r="UZY29" s="32"/>
      <c r="UZZ29" s="32"/>
      <c r="VAA29" s="32"/>
      <c r="VAB29" s="32"/>
      <c r="VAC29" s="32"/>
      <c r="VAD29" s="32"/>
      <c r="VAE29" s="32"/>
      <c r="VAF29" s="32"/>
      <c r="VAG29" s="32"/>
      <c r="VAH29" s="32"/>
      <c r="VAI29" s="32"/>
      <c r="VAJ29" s="32"/>
      <c r="VAK29" s="32"/>
      <c r="VAL29" s="32"/>
      <c r="VAM29" s="32"/>
      <c r="VAN29" s="32"/>
      <c r="VAO29" s="32"/>
      <c r="VAP29" s="32"/>
      <c r="VAQ29" s="32"/>
      <c r="VAR29" s="32"/>
      <c r="VAS29" s="32"/>
      <c r="VAT29" s="32"/>
      <c r="VAU29" s="32"/>
      <c r="VAV29" s="32"/>
      <c r="VAW29" s="32"/>
      <c r="VAX29" s="32"/>
      <c r="VAY29" s="32"/>
      <c r="VAZ29" s="32"/>
      <c r="VBA29" s="32"/>
      <c r="VBB29" s="32"/>
      <c r="VBC29" s="32"/>
      <c r="VBD29" s="32"/>
      <c r="VBE29" s="32"/>
      <c r="VBF29" s="32"/>
      <c r="VBG29" s="32"/>
      <c r="VBH29" s="32"/>
      <c r="VBI29" s="32"/>
      <c r="VBJ29" s="32"/>
      <c r="VBK29" s="32"/>
      <c r="VBL29" s="32"/>
      <c r="VBM29" s="32"/>
      <c r="VBN29" s="32"/>
      <c r="VBO29" s="32"/>
      <c r="VBP29" s="32"/>
      <c r="VBQ29" s="32"/>
      <c r="VBR29" s="32"/>
      <c r="VBS29" s="32"/>
      <c r="VBT29" s="32"/>
      <c r="VBU29" s="32"/>
      <c r="VBV29" s="32"/>
      <c r="VBW29" s="32"/>
      <c r="VBX29" s="32"/>
      <c r="VBY29" s="32"/>
      <c r="VBZ29" s="32"/>
      <c r="VCA29" s="32"/>
      <c r="VCB29" s="32"/>
      <c r="VCC29" s="32"/>
      <c r="VCD29" s="32"/>
      <c r="VCE29" s="32"/>
      <c r="VCF29" s="32"/>
      <c r="VCG29" s="32"/>
      <c r="VCH29" s="32"/>
      <c r="VCI29" s="32"/>
      <c r="VCJ29" s="32"/>
      <c r="VCK29" s="32"/>
      <c r="VCL29" s="32"/>
      <c r="VCM29" s="32"/>
      <c r="VCN29" s="32"/>
      <c r="VCO29" s="32"/>
      <c r="VCP29" s="32"/>
      <c r="VCQ29" s="32"/>
      <c r="VCR29" s="32"/>
      <c r="VCS29" s="32"/>
      <c r="VCT29" s="32"/>
      <c r="VCU29" s="32"/>
      <c r="VCV29" s="32"/>
      <c r="VCW29" s="32"/>
      <c r="VCX29" s="32"/>
      <c r="VCY29" s="32"/>
      <c r="VCZ29" s="32"/>
      <c r="VDA29" s="32"/>
      <c r="VDB29" s="32"/>
      <c r="VDC29" s="32"/>
      <c r="VDD29" s="32"/>
      <c r="VDE29" s="32"/>
      <c r="VDF29" s="32"/>
      <c r="VDG29" s="32"/>
      <c r="VDH29" s="32"/>
      <c r="VDI29" s="32"/>
      <c r="VDJ29" s="32"/>
      <c r="VDK29" s="32"/>
      <c r="VDL29" s="32"/>
      <c r="VDM29" s="32"/>
      <c r="VDN29" s="32"/>
      <c r="VDO29" s="32"/>
      <c r="VDP29" s="32"/>
      <c r="VDQ29" s="32"/>
      <c r="VDR29" s="32"/>
      <c r="VDS29" s="32"/>
      <c r="VDT29" s="32"/>
      <c r="VDU29" s="32"/>
      <c r="VDV29" s="32"/>
      <c r="VDW29" s="32"/>
      <c r="VDX29" s="32"/>
      <c r="VDY29" s="32"/>
      <c r="VDZ29" s="32"/>
      <c r="VEA29" s="32"/>
      <c r="VEB29" s="32"/>
      <c r="VEC29" s="32"/>
      <c r="VED29" s="32"/>
      <c r="VEE29" s="32"/>
      <c r="VEF29" s="32"/>
      <c r="VEG29" s="32"/>
      <c r="VEH29" s="32"/>
      <c r="VEI29" s="32"/>
      <c r="VEJ29" s="32"/>
      <c r="VEK29" s="32"/>
      <c r="VEL29" s="32"/>
      <c r="VEM29" s="32"/>
      <c r="VEN29" s="32"/>
      <c r="VEO29" s="32"/>
      <c r="VEP29" s="32"/>
      <c r="VEQ29" s="32"/>
      <c r="VER29" s="32"/>
      <c r="VES29" s="32"/>
      <c r="VET29" s="32"/>
      <c r="VEU29" s="32"/>
      <c r="VEV29" s="32"/>
      <c r="VEW29" s="32"/>
      <c r="VEX29" s="32"/>
      <c r="VEY29" s="32"/>
      <c r="VEZ29" s="32"/>
      <c r="VFA29" s="32"/>
      <c r="VFB29" s="32"/>
      <c r="VFC29" s="32"/>
      <c r="VFD29" s="32"/>
      <c r="VFE29" s="32"/>
      <c r="VFF29" s="32"/>
      <c r="VFG29" s="32"/>
      <c r="VFH29" s="32"/>
      <c r="VFI29" s="32"/>
      <c r="VFJ29" s="32"/>
      <c r="VFK29" s="32"/>
      <c r="VFL29" s="32"/>
      <c r="VFM29" s="32"/>
      <c r="VFN29" s="32"/>
      <c r="VFO29" s="32"/>
      <c r="VFP29" s="32"/>
      <c r="VFQ29" s="32"/>
      <c r="VFR29" s="32"/>
      <c r="VFS29" s="32"/>
      <c r="VFT29" s="32"/>
      <c r="VFU29" s="32"/>
      <c r="VFV29" s="32"/>
      <c r="VFW29" s="32"/>
      <c r="VFX29" s="32"/>
      <c r="VFY29" s="32"/>
      <c r="VFZ29" s="32"/>
      <c r="VGA29" s="32"/>
      <c r="VGB29" s="32"/>
      <c r="VGC29" s="32"/>
      <c r="VGD29" s="32"/>
      <c r="VGE29" s="32"/>
      <c r="VGF29" s="32"/>
      <c r="VGG29" s="32"/>
      <c r="VGH29" s="32"/>
      <c r="VGI29" s="32"/>
      <c r="VGJ29" s="32"/>
      <c r="VGK29" s="32"/>
      <c r="VGL29" s="32"/>
      <c r="VGM29" s="32"/>
      <c r="VGN29" s="32"/>
      <c r="VGO29" s="32"/>
      <c r="VGP29" s="32"/>
      <c r="VGQ29" s="32"/>
      <c r="VGR29" s="32"/>
      <c r="VGS29" s="32"/>
      <c r="VGT29" s="32"/>
      <c r="VGU29" s="32"/>
      <c r="VGV29" s="32"/>
      <c r="VGW29" s="32"/>
      <c r="VGX29" s="32"/>
      <c r="VGY29" s="32"/>
      <c r="VGZ29" s="32"/>
      <c r="VHA29" s="32"/>
      <c r="VHB29" s="32"/>
      <c r="VHC29" s="32"/>
      <c r="VHD29" s="32"/>
      <c r="VHE29" s="32"/>
      <c r="VHF29" s="32"/>
      <c r="VHG29" s="32"/>
      <c r="VHH29" s="32"/>
      <c r="VHI29" s="32"/>
      <c r="VHJ29" s="32"/>
      <c r="VHK29" s="32"/>
      <c r="VHL29" s="32"/>
      <c r="VHM29" s="32"/>
      <c r="VHN29" s="32"/>
      <c r="VHO29" s="32"/>
      <c r="VHP29" s="32"/>
      <c r="VHQ29" s="32"/>
      <c r="VHR29" s="32"/>
      <c r="VHS29" s="32"/>
      <c r="VHT29" s="32"/>
      <c r="VHU29" s="32"/>
      <c r="VHV29" s="32"/>
      <c r="VHW29" s="32"/>
      <c r="VHX29" s="32"/>
      <c r="VHY29" s="32"/>
      <c r="VHZ29" s="32"/>
      <c r="VIA29" s="32"/>
      <c r="VIB29" s="32"/>
      <c r="VIC29" s="32"/>
      <c r="VID29" s="32"/>
      <c r="VIE29" s="32"/>
      <c r="VIF29" s="32"/>
      <c r="VIG29" s="32"/>
      <c r="VIH29" s="32"/>
      <c r="VII29" s="32"/>
      <c r="VIJ29" s="32"/>
      <c r="VIK29" s="32"/>
      <c r="VIL29" s="32"/>
      <c r="VIM29" s="32"/>
      <c r="VIN29" s="32"/>
      <c r="VIO29" s="32"/>
      <c r="VIP29" s="32"/>
      <c r="VIQ29" s="32"/>
      <c r="VIR29" s="32"/>
      <c r="VIS29" s="32"/>
      <c r="VIT29" s="32"/>
      <c r="VIU29" s="32"/>
      <c r="VIV29" s="32"/>
      <c r="VIW29" s="32"/>
      <c r="VIX29" s="32"/>
      <c r="VIY29" s="32"/>
      <c r="VIZ29" s="32"/>
      <c r="VJA29" s="32"/>
      <c r="VJB29" s="32"/>
      <c r="VJC29" s="32"/>
      <c r="VJD29" s="32"/>
      <c r="VJE29" s="32"/>
      <c r="VJF29" s="32"/>
      <c r="VJG29" s="32"/>
      <c r="VJH29" s="32"/>
      <c r="VJI29" s="32"/>
      <c r="VJJ29" s="32"/>
      <c r="VJK29" s="32"/>
      <c r="VJL29" s="32"/>
      <c r="VJM29" s="32"/>
      <c r="VJN29" s="32"/>
      <c r="VJO29" s="32"/>
      <c r="VJP29" s="32"/>
      <c r="VJQ29" s="32"/>
      <c r="VJR29" s="32"/>
      <c r="VJS29" s="32"/>
      <c r="VJT29" s="32"/>
      <c r="VJU29" s="32"/>
      <c r="VJV29" s="32"/>
      <c r="VJW29" s="32"/>
      <c r="VJX29" s="32"/>
      <c r="VJY29" s="32"/>
      <c r="VJZ29" s="32"/>
      <c r="VKA29" s="32"/>
      <c r="VKB29" s="32"/>
      <c r="VKC29" s="32"/>
      <c r="VKD29" s="32"/>
      <c r="VKE29" s="32"/>
      <c r="VKF29" s="32"/>
      <c r="VKG29" s="32"/>
      <c r="VKH29" s="32"/>
      <c r="VKI29" s="32"/>
      <c r="VKJ29" s="32"/>
      <c r="VKK29" s="32"/>
      <c r="VKL29" s="32"/>
      <c r="VKM29" s="32"/>
      <c r="VKN29" s="32"/>
      <c r="VKO29" s="32"/>
      <c r="VKP29" s="32"/>
      <c r="VKQ29" s="32"/>
      <c r="VKR29" s="32"/>
      <c r="VKS29" s="32"/>
      <c r="VKT29" s="32"/>
      <c r="VKU29" s="32"/>
      <c r="VKV29" s="32"/>
      <c r="VKW29" s="32"/>
      <c r="VKX29" s="32"/>
      <c r="VKY29" s="32"/>
      <c r="VKZ29" s="32"/>
      <c r="VLA29" s="32"/>
      <c r="VLB29" s="32"/>
      <c r="VLC29" s="32"/>
      <c r="VLD29" s="32"/>
      <c r="VLE29" s="32"/>
      <c r="VLF29" s="32"/>
      <c r="VLG29" s="32"/>
      <c r="VLH29" s="32"/>
      <c r="VLI29" s="32"/>
      <c r="VLJ29" s="32"/>
      <c r="VLK29" s="32"/>
      <c r="VLL29" s="32"/>
      <c r="VLM29" s="32"/>
      <c r="VLN29" s="32"/>
      <c r="VLO29" s="32"/>
      <c r="VLP29" s="32"/>
      <c r="VLQ29" s="32"/>
      <c r="VLR29" s="32"/>
      <c r="VLS29" s="32"/>
      <c r="VLT29" s="32"/>
      <c r="VLU29" s="32"/>
      <c r="VLV29" s="32"/>
      <c r="VLW29" s="32"/>
      <c r="VLX29" s="32"/>
      <c r="VLY29" s="32"/>
      <c r="VLZ29" s="32"/>
      <c r="VMA29" s="32"/>
      <c r="VMB29" s="32"/>
      <c r="VMC29" s="32"/>
      <c r="VMD29" s="32"/>
      <c r="VME29" s="32"/>
      <c r="VMF29" s="32"/>
      <c r="VMG29" s="32"/>
      <c r="VMH29" s="32"/>
      <c r="VMI29" s="32"/>
      <c r="VMJ29" s="32"/>
      <c r="VMK29" s="32"/>
      <c r="VML29" s="32"/>
      <c r="VMM29" s="32"/>
      <c r="VMN29" s="32"/>
      <c r="VMO29" s="32"/>
      <c r="VMP29" s="32"/>
      <c r="VMQ29" s="32"/>
      <c r="VMR29" s="32"/>
      <c r="VMS29" s="32"/>
      <c r="VMT29" s="32"/>
      <c r="VMU29" s="32"/>
      <c r="VMV29" s="32"/>
      <c r="VMW29" s="32"/>
      <c r="VMX29" s="32"/>
      <c r="VMY29" s="32"/>
      <c r="VMZ29" s="32"/>
      <c r="VNA29" s="32"/>
      <c r="VNB29" s="32"/>
      <c r="VNC29" s="32"/>
      <c r="VND29" s="32"/>
      <c r="VNE29" s="32"/>
      <c r="VNF29" s="32"/>
      <c r="VNG29" s="32"/>
      <c r="VNH29" s="32"/>
      <c r="VNI29" s="32"/>
      <c r="VNJ29" s="32"/>
      <c r="VNK29" s="32"/>
      <c r="VNL29" s="32"/>
      <c r="VNM29" s="32"/>
      <c r="VNN29" s="32"/>
      <c r="VNO29" s="32"/>
      <c r="VNP29" s="32"/>
      <c r="VNQ29" s="32"/>
      <c r="VNR29" s="32"/>
      <c r="VNS29" s="32"/>
      <c r="VNT29" s="32"/>
      <c r="VNU29" s="32"/>
      <c r="VNV29" s="32"/>
      <c r="VNW29" s="32"/>
      <c r="VNX29" s="32"/>
      <c r="VNY29" s="32"/>
      <c r="VNZ29" s="32"/>
      <c r="VOA29" s="32"/>
      <c r="VOB29" s="32"/>
      <c r="VOC29" s="32"/>
      <c r="VOD29" s="32"/>
      <c r="VOE29" s="32"/>
      <c r="VOF29" s="32"/>
      <c r="VOG29" s="32"/>
      <c r="VOH29" s="32"/>
      <c r="VOI29" s="32"/>
      <c r="VOJ29" s="32"/>
      <c r="VOK29" s="32"/>
      <c r="VOL29" s="32"/>
      <c r="VOM29" s="32"/>
      <c r="VON29" s="32"/>
      <c r="VOO29" s="32"/>
      <c r="VOP29" s="32"/>
      <c r="VOQ29" s="32"/>
      <c r="VOR29" s="32"/>
      <c r="VOS29" s="32"/>
      <c r="VOT29" s="32"/>
      <c r="VOU29" s="32"/>
      <c r="VOV29" s="32"/>
      <c r="VOW29" s="32"/>
      <c r="VOX29" s="32"/>
      <c r="VOY29" s="32"/>
      <c r="VOZ29" s="32"/>
      <c r="VPA29" s="32"/>
      <c r="VPB29" s="32"/>
      <c r="VPC29" s="32"/>
      <c r="VPD29" s="32"/>
      <c r="VPE29" s="32"/>
      <c r="VPF29" s="32"/>
      <c r="VPG29" s="32"/>
      <c r="VPH29" s="32"/>
      <c r="VPI29" s="32"/>
      <c r="VPJ29" s="32"/>
      <c r="VPK29" s="32"/>
      <c r="VPL29" s="32"/>
      <c r="VPM29" s="32"/>
      <c r="VPN29" s="32"/>
      <c r="VPO29" s="32"/>
      <c r="VPP29" s="32"/>
      <c r="VPQ29" s="32"/>
      <c r="VPR29" s="32"/>
      <c r="VPS29" s="32"/>
      <c r="VPT29" s="32"/>
      <c r="VPU29" s="32"/>
      <c r="VPV29" s="32"/>
      <c r="VPW29" s="32"/>
      <c r="VPX29" s="32"/>
      <c r="VPY29" s="32"/>
      <c r="VPZ29" s="32"/>
      <c r="VQA29" s="32"/>
      <c r="VQB29" s="32"/>
      <c r="VQC29" s="32"/>
      <c r="VQD29" s="32"/>
      <c r="VQE29" s="32"/>
      <c r="VQF29" s="32"/>
      <c r="VQG29" s="32"/>
      <c r="VQH29" s="32"/>
      <c r="VQI29" s="32"/>
      <c r="VQJ29" s="32"/>
      <c r="VQK29" s="32"/>
      <c r="VQL29" s="32"/>
      <c r="VQM29" s="32"/>
      <c r="VQN29" s="32"/>
      <c r="VQO29" s="32"/>
      <c r="VQP29" s="32"/>
      <c r="VQQ29" s="32"/>
      <c r="VQR29" s="32"/>
      <c r="VQS29" s="32"/>
      <c r="VQT29" s="32"/>
      <c r="VQU29" s="32"/>
      <c r="VQV29" s="32"/>
      <c r="VQW29" s="32"/>
      <c r="VQX29" s="32"/>
      <c r="VQY29" s="32"/>
      <c r="VQZ29" s="32"/>
      <c r="VRA29" s="32"/>
      <c r="VRB29" s="32"/>
      <c r="VRC29" s="32"/>
      <c r="VRD29" s="32"/>
      <c r="VRE29" s="32"/>
      <c r="VRF29" s="32"/>
      <c r="VRG29" s="32"/>
      <c r="VRH29" s="32"/>
      <c r="VRI29" s="32"/>
      <c r="VRJ29" s="32"/>
      <c r="VRK29" s="32"/>
      <c r="VRL29" s="32"/>
      <c r="VRM29" s="32"/>
      <c r="VRN29" s="32"/>
      <c r="VRO29" s="32"/>
      <c r="VRP29" s="32"/>
      <c r="VRQ29" s="32"/>
      <c r="VRR29" s="32"/>
      <c r="VRS29" s="32"/>
      <c r="VRT29" s="32"/>
      <c r="VRU29" s="32"/>
      <c r="VRV29" s="32"/>
      <c r="VRW29" s="32"/>
      <c r="VRX29" s="32"/>
      <c r="VRY29" s="32"/>
      <c r="VRZ29" s="32"/>
      <c r="VSA29" s="32"/>
      <c r="VSB29" s="32"/>
      <c r="VSC29" s="32"/>
      <c r="VSD29" s="32"/>
      <c r="VSE29" s="32"/>
      <c r="VSF29" s="32"/>
      <c r="VSG29" s="32"/>
      <c r="VSH29" s="32"/>
      <c r="VSI29" s="32"/>
      <c r="VSJ29" s="32"/>
      <c r="VSK29" s="32"/>
      <c r="VSL29" s="32"/>
      <c r="VSM29" s="32"/>
      <c r="VSN29" s="32"/>
      <c r="VSO29" s="32"/>
      <c r="VSP29" s="32"/>
      <c r="VSQ29" s="32"/>
      <c r="VSR29" s="32"/>
      <c r="VSS29" s="32"/>
      <c r="VST29" s="32"/>
      <c r="VSU29" s="32"/>
      <c r="VSV29" s="32"/>
      <c r="VSW29" s="32"/>
      <c r="VSX29" s="32"/>
      <c r="VSY29" s="32"/>
      <c r="VSZ29" s="32"/>
      <c r="VTA29" s="32"/>
      <c r="VTB29" s="32"/>
      <c r="VTC29" s="32"/>
      <c r="VTD29" s="32"/>
      <c r="VTE29" s="32"/>
      <c r="VTF29" s="32"/>
      <c r="VTG29" s="32"/>
      <c r="VTH29" s="32"/>
      <c r="VTI29" s="32"/>
      <c r="VTJ29" s="32"/>
      <c r="VTK29" s="32"/>
      <c r="VTL29" s="32"/>
      <c r="VTM29" s="32"/>
      <c r="VTN29" s="32"/>
      <c r="VTO29" s="32"/>
      <c r="VTP29" s="32"/>
      <c r="VTQ29" s="32"/>
      <c r="VTR29" s="32"/>
      <c r="VTS29" s="32"/>
      <c r="VTT29" s="32"/>
      <c r="VTU29" s="32"/>
      <c r="VTV29" s="32"/>
      <c r="VTW29" s="32"/>
      <c r="VTX29" s="32"/>
      <c r="VTY29" s="32"/>
      <c r="VTZ29" s="32"/>
      <c r="VUA29" s="32"/>
      <c r="VUB29" s="32"/>
      <c r="VUC29" s="32"/>
      <c r="VUD29" s="32"/>
      <c r="VUE29" s="32"/>
      <c r="VUF29" s="32"/>
      <c r="VUG29" s="32"/>
      <c r="VUH29" s="32"/>
      <c r="VUI29" s="32"/>
      <c r="VUJ29" s="32"/>
      <c r="VUK29" s="32"/>
      <c r="VUL29" s="32"/>
      <c r="VUM29" s="32"/>
      <c r="VUN29" s="32"/>
      <c r="VUO29" s="32"/>
      <c r="VUP29" s="32"/>
      <c r="VUQ29" s="32"/>
      <c r="VUR29" s="32"/>
      <c r="VUS29" s="32"/>
      <c r="VUT29" s="32"/>
      <c r="VUU29" s="32"/>
      <c r="VUV29" s="32"/>
      <c r="VUW29" s="32"/>
      <c r="VUX29" s="32"/>
      <c r="VUY29" s="32"/>
      <c r="VUZ29" s="32"/>
      <c r="VVA29" s="32"/>
      <c r="VVB29" s="32"/>
      <c r="VVC29" s="32"/>
      <c r="VVD29" s="32"/>
      <c r="VVE29" s="32"/>
      <c r="VVF29" s="32"/>
      <c r="VVG29" s="32"/>
      <c r="VVH29" s="32"/>
      <c r="VVI29" s="32"/>
      <c r="VVJ29" s="32"/>
      <c r="VVK29" s="32"/>
      <c r="VVL29" s="32"/>
      <c r="VVM29" s="32"/>
      <c r="VVN29" s="32"/>
      <c r="VVO29" s="32"/>
      <c r="VVP29" s="32"/>
      <c r="VVQ29" s="32"/>
      <c r="VVR29" s="32"/>
      <c r="VVS29" s="32"/>
      <c r="VVT29" s="32"/>
      <c r="VVU29" s="32"/>
      <c r="VVV29" s="32"/>
      <c r="VVW29" s="32"/>
      <c r="VVX29" s="32"/>
      <c r="VVY29" s="32"/>
      <c r="VVZ29" s="32"/>
      <c r="VWA29" s="32"/>
      <c r="VWB29" s="32"/>
      <c r="VWC29" s="32"/>
      <c r="VWD29" s="32"/>
      <c r="VWE29" s="32"/>
      <c r="VWF29" s="32"/>
      <c r="VWG29" s="32"/>
      <c r="VWH29" s="32"/>
      <c r="VWI29" s="32"/>
      <c r="VWJ29" s="32"/>
      <c r="VWK29" s="32"/>
      <c r="VWL29" s="32"/>
      <c r="VWM29" s="32"/>
      <c r="VWN29" s="32"/>
      <c r="VWO29" s="32"/>
      <c r="VWP29" s="32"/>
      <c r="VWQ29" s="32"/>
      <c r="VWR29" s="32"/>
      <c r="VWS29" s="32"/>
      <c r="VWT29" s="32"/>
      <c r="VWU29" s="32"/>
      <c r="VWV29" s="32"/>
      <c r="VWW29" s="32"/>
      <c r="VWX29" s="32"/>
      <c r="VWY29" s="32"/>
      <c r="VWZ29" s="32"/>
      <c r="VXA29" s="32"/>
      <c r="VXB29" s="32"/>
      <c r="VXC29" s="32"/>
      <c r="VXD29" s="32"/>
      <c r="VXE29" s="32"/>
      <c r="VXF29" s="32"/>
      <c r="VXG29" s="32"/>
      <c r="VXH29" s="32"/>
      <c r="VXI29" s="32"/>
      <c r="VXJ29" s="32"/>
      <c r="VXK29" s="32"/>
      <c r="VXL29" s="32"/>
      <c r="VXM29" s="32"/>
      <c r="VXN29" s="32"/>
      <c r="VXO29" s="32"/>
      <c r="VXP29" s="32"/>
      <c r="VXQ29" s="32"/>
      <c r="VXR29" s="32"/>
      <c r="VXS29" s="32"/>
      <c r="VXT29" s="32"/>
      <c r="VXU29" s="32"/>
      <c r="VXV29" s="32"/>
      <c r="VXW29" s="32"/>
      <c r="VXX29" s="32"/>
      <c r="VXY29" s="32"/>
      <c r="VXZ29" s="32"/>
      <c r="VYA29" s="32"/>
      <c r="VYB29" s="32"/>
      <c r="VYC29" s="32"/>
      <c r="VYD29" s="32"/>
      <c r="VYE29" s="32"/>
      <c r="VYF29" s="32"/>
      <c r="VYG29" s="32"/>
      <c r="VYH29" s="32"/>
      <c r="VYI29" s="32"/>
      <c r="VYJ29" s="32"/>
      <c r="VYK29" s="32"/>
      <c r="VYL29" s="32"/>
      <c r="VYM29" s="32"/>
      <c r="VYN29" s="32"/>
      <c r="VYO29" s="32"/>
      <c r="VYP29" s="32"/>
      <c r="VYQ29" s="32"/>
      <c r="VYR29" s="32"/>
      <c r="VYS29" s="32"/>
      <c r="VYT29" s="32"/>
      <c r="VYU29" s="32"/>
      <c r="VYV29" s="32"/>
      <c r="VYW29" s="32"/>
      <c r="VYX29" s="32"/>
      <c r="VYY29" s="32"/>
      <c r="VYZ29" s="32"/>
      <c r="VZA29" s="32"/>
      <c r="VZB29" s="32"/>
      <c r="VZC29" s="32"/>
      <c r="VZD29" s="32"/>
      <c r="VZE29" s="32"/>
      <c r="VZF29" s="32"/>
      <c r="VZG29" s="32"/>
      <c r="VZH29" s="32"/>
      <c r="VZI29" s="32"/>
      <c r="VZJ29" s="32"/>
      <c r="VZK29" s="32"/>
      <c r="VZL29" s="32"/>
      <c r="VZM29" s="32"/>
      <c r="VZN29" s="32"/>
      <c r="VZO29" s="32"/>
      <c r="VZP29" s="32"/>
      <c r="VZQ29" s="32"/>
      <c r="VZR29" s="32"/>
      <c r="VZS29" s="32"/>
      <c r="VZT29" s="32"/>
      <c r="VZU29" s="32"/>
      <c r="VZV29" s="32"/>
      <c r="VZW29" s="32"/>
      <c r="VZX29" s="32"/>
      <c r="VZY29" s="32"/>
      <c r="VZZ29" s="32"/>
      <c r="WAA29" s="32"/>
      <c r="WAB29" s="32"/>
      <c r="WAC29" s="32"/>
      <c r="WAD29" s="32"/>
      <c r="WAE29" s="32"/>
      <c r="WAF29" s="32"/>
      <c r="WAG29" s="32"/>
      <c r="WAH29" s="32"/>
      <c r="WAI29" s="32"/>
      <c r="WAJ29" s="32"/>
      <c r="WAK29" s="32"/>
      <c r="WAL29" s="32"/>
      <c r="WAM29" s="32"/>
      <c r="WAN29" s="32"/>
      <c r="WAO29" s="32"/>
      <c r="WAP29" s="32"/>
      <c r="WAQ29" s="32"/>
      <c r="WAR29" s="32"/>
      <c r="WAS29" s="32"/>
      <c r="WAT29" s="32"/>
      <c r="WAU29" s="32"/>
      <c r="WAV29" s="32"/>
      <c r="WAW29" s="32"/>
      <c r="WAX29" s="32"/>
      <c r="WAY29" s="32"/>
      <c r="WAZ29" s="32"/>
      <c r="WBA29" s="32"/>
      <c r="WBB29" s="32"/>
      <c r="WBC29" s="32"/>
      <c r="WBD29" s="32"/>
      <c r="WBE29" s="32"/>
      <c r="WBF29" s="32"/>
      <c r="WBG29" s="32"/>
      <c r="WBH29" s="32"/>
      <c r="WBI29" s="32"/>
      <c r="WBJ29" s="32"/>
      <c r="WBK29" s="32"/>
      <c r="WBL29" s="32"/>
      <c r="WBM29" s="32"/>
      <c r="WBN29" s="32"/>
      <c r="WBO29" s="32"/>
      <c r="WBP29" s="32"/>
      <c r="WBQ29" s="32"/>
      <c r="WBR29" s="32"/>
      <c r="WBS29" s="32"/>
      <c r="WBT29" s="32"/>
      <c r="WBU29" s="32"/>
      <c r="WBV29" s="32"/>
      <c r="WBW29" s="32"/>
      <c r="WBX29" s="32"/>
      <c r="WBY29" s="32"/>
      <c r="WBZ29" s="32"/>
      <c r="WCA29" s="32"/>
      <c r="WCB29" s="32"/>
      <c r="WCC29" s="32"/>
      <c r="WCD29" s="32"/>
      <c r="WCE29" s="32"/>
      <c r="WCF29" s="32"/>
      <c r="WCG29" s="32"/>
      <c r="WCH29" s="32"/>
      <c r="WCI29" s="32"/>
      <c r="WCJ29" s="32"/>
      <c r="WCK29" s="32"/>
      <c r="WCL29" s="32"/>
      <c r="WCM29" s="32"/>
      <c r="WCN29" s="32"/>
      <c r="WCO29" s="32"/>
      <c r="WCP29" s="32"/>
      <c r="WCQ29" s="32"/>
      <c r="WCR29" s="32"/>
      <c r="WCS29" s="32"/>
      <c r="WCT29" s="32"/>
      <c r="WCU29" s="32"/>
      <c r="WCV29" s="32"/>
      <c r="WCW29" s="32"/>
      <c r="WCX29" s="32"/>
      <c r="WCY29" s="32"/>
      <c r="WCZ29" s="32"/>
      <c r="WDA29" s="32"/>
      <c r="WDB29" s="32"/>
      <c r="WDC29" s="32"/>
      <c r="WDD29" s="32"/>
      <c r="WDE29" s="32"/>
      <c r="WDF29" s="32"/>
      <c r="WDG29" s="32"/>
      <c r="WDH29" s="32"/>
      <c r="WDI29" s="32"/>
      <c r="WDJ29" s="32"/>
      <c r="WDK29" s="32"/>
      <c r="WDL29" s="32"/>
      <c r="WDM29" s="32"/>
      <c r="WDN29" s="32"/>
      <c r="WDO29" s="32"/>
      <c r="WDP29" s="32"/>
      <c r="WDQ29" s="32"/>
      <c r="WDR29" s="32"/>
      <c r="WDS29" s="32"/>
      <c r="WDT29" s="32"/>
      <c r="WDU29" s="32"/>
      <c r="WDV29" s="32"/>
      <c r="WDW29" s="32"/>
      <c r="WDX29" s="32"/>
      <c r="WDY29" s="32"/>
      <c r="WDZ29" s="32"/>
      <c r="WEA29" s="32"/>
      <c r="WEB29" s="32"/>
      <c r="WEC29" s="32"/>
      <c r="WED29" s="32"/>
      <c r="WEE29" s="32"/>
      <c r="WEF29" s="32"/>
      <c r="WEG29" s="32"/>
      <c r="WEH29" s="32"/>
      <c r="WEI29" s="32"/>
      <c r="WEJ29" s="32"/>
      <c r="WEK29" s="32"/>
      <c r="WEL29" s="32"/>
      <c r="WEM29" s="32"/>
      <c r="WEN29" s="32"/>
      <c r="WEO29" s="32"/>
      <c r="WEP29" s="32"/>
      <c r="WEQ29" s="32"/>
      <c r="WER29" s="32"/>
      <c r="WES29" s="32"/>
      <c r="WET29" s="32"/>
      <c r="WEU29" s="32"/>
      <c r="WEV29" s="32"/>
      <c r="WEW29" s="32"/>
      <c r="WEX29" s="32"/>
      <c r="WEY29" s="32"/>
      <c r="WEZ29" s="32"/>
      <c r="WFA29" s="32"/>
      <c r="WFB29" s="32"/>
      <c r="WFC29" s="32"/>
      <c r="WFD29" s="32"/>
      <c r="WFE29" s="32"/>
      <c r="WFF29" s="32"/>
      <c r="WFG29" s="32"/>
      <c r="WFH29" s="32"/>
      <c r="WFI29" s="32"/>
      <c r="WFJ29" s="32"/>
      <c r="WFK29" s="32"/>
      <c r="WFL29" s="32"/>
      <c r="WFM29" s="32"/>
      <c r="WFN29" s="32"/>
      <c r="WFO29" s="32"/>
      <c r="WFP29" s="32"/>
      <c r="WFQ29" s="32"/>
      <c r="WFR29" s="32"/>
      <c r="WFS29" s="32"/>
      <c r="WFT29" s="32"/>
      <c r="WFU29" s="32"/>
      <c r="WFV29" s="32"/>
      <c r="WFW29" s="32"/>
      <c r="WFX29" s="32"/>
      <c r="WFY29" s="32"/>
      <c r="WFZ29" s="32"/>
      <c r="WGA29" s="32"/>
      <c r="WGB29" s="32"/>
      <c r="WGC29" s="32"/>
      <c r="WGD29" s="32"/>
      <c r="WGE29" s="32"/>
      <c r="WGF29" s="32"/>
      <c r="WGG29" s="32"/>
      <c r="WGH29" s="32"/>
      <c r="WGI29" s="32"/>
      <c r="WGJ29" s="32"/>
      <c r="WGK29" s="32"/>
      <c r="WGL29" s="32"/>
      <c r="WGM29" s="32"/>
      <c r="WGN29" s="32"/>
      <c r="WGO29" s="32"/>
      <c r="WGP29" s="32"/>
      <c r="WGQ29" s="32"/>
      <c r="WGR29" s="32"/>
      <c r="WGS29" s="32"/>
      <c r="WGT29" s="32"/>
      <c r="WGU29" s="32"/>
      <c r="WGV29" s="32"/>
      <c r="WGW29" s="32"/>
      <c r="WGX29" s="32"/>
      <c r="WGY29" s="32"/>
      <c r="WGZ29" s="32"/>
      <c r="WHA29" s="32"/>
      <c r="WHB29" s="32"/>
      <c r="WHC29" s="32"/>
      <c r="WHD29" s="32"/>
      <c r="WHE29" s="32"/>
      <c r="WHF29" s="32"/>
      <c r="WHG29" s="32"/>
      <c r="WHH29" s="32"/>
      <c r="WHI29" s="32"/>
      <c r="WHJ29" s="32"/>
      <c r="WHK29" s="32"/>
      <c r="WHL29" s="32"/>
      <c r="WHM29" s="32"/>
      <c r="WHN29" s="32"/>
      <c r="WHO29" s="32"/>
      <c r="WHP29" s="32"/>
      <c r="WHQ29" s="32"/>
      <c r="WHR29" s="32"/>
      <c r="WHS29" s="32"/>
      <c r="WHT29" s="32"/>
      <c r="WHU29" s="32"/>
      <c r="WHV29" s="32"/>
      <c r="WHW29" s="32"/>
      <c r="WHX29" s="32"/>
      <c r="WHY29" s="32"/>
      <c r="WHZ29" s="32"/>
      <c r="WIA29" s="32"/>
      <c r="WIB29" s="32"/>
      <c r="WIC29" s="32"/>
      <c r="WID29" s="32"/>
      <c r="WIE29" s="32"/>
      <c r="WIF29" s="32"/>
      <c r="WIG29" s="32"/>
      <c r="WIH29" s="32"/>
      <c r="WII29" s="32"/>
      <c r="WIJ29" s="32"/>
      <c r="WIK29" s="32"/>
      <c r="WIL29" s="32"/>
      <c r="WIM29" s="32"/>
      <c r="WIN29" s="32"/>
      <c r="WIO29" s="32"/>
      <c r="WIP29" s="32"/>
      <c r="WIQ29" s="32"/>
      <c r="WIR29" s="32"/>
      <c r="WIS29" s="32"/>
      <c r="WIT29" s="32"/>
      <c r="WIU29" s="32"/>
      <c r="WIV29" s="32"/>
      <c r="WIW29" s="32"/>
      <c r="WIX29" s="32"/>
      <c r="WIY29" s="32"/>
      <c r="WIZ29" s="32"/>
      <c r="WJA29" s="32"/>
      <c r="WJB29" s="32"/>
      <c r="WJC29" s="32"/>
      <c r="WJD29" s="32"/>
      <c r="WJE29" s="32"/>
      <c r="WJF29" s="32"/>
      <c r="WJG29" s="32"/>
      <c r="WJH29" s="32"/>
      <c r="WJI29" s="32"/>
      <c r="WJJ29" s="32"/>
      <c r="WJK29" s="32"/>
      <c r="WJL29" s="32"/>
      <c r="WJM29" s="32"/>
      <c r="WJN29" s="32"/>
      <c r="WJO29" s="32"/>
      <c r="WJP29" s="32"/>
      <c r="WJQ29" s="32"/>
      <c r="WJR29" s="32"/>
      <c r="WJS29" s="32"/>
      <c r="WJT29" s="32"/>
      <c r="WJU29" s="32"/>
      <c r="WJV29" s="32"/>
      <c r="WJW29" s="32"/>
      <c r="WJX29" s="32"/>
      <c r="WJY29" s="32"/>
      <c r="WJZ29" s="32"/>
      <c r="WKA29" s="32"/>
      <c r="WKB29" s="32"/>
      <c r="WKC29" s="32"/>
      <c r="WKD29" s="32"/>
      <c r="WKE29" s="32"/>
      <c r="WKF29" s="32"/>
      <c r="WKG29" s="32"/>
      <c r="WKH29" s="32"/>
      <c r="WKI29" s="32"/>
      <c r="WKJ29" s="32"/>
      <c r="WKK29" s="32"/>
      <c r="WKL29" s="32"/>
      <c r="WKM29" s="32"/>
      <c r="WKN29" s="32"/>
      <c r="WKO29" s="32"/>
      <c r="WKP29" s="32"/>
      <c r="WKQ29" s="32"/>
      <c r="WKR29" s="32"/>
      <c r="WKS29" s="32"/>
      <c r="WKT29" s="32"/>
      <c r="WKU29" s="32"/>
      <c r="WKV29" s="32"/>
      <c r="WKW29" s="32"/>
      <c r="WKX29" s="32"/>
      <c r="WKY29" s="32"/>
      <c r="WKZ29" s="32"/>
      <c r="WLA29" s="32"/>
      <c r="WLB29" s="32"/>
      <c r="WLC29" s="32"/>
      <c r="WLD29" s="32"/>
      <c r="WLE29" s="32"/>
      <c r="WLF29" s="32"/>
      <c r="WLG29" s="32"/>
      <c r="WLH29" s="32"/>
      <c r="WLI29" s="32"/>
      <c r="WLJ29" s="32"/>
      <c r="WLK29" s="32"/>
      <c r="WLL29" s="32"/>
      <c r="WLM29" s="32"/>
      <c r="WLN29" s="32"/>
      <c r="WLO29" s="32"/>
      <c r="WLP29" s="32"/>
      <c r="WLQ29" s="32"/>
      <c r="WLR29" s="32"/>
      <c r="WLS29" s="32"/>
      <c r="WLT29" s="32"/>
      <c r="WLU29" s="32"/>
      <c r="WLV29" s="32"/>
      <c r="WLW29" s="32"/>
      <c r="WLX29" s="32"/>
      <c r="WLY29" s="32"/>
      <c r="WLZ29" s="32"/>
      <c r="WMA29" s="32"/>
      <c r="WMB29" s="32"/>
      <c r="WMC29" s="32"/>
      <c r="WMD29" s="32"/>
      <c r="WME29" s="32"/>
      <c r="WMF29" s="32"/>
      <c r="WMG29" s="32"/>
      <c r="WMH29" s="32"/>
      <c r="WMI29" s="32"/>
      <c r="WMJ29" s="32"/>
      <c r="WMK29" s="32"/>
      <c r="WML29" s="32"/>
      <c r="WMM29" s="32"/>
      <c r="WMN29" s="32"/>
      <c r="WMO29" s="32"/>
      <c r="WMP29" s="32"/>
      <c r="WMQ29" s="32"/>
      <c r="WMR29" s="32"/>
      <c r="WMS29" s="32"/>
      <c r="WMT29" s="32"/>
      <c r="WMU29" s="32"/>
      <c r="WMV29" s="32"/>
      <c r="WMW29" s="32"/>
      <c r="WMX29" s="32"/>
      <c r="WMY29" s="32"/>
      <c r="WMZ29" s="32"/>
      <c r="WNA29" s="32"/>
      <c r="WNB29" s="32"/>
      <c r="WNC29" s="32"/>
      <c r="WND29" s="32"/>
      <c r="WNE29" s="32"/>
      <c r="WNF29" s="32"/>
      <c r="WNG29" s="32"/>
      <c r="WNH29" s="32"/>
      <c r="WNI29" s="32"/>
      <c r="WNJ29" s="32"/>
      <c r="WNK29" s="32"/>
      <c r="WNL29" s="32"/>
      <c r="WNM29" s="32"/>
      <c r="WNN29" s="32"/>
      <c r="WNO29" s="32"/>
      <c r="WNP29" s="32"/>
      <c r="WNQ29" s="32"/>
      <c r="WNR29" s="32"/>
      <c r="WNS29" s="32"/>
      <c r="WNT29" s="32"/>
      <c r="WNU29" s="32"/>
      <c r="WNV29" s="32"/>
      <c r="WNW29" s="32"/>
      <c r="WNX29" s="32"/>
      <c r="WNY29" s="32"/>
      <c r="WNZ29" s="32"/>
      <c r="WOA29" s="32"/>
      <c r="WOB29" s="32"/>
      <c r="WOC29" s="32"/>
      <c r="WOD29" s="32"/>
      <c r="WOE29" s="32"/>
      <c r="WOF29" s="32"/>
      <c r="WOG29" s="32"/>
      <c r="WOH29" s="32"/>
      <c r="WOI29" s="32"/>
      <c r="WOJ29" s="32"/>
      <c r="WOK29" s="32"/>
      <c r="WOL29" s="32"/>
      <c r="WOM29" s="32"/>
      <c r="WON29" s="32"/>
      <c r="WOO29" s="32"/>
      <c r="WOP29" s="32"/>
      <c r="WOQ29" s="32"/>
      <c r="WOR29" s="32"/>
      <c r="WOS29" s="32"/>
      <c r="WOT29" s="32"/>
      <c r="WOU29" s="32"/>
      <c r="WOV29" s="32"/>
      <c r="WOW29" s="32"/>
      <c r="WOX29" s="32"/>
      <c r="WOY29" s="32"/>
      <c r="WOZ29" s="32"/>
      <c r="WPA29" s="32"/>
      <c r="WPB29" s="32"/>
      <c r="WPC29" s="32"/>
      <c r="WPD29" s="32"/>
      <c r="WPE29" s="32"/>
      <c r="WPF29" s="32"/>
      <c r="WPG29" s="32"/>
      <c r="WPH29" s="32"/>
      <c r="WPI29" s="32"/>
      <c r="WPJ29" s="32"/>
      <c r="WPK29" s="32"/>
      <c r="WPL29" s="32"/>
      <c r="WPM29" s="32"/>
      <c r="WPN29" s="32"/>
      <c r="WPO29" s="32"/>
      <c r="WPP29" s="32"/>
      <c r="WPQ29" s="32"/>
      <c r="WPR29" s="32"/>
      <c r="WPS29" s="32"/>
      <c r="WPT29" s="32"/>
      <c r="WPU29" s="32"/>
      <c r="WPV29" s="32"/>
      <c r="WPW29" s="32"/>
      <c r="WPX29" s="32"/>
      <c r="WPY29" s="32"/>
      <c r="WPZ29" s="32"/>
      <c r="WQA29" s="32"/>
      <c r="WQB29" s="32"/>
      <c r="WQC29" s="32"/>
      <c r="WQD29" s="32"/>
      <c r="WQE29" s="32"/>
      <c r="WQF29" s="32"/>
      <c r="WQG29" s="32"/>
      <c r="WQH29" s="32"/>
      <c r="WQI29" s="32"/>
      <c r="WQJ29" s="32"/>
      <c r="WQK29" s="32"/>
      <c r="WQL29" s="32"/>
      <c r="WQM29" s="32"/>
      <c r="WQN29" s="32"/>
      <c r="WQO29" s="32"/>
      <c r="WQP29" s="32"/>
      <c r="WQQ29" s="32"/>
      <c r="WQR29" s="32"/>
      <c r="WQS29" s="32"/>
      <c r="WQT29" s="32"/>
      <c r="WQU29" s="32"/>
      <c r="WQV29" s="32"/>
      <c r="WQW29" s="32"/>
      <c r="WQX29" s="32"/>
      <c r="WQY29" s="32"/>
      <c r="WQZ29" s="32"/>
      <c r="WRA29" s="32"/>
      <c r="WRB29" s="32"/>
      <c r="WRC29" s="32"/>
      <c r="WRD29" s="32"/>
      <c r="WRE29" s="32"/>
      <c r="WRF29" s="32"/>
      <c r="WRG29" s="32"/>
      <c r="WRH29" s="32"/>
      <c r="WRI29" s="32"/>
      <c r="WRJ29" s="32"/>
      <c r="WRK29" s="32"/>
      <c r="WRL29" s="32"/>
      <c r="WRM29" s="32"/>
      <c r="WRN29" s="32"/>
      <c r="WRO29" s="32"/>
      <c r="WRP29" s="32"/>
      <c r="WRQ29" s="32"/>
      <c r="WRR29" s="32"/>
      <c r="WRS29" s="32"/>
      <c r="WRT29" s="32"/>
      <c r="WRU29" s="32"/>
      <c r="WRV29" s="32"/>
      <c r="WRW29" s="32"/>
      <c r="WRX29" s="32"/>
      <c r="WRY29" s="32"/>
      <c r="WRZ29" s="32"/>
      <c r="WSA29" s="32"/>
      <c r="WSB29" s="32"/>
      <c r="WSC29" s="32"/>
      <c r="WSD29" s="32"/>
      <c r="WSE29" s="32"/>
      <c r="WSF29" s="32"/>
      <c r="WSG29" s="32"/>
      <c r="WSH29" s="32"/>
      <c r="WSI29" s="32"/>
      <c r="WSJ29" s="32"/>
      <c r="WSK29" s="32"/>
      <c r="WSL29" s="32"/>
      <c r="WSM29" s="32"/>
      <c r="WSN29" s="32"/>
      <c r="WSO29" s="32"/>
      <c r="WSP29" s="32"/>
      <c r="WSQ29" s="32"/>
      <c r="WSR29" s="32"/>
      <c r="WSS29" s="32"/>
      <c r="WST29" s="32"/>
      <c r="WSU29" s="32"/>
      <c r="WSV29" s="32"/>
      <c r="WSW29" s="32"/>
      <c r="WSX29" s="32"/>
      <c r="WSY29" s="32"/>
      <c r="WSZ29" s="32"/>
      <c r="WTA29" s="32"/>
      <c r="WTB29" s="32"/>
      <c r="WTC29" s="32"/>
      <c r="WTD29" s="32"/>
      <c r="WTE29" s="32"/>
      <c r="WTF29" s="32"/>
      <c r="WTG29" s="32"/>
      <c r="WTH29" s="32"/>
      <c r="WTI29" s="32"/>
      <c r="WTJ29" s="32"/>
      <c r="WTK29" s="32"/>
      <c r="WTL29" s="32"/>
      <c r="WTM29" s="32"/>
      <c r="WTN29" s="32"/>
      <c r="WTO29" s="32"/>
      <c r="WTP29" s="32"/>
      <c r="WTQ29" s="32"/>
      <c r="WTR29" s="32"/>
      <c r="WTS29" s="32"/>
      <c r="WTT29" s="32"/>
      <c r="WTU29" s="32"/>
      <c r="WTV29" s="32"/>
      <c r="WTW29" s="32"/>
      <c r="WTX29" s="32"/>
      <c r="WTY29" s="32"/>
      <c r="WTZ29" s="32"/>
      <c r="WUA29" s="32"/>
      <c r="WUB29" s="32"/>
      <c r="WUC29" s="32"/>
      <c r="WUD29" s="32"/>
      <c r="WUE29" s="32"/>
      <c r="WUF29" s="32"/>
      <c r="WUG29" s="32"/>
      <c r="WUH29" s="32"/>
      <c r="WUI29" s="32"/>
      <c r="WUJ29" s="32"/>
      <c r="WUK29" s="32"/>
      <c r="WUL29" s="32"/>
      <c r="WUM29" s="32"/>
      <c r="WUN29" s="32"/>
      <c r="WUO29" s="32"/>
      <c r="WUP29" s="32"/>
      <c r="WUQ29" s="32"/>
      <c r="WUR29" s="32"/>
      <c r="WUS29" s="32"/>
      <c r="WUT29" s="32"/>
      <c r="WUU29" s="32"/>
      <c r="WUV29" s="32"/>
      <c r="WUW29" s="32"/>
      <c r="WUX29" s="32"/>
      <c r="WUY29" s="32"/>
      <c r="WUZ29" s="32"/>
      <c r="WVA29" s="32"/>
      <c r="WVB29" s="32"/>
      <c r="WVC29" s="32"/>
      <c r="WVD29" s="32"/>
      <c r="WVE29" s="32"/>
      <c r="WVF29" s="32"/>
      <c r="WVG29" s="32"/>
      <c r="WVH29" s="32"/>
      <c r="WVI29" s="32"/>
      <c r="WVJ29" s="32"/>
      <c r="WVK29" s="32"/>
      <c r="WVL29" s="32"/>
      <c r="WVM29" s="32"/>
      <c r="WVN29" s="32"/>
      <c r="WVO29" s="32"/>
      <c r="WVP29" s="32"/>
      <c r="WVQ29" s="32"/>
      <c r="WVR29" s="32"/>
      <c r="WVS29" s="32"/>
      <c r="WVT29" s="32"/>
      <c r="WVU29" s="32"/>
      <c r="WVV29" s="32"/>
      <c r="WVW29" s="32"/>
      <c r="WVX29" s="32"/>
      <c r="WVY29" s="32"/>
      <c r="WVZ29" s="32"/>
      <c r="WWA29" s="32"/>
      <c r="WWB29" s="32"/>
      <c r="WWC29" s="32"/>
      <c r="WWD29" s="32"/>
      <c r="WWE29" s="32"/>
      <c r="WWF29" s="32"/>
      <c r="WWG29" s="32"/>
      <c r="WWH29" s="32"/>
      <c r="WWI29" s="32"/>
      <c r="WWJ29" s="32"/>
      <c r="WWK29" s="32"/>
      <c r="WWL29" s="32"/>
      <c r="WWM29" s="32"/>
      <c r="WWN29" s="32"/>
      <c r="WWO29" s="32"/>
      <c r="WWP29" s="32"/>
      <c r="WWQ29" s="32"/>
      <c r="WWR29" s="32"/>
      <c r="WWS29" s="32"/>
      <c r="WWT29" s="32"/>
      <c r="WWU29" s="32"/>
      <c r="WWV29" s="32"/>
      <c r="WWW29" s="32"/>
      <c r="WWX29" s="32"/>
      <c r="WWY29" s="32"/>
      <c r="WWZ29" s="32"/>
      <c r="WXA29" s="32"/>
      <c r="WXB29" s="32"/>
      <c r="WXC29" s="32"/>
      <c r="WXD29" s="32"/>
      <c r="WXE29" s="32"/>
      <c r="WXF29" s="32"/>
      <c r="WXG29" s="32"/>
      <c r="WXH29" s="32"/>
      <c r="WXI29" s="32"/>
      <c r="WXJ29" s="32"/>
      <c r="WXK29" s="32"/>
      <c r="WXL29" s="32"/>
      <c r="WXM29" s="32"/>
      <c r="WXN29" s="32"/>
      <c r="WXO29" s="32"/>
      <c r="WXP29" s="32"/>
      <c r="WXQ29" s="32"/>
      <c r="WXR29" s="32"/>
      <c r="WXS29" s="32"/>
      <c r="WXT29" s="32"/>
      <c r="WXU29" s="32"/>
      <c r="WXV29" s="32"/>
      <c r="WXW29" s="32"/>
      <c r="WXX29" s="32"/>
      <c r="WXY29" s="32"/>
      <c r="WXZ29" s="32"/>
      <c r="WYA29" s="32"/>
      <c r="WYB29" s="32"/>
      <c r="WYC29" s="32"/>
      <c r="WYD29" s="32"/>
      <c r="WYE29" s="32"/>
      <c r="WYF29" s="32"/>
      <c r="WYG29" s="32"/>
      <c r="WYH29" s="32"/>
      <c r="WYI29" s="32"/>
      <c r="WYJ29" s="32"/>
      <c r="WYK29" s="32"/>
      <c r="WYL29" s="32"/>
      <c r="WYM29" s="32"/>
      <c r="WYN29" s="32"/>
      <c r="WYO29" s="32"/>
      <c r="WYP29" s="32"/>
      <c r="WYQ29" s="32"/>
      <c r="WYR29" s="32"/>
      <c r="WYS29" s="32"/>
      <c r="WYT29" s="32"/>
      <c r="WYU29" s="32"/>
      <c r="WYV29" s="32"/>
      <c r="WYW29" s="32"/>
      <c r="WYX29" s="32"/>
      <c r="WYY29" s="32"/>
      <c r="WYZ29" s="32"/>
      <c r="WZA29" s="32"/>
      <c r="WZB29" s="32"/>
      <c r="WZC29" s="32"/>
      <c r="WZD29" s="32"/>
      <c r="WZE29" s="32"/>
      <c r="WZF29" s="32"/>
      <c r="WZG29" s="32"/>
      <c r="WZH29" s="32"/>
      <c r="WZI29" s="32"/>
      <c r="WZJ29" s="32"/>
      <c r="WZK29" s="32"/>
      <c r="WZL29" s="32"/>
      <c r="WZM29" s="32"/>
      <c r="WZN29" s="32"/>
      <c r="WZO29" s="32"/>
      <c r="WZP29" s="32"/>
      <c r="WZQ29" s="32"/>
      <c r="WZR29" s="32"/>
      <c r="WZS29" s="32"/>
      <c r="WZT29" s="32"/>
      <c r="WZU29" s="32"/>
      <c r="WZV29" s="32"/>
      <c r="WZW29" s="32"/>
      <c r="WZX29" s="32"/>
      <c r="WZY29" s="32"/>
      <c r="WZZ29" s="32"/>
      <c r="XAA29" s="32"/>
      <c r="XAB29" s="32"/>
      <c r="XAC29" s="32"/>
      <c r="XAD29" s="32"/>
      <c r="XAE29" s="32"/>
      <c r="XAF29" s="32"/>
      <c r="XAG29" s="32"/>
      <c r="XAH29" s="32"/>
      <c r="XAI29" s="32"/>
      <c r="XAJ29" s="32"/>
      <c r="XAK29" s="32"/>
      <c r="XAL29" s="32"/>
      <c r="XAM29" s="32"/>
      <c r="XAN29" s="32"/>
      <c r="XAO29" s="32"/>
      <c r="XAP29" s="32"/>
      <c r="XAQ29" s="32"/>
      <c r="XAR29" s="32"/>
      <c r="XAS29" s="32"/>
      <c r="XAT29" s="32"/>
      <c r="XAU29" s="32"/>
      <c r="XAV29" s="32"/>
      <c r="XAW29" s="32"/>
      <c r="XAX29" s="32"/>
      <c r="XAY29" s="32"/>
      <c r="XAZ29" s="32"/>
      <c r="XBA29" s="32"/>
      <c r="XBB29" s="32"/>
      <c r="XBC29" s="32"/>
      <c r="XBD29" s="32"/>
      <c r="XBE29" s="32"/>
      <c r="XBF29" s="32"/>
      <c r="XBG29" s="32"/>
      <c r="XBH29" s="32"/>
      <c r="XBI29" s="32"/>
      <c r="XBJ29" s="32"/>
      <c r="XBK29" s="32"/>
      <c r="XBL29" s="32"/>
      <c r="XBM29" s="32"/>
      <c r="XBN29" s="32"/>
      <c r="XBO29" s="32"/>
      <c r="XBP29" s="32"/>
      <c r="XBQ29" s="32"/>
      <c r="XBR29" s="32"/>
      <c r="XBS29" s="32"/>
      <c r="XBT29" s="32"/>
      <c r="XBU29" s="32"/>
      <c r="XBV29" s="32"/>
      <c r="XBW29" s="32"/>
      <c r="XBX29" s="32"/>
      <c r="XBY29" s="32"/>
      <c r="XBZ29" s="32"/>
      <c r="XCA29" s="32"/>
      <c r="XCB29" s="32"/>
      <c r="XCC29" s="32"/>
      <c r="XCD29" s="32"/>
      <c r="XCE29" s="32"/>
      <c r="XCF29" s="32"/>
      <c r="XCG29" s="32"/>
      <c r="XCH29" s="32"/>
      <c r="XCI29" s="32"/>
      <c r="XCJ29" s="32"/>
      <c r="XCK29" s="32"/>
      <c r="XCL29" s="32"/>
      <c r="XCM29" s="32"/>
      <c r="XCN29" s="32"/>
      <c r="XCO29" s="32"/>
      <c r="XCP29" s="32"/>
      <c r="XCQ29" s="32"/>
      <c r="XCR29" s="32"/>
      <c r="XCS29" s="32"/>
      <c r="XCT29" s="32"/>
      <c r="XCU29" s="32"/>
      <c r="XCV29" s="32"/>
      <c r="XCW29" s="32"/>
      <c r="XCX29" s="32"/>
      <c r="XCY29" s="32"/>
      <c r="XCZ29" s="32"/>
      <c r="XDA29" s="32"/>
      <c r="XDB29" s="32"/>
      <c r="XDC29" s="32"/>
      <c r="XDD29" s="32"/>
      <c r="XDE29" s="32"/>
      <c r="XDF29" s="32"/>
      <c r="XDG29" s="32"/>
      <c r="XDH29" s="32"/>
      <c r="XDI29" s="32"/>
      <c r="XDJ29" s="32"/>
      <c r="XDK29" s="32"/>
      <c r="XDL29" s="32"/>
      <c r="XDM29" s="32"/>
      <c r="XDN29" s="32"/>
      <c r="XDO29" s="32"/>
      <c r="XDP29" s="32"/>
      <c r="XDQ29" s="32"/>
      <c r="XDR29" s="32"/>
      <c r="XDS29" s="32"/>
      <c r="XDT29" s="32"/>
      <c r="XDU29" s="32"/>
      <c r="XDV29" s="32"/>
      <c r="XDW29" s="32"/>
      <c r="XDX29" s="32"/>
      <c r="XDY29" s="32"/>
      <c r="XDZ29" s="32"/>
      <c r="XEA29" s="32"/>
      <c r="XEB29" s="32"/>
      <c r="XEC29" s="32"/>
      <c r="XED29" s="32"/>
      <c r="XEE29" s="32"/>
      <c r="XEF29" s="32"/>
      <c r="XEG29" s="32"/>
      <c r="XEH29" s="32"/>
      <c r="XEI29" s="32"/>
      <c r="XEJ29" s="32"/>
      <c r="XEK29" s="32"/>
      <c r="XEL29" s="32"/>
      <c r="XEM29" s="32"/>
      <c r="XEN29" s="32"/>
      <c r="XEO29" s="32"/>
      <c r="XEP29" s="32"/>
      <c r="XEQ29" s="32"/>
      <c r="XER29" s="32"/>
      <c r="XES29" s="32"/>
      <c r="XET29" s="32"/>
      <c r="XEU29" s="32"/>
      <c r="XEV29" s="32"/>
      <c r="XEW29" s="32"/>
      <c r="XEX29" s="32"/>
      <c r="XEY29" s="32"/>
      <c r="XEZ29" s="32"/>
      <c r="XFA29" s="32"/>
      <c r="XFB29" s="32"/>
      <c r="XFC29" s="32"/>
      <c r="XFD29" s="32"/>
    </row>
    <row r="30" spans="1:16384" ht="12" customHeight="1" x14ac:dyDescent="0.2">
      <c r="A30" s="190"/>
    </row>
    <row r="31" spans="1:16384" x14ac:dyDescent="0.2">
      <c r="A31" s="15"/>
      <c r="B31" s="30" t="s">
        <v>159</v>
      </c>
      <c r="C31" s="30" t="s">
        <v>160</v>
      </c>
      <c r="D31" s="30" t="s">
        <v>161</v>
      </c>
      <c r="E31" s="30" t="s">
        <v>162</v>
      </c>
      <c r="F31" s="30" t="s">
        <v>163</v>
      </c>
      <c r="G31" s="30" t="s">
        <v>164</v>
      </c>
      <c r="H31" s="30" t="s">
        <v>165</v>
      </c>
      <c r="I31" s="30" t="s">
        <v>166</v>
      </c>
      <c r="J31" s="30" t="s">
        <v>167</v>
      </c>
      <c r="K31" s="30" t="s">
        <v>168</v>
      </c>
      <c r="L31" s="30" t="s">
        <v>169</v>
      </c>
      <c r="M31" s="30" t="s">
        <v>170</v>
      </c>
      <c r="N31" s="30" t="s">
        <v>171</v>
      </c>
      <c r="O31" s="30" t="s">
        <v>172</v>
      </c>
      <c r="P31" s="30" t="s">
        <v>173</v>
      </c>
      <c r="Q31" s="30" t="s">
        <v>174</v>
      </c>
      <c r="R31" s="30" t="s">
        <v>175</v>
      </c>
      <c r="S31" s="30" t="s">
        <v>176</v>
      </c>
    </row>
    <row r="32" spans="1:16384" x14ac:dyDescent="0.2">
      <c r="A32" s="4" t="s">
        <v>264</v>
      </c>
      <c r="B32" s="74">
        <f>B5/$B$5</f>
        <v>1</v>
      </c>
      <c r="C32" s="74">
        <f t="shared" ref="C32:S32" si="12">C5/C5</f>
        <v>1</v>
      </c>
      <c r="D32" s="74">
        <f t="shared" si="12"/>
        <v>1</v>
      </c>
      <c r="E32" s="74">
        <f t="shared" si="12"/>
        <v>1</v>
      </c>
      <c r="F32" s="74">
        <f t="shared" si="12"/>
        <v>1</v>
      </c>
      <c r="G32" s="74">
        <f t="shared" si="12"/>
        <v>1</v>
      </c>
      <c r="H32" s="74">
        <f t="shared" si="12"/>
        <v>1</v>
      </c>
      <c r="I32" s="74">
        <f t="shared" si="12"/>
        <v>1</v>
      </c>
      <c r="J32" s="74">
        <f t="shared" si="12"/>
        <v>1</v>
      </c>
      <c r="K32" s="74">
        <f t="shared" si="12"/>
        <v>1</v>
      </c>
      <c r="L32" s="74">
        <f t="shared" si="12"/>
        <v>1</v>
      </c>
      <c r="M32" s="74">
        <f t="shared" si="12"/>
        <v>1</v>
      </c>
      <c r="N32" s="74">
        <f t="shared" si="12"/>
        <v>1</v>
      </c>
      <c r="O32" s="74">
        <f t="shared" si="12"/>
        <v>1</v>
      </c>
      <c r="P32" s="74">
        <f t="shared" si="12"/>
        <v>1</v>
      </c>
      <c r="Q32" s="74">
        <f t="shared" si="12"/>
        <v>1</v>
      </c>
      <c r="R32" s="74">
        <f t="shared" si="12"/>
        <v>1</v>
      </c>
      <c r="S32" s="74">
        <f t="shared" si="12"/>
        <v>1</v>
      </c>
    </row>
    <row r="33" spans="1:19" x14ac:dyDescent="0.2">
      <c r="A33" s="2" t="s">
        <v>152</v>
      </c>
      <c r="B33" s="76">
        <f>B6/B5</f>
        <v>7.4259640332826338E-2</v>
      </c>
      <c r="C33" s="76">
        <f t="shared" ref="C33:S33" si="13">C6/C5</f>
        <v>7.425868040888739E-2</v>
      </c>
      <c r="D33" s="76">
        <f t="shared" si="13"/>
        <v>6.8113207547169805E-2</v>
      </c>
      <c r="E33" s="76">
        <f t="shared" si="13"/>
        <v>6.0951702013901266E-2</v>
      </c>
      <c r="F33" s="76">
        <f t="shared" si="13"/>
        <v>7.202632816173013E-2</v>
      </c>
      <c r="G33" s="76">
        <f t="shared" si="13"/>
        <v>7.583989355804413E-2</v>
      </c>
      <c r="H33" s="76">
        <f t="shared" si="13"/>
        <v>6.8638462498440037E-2</v>
      </c>
      <c r="I33" s="76">
        <f t="shared" si="13"/>
        <v>7.0175438596491224E-2</v>
      </c>
      <c r="J33" s="76">
        <f t="shared" si="13"/>
        <v>7.4591381872213966E-2</v>
      </c>
      <c r="K33" s="76">
        <f t="shared" si="13"/>
        <v>9.7793805685193039E-2</v>
      </c>
      <c r="L33" s="76">
        <f t="shared" si="13"/>
        <v>0.12362637362637363</v>
      </c>
      <c r="M33" s="76">
        <f t="shared" si="13"/>
        <v>0.14396192742415229</v>
      </c>
      <c r="N33" s="76">
        <f t="shared" si="13"/>
        <v>0.13243408951563457</v>
      </c>
      <c r="O33" s="76">
        <f t="shared" si="13"/>
        <v>0.12586532410320955</v>
      </c>
      <c r="P33" s="76">
        <f t="shared" si="13"/>
        <v>0.13941605839416057</v>
      </c>
      <c r="Q33" s="76">
        <f t="shared" si="13"/>
        <v>0.14858841010401189</v>
      </c>
      <c r="R33" s="76">
        <f t="shared" si="13"/>
        <v>0.13994374120956399</v>
      </c>
      <c r="S33" s="76">
        <f t="shared" si="13"/>
        <v>0.15682819383259911</v>
      </c>
    </row>
    <row r="34" spans="1:19" x14ac:dyDescent="0.2">
      <c r="A34" s="2" t="s">
        <v>157</v>
      </c>
      <c r="B34" s="76">
        <f>B7/B5</f>
        <v>8.6785362798604271E-3</v>
      </c>
      <c r="C34" s="76">
        <f t="shared" ref="C34:S34" si="14">C7/C5</f>
        <v>1.655824955647546E-2</v>
      </c>
      <c r="D34" s="76">
        <f t="shared" si="14"/>
        <v>2.4622641509433961E-2</v>
      </c>
      <c r="E34" s="76">
        <f t="shared" si="14"/>
        <v>2.3970771698449474E-2</v>
      </c>
      <c r="F34" s="76">
        <f t="shared" si="14"/>
        <v>2.2096850023507288E-2</v>
      </c>
      <c r="G34" s="76">
        <f t="shared" si="14"/>
        <v>2.2951546734671251E-2</v>
      </c>
      <c r="H34" s="76">
        <f t="shared" si="14"/>
        <v>1.8844377885935355E-2</v>
      </c>
      <c r="I34" s="76">
        <f t="shared" si="14"/>
        <v>1.6752407334124787E-2</v>
      </c>
      <c r="J34" s="76">
        <f t="shared" si="14"/>
        <v>1.7682020802377414E-2</v>
      </c>
      <c r="K34" s="76">
        <f t="shared" si="14"/>
        <v>2.1425540941875265E-2</v>
      </c>
      <c r="L34" s="76">
        <f t="shared" si="14"/>
        <v>2.2893772893772892E-2</v>
      </c>
      <c r="M34" s="76">
        <f t="shared" si="14"/>
        <v>3.1528851873884593E-2</v>
      </c>
      <c r="N34" s="76">
        <f t="shared" si="14"/>
        <v>3.8013488657265483E-2</v>
      </c>
      <c r="O34" s="76">
        <f t="shared" si="14"/>
        <v>4.1535556954059159E-2</v>
      </c>
      <c r="P34" s="76">
        <f t="shared" si="14"/>
        <v>4.0145985401459854E-2</v>
      </c>
      <c r="Q34" s="76">
        <f t="shared" si="14"/>
        <v>4.0861812778603269E-2</v>
      </c>
      <c r="R34" s="76">
        <f t="shared" si="14"/>
        <v>4.9226441631504921E-2</v>
      </c>
      <c r="S34" s="76">
        <f t="shared" si="14"/>
        <v>5.7268722466960353E-2</v>
      </c>
    </row>
    <row r="35" spans="1:19" x14ac:dyDescent="0.2">
      <c r="A35" s="2" t="s">
        <v>156</v>
      </c>
      <c r="B35" s="76">
        <f>B8/B5</f>
        <v>1.6820255882616087E-2</v>
      </c>
      <c r="C35" s="76">
        <f t="shared" ref="C35:S35" si="15">C8/C5</f>
        <v>3.2356171327194393E-2</v>
      </c>
      <c r="D35" s="76">
        <f t="shared" si="15"/>
        <v>4.2169811320754716E-2</v>
      </c>
      <c r="E35" s="76">
        <f t="shared" si="15"/>
        <v>5.0080199607913031E-2</v>
      </c>
      <c r="F35" s="76">
        <f t="shared" si="15"/>
        <v>6.0930888575458392E-2</v>
      </c>
      <c r="G35" s="76">
        <f t="shared" si="15"/>
        <v>6.8078500942454823E-2</v>
      </c>
      <c r="H35" s="76">
        <f t="shared" si="15"/>
        <v>8.8356420816173717E-2</v>
      </c>
      <c r="I35" s="76">
        <f t="shared" si="15"/>
        <v>0.1001187178472497</v>
      </c>
      <c r="J35" s="76">
        <f t="shared" si="15"/>
        <v>0.10475482912332838</v>
      </c>
      <c r="K35" s="76">
        <f t="shared" si="15"/>
        <v>0.12791684344505727</v>
      </c>
      <c r="L35" s="76">
        <f t="shared" si="15"/>
        <v>0.13003663003663005</v>
      </c>
      <c r="M35" s="76">
        <f t="shared" si="15"/>
        <v>0.14277215942891136</v>
      </c>
      <c r="N35" s="76">
        <f t="shared" si="15"/>
        <v>0.12752912323727775</v>
      </c>
      <c r="O35" s="76">
        <f t="shared" si="15"/>
        <v>0.11831340465701699</v>
      </c>
      <c r="P35" s="76">
        <f t="shared" si="15"/>
        <v>0.12189781021897811</v>
      </c>
      <c r="Q35" s="76">
        <f t="shared" si="15"/>
        <v>9.2124814264487376E-2</v>
      </c>
      <c r="R35" s="76">
        <f t="shared" si="15"/>
        <v>8.7201125175808719E-2</v>
      </c>
      <c r="S35" s="76">
        <f t="shared" si="15"/>
        <v>0.10748898678414097</v>
      </c>
    </row>
    <row r="36" spans="1:19" x14ac:dyDescent="0.2">
      <c r="A36" s="2" t="s">
        <v>136</v>
      </c>
      <c r="B36" s="76">
        <f>B9/B5</f>
        <v>0.14672989174197013</v>
      </c>
      <c r="C36" s="76">
        <f t="shared" ref="C36:S36" si="16">C9/C5</f>
        <v>0.11700599814142097</v>
      </c>
      <c r="D36" s="76">
        <f t="shared" si="16"/>
        <v>0.05</v>
      </c>
      <c r="E36" s="76">
        <f t="shared" si="16"/>
        <v>4.5713776510425949E-2</v>
      </c>
      <c r="F36" s="76">
        <f t="shared" si="16"/>
        <v>4.1278796426892334E-2</v>
      </c>
      <c r="G36" s="76">
        <f t="shared" si="16"/>
        <v>3.4704512695420776E-2</v>
      </c>
      <c r="H36" s="76">
        <f t="shared" si="16"/>
        <v>2.6581804567577687E-2</v>
      </c>
      <c r="I36" s="76">
        <f t="shared" si="16"/>
        <v>2.3479752011607968E-2</v>
      </c>
      <c r="J36" s="76">
        <f t="shared" si="16"/>
        <v>2.0059435364041606E-2</v>
      </c>
      <c r="K36" s="76">
        <f t="shared" si="16"/>
        <v>2.8001697072549851E-2</v>
      </c>
      <c r="L36" s="76">
        <f t="shared" si="16"/>
        <v>2.9914529914529916E-2</v>
      </c>
      <c r="M36" s="76">
        <f t="shared" si="16"/>
        <v>1.1302795954788817E-2</v>
      </c>
      <c r="N36" s="76">
        <f t="shared" si="16"/>
        <v>1.34886572654813E-2</v>
      </c>
      <c r="O36" s="76">
        <f t="shared" si="16"/>
        <v>8.8105726872246704E-3</v>
      </c>
      <c r="P36" s="76">
        <f t="shared" si="16"/>
        <v>6.5693430656934308E-3</v>
      </c>
      <c r="Q36" s="76">
        <f t="shared" si="16"/>
        <v>4.4576523031203564E-3</v>
      </c>
      <c r="R36" s="76">
        <f t="shared" si="16"/>
        <v>1.1251758087201125E-2</v>
      </c>
      <c r="S36" s="76">
        <f t="shared" si="16"/>
        <v>1.145374449339207E-2</v>
      </c>
    </row>
    <row r="37" spans="1:19" ht="25.5" x14ac:dyDescent="0.2">
      <c r="A37" s="2" t="s">
        <v>158</v>
      </c>
      <c r="B37" s="76">
        <f>B10/B5</f>
        <v>0.14485103337210342</v>
      </c>
      <c r="C37" s="76">
        <f t="shared" ref="C37:S37" si="17">C10/C5</f>
        <v>0.1173439216017572</v>
      </c>
      <c r="D37" s="76">
        <f t="shared" si="17"/>
        <v>0.14575471698113207</v>
      </c>
      <c r="E37" s="76">
        <f t="shared" si="17"/>
        <v>0.13803243628586706</v>
      </c>
      <c r="F37" s="76">
        <f t="shared" si="17"/>
        <v>0.12026328161730136</v>
      </c>
      <c r="G37" s="76">
        <f t="shared" si="17"/>
        <v>0.14336400931367113</v>
      </c>
      <c r="H37" s="76">
        <f t="shared" si="17"/>
        <v>0.1621115687008611</v>
      </c>
      <c r="I37" s="76">
        <f t="shared" si="17"/>
        <v>0.14800158290463</v>
      </c>
      <c r="J37" s="76">
        <f t="shared" si="17"/>
        <v>0.13402674591381872</v>
      </c>
      <c r="K37" s="76">
        <f t="shared" si="17"/>
        <v>0.10712770470937633</v>
      </c>
      <c r="L37" s="76">
        <f t="shared" si="17"/>
        <v>7.3870573870573872E-2</v>
      </c>
      <c r="M37" s="76">
        <f t="shared" si="17"/>
        <v>5.5324211778703156E-2</v>
      </c>
      <c r="N37" s="76">
        <f t="shared" si="17"/>
        <v>6.4990803188228086E-2</v>
      </c>
      <c r="O37" s="76">
        <f t="shared" si="17"/>
        <v>5.0975456261799876E-2</v>
      </c>
      <c r="P37" s="76">
        <f t="shared" si="17"/>
        <v>6.2773722627737227E-2</v>
      </c>
      <c r="Q37" s="76">
        <f t="shared" si="17"/>
        <v>8.5438335809806837E-2</v>
      </c>
      <c r="R37" s="76">
        <f t="shared" si="17"/>
        <v>8.3684950773558364E-2</v>
      </c>
      <c r="S37" s="76">
        <f t="shared" si="17"/>
        <v>9.5154185022026438E-2</v>
      </c>
    </row>
    <row r="38" spans="1:19" x14ac:dyDescent="0.2">
      <c r="A38" s="2" t="s">
        <v>153</v>
      </c>
      <c r="B38" s="76">
        <f>B11/B5</f>
        <v>0.1212310995794936</v>
      </c>
      <c r="C38" s="76">
        <f t="shared" ref="C38:S38" si="18">C11/C5</f>
        <v>0.11894905803835432</v>
      </c>
      <c r="D38" s="76">
        <f t="shared" si="18"/>
        <v>0.12103773584905661</v>
      </c>
      <c r="E38" s="76">
        <f t="shared" si="18"/>
        <v>0.13945820709320977</v>
      </c>
      <c r="F38" s="76">
        <f t="shared" si="18"/>
        <v>0.17799717912552893</v>
      </c>
      <c r="G38" s="76">
        <f t="shared" si="18"/>
        <v>0.20368111764053665</v>
      </c>
      <c r="H38" s="76">
        <f t="shared" si="18"/>
        <v>0.20379383501809559</v>
      </c>
      <c r="I38" s="76">
        <f t="shared" si="18"/>
        <v>0.209866772193642</v>
      </c>
      <c r="J38" s="76">
        <f t="shared" si="18"/>
        <v>0.23328380386329867</v>
      </c>
      <c r="K38" s="76">
        <f t="shared" si="18"/>
        <v>0.20810352142554095</v>
      </c>
      <c r="L38" s="76">
        <f t="shared" si="18"/>
        <v>0.19749694749694749</v>
      </c>
      <c r="M38" s="76">
        <f t="shared" si="18"/>
        <v>0.18322427126710292</v>
      </c>
      <c r="N38" s="76">
        <f t="shared" si="18"/>
        <v>0.16983445738810546</v>
      </c>
      <c r="O38" s="76">
        <f t="shared" si="18"/>
        <v>0.15670232850849591</v>
      </c>
      <c r="P38" s="76">
        <f t="shared" si="18"/>
        <v>0.18613138686131386</v>
      </c>
      <c r="Q38" s="76">
        <f t="shared" si="18"/>
        <v>0.17013372956909362</v>
      </c>
      <c r="R38" s="76">
        <f t="shared" si="18"/>
        <v>0.16174402250351619</v>
      </c>
      <c r="S38" s="76">
        <f t="shared" si="18"/>
        <v>0.17004405286343613</v>
      </c>
    </row>
    <row r="39" spans="1:19" x14ac:dyDescent="0.2">
      <c r="A39" s="2" t="s">
        <v>155</v>
      </c>
      <c r="B39" s="76">
        <f>B12/B5</f>
        <v>5.5560526080343564E-2</v>
      </c>
      <c r="C39" s="76">
        <f t="shared" ref="C39:S39" si="19">C12/C5</f>
        <v>7.4850046464475795E-2</v>
      </c>
      <c r="D39" s="76">
        <f t="shared" si="19"/>
        <v>8.3962264150943391E-2</v>
      </c>
      <c r="E39" s="76">
        <f t="shared" si="19"/>
        <v>9.9001960434860092E-2</v>
      </c>
      <c r="F39" s="76">
        <f t="shared" si="19"/>
        <v>0.10822755054066761</v>
      </c>
      <c r="G39" s="76">
        <f t="shared" si="19"/>
        <v>6.7302361680895886E-2</v>
      </c>
      <c r="H39" s="76">
        <f t="shared" si="19"/>
        <v>7.5876700361911895E-2</v>
      </c>
      <c r="I39" s="76">
        <f t="shared" si="19"/>
        <v>7.9277140218968478E-2</v>
      </c>
      <c r="J39" s="76">
        <f t="shared" si="19"/>
        <v>8.3655274888558687E-2</v>
      </c>
      <c r="K39" s="76">
        <f t="shared" si="19"/>
        <v>8.1247348324140864E-2</v>
      </c>
      <c r="L39" s="76">
        <f t="shared" si="19"/>
        <v>8.5470085470085472E-2</v>
      </c>
      <c r="M39" s="76">
        <f t="shared" si="19"/>
        <v>0.13444378346222485</v>
      </c>
      <c r="N39" s="76">
        <f t="shared" si="19"/>
        <v>0.13366033108522379</v>
      </c>
      <c r="O39" s="76">
        <f t="shared" si="19"/>
        <v>0.16551290119572057</v>
      </c>
      <c r="P39" s="76">
        <f t="shared" si="19"/>
        <v>0.14379562043795621</v>
      </c>
      <c r="Q39" s="76">
        <f t="shared" si="19"/>
        <v>0.16641901931649331</v>
      </c>
      <c r="R39" s="76">
        <f t="shared" si="19"/>
        <v>0.17651195499296765</v>
      </c>
      <c r="S39" s="76">
        <f t="shared" si="19"/>
        <v>0.12422907488986784</v>
      </c>
    </row>
    <row r="40" spans="1:19" x14ac:dyDescent="0.2">
      <c r="A40" s="3" t="s">
        <v>154</v>
      </c>
      <c r="B40" s="77">
        <f>B13/B5</f>
        <v>0.43186901673078643</v>
      </c>
      <c r="C40" s="77">
        <f t="shared" ref="C40:S40" si="20">C13/C5</f>
        <v>0.44867787446143448</v>
      </c>
      <c r="D40" s="77">
        <f t="shared" si="20"/>
        <v>0.46433962264150941</v>
      </c>
      <c r="E40" s="77">
        <f t="shared" si="20"/>
        <v>0.44279094635537336</v>
      </c>
      <c r="F40" s="77">
        <f t="shared" si="20"/>
        <v>0.39717912552891399</v>
      </c>
      <c r="G40" s="77">
        <f t="shared" si="20"/>
        <v>0.38407805743430534</v>
      </c>
      <c r="H40" s="77">
        <f t="shared" si="20"/>
        <v>0.35579683015100461</v>
      </c>
      <c r="I40" s="77">
        <f t="shared" si="20"/>
        <v>0.35232818889328582</v>
      </c>
      <c r="J40" s="77">
        <f t="shared" si="20"/>
        <v>0.33194650817236254</v>
      </c>
      <c r="K40" s="77">
        <f t="shared" si="20"/>
        <v>0.32838353839626644</v>
      </c>
      <c r="L40" s="77">
        <f t="shared" si="20"/>
        <v>0.33669108669108672</v>
      </c>
      <c r="M40" s="77">
        <f t="shared" si="20"/>
        <v>0.29744199881023198</v>
      </c>
      <c r="N40" s="77">
        <f t="shared" si="20"/>
        <v>0.32004904966278358</v>
      </c>
      <c r="O40" s="77">
        <f t="shared" si="20"/>
        <v>0.33228445563247327</v>
      </c>
      <c r="P40" s="77">
        <f t="shared" si="20"/>
        <v>0.29927007299270075</v>
      </c>
      <c r="Q40" s="77">
        <f t="shared" si="20"/>
        <v>0.29197622585438338</v>
      </c>
      <c r="R40" s="77">
        <f t="shared" si="20"/>
        <v>0.29043600562587907</v>
      </c>
      <c r="S40" s="77">
        <f t="shared" si="20"/>
        <v>0.27753303964757708</v>
      </c>
    </row>
  </sheetData>
  <mergeCells count="1">
    <mergeCell ref="U3:V3"/>
  </mergeCells>
  <hyperlinks>
    <hyperlink ref="A2" location="Contents!A1" display="Back to contents"/>
  </hyperlinks>
  <pageMargins left="0.7" right="0.7" top="0.75" bottom="0.75" header="0.3" footer="0.3"/>
  <pageSetup paperSize="9" orientation="portrait" horizontalDpi="90" verticalDpi="90" r:id="rId1"/>
  <legacy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78"/>
  <sheetViews>
    <sheetView showGridLines="0" topLeftCell="A61" workbookViewId="0">
      <selection activeCell="A78" sqref="A78"/>
    </sheetView>
  </sheetViews>
  <sheetFormatPr defaultRowHeight="12.75" x14ac:dyDescent="0.2"/>
  <cols>
    <col min="1" max="1" customWidth="true" style="6" width="23.0" collapsed="false"/>
    <col min="2" max="4" customWidth="true" style="6" width="12.5703125" collapsed="false"/>
    <col min="5" max="5" customWidth="true" style="6" width="10.28515625" collapsed="false"/>
    <col min="6" max="6" customWidth="true" style="6" width="17.5703125" collapsed="false"/>
    <col min="7" max="10" customWidth="true" style="6" width="12.5703125" collapsed="false"/>
    <col min="11" max="11" customWidth="true" style="6" width="3.5703125" collapsed="false"/>
    <col min="12" max="12" customWidth="true" style="6" width="17.0" collapsed="false"/>
    <col min="13" max="13" customWidth="true" style="6" width="23.42578125" collapsed="false"/>
    <col min="14" max="16384" style="6" width="9.140625" collapsed="false"/>
  </cols>
  <sheetData>
    <row r="1" spans="1:13" x14ac:dyDescent="0.2">
      <c r="A1" s="32" t="s">
        <v>409</v>
      </c>
    </row>
    <row r="2" spans="1:13" ht="15" x14ac:dyDescent="0.25">
      <c r="A2" s="273" t="s">
        <v>315</v>
      </c>
    </row>
    <row r="3" spans="1:13" s="190" customFormat="1" x14ac:dyDescent="0.2">
      <c r="A3" s="239"/>
    </row>
    <row r="4" spans="1:13" ht="38.25" x14ac:dyDescent="0.2">
      <c r="A4" s="2"/>
      <c r="B4" s="13" t="s">
        <v>152</v>
      </c>
      <c r="C4" s="13" t="s">
        <v>157</v>
      </c>
      <c r="D4" s="13" t="s">
        <v>156</v>
      </c>
      <c r="E4" s="13" t="s">
        <v>136</v>
      </c>
      <c r="F4" s="13" t="s">
        <v>158</v>
      </c>
      <c r="G4" s="13" t="s">
        <v>153</v>
      </c>
      <c r="H4" s="13" t="s">
        <v>155</v>
      </c>
      <c r="I4" s="13" t="s">
        <v>154</v>
      </c>
      <c r="J4" s="13" t="s">
        <v>263</v>
      </c>
      <c r="L4" s="13" t="s">
        <v>214</v>
      </c>
      <c r="M4" s="13" t="s">
        <v>420</v>
      </c>
    </row>
    <row r="5" spans="1:13" s="8" customFormat="1" x14ac:dyDescent="0.2">
      <c r="A5" s="4" t="s">
        <v>0</v>
      </c>
      <c r="B5" s="7">
        <v>11775</v>
      </c>
      <c r="C5" s="7">
        <v>7635</v>
      </c>
      <c r="D5" s="7">
        <v>1395</v>
      </c>
      <c r="E5" s="7">
        <v>195</v>
      </c>
      <c r="F5" s="7">
        <v>1260</v>
      </c>
      <c r="G5" s="7">
        <v>1180</v>
      </c>
      <c r="H5" s="7">
        <v>1960</v>
      </c>
      <c r="I5" s="7">
        <v>1600</v>
      </c>
      <c r="J5" s="7">
        <v>27000</v>
      </c>
      <c r="K5" s="149"/>
      <c r="L5" s="37">
        <f>SUM(B5:D5)</f>
        <v>20805</v>
      </c>
      <c r="M5" s="96">
        <f>L5/(J5-I5)</f>
        <v>0.81909448818897634</v>
      </c>
    </row>
    <row r="6" spans="1:13" x14ac:dyDescent="0.2">
      <c r="A6" s="2" t="s">
        <v>1</v>
      </c>
      <c r="B6" s="9">
        <v>805</v>
      </c>
      <c r="C6" s="9">
        <v>155</v>
      </c>
      <c r="D6" s="9">
        <v>40</v>
      </c>
      <c r="E6" s="9">
        <v>0</v>
      </c>
      <c r="F6" s="9">
        <v>40</v>
      </c>
      <c r="G6" s="9">
        <v>55</v>
      </c>
      <c r="H6" s="9">
        <v>130</v>
      </c>
      <c r="I6" s="9">
        <v>70</v>
      </c>
      <c r="J6" s="9">
        <v>1295</v>
      </c>
      <c r="K6" s="125"/>
      <c r="L6" s="39">
        <f t="shared" ref="L6:L37" si="0">SUM(B6:D6)</f>
        <v>1000</v>
      </c>
      <c r="M6" s="53">
        <f t="shared" ref="M6:M37" si="1">L6/(J6-I6)</f>
        <v>0.81632653061224492</v>
      </c>
    </row>
    <row r="7" spans="1:13" x14ac:dyDescent="0.2">
      <c r="A7" s="2" t="s">
        <v>2</v>
      </c>
      <c r="B7" s="9">
        <v>590</v>
      </c>
      <c r="C7" s="9">
        <v>180</v>
      </c>
      <c r="D7" s="9">
        <v>50</v>
      </c>
      <c r="E7" s="9">
        <v>0</v>
      </c>
      <c r="F7" s="9">
        <v>70</v>
      </c>
      <c r="G7" s="9">
        <v>35</v>
      </c>
      <c r="H7" s="9">
        <v>40</v>
      </c>
      <c r="I7" s="9">
        <v>35</v>
      </c>
      <c r="J7" s="9">
        <v>1000</v>
      </c>
      <c r="K7" s="125"/>
      <c r="L7" s="39">
        <f t="shared" si="0"/>
        <v>820</v>
      </c>
      <c r="M7" s="53">
        <f t="shared" si="1"/>
        <v>0.84974093264248707</v>
      </c>
    </row>
    <row r="8" spans="1:13" x14ac:dyDescent="0.2">
      <c r="A8" s="2" t="s">
        <v>3</v>
      </c>
      <c r="B8" s="9">
        <v>280</v>
      </c>
      <c r="C8" s="9">
        <v>70</v>
      </c>
      <c r="D8" s="9">
        <v>30</v>
      </c>
      <c r="E8" s="9">
        <v>0</v>
      </c>
      <c r="F8" s="9">
        <v>20</v>
      </c>
      <c r="G8" s="9">
        <v>5</v>
      </c>
      <c r="H8" s="9">
        <v>40</v>
      </c>
      <c r="I8" s="9">
        <v>10</v>
      </c>
      <c r="J8" s="9">
        <v>455</v>
      </c>
      <c r="K8" s="125"/>
      <c r="L8" s="39">
        <f t="shared" si="0"/>
        <v>380</v>
      </c>
      <c r="M8" s="53">
        <f t="shared" si="1"/>
        <v>0.8539325842696629</v>
      </c>
    </row>
    <row r="9" spans="1:13" x14ac:dyDescent="0.2">
      <c r="A9" s="2" t="s">
        <v>4</v>
      </c>
      <c r="B9" s="9">
        <v>0</v>
      </c>
      <c r="C9" s="9">
        <v>190</v>
      </c>
      <c r="D9" s="9">
        <v>25</v>
      </c>
      <c r="E9" s="9">
        <v>0</v>
      </c>
      <c r="F9" s="9">
        <v>20</v>
      </c>
      <c r="G9" s="9">
        <v>5</v>
      </c>
      <c r="H9" s="9">
        <v>20</v>
      </c>
      <c r="I9" s="9">
        <v>25</v>
      </c>
      <c r="J9" s="9">
        <v>285</v>
      </c>
      <c r="K9" s="125"/>
      <c r="L9" s="39">
        <f t="shared" si="0"/>
        <v>215</v>
      </c>
      <c r="M9" s="53">
        <f t="shared" si="1"/>
        <v>0.82692307692307687</v>
      </c>
    </row>
    <row r="10" spans="1:13" x14ac:dyDescent="0.2">
      <c r="A10" s="2" t="s">
        <v>5</v>
      </c>
      <c r="B10" s="9">
        <v>200</v>
      </c>
      <c r="C10" s="9">
        <v>50</v>
      </c>
      <c r="D10" s="9">
        <v>15</v>
      </c>
      <c r="E10" s="9">
        <v>0</v>
      </c>
      <c r="F10" s="9">
        <v>30</v>
      </c>
      <c r="G10" s="9">
        <v>25</v>
      </c>
      <c r="H10" s="9">
        <v>25</v>
      </c>
      <c r="I10" s="9">
        <v>40</v>
      </c>
      <c r="J10" s="9">
        <v>385</v>
      </c>
      <c r="K10" s="125"/>
      <c r="L10" s="39">
        <f t="shared" si="0"/>
        <v>265</v>
      </c>
      <c r="M10" s="53">
        <f t="shared" si="1"/>
        <v>0.76811594202898548</v>
      </c>
    </row>
    <row r="11" spans="1:13" x14ac:dyDescent="0.2">
      <c r="A11" s="2" t="s">
        <v>6</v>
      </c>
      <c r="B11" s="9">
        <v>0</v>
      </c>
      <c r="C11" s="9">
        <v>515</v>
      </c>
      <c r="D11" s="9">
        <v>35</v>
      </c>
      <c r="E11" s="9">
        <v>0</v>
      </c>
      <c r="F11" s="9">
        <v>25</v>
      </c>
      <c r="G11" s="9">
        <v>20</v>
      </c>
      <c r="H11" s="9">
        <v>35</v>
      </c>
      <c r="I11" s="9">
        <v>35</v>
      </c>
      <c r="J11" s="9">
        <v>670</v>
      </c>
      <c r="K11" s="125"/>
      <c r="L11" s="39">
        <f t="shared" si="0"/>
        <v>550</v>
      </c>
      <c r="M11" s="53">
        <f t="shared" si="1"/>
        <v>0.86614173228346458</v>
      </c>
    </row>
    <row r="12" spans="1:13" x14ac:dyDescent="0.2">
      <c r="A12" s="2" t="s">
        <v>7</v>
      </c>
      <c r="B12" s="9">
        <v>535</v>
      </c>
      <c r="C12" s="9">
        <v>190</v>
      </c>
      <c r="D12" s="9">
        <v>50</v>
      </c>
      <c r="E12" s="9">
        <v>0</v>
      </c>
      <c r="F12" s="9">
        <v>30</v>
      </c>
      <c r="G12" s="9">
        <v>35</v>
      </c>
      <c r="H12" s="9">
        <v>35</v>
      </c>
      <c r="I12" s="9">
        <v>25</v>
      </c>
      <c r="J12" s="9">
        <v>895</v>
      </c>
      <c r="K12" s="125"/>
      <c r="L12" s="39">
        <f t="shared" si="0"/>
        <v>775</v>
      </c>
      <c r="M12" s="53">
        <f t="shared" si="1"/>
        <v>0.89080459770114939</v>
      </c>
    </row>
    <row r="13" spans="1:13" x14ac:dyDescent="0.2">
      <c r="A13" s="2" t="s">
        <v>8</v>
      </c>
      <c r="B13" s="9">
        <v>385</v>
      </c>
      <c r="C13" s="9">
        <v>65</v>
      </c>
      <c r="D13" s="9">
        <v>25</v>
      </c>
      <c r="E13" s="9">
        <v>0</v>
      </c>
      <c r="F13" s="9">
        <v>40</v>
      </c>
      <c r="G13" s="9">
        <v>20</v>
      </c>
      <c r="H13" s="9">
        <v>35</v>
      </c>
      <c r="I13" s="9">
        <v>25</v>
      </c>
      <c r="J13" s="9">
        <v>585</v>
      </c>
      <c r="K13" s="125"/>
      <c r="L13" s="39">
        <f t="shared" si="0"/>
        <v>475</v>
      </c>
      <c r="M13" s="53">
        <f t="shared" si="1"/>
        <v>0.8482142857142857</v>
      </c>
    </row>
    <row r="14" spans="1:13" x14ac:dyDescent="0.2">
      <c r="A14" s="2" t="s">
        <v>9</v>
      </c>
      <c r="B14" s="9">
        <v>125</v>
      </c>
      <c r="C14" s="9">
        <v>65</v>
      </c>
      <c r="D14" s="9">
        <v>40</v>
      </c>
      <c r="E14" s="9">
        <v>0</v>
      </c>
      <c r="F14" s="9">
        <v>25</v>
      </c>
      <c r="G14" s="9">
        <v>5</v>
      </c>
      <c r="H14" s="9">
        <v>15</v>
      </c>
      <c r="I14" s="9">
        <v>40</v>
      </c>
      <c r="J14" s="9">
        <v>320</v>
      </c>
      <c r="K14" s="125"/>
      <c r="L14" s="39">
        <f t="shared" si="0"/>
        <v>230</v>
      </c>
      <c r="M14" s="53">
        <f t="shared" si="1"/>
        <v>0.8214285714285714</v>
      </c>
    </row>
    <row r="15" spans="1:13" x14ac:dyDescent="0.2">
      <c r="A15" s="2" t="s">
        <v>10</v>
      </c>
      <c r="B15" s="9">
        <v>275</v>
      </c>
      <c r="C15" s="9">
        <v>90</v>
      </c>
      <c r="D15" s="9">
        <v>25</v>
      </c>
      <c r="E15" s="9">
        <v>5</v>
      </c>
      <c r="F15" s="9">
        <v>35</v>
      </c>
      <c r="G15" s="9">
        <v>45</v>
      </c>
      <c r="H15" s="9">
        <v>30</v>
      </c>
      <c r="I15" s="9">
        <v>35</v>
      </c>
      <c r="J15" s="9">
        <v>540</v>
      </c>
      <c r="K15" s="125"/>
      <c r="L15" s="39">
        <f>SUM(B15:D15)</f>
        <v>390</v>
      </c>
      <c r="M15" s="53">
        <f>L15/(J15-I15)</f>
        <v>0.7722772277227723</v>
      </c>
    </row>
    <row r="16" spans="1:13" x14ac:dyDescent="0.2">
      <c r="A16" s="2" t="s">
        <v>11</v>
      </c>
      <c r="B16" s="9">
        <v>150</v>
      </c>
      <c r="C16" s="9">
        <v>30</v>
      </c>
      <c r="D16" s="9">
        <v>15</v>
      </c>
      <c r="E16" s="9">
        <v>0</v>
      </c>
      <c r="F16" s="9">
        <v>15</v>
      </c>
      <c r="G16" s="9">
        <v>5</v>
      </c>
      <c r="H16" s="9">
        <v>10</v>
      </c>
      <c r="I16" s="9">
        <v>10</v>
      </c>
      <c r="J16" s="9">
        <v>235</v>
      </c>
      <c r="K16" s="125"/>
      <c r="L16" s="39">
        <f t="shared" si="0"/>
        <v>195</v>
      </c>
      <c r="M16" s="53">
        <f t="shared" si="1"/>
        <v>0.8666666666666667</v>
      </c>
    </row>
    <row r="17" spans="1:13" x14ac:dyDescent="0.2">
      <c r="A17" s="2" t="s">
        <v>12</v>
      </c>
      <c r="B17" s="9">
        <v>905</v>
      </c>
      <c r="C17" s="9">
        <v>530</v>
      </c>
      <c r="D17" s="9">
        <v>360</v>
      </c>
      <c r="E17" s="9">
        <v>10</v>
      </c>
      <c r="F17" s="9">
        <v>55</v>
      </c>
      <c r="G17" s="9">
        <v>75</v>
      </c>
      <c r="H17" s="9">
        <v>120</v>
      </c>
      <c r="I17" s="9">
        <v>470</v>
      </c>
      <c r="J17" s="9">
        <v>2530</v>
      </c>
      <c r="K17" s="125"/>
      <c r="L17" s="39">
        <f t="shared" si="0"/>
        <v>1795</v>
      </c>
      <c r="M17" s="53">
        <f t="shared" si="1"/>
        <v>0.87135922330097082</v>
      </c>
    </row>
    <row r="18" spans="1:13" x14ac:dyDescent="0.2">
      <c r="A18" s="2" t="s">
        <v>13</v>
      </c>
      <c r="B18" s="9">
        <v>0</v>
      </c>
      <c r="C18" s="9">
        <v>85</v>
      </c>
      <c r="D18" s="9">
        <v>0</v>
      </c>
      <c r="E18" s="9">
        <v>0</v>
      </c>
      <c r="F18" s="9">
        <v>15</v>
      </c>
      <c r="G18" s="9">
        <v>10</v>
      </c>
      <c r="H18" s="9">
        <v>5</v>
      </c>
      <c r="I18" s="9">
        <v>0</v>
      </c>
      <c r="J18" s="9">
        <v>115</v>
      </c>
      <c r="K18" s="125"/>
      <c r="L18" s="39">
        <f t="shared" si="0"/>
        <v>85</v>
      </c>
      <c r="M18" s="53">
        <f t="shared" si="1"/>
        <v>0.73913043478260865</v>
      </c>
    </row>
    <row r="19" spans="1:13" x14ac:dyDescent="0.2">
      <c r="A19" s="2" t="s">
        <v>14</v>
      </c>
      <c r="B19" s="9">
        <v>405</v>
      </c>
      <c r="C19" s="9">
        <v>80</v>
      </c>
      <c r="D19" s="9">
        <v>20</v>
      </c>
      <c r="E19" s="9">
        <v>0</v>
      </c>
      <c r="F19" s="9">
        <v>25</v>
      </c>
      <c r="G19" s="9">
        <v>20</v>
      </c>
      <c r="H19" s="9">
        <v>30</v>
      </c>
      <c r="I19" s="9">
        <v>15</v>
      </c>
      <c r="J19" s="9">
        <v>600</v>
      </c>
      <c r="K19" s="125"/>
      <c r="L19" s="39">
        <f t="shared" si="0"/>
        <v>505</v>
      </c>
      <c r="M19" s="53">
        <f t="shared" si="1"/>
        <v>0.86324786324786329</v>
      </c>
    </row>
    <row r="20" spans="1:13" x14ac:dyDescent="0.2">
      <c r="A20" s="2" t="s">
        <v>15</v>
      </c>
      <c r="B20" s="9">
        <v>1080</v>
      </c>
      <c r="C20" s="9">
        <v>215</v>
      </c>
      <c r="D20" s="9">
        <v>110</v>
      </c>
      <c r="E20" s="9">
        <v>5</v>
      </c>
      <c r="F20" s="9">
        <v>115</v>
      </c>
      <c r="G20" s="9">
        <v>100</v>
      </c>
      <c r="H20" s="9">
        <v>130</v>
      </c>
      <c r="I20" s="9">
        <v>25</v>
      </c>
      <c r="J20" s="9">
        <v>1775</v>
      </c>
      <c r="K20" s="125"/>
      <c r="L20" s="39">
        <f t="shared" si="0"/>
        <v>1405</v>
      </c>
      <c r="M20" s="53">
        <f t="shared" si="1"/>
        <v>0.80285714285714282</v>
      </c>
    </row>
    <row r="21" spans="1:13" x14ac:dyDescent="0.2">
      <c r="A21" s="2" t="s">
        <v>16</v>
      </c>
      <c r="B21" s="9">
        <v>50</v>
      </c>
      <c r="C21" s="9">
        <v>2800</v>
      </c>
      <c r="D21" s="9">
        <v>115</v>
      </c>
      <c r="E21" s="9">
        <v>170</v>
      </c>
      <c r="F21" s="9">
        <v>115</v>
      </c>
      <c r="G21" s="9">
        <v>245</v>
      </c>
      <c r="H21" s="9">
        <v>480</v>
      </c>
      <c r="I21" s="9">
        <v>35</v>
      </c>
      <c r="J21" s="9">
        <v>4010</v>
      </c>
      <c r="K21" s="125"/>
      <c r="L21" s="39">
        <f t="shared" si="0"/>
        <v>2965</v>
      </c>
      <c r="M21" s="53">
        <f t="shared" si="1"/>
        <v>0.74591194968553454</v>
      </c>
    </row>
    <row r="22" spans="1:13" x14ac:dyDescent="0.2">
      <c r="A22" s="2" t="s">
        <v>17</v>
      </c>
      <c r="B22" s="9">
        <v>465</v>
      </c>
      <c r="C22" s="9">
        <v>275</v>
      </c>
      <c r="D22" s="9">
        <v>55</v>
      </c>
      <c r="E22" s="9">
        <v>0</v>
      </c>
      <c r="F22" s="9">
        <v>55</v>
      </c>
      <c r="G22" s="9">
        <v>55</v>
      </c>
      <c r="H22" s="9">
        <v>75</v>
      </c>
      <c r="I22" s="9">
        <v>115</v>
      </c>
      <c r="J22" s="9">
        <v>1095</v>
      </c>
      <c r="K22" s="125"/>
      <c r="L22" s="39">
        <f t="shared" si="0"/>
        <v>795</v>
      </c>
      <c r="M22" s="53">
        <f t="shared" si="1"/>
        <v>0.81122448979591832</v>
      </c>
    </row>
    <row r="23" spans="1:13" x14ac:dyDescent="0.2">
      <c r="A23" s="2" t="s">
        <v>18</v>
      </c>
      <c r="B23" s="9">
        <v>0</v>
      </c>
      <c r="C23" s="9">
        <v>80</v>
      </c>
      <c r="D23" s="9">
        <v>10</v>
      </c>
      <c r="E23" s="9">
        <v>0</v>
      </c>
      <c r="F23" s="9">
        <v>5</v>
      </c>
      <c r="G23" s="9">
        <v>0</v>
      </c>
      <c r="H23" s="9">
        <v>20</v>
      </c>
      <c r="I23" s="9">
        <v>5</v>
      </c>
      <c r="J23" s="9">
        <v>120</v>
      </c>
      <c r="K23" s="125"/>
      <c r="L23" s="39">
        <f t="shared" si="0"/>
        <v>90</v>
      </c>
      <c r="M23" s="53">
        <f t="shared" si="1"/>
        <v>0.78260869565217395</v>
      </c>
    </row>
    <row r="24" spans="1:13" x14ac:dyDescent="0.2">
      <c r="A24" s="2" t="s">
        <v>19</v>
      </c>
      <c r="B24" s="9">
        <v>145</v>
      </c>
      <c r="C24" s="9">
        <v>85</v>
      </c>
      <c r="D24" s="9">
        <v>40</v>
      </c>
      <c r="E24" s="9">
        <v>0</v>
      </c>
      <c r="F24" s="9">
        <v>0</v>
      </c>
      <c r="G24" s="9">
        <v>10</v>
      </c>
      <c r="H24" s="9">
        <v>25</v>
      </c>
      <c r="I24" s="9">
        <v>110</v>
      </c>
      <c r="J24" s="9">
        <v>415</v>
      </c>
      <c r="K24" s="125"/>
      <c r="L24" s="39">
        <f t="shared" si="0"/>
        <v>270</v>
      </c>
      <c r="M24" s="53">
        <f t="shared" si="1"/>
        <v>0.88524590163934425</v>
      </c>
    </row>
    <row r="25" spans="1:13" x14ac:dyDescent="0.2">
      <c r="A25" s="2" t="s">
        <v>20</v>
      </c>
      <c r="B25" s="9">
        <v>215</v>
      </c>
      <c r="C25" s="9">
        <v>70</v>
      </c>
      <c r="D25" s="9">
        <v>5</v>
      </c>
      <c r="E25" s="9">
        <v>0</v>
      </c>
      <c r="F25" s="9">
        <v>20</v>
      </c>
      <c r="G25" s="9">
        <v>20</v>
      </c>
      <c r="H25" s="9">
        <v>10</v>
      </c>
      <c r="I25" s="9">
        <v>10</v>
      </c>
      <c r="J25" s="9">
        <v>350</v>
      </c>
      <c r="K25" s="125"/>
      <c r="L25" s="39">
        <f t="shared" si="0"/>
        <v>290</v>
      </c>
      <c r="M25" s="53">
        <f t="shared" si="1"/>
        <v>0.8529411764705882</v>
      </c>
    </row>
    <row r="26" spans="1:13" x14ac:dyDescent="0.2">
      <c r="A26" s="2" t="s">
        <v>21</v>
      </c>
      <c r="B26" s="9">
        <v>350</v>
      </c>
      <c r="C26" s="9">
        <v>160</v>
      </c>
      <c r="D26" s="9">
        <v>60</v>
      </c>
      <c r="E26" s="9">
        <v>0</v>
      </c>
      <c r="F26" s="9">
        <v>55</v>
      </c>
      <c r="G26" s="9">
        <v>90</v>
      </c>
      <c r="H26" s="9">
        <v>60</v>
      </c>
      <c r="I26" s="9">
        <v>10</v>
      </c>
      <c r="J26" s="9">
        <v>785</v>
      </c>
      <c r="K26" s="125"/>
      <c r="L26" s="39">
        <f t="shared" si="0"/>
        <v>570</v>
      </c>
      <c r="M26" s="53">
        <f t="shared" si="1"/>
        <v>0.73548387096774193</v>
      </c>
    </row>
    <row r="27" spans="1:13" x14ac:dyDescent="0.2">
      <c r="A27" s="2" t="s">
        <v>22</v>
      </c>
      <c r="B27" s="9">
        <v>1235</v>
      </c>
      <c r="C27" s="9">
        <v>110</v>
      </c>
      <c r="D27" s="9">
        <v>35</v>
      </c>
      <c r="E27" s="9">
        <v>0</v>
      </c>
      <c r="F27" s="9">
        <v>85</v>
      </c>
      <c r="G27" s="9">
        <v>45</v>
      </c>
      <c r="H27" s="9">
        <v>125</v>
      </c>
      <c r="I27" s="9">
        <v>155</v>
      </c>
      <c r="J27" s="9">
        <v>1790</v>
      </c>
      <c r="K27" s="125"/>
      <c r="L27" s="39">
        <f t="shared" si="0"/>
        <v>1380</v>
      </c>
      <c r="M27" s="53">
        <f t="shared" si="1"/>
        <v>0.84403669724770647</v>
      </c>
    </row>
    <row r="28" spans="1:13" x14ac:dyDescent="0.2">
      <c r="A28" s="2" t="s">
        <v>23</v>
      </c>
      <c r="B28" s="9">
        <v>25</v>
      </c>
      <c r="C28" s="9">
        <v>35</v>
      </c>
      <c r="D28" s="9">
        <v>5</v>
      </c>
      <c r="E28" s="9">
        <v>0</v>
      </c>
      <c r="F28" s="9">
        <v>5</v>
      </c>
      <c r="G28" s="9">
        <v>10</v>
      </c>
      <c r="H28" s="9">
        <v>5</v>
      </c>
      <c r="I28" s="9">
        <v>10</v>
      </c>
      <c r="J28" s="9">
        <v>100</v>
      </c>
      <c r="K28" s="125"/>
      <c r="L28" s="39">
        <f t="shared" si="0"/>
        <v>65</v>
      </c>
      <c r="M28" s="53">
        <f t="shared" si="1"/>
        <v>0.72222222222222221</v>
      </c>
    </row>
    <row r="29" spans="1:13" x14ac:dyDescent="0.2">
      <c r="A29" s="2" t="s">
        <v>24</v>
      </c>
      <c r="B29" s="9">
        <v>340</v>
      </c>
      <c r="C29" s="9">
        <v>150</v>
      </c>
      <c r="D29" s="9">
        <v>30</v>
      </c>
      <c r="E29" s="9">
        <v>5</v>
      </c>
      <c r="F29" s="9">
        <v>35</v>
      </c>
      <c r="G29" s="9">
        <v>25</v>
      </c>
      <c r="H29" s="9">
        <v>35</v>
      </c>
      <c r="I29" s="9">
        <v>25</v>
      </c>
      <c r="J29" s="9">
        <v>640</v>
      </c>
      <c r="K29" s="125"/>
      <c r="L29" s="39">
        <f t="shared" si="0"/>
        <v>520</v>
      </c>
      <c r="M29" s="53">
        <f t="shared" si="1"/>
        <v>0.84552845528455289</v>
      </c>
    </row>
    <row r="30" spans="1:13" x14ac:dyDescent="0.2">
      <c r="A30" s="2" t="s">
        <v>25</v>
      </c>
      <c r="B30" s="9">
        <v>350</v>
      </c>
      <c r="C30" s="9">
        <v>140</v>
      </c>
      <c r="D30" s="9">
        <v>10</v>
      </c>
      <c r="E30" s="9">
        <v>0</v>
      </c>
      <c r="F30" s="9">
        <v>15</v>
      </c>
      <c r="G30" s="9">
        <v>30</v>
      </c>
      <c r="H30" s="9">
        <v>85</v>
      </c>
      <c r="I30" s="9">
        <v>20</v>
      </c>
      <c r="J30" s="9">
        <v>650</v>
      </c>
      <c r="K30" s="125"/>
      <c r="L30" s="39">
        <f t="shared" si="0"/>
        <v>500</v>
      </c>
      <c r="M30" s="53">
        <f t="shared" si="1"/>
        <v>0.79365079365079361</v>
      </c>
    </row>
    <row r="31" spans="1:13" x14ac:dyDescent="0.2">
      <c r="A31" s="2" t="s">
        <v>26</v>
      </c>
      <c r="B31" s="9">
        <v>0</v>
      </c>
      <c r="C31" s="9">
        <v>460</v>
      </c>
      <c r="D31" s="9">
        <v>50</v>
      </c>
      <c r="E31" s="9">
        <v>0</v>
      </c>
      <c r="F31" s="9">
        <v>15</v>
      </c>
      <c r="G31" s="9">
        <v>15</v>
      </c>
      <c r="H31" s="9">
        <v>25</v>
      </c>
      <c r="I31" s="9">
        <v>5</v>
      </c>
      <c r="J31" s="9">
        <v>570</v>
      </c>
      <c r="K31" s="125"/>
      <c r="L31" s="39">
        <f t="shared" si="0"/>
        <v>510</v>
      </c>
      <c r="M31" s="53">
        <f t="shared" si="1"/>
        <v>0.90265486725663713</v>
      </c>
    </row>
    <row r="32" spans="1:13" x14ac:dyDescent="0.2">
      <c r="A32" s="2" t="s">
        <v>27</v>
      </c>
      <c r="B32" s="9">
        <v>30</v>
      </c>
      <c r="C32" s="9">
        <v>15</v>
      </c>
      <c r="D32" s="9">
        <v>5</v>
      </c>
      <c r="E32" s="9">
        <v>0</v>
      </c>
      <c r="F32" s="9">
        <v>5</v>
      </c>
      <c r="G32" s="9">
        <v>5</v>
      </c>
      <c r="H32" s="9">
        <v>0</v>
      </c>
      <c r="I32" s="9">
        <v>0</v>
      </c>
      <c r="J32" s="9">
        <v>60</v>
      </c>
      <c r="K32" s="125"/>
      <c r="L32" s="39">
        <f t="shared" si="0"/>
        <v>50</v>
      </c>
      <c r="M32" s="53">
        <f t="shared" si="1"/>
        <v>0.83333333333333337</v>
      </c>
    </row>
    <row r="33" spans="1:13" x14ac:dyDescent="0.2">
      <c r="A33" s="2" t="s">
        <v>28</v>
      </c>
      <c r="B33" s="9">
        <v>380</v>
      </c>
      <c r="C33" s="9">
        <v>40</v>
      </c>
      <c r="D33" s="9">
        <v>20</v>
      </c>
      <c r="E33" s="9">
        <v>0</v>
      </c>
      <c r="F33" s="9">
        <v>45</v>
      </c>
      <c r="G33" s="9">
        <v>35</v>
      </c>
      <c r="H33" s="9">
        <v>30</v>
      </c>
      <c r="I33" s="9">
        <v>65</v>
      </c>
      <c r="J33" s="9">
        <v>620</v>
      </c>
      <c r="K33" s="125"/>
      <c r="L33" s="39">
        <f t="shared" si="0"/>
        <v>440</v>
      </c>
      <c r="M33" s="53">
        <f t="shared" si="1"/>
        <v>0.7927927927927928</v>
      </c>
    </row>
    <row r="34" spans="1:13" x14ac:dyDescent="0.2">
      <c r="A34" s="2" t="s">
        <v>29</v>
      </c>
      <c r="B34" s="9">
        <v>1055</v>
      </c>
      <c r="C34" s="9">
        <v>200</v>
      </c>
      <c r="D34" s="9">
        <v>60</v>
      </c>
      <c r="E34" s="9">
        <v>0</v>
      </c>
      <c r="F34" s="9">
        <v>80</v>
      </c>
      <c r="G34" s="9">
        <v>40</v>
      </c>
      <c r="H34" s="9">
        <v>155</v>
      </c>
      <c r="I34" s="9">
        <v>95</v>
      </c>
      <c r="J34" s="9">
        <v>1685</v>
      </c>
      <c r="K34" s="125"/>
      <c r="L34" s="39">
        <f t="shared" si="0"/>
        <v>1315</v>
      </c>
      <c r="M34" s="53">
        <f t="shared" si="1"/>
        <v>0.82704402515723274</v>
      </c>
    </row>
    <row r="35" spans="1:13" x14ac:dyDescent="0.2">
      <c r="A35" s="2" t="s">
        <v>30</v>
      </c>
      <c r="B35" s="9">
        <v>195</v>
      </c>
      <c r="C35" s="9">
        <v>75</v>
      </c>
      <c r="D35" s="9">
        <v>15</v>
      </c>
      <c r="E35" s="9">
        <v>0</v>
      </c>
      <c r="F35" s="9">
        <v>25</v>
      </c>
      <c r="G35" s="9">
        <v>15</v>
      </c>
      <c r="H35" s="9">
        <v>40</v>
      </c>
      <c r="I35" s="9">
        <v>15</v>
      </c>
      <c r="J35" s="9">
        <v>385</v>
      </c>
      <c r="K35" s="125"/>
      <c r="L35" s="39">
        <f t="shared" si="0"/>
        <v>285</v>
      </c>
      <c r="M35" s="53">
        <f t="shared" si="1"/>
        <v>0.77027027027027029</v>
      </c>
    </row>
    <row r="36" spans="1:13" x14ac:dyDescent="0.2">
      <c r="A36" s="2" t="s">
        <v>31</v>
      </c>
      <c r="B36" s="9">
        <v>365</v>
      </c>
      <c r="C36" s="9">
        <v>205</v>
      </c>
      <c r="D36" s="9">
        <v>20</v>
      </c>
      <c r="E36" s="9">
        <v>0</v>
      </c>
      <c r="F36" s="9">
        <v>75</v>
      </c>
      <c r="G36" s="9">
        <v>25</v>
      </c>
      <c r="H36" s="9">
        <v>60</v>
      </c>
      <c r="I36" s="9">
        <v>15</v>
      </c>
      <c r="J36" s="9">
        <v>760</v>
      </c>
      <c r="K36" s="125"/>
      <c r="L36" s="39">
        <f t="shared" si="0"/>
        <v>590</v>
      </c>
      <c r="M36" s="53">
        <f t="shared" si="1"/>
        <v>0.79194630872483218</v>
      </c>
    </row>
    <row r="37" spans="1:13" x14ac:dyDescent="0.2">
      <c r="A37" s="3" t="s">
        <v>32</v>
      </c>
      <c r="B37" s="11">
        <v>850</v>
      </c>
      <c r="C37" s="11">
        <v>205</v>
      </c>
      <c r="D37" s="11">
        <v>25</v>
      </c>
      <c r="E37" s="11">
        <v>0</v>
      </c>
      <c r="F37" s="11">
        <v>65</v>
      </c>
      <c r="G37" s="11">
        <v>60</v>
      </c>
      <c r="H37" s="11">
        <v>25</v>
      </c>
      <c r="I37" s="11">
        <v>50</v>
      </c>
      <c r="J37" s="11">
        <v>1280</v>
      </c>
      <c r="K37" s="125"/>
      <c r="L37" s="38">
        <f t="shared" si="0"/>
        <v>1080</v>
      </c>
      <c r="M37" s="54">
        <f t="shared" si="1"/>
        <v>0.87804878048780488</v>
      </c>
    </row>
    <row r="38" spans="1:13" x14ac:dyDescent="0.2">
      <c r="A38" s="1"/>
      <c r="B38" s="140"/>
      <c r="C38" s="140"/>
      <c r="D38" s="140"/>
      <c r="E38" s="140"/>
      <c r="F38" s="140"/>
      <c r="G38" s="140"/>
      <c r="H38" s="140"/>
      <c r="I38" s="140"/>
      <c r="J38" s="140"/>
      <c r="K38" s="125"/>
      <c r="L38" s="179"/>
      <c r="M38" s="189"/>
    </row>
    <row r="39" spans="1:13" x14ac:dyDescent="0.2">
      <c r="A39" s="266" t="s">
        <v>294</v>
      </c>
      <c r="B39" s="140"/>
      <c r="C39" s="140"/>
      <c r="D39" s="140"/>
      <c r="E39" s="140"/>
      <c r="F39" s="140"/>
      <c r="G39" s="140"/>
      <c r="H39" s="140"/>
      <c r="I39" s="140"/>
      <c r="J39" s="140"/>
      <c r="K39" s="125"/>
      <c r="L39" s="179"/>
      <c r="M39" s="189"/>
    </row>
    <row r="40" spans="1:13" x14ac:dyDescent="0.2">
      <c r="A40" s="32"/>
    </row>
    <row r="41" spans="1:13" x14ac:dyDescent="0.2">
      <c r="A41" s="32" t="s">
        <v>416</v>
      </c>
    </row>
    <row r="43" spans="1:13" ht="38.25" x14ac:dyDescent="0.2">
      <c r="A43" s="2"/>
      <c r="B43" s="13" t="s">
        <v>152</v>
      </c>
      <c r="C43" s="13" t="s">
        <v>157</v>
      </c>
      <c r="D43" s="13" t="s">
        <v>156</v>
      </c>
      <c r="E43" s="13" t="s">
        <v>136</v>
      </c>
      <c r="F43" s="13" t="s">
        <v>158</v>
      </c>
      <c r="G43" s="13" t="s">
        <v>153</v>
      </c>
      <c r="H43" s="13" t="s">
        <v>155</v>
      </c>
      <c r="I43" s="13" t="s">
        <v>154</v>
      </c>
      <c r="J43" s="13" t="s">
        <v>263</v>
      </c>
    </row>
    <row r="44" spans="1:13" x14ac:dyDescent="0.2">
      <c r="A44" s="4" t="s">
        <v>0</v>
      </c>
      <c r="B44" s="74">
        <f>B5/$J5</f>
        <v>0.43611111111111112</v>
      </c>
      <c r="C44" s="74">
        <f t="shared" ref="C44:J44" si="2">C5/$J5</f>
        <v>0.28277777777777779</v>
      </c>
      <c r="D44" s="74">
        <f t="shared" si="2"/>
        <v>5.1666666666666666E-2</v>
      </c>
      <c r="E44" s="74">
        <f t="shared" si="2"/>
        <v>7.2222222222222219E-3</v>
      </c>
      <c r="F44" s="74">
        <f t="shared" si="2"/>
        <v>4.6666666666666669E-2</v>
      </c>
      <c r="G44" s="74">
        <f t="shared" si="2"/>
        <v>4.3703703703703703E-2</v>
      </c>
      <c r="H44" s="74">
        <f t="shared" si="2"/>
        <v>7.2592592592592597E-2</v>
      </c>
      <c r="I44" s="74">
        <f t="shared" si="2"/>
        <v>5.9259259259259262E-2</v>
      </c>
      <c r="J44" s="74">
        <f t="shared" si="2"/>
        <v>1</v>
      </c>
    </row>
    <row r="45" spans="1:13" x14ac:dyDescent="0.2">
      <c r="A45" s="2" t="s">
        <v>1</v>
      </c>
      <c r="B45" s="76">
        <f t="shared" ref="B45:J45" si="3">B6/$J6</f>
        <v>0.6216216216216216</v>
      </c>
      <c r="C45" s="76">
        <f t="shared" si="3"/>
        <v>0.11969111969111969</v>
      </c>
      <c r="D45" s="76">
        <f t="shared" si="3"/>
        <v>3.0888030888030889E-2</v>
      </c>
      <c r="E45" s="76">
        <f t="shared" si="3"/>
        <v>0</v>
      </c>
      <c r="F45" s="76">
        <f t="shared" si="3"/>
        <v>3.0888030888030889E-2</v>
      </c>
      <c r="G45" s="76">
        <f t="shared" si="3"/>
        <v>4.2471042471042469E-2</v>
      </c>
      <c r="H45" s="76">
        <f t="shared" si="3"/>
        <v>0.10038610038610038</v>
      </c>
      <c r="I45" s="76">
        <f t="shared" si="3"/>
        <v>5.4054054054054057E-2</v>
      </c>
      <c r="J45" s="76">
        <f t="shared" si="3"/>
        <v>1</v>
      </c>
    </row>
    <row r="46" spans="1:13" x14ac:dyDescent="0.2">
      <c r="A46" s="2" t="s">
        <v>2</v>
      </c>
      <c r="B46" s="76">
        <f t="shared" ref="B46:J46" si="4">B7/$J7</f>
        <v>0.59</v>
      </c>
      <c r="C46" s="76">
        <f t="shared" si="4"/>
        <v>0.18</v>
      </c>
      <c r="D46" s="76">
        <f t="shared" si="4"/>
        <v>0.05</v>
      </c>
      <c r="E46" s="76">
        <f t="shared" si="4"/>
        <v>0</v>
      </c>
      <c r="F46" s="76">
        <f t="shared" si="4"/>
        <v>7.0000000000000007E-2</v>
      </c>
      <c r="G46" s="76">
        <f t="shared" si="4"/>
        <v>3.5000000000000003E-2</v>
      </c>
      <c r="H46" s="76">
        <f t="shared" si="4"/>
        <v>0.04</v>
      </c>
      <c r="I46" s="76">
        <f t="shared" si="4"/>
        <v>3.5000000000000003E-2</v>
      </c>
      <c r="J46" s="76">
        <f t="shared" si="4"/>
        <v>1</v>
      </c>
    </row>
    <row r="47" spans="1:13" x14ac:dyDescent="0.2">
      <c r="A47" s="2" t="s">
        <v>3</v>
      </c>
      <c r="B47" s="76">
        <f t="shared" ref="B47:J47" si="5">B8/$J8</f>
        <v>0.61538461538461542</v>
      </c>
      <c r="C47" s="76">
        <f t="shared" si="5"/>
        <v>0.15384615384615385</v>
      </c>
      <c r="D47" s="76">
        <f t="shared" si="5"/>
        <v>6.5934065934065936E-2</v>
      </c>
      <c r="E47" s="76">
        <f t="shared" si="5"/>
        <v>0</v>
      </c>
      <c r="F47" s="76">
        <f t="shared" si="5"/>
        <v>4.3956043956043959E-2</v>
      </c>
      <c r="G47" s="76">
        <f t="shared" si="5"/>
        <v>1.098901098901099E-2</v>
      </c>
      <c r="H47" s="76">
        <f t="shared" si="5"/>
        <v>8.7912087912087919E-2</v>
      </c>
      <c r="I47" s="76">
        <f t="shared" si="5"/>
        <v>2.197802197802198E-2</v>
      </c>
      <c r="J47" s="76">
        <f t="shared" si="5"/>
        <v>1</v>
      </c>
    </row>
    <row r="48" spans="1:13" x14ac:dyDescent="0.2">
      <c r="A48" s="2" t="s">
        <v>4</v>
      </c>
      <c r="B48" s="76">
        <f t="shared" ref="B48:J48" si="6">B9/$J9</f>
        <v>0</v>
      </c>
      <c r="C48" s="76">
        <f t="shared" si="6"/>
        <v>0.66666666666666663</v>
      </c>
      <c r="D48" s="76">
        <f t="shared" si="6"/>
        <v>8.771929824561403E-2</v>
      </c>
      <c r="E48" s="76">
        <f t="shared" si="6"/>
        <v>0</v>
      </c>
      <c r="F48" s="76">
        <f t="shared" si="6"/>
        <v>7.0175438596491224E-2</v>
      </c>
      <c r="G48" s="76">
        <f t="shared" si="6"/>
        <v>1.7543859649122806E-2</v>
      </c>
      <c r="H48" s="76">
        <f t="shared" si="6"/>
        <v>7.0175438596491224E-2</v>
      </c>
      <c r="I48" s="76">
        <f t="shared" si="6"/>
        <v>8.771929824561403E-2</v>
      </c>
      <c r="J48" s="76">
        <f t="shared" si="6"/>
        <v>1</v>
      </c>
    </row>
    <row r="49" spans="1:10" x14ac:dyDescent="0.2">
      <c r="A49" s="2" t="s">
        <v>5</v>
      </c>
      <c r="B49" s="76">
        <f t="shared" ref="B49:J49" si="7">B10/$J10</f>
        <v>0.51948051948051943</v>
      </c>
      <c r="C49" s="76">
        <f t="shared" si="7"/>
        <v>0.12987012987012986</v>
      </c>
      <c r="D49" s="76">
        <f t="shared" si="7"/>
        <v>3.896103896103896E-2</v>
      </c>
      <c r="E49" s="76">
        <f t="shared" si="7"/>
        <v>0</v>
      </c>
      <c r="F49" s="76">
        <f t="shared" si="7"/>
        <v>7.792207792207792E-2</v>
      </c>
      <c r="G49" s="76">
        <f t="shared" si="7"/>
        <v>6.4935064935064929E-2</v>
      </c>
      <c r="H49" s="76">
        <f t="shared" si="7"/>
        <v>6.4935064935064929E-2</v>
      </c>
      <c r="I49" s="76">
        <f t="shared" si="7"/>
        <v>0.1038961038961039</v>
      </c>
      <c r="J49" s="76">
        <f t="shared" si="7"/>
        <v>1</v>
      </c>
    </row>
    <row r="50" spans="1:10" x14ac:dyDescent="0.2">
      <c r="A50" s="2" t="s">
        <v>6</v>
      </c>
      <c r="B50" s="76">
        <f t="shared" ref="B50:J50" si="8">B11/$J11</f>
        <v>0</v>
      </c>
      <c r="C50" s="76">
        <f t="shared" si="8"/>
        <v>0.76865671641791045</v>
      </c>
      <c r="D50" s="76">
        <f t="shared" si="8"/>
        <v>5.2238805970149252E-2</v>
      </c>
      <c r="E50" s="76">
        <f t="shared" si="8"/>
        <v>0</v>
      </c>
      <c r="F50" s="76">
        <f t="shared" si="8"/>
        <v>3.7313432835820892E-2</v>
      </c>
      <c r="G50" s="76">
        <f t="shared" si="8"/>
        <v>2.9850746268656716E-2</v>
      </c>
      <c r="H50" s="76">
        <f t="shared" si="8"/>
        <v>5.2238805970149252E-2</v>
      </c>
      <c r="I50" s="76">
        <f t="shared" si="8"/>
        <v>5.2238805970149252E-2</v>
      </c>
      <c r="J50" s="76">
        <f t="shared" si="8"/>
        <v>1</v>
      </c>
    </row>
    <row r="51" spans="1:10" x14ac:dyDescent="0.2">
      <c r="A51" s="2" t="s">
        <v>7</v>
      </c>
      <c r="B51" s="76">
        <f t="shared" ref="B51:J51" si="9">B12/$J12</f>
        <v>0.5977653631284916</v>
      </c>
      <c r="C51" s="76">
        <f t="shared" si="9"/>
        <v>0.21229050279329609</v>
      </c>
      <c r="D51" s="76">
        <f t="shared" si="9"/>
        <v>5.5865921787709494E-2</v>
      </c>
      <c r="E51" s="76">
        <f t="shared" si="9"/>
        <v>0</v>
      </c>
      <c r="F51" s="76">
        <f t="shared" si="9"/>
        <v>3.3519553072625698E-2</v>
      </c>
      <c r="G51" s="76">
        <f t="shared" si="9"/>
        <v>3.9106145251396648E-2</v>
      </c>
      <c r="H51" s="76">
        <f t="shared" si="9"/>
        <v>3.9106145251396648E-2</v>
      </c>
      <c r="I51" s="76">
        <f t="shared" si="9"/>
        <v>2.7932960893854747E-2</v>
      </c>
      <c r="J51" s="76">
        <f t="shared" si="9"/>
        <v>1</v>
      </c>
    </row>
    <row r="52" spans="1:10" x14ac:dyDescent="0.2">
      <c r="A52" s="2" t="s">
        <v>8</v>
      </c>
      <c r="B52" s="76">
        <f t="shared" ref="B52:J52" si="10">B13/$J13</f>
        <v>0.65811965811965811</v>
      </c>
      <c r="C52" s="76">
        <f t="shared" si="10"/>
        <v>0.1111111111111111</v>
      </c>
      <c r="D52" s="76">
        <f t="shared" si="10"/>
        <v>4.2735042735042736E-2</v>
      </c>
      <c r="E52" s="76">
        <f t="shared" si="10"/>
        <v>0</v>
      </c>
      <c r="F52" s="76">
        <f t="shared" si="10"/>
        <v>6.8376068376068383E-2</v>
      </c>
      <c r="G52" s="76">
        <f t="shared" si="10"/>
        <v>3.4188034188034191E-2</v>
      </c>
      <c r="H52" s="76">
        <f t="shared" si="10"/>
        <v>5.9829059829059832E-2</v>
      </c>
      <c r="I52" s="76">
        <f t="shared" si="10"/>
        <v>4.2735042735042736E-2</v>
      </c>
      <c r="J52" s="76">
        <f t="shared" si="10"/>
        <v>1</v>
      </c>
    </row>
    <row r="53" spans="1:10" x14ac:dyDescent="0.2">
      <c r="A53" s="2" t="s">
        <v>9</v>
      </c>
      <c r="B53" s="76">
        <f t="shared" ref="B53:J53" si="11">B14/$J14</f>
        <v>0.390625</v>
      </c>
      <c r="C53" s="76">
        <f t="shared" si="11"/>
        <v>0.203125</v>
      </c>
      <c r="D53" s="76">
        <f t="shared" si="11"/>
        <v>0.125</v>
      </c>
      <c r="E53" s="76">
        <f t="shared" si="11"/>
        <v>0</v>
      </c>
      <c r="F53" s="76">
        <f t="shared" si="11"/>
        <v>7.8125E-2</v>
      </c>
      <c r="G53" s="76">
        <f t="shared" si="11"/>
        <v>1.5625E-2</v>
      </c>
      <c r="H53" s="76">
        <f t="shared" si="11"/>
        <v>4.6875E-2</v>
      </c>
      <c r="I53" s="76">
        <f t="shared" si="11"/>
        <v>0.125</v>
      </c>
      <c r="J53" s="76">
        <f t="shared" si="11"/>
        <v>1</v>
      </c>
    </row>
    <row r="54" spans="1:10" x14ac:dyDescent="0.2">
      <c r="A54" s="2" t="s">
        <v>10</v>
      </c>
      <c r="B54" s="76">
        <f t="shared" ref="B54:J54" si="12">B15/$J15</f>
        <v>0.5092592592592593</v>
      </c>
      <c r="C54" s="76">
        <f t="shared" si="12"/>
        <v>0.16666666666666666</v>
      </c>
      <c r="D54" s="76">
        <f t="shared" si="12"/>
        <v>4.6296296296296294E-2</v>
      </c>
      <c r="E54" s="76">
        <f t="shared" si="12"/>
        <v>9.2592592592592587E-3</v>
      </c>
      <c r="F54" s="76">
        <f t="shared" si="12"/>
        <v>6.4814814814814811E-2</v>
      </c>
      <c r="G54" s="76">
        <f t="shared" si="12"/>
        <v>8.3333333333333329E-2</v>
      </c>
      <c r="H54" s="76">
        <f t="shared" si="12"/>
        <v>5.5555555555555552E-2</v>
      </c>
      <c r="I54" s="76">
        <f t="shared" si="12"/>
        <v>6.4814814814814811E-2</v>
      </c>
      <c r="J54" s="76">
        <f t="shared" si="12"/>
        <v>1</v>
      </c>
    </row>
    <row r="55" spans="1:10" x14ac:dyDescent="0.2">
      <c r="A55" s="2" t="s">
        <v>11</v>
      </c>
      <c r="B55" s="76">
        <f t="shared" ref="B55:J55" si="13">B16/$J16</f>
        <v>0.63829787234042556</v>
      </c>
      <c r="C55" s="76">
        <f t="shared" si="13"/>
        <v>0.1276595744680851</v>
      </c>
      <c r="D55" s="76">
        <f t="shared" si="13"/>
        <v>6.3829787234042548E-2</v>
      </c>
      <c r="E55" s="76">
        <f t="shared" si="13"/>
        <v>0</v>
      </c>
      <c r="F55" s="76">
        <f t="shared" si="13"/>
        <v>6.3829787234042548E-2</v>
      </c>
      <c r="G55" s="76">
        <f t="shared" si="13"/>
        <v>2.1276595744680851E-2</v>
      </c>
      <c r="H55" s="76">
        <f t="shared" si="13"/>
        <v>4.2553191489361701E-2</v>
      </c>
      <c r="I55" s="76">
        <f t="shared" si="13"/>
        <v>4.2553191489361701E-2</v>
      </c>
      <c r="J55" s="76">
        <f t="shared" si="13"/>
        <v>1</v>
      </c>
    </row>
    <row r="56" spans="1:10" x14ac:dyDescent="0.2">
      <c r="A56" s="2" t="s">
        <v>12</v>
      </c>
      <c r="B56" s="76">
        <f t="shared" ref="B56:J56" si="14">B17/$J17</f>
        <v>0.35770750988142291</v>
      </c>
      <c r="C56" s="76">
        <f t="shared" si="14"/>
        <v>0.20948616600790515</v>
      </c>
      <c r="D56" s="76">
        <f t="shared" si="14"/>
        <v>0.14229249011857709</v>
      </c>
      <c r="E56" s="76">
        <f t="shared" si="14"/>
        <v>3.952569169960474E-3</v>
      </c>
      <c r="F56" s="76">
        <f t="shared" si="14"/>
        <v>2.1739130434782608E-2</v>
      </c>
      <c r="G56" s="76">
        <f t="shared" si="14"/>
        <v>2.9644268774703556E-2</v>
      </c>
      <c r="H56" s="76">
        <f t="shared" si="14"/>
        <v>4.7430830039525688E-2</v>
      </c>
      <c r="I56" s="76">
        <f t="shared" si="14"/>
        <v>0.1857707509881423</v>
      </c>
      <c r="J56" s="76">
        <f t="shared" si="14"/>
        <v>1</v>
      </c>
    </row>
    <row r="57" spans="1:10" x14ac:dyDescent="0.2">
      <c r="A57" s="2" t="s">
        <v>13</v>
      </c>
      <c r="B57" s="76">
        <f t="shared" ref="B57:J57" si="15">B18/$J18</f>
        <v>0</v>
      </c>
      <c r="C57" s="76">
        <f t="shared" si="15"/>
        <v>0.73913043478260865</v>
      </c>
      <c r="D57" s="76">
        <f t="shared" si="15"/>
        <v>0</v>
      </c>
      <c r="E57" s="76">
        <f t="shared" si="15"/>
        <v>0</v>
      </c>
      <c r="F57" s="76">
        <f t="shared" si="15"/>
        <v>0.13043478260869565</v>
      </c>
      <c r="G57" s="76">
        <f t="shared" si="15"/>
        <v>8.6956521739130432E-2</v>
      </c>
      <c r="H57" s="76">
        <f t="shared" si="15"/>
        <v>4.3478260869565216E-2</v>
      </c>
      <c r="I57" s="76">
        <f t="shared" si="15"/>
        <v>0</v>
      </c>
      <c r="J57" s="76">
        <f t="shared" si="15"/>
        <v>1</v>
      </c>
    </row>
    <row r="58" spans="1:10" x14ac:dyDescent="0.2">
      <c r="A58" s="2" t="s">
        <v>14</v>
      </c>
      <c r="B58" s="76">
        <f t="shared" ref="B58:J58" si="16">B19/$J19</f>
        <v>0.67500000000000004</v>
      </c>
      <c r="C58" s="76">
        <f t="shared" si="16"/>
        <v>0.13333333333333333</v>
      </c>
      <c r="D58" s="76">
        <f t="shared" si="16"/>
        <v>3.3333333333333333E-2</v>
      </c>
      <c r="E58" s="76">
        <f t="shared" si="16"/>
        <v>0</v>
      </c>
      <c r="F58" s="76">
        <f t="shared" si="16"/>
        <v>4.1666666666666664E-2</v>
      </c>
      <c r="G58" s="76">
        <f t="shared" si="16"/>
        <v>3.3333333333333333E-2</v>
      </c>
      <c r="H58" s="76">
        <f t="shared" si="16"/>
        <v>0.05</v>
      </c>
      <c r="I58" s="76">
        <f t="shared" si="16"/>
        <v>2.5000000000000001E-2</v>
      </c>
      <c r="J58" s="76">
        <f t="shared" si="16"/>
        <v>1</v>
      </c>
    </row>
    <row r="59" spans="1:10" x14ac:dyDescent="0.2">
      <c r="A59" s="2" t="s">
        <v>15</v>
      </c>
      <c r="B59" s="76">
        <f t="shared" ref="B59:J59" si="17">B20/$J20</f>
        <v>0.60845070422535208</v>
      </c>
      <c r="C59" s="76">
        <f t="shared" si="17"/>
        <v>0.12112676056338029</v>
      </c>
      <c r="D59" s="76">
        <f t="shared" si="17"/>
        <v>6.1971830985915494E-2</v>
      </c>
      <c r="E59" s="76">
        <f t="shared" si="17"/>
        <v>2.8169014084507044E-3</v>
      </c>
      <c r="F59" s="76">
        <f t="shared" si="17"/>
        <v>6.4788732394366194E-2</v>
      </c>
      <c r="G59" s="76">
        <f t="shared" si="17"/>
        <v>5.6338028169014086E-2</v>
      </c>
      <c r="H59" s="76">
        <f t="shared" si="17"/>
        <v>7.3239436619718309E-2</v>
      </c>
      <c r="I59" s="76">
        <f t="shared" si="17"/>
        <v>1.4084507042253521E-2</v>
      </c>
      <c r="J59" s="76">
        <f t="shared" si="17"/>
        <v>1</v>
      </c>
    </row>
    <row r="60" spans="1:10" x14ac:dyDescent="0.2">
      <c r="A60" s="2" t="s">
        <v>16</v>
      </c>
      <c r="B60" s="76">
        <f t="shared" ref="B60:J60" si="18">B21/$J21</f>
        <v>1.2468827930174564E-2</v>
      </c>
      <c r="C60" s="76">
        <f t="shared" si="18"/>
        <v>0.69825436408977559</v>
      </c>
      <c r="D60" s="76">
        <f t="shared" si="18"/>
        <v>2.8678304239401497E-2</v>
      </c>
      <c r="E60" s="76">
        <f t="shared" si="18"/>
        <v>4.2394014962593519E-2</v>
      </c>
      <c r="F60" s="76">
        <f t="shared" si="18"/>
        <v>2.8678304239401497E-2</v>
      </c>
      <c r="G60" s="76">
        <f t="shared" si="18"/>
        <v>6.1097256857855359E-2</v>
      </c>
      <c r="H60" s="76">
        <f t="shared" si="18"/>
        <v>0.11970074812967581</v>
      </c>
      <c r="I60" s="76">
        <f t="shared" si="18"/>
        <v>8.7281795511221939E-3</v>
      </c>
      <c r="J60" s="76">
        <f t="shared" si="18"/>
        <v>1</v>
      </c>
    </row>
    <row r="61" spans="1:10" x14ac:dyDescent="0.2">
      <c r="A61" s="2" t="s">
        <v>17</v>
      </c>
      <c r="B61" s="76">
        <f t="shared" ref="B61:J61" si="19">B22/$J22</f>
        <v>0.42465753424657532</v>
      </c>
      <c r="C61" s="76">
        <f t="shared" si="19"/>
        <v>0.25114155251141551</v>
      </c>
      <c r="D61" s="76">
        <f t="shared" si="19"/>
        <v>5.0228310502283102E-2</v>
      </c>
      <c r="E61" s="76">
        <f t="shared" si="19"/>
        <v>0</v>
      </c>
      <c r="F61" s="76">
        <f t="shared" si="19"/>
        <v>5.0228310502283102E-2</v>
      </c>
      <c r="G61" s="76">
        <f t="shared" si="19"/>
        <v>5.0228310502283102E-2</v>
      </c>
      <c r="H61" s="76">
        <f t="shared" si="19"/>
        <v>6.8493150684931503E-2</v>
      </c>
      <c r="I61" s="76">
        <f t="shared" si="19"/>
        <v>0.1050228310502283</v>
      </c>
      <c r="J61" s="76">
        <f t="shared" si="19"/>
        <v>1</v>
      </c>
    </row>
    <row r="62" spans="1:10" x14ac:dyDescent="0.2">
      <c r="A62" s="2" t="s">
        <v>18</v>
      </c>
      <c r="B62" s="76">
        <f t="shared" ref="B62:J62" si="20">B23/$J23</f>
        <v>0</v>
      </c>
      <c r="C62" s="76">
        <f t="shared" si="20"/>
        <v>0.66666666666666663</v>
      </c>
      <c r="D62" s="76">
        <f t="shared" si="20"/>
        <v>8.3333333333333329E-2</v>
      </c>
      <c r="E62" s="76">
        <f t="shared" si="20"/>
        <v>0</v>
      </c>
      <c r="F62" s="76">
        <f t="shared" si="20"/>
        <v>4.1666666666666664E-2</v>
      </c>
      <c r="G62" s="76">
        <f t="shared" si="20"/>
        <v>0</v>
      </c>
      <c r="H62" s="76">
        <f t="shared" si="20"/>
        <v>0.16666666666666666</v>
      </c>
      <c r="I62" s="76">
        <f t="shared" si="20"/>
        <v>4.1666666666666664E-2</v>
      </c>
      <c r="J62" s="76">
        <f t="shared" si="20"/>
        <v>1</v>
      </c>
    </row>
    <row r="63" spans="1:10" x14ac:dyDescent="0.2">
      <c r="A63" s="2" t="s">
        <v>19</v>
      </c>
      <c r="B63" s="76">
        <f t="shared" ref="B63:J63" si="21">B24/$J24</f>
        <v>0.3493975903614458</v>
      </c>
      <c r="C63" s="76">
        <f t="shared" si="21"/>
        <v>0.20481927710843373</v>
      </c>
      <c r="D63" s="76">
        <f t="shared" si="21"/>
        <v>9.6385542168674704E-2</v>
      </c>
      <c r="E63" s="76">
        <f t="shared" si="21"/>
        <v>0</v>
      </c>
      <c r="F63" s="76">
        <f t="shared" si="21"/>
        <v>0</v>
      </c>
      <c r="G63" s="76">
        <f t="shared" si="21"/>
        <v>2.4096385542168676E-2</v>
      </c>
      <c r="H63" s="76">
        <f t="shared" si="21"/>
        <v>6.0240963855421686E-2</v>
      </c>
      <c r="I63" s="76">
        <f t="shared" si="21"/>
        <v>0.26506024096385544</v>
      </c>
      <c r="J63" s="76">
        <f t="shared" si="21"/>
        <v>1</v>
      </c>
    </row>
    <row r="64" spans="1:10" x14ac:dyDescent="0.2">
      <c r="A64" s="2" t="s">
        <v>20</v>
      </c>
      <c r="B64" s="76">
        <f t="shared" ref="B64:J64" si="22">B25/$J25</f>
        <v>0.61428571428571432</v>
      </c>
      <c r="C64" s="76">
        <f t="shared" si="22"/>
        <v>0.2</v>
      </c>
      <c r="D64" s="76">
        <f t="shared" si="22"/>
        <v>1.4285714285714285E-2</v>
      </c>
      <c r="E64" s="76">
        <f t="shared" si="22"/>
        <v>0</v>
      </c>
      <c r="F64" s="76">
        <f t="shared" si="22"/>
        <v>5.7142857142857141E-2</v>
      </c>
      <c r="G64" s="76">
        <f t="shared" si="22"/>
        <v>5.7142857142857141E-2</v>
      </c>
      <c r="H64" s="76">
        <f t="shared" si="22"/>
        <v>2.8571428571428571E-2</v>
      </c>
      <c r="I64" s="76">
        <f t="shared" si="22"/>
        <v>2.8571428571428571E-2</v>
      </c>
      <c r="J64" s="76">
        <f t="shared" si="22"/>
        <v>1</v>
      </c>
    </row>
    <row r="65" spans="1:10" x14ac:dyDescent="0.2">
      <c r="A65" s="2" t="s">
        <v>21</v>
      </c>
      <c r="B65" s="76">
        <f t="shared" ref="B65:J65" si="23">B26/$J26</f>
        <v>0.44585987261146498</v>
      </c>
      <c r="C65" s="76">
        <f t="shared" si="23"/>
        <v>0.20382165605095542</v>
      </c>
      <c r="D65" s="76">
        <f t="shared" si="23"/>
        <v>7.6433121019108277E-2</v>
      </c>
      <c r="E65" s="76">
        <f t="shared" si="23"/>
        <v>0</v>
      </c>
      <c r="F65" s="76">
        <f t="shared" si="23"/>
        <v>7.0063694267515922E-2</v>
      </c>
      <c r="G65" s="76">
        <f t="shared" si="23"/>
        <v>0.11464968152866242</v>
      </c>
      <c r="H65" s="76">
        <f t="shared" si="23"/>
        <v>7.6433121019108277E-2</v>
      </c>
      <c r="I65" s="76">
        <f t="shared" si="23"/>
        <v>1.2738853503184714E-2</v>
      </c>
      <c r="J65" s="76">
        <f t="shared" si="23"/>
        <v>1</v>
      </c>
    </row>
    <row r="66" spans="1:10" x14ac:dyDescent="0.2">
      <c r="A66" s="2" t="s">
        <v>22</v>
      </c>
      <c r="B66" s="76">
        <f t="shared" ref="B66:J66" si="24">B27/$J27</f>
        <v>0.68994413407821231</v>
      </c>
      <c r="C66" s="76">
        <f t="shared" si="24"/>
        <v>6.1452513966480445E-2</v>
      </c>
      <c r="D66" s="76">
        <f t="shared" si="24"/>
        <v>1.9553072625698324E-2</v>
      </c>
      <c r="E66" s="76">
        <f t="shared" si="24"/>
        <v>0</v>
      </c>
      <c r="F66" s="76">
        <f t="shared" si="24"/>
        <v>4.7486033519553071E-2</v>
      </c>
      <c r="G66" s="76">
        <f t="shared" si="24"/>
        <v>2.5139664804469275E-2</v>
      </c>
      <c r="H66" s="76">
        <f t="shared" si="24"/>
        <v>6.9832402234636867E-2</v>
      </c>
      <c r="I66" s="76">
        <f t="shared" si="24"/>
        <v>8.6592178770949726E-2</v>
      </c>
      <c r="J66" s="76">
        <f t="shared" si="24"/>
        <v>1</v>
      </c>
    </row>
    <row r="67" spans="1:10" x14ac:dyDescent="0.2">
      <c r="A67" s="2" t="s">
        <v>23</v>
      </c>
      <c r="B67" s="76">
        <f t="shared" ref="B67:J67" si="25">B28/$J28</f>
        <v>0.25</v>
      </c>
      <c r="C67" s="76">
        <f t="shared" si="25"/>
        <v>0.35</v>
      </c>
      <c r="D67" s="76">
        <f t="shared" si="25"/>
        <v>0.05</v>
      </c>
      <c r="E67" s="76">
        <f t="shared" si="25"/>
        <v>0</v>
      </c>
      <c r="F67" s="76">
        <f t="shared" si="25"/>
        <v>0.05</v>
      </c>
      <c r="G67" s="76">
        <f t="shared" si="25"/>
        <v>0.1</v>
      </c>
      <c r="H67" s="76">
        <f t="shared" si="25"/>
        <v>0.05</v>
      </c>
      <c r="I67" s="76">
        <f t="shared" si="25"/>
        <v>0.1</v>
      </c>
      <c r="J67" s="76">
        <f t="shared" si="25"/>
        <v>1</v>
      </c>
    </row>
    <row r="68" spans="1:10" x14ac:dyDescent="0.2">
      <c r="A68" s="2" t="s">
        <v>24</v>
      </c>
      <c r="B68" s="76">
        <f t="shared" ref="B68:J68" si="26">B29/$J29</f>
        <v>0.53125</v>
      </c>
      <c r="C68" s="76">
        <f t="shared" si="26"/>
        <v>0.234375</v>
      </c>
      <c r="D68" s="76">
        <f t="shared" si="26"/>
        <v>4.6875E-2</v>
      </c>
      <c r="E68" s="76">
        <f t="shared" si="26"/>
        <v>7.8125E-3</v>
      </c>
      <c r="F68" s="76">
        <f t="shared" si="26"/>
        <v>5.46875E-2</v>
      </c>
      <c r="G68" s="76">
        <f t="shared" si="26"/>
        <v>3.90625E-2</v>
      </c>
      <c r="H68" s="76">
        <f t="shared" si="26"/>
        <v>5.46875E-2</v>
      </c>
      <c r="I68" s="76">
        <f t="shared" si="26"/>
        <v>3.90625E-2</v>
      </c>
      <c r="J68" s="76">
        <f t="shared" si="26"/>
        <v>1</v>
      </c>
    </row>
    <row r="69" spans="1:10" x14ac:dyDescent="0.2">
      <c r="A69" s="2" t="s">
        <v>25</v>
      </c>
      <c r="B69" s="76">
        <f t="shared" ref="B69:J69" si="27">B30/$J30</f>
        <v>0.53846153846153844</v>
      </c>
      <c r="C69" s="76">
        <f t="shared" si="27"/>
        <v>0.2153846153846154</v>
      </c>
      <c r="D69" s="76">
        <f t="shared" si="27"/>
        <v>1.5384615384615385E-2</v>
      </c>
      <c r="E69" s="76">
        <f t="shared" si="27"/>
        <v>0</v>
      </c>
      <c r="F69" s="76">
        <f t="shared" si="27"/>
        <v>2.3076923076923078E-2</v>
      </c>
      <c r="G69" s="76">
        <f t="shared" si="27"/>
        <v>4.6153846153846156E-2</v>
      </c>
      <c r="H69" s="76">
        <f t="shared" si="27"/>
        <v>0.13076923076923078</v>
      </c>
      <c r="I69" s="76">
        <f t="shared" si="27"/>
        <v>3.0769230769230771E-2</v>
      </c>
      <c r="J69" s="76">
        <f t="shared" si="27"/>
        <v>1</v>
      </c>
    </row>
    <row r="70" spans="1:10" x14ac:dyDescent="0.2">
      <c r="A70" s="2" t="s">
        <v>26</v>
      </c>
      <c r="B70" s="76">
        <f t="shared" ref="B70:J70" si="28">B31/$J31</f>
        <v>0</v>
      </c>
      <c r="C70" s="76">
        <f t="shared" si="28"/>
        <v>0.80701754385964908</v>
      </c>
      <c r="D70" s="76">
        <f t="shared" si="28"/>
        <v>8.771929824561403E-2</v>
      </c>
      <c r="E70" s="76">
        <f t="shared" si="28"/>
        <v>0</v>
      </c>
      <c r="F70" s="76">
        <f t="shared" si="28"/>
        <v>2.6315789473684209E-2</v>
      </c>
      <c r="G70" s="76">
        <f t="shared" si="28"/>
        <v>2.6315789473684209E-2</v>
      </c>
      <c r="H70" s="76">
        <f t="shared" si="28"/>
        <v>4.3859649122807015E-2</v>
      </c>
      <c r="I70" s="76">
        <f t="shared" si="28"/>
        <v>8.771929824561403E-3</v>
      </c>
      <c r="J70" s="76">
        <f t="shared" si="28"/>
        <v>1</v>
      </c>
    </row>
    <row r="71" spans="1:10" x14ac:dyDescent="0.2">
      <c r="A71" s="2" t="s">
        <v>27</v>
      </c>
      <c r="B71" s="76">
        <f t="shared" ref="B71:J71" si="29">B32/$J32</f>
        <v>0.5</v>
      </c>
      <c r="C71" s="76">
        <f t="shared" si="29"/>
        <v>0.25</v>
      </c>
      <c r="D71" s="76">
        <f t="shared" si="29"/>
        <v>8.3333333333333329E-2</v>
      </c>
      <c r="E71" s="76">
        <f t="shared" si="29"/>
        <v>0</v>
      </c>
      <c r="F71" s="76">
        <f t="shared" si="29"/>
        <v>8.3333333333333329E-2</v>
      </c>
      <c r="G71" s="76">
        <f t="shared" si="29"/>
        <v>8.3333333333333329E-2</v>
      </c>
      <c r="H71" s="76">
        <f t="shared" si="29"/>
        <v>0</v>
      </c>
      <c r="I71" s="76">
        <f t="shared" si="29"/>
        <v>0</v>
      </c>
      <c r="J71" s="76">
        <f t="shared" si="29"/>
        <v>1</v>
      </c>
    </row>
    <row r="72" spans="1:10" x14ac:dyDescent="0.2">
      <c r="A72" s="2" t="s">
        <v>28</v>
      </c>
      <c r="B72" s="76">
        <f t="shared" ref="B72:J72" si="30">B33/$J33</f>
        <v>0.61290322580645162</v>
      </c>
      <c r="C72" s="76">
        <f t="shared" si="30"/>
        <v>6.4516129032258063E-2</v>
      </c>
      <c r="D72" s="76">
        <f t="shared" si="30"/>
        <v>3.2258064516129031E-2</v>
      </c>
      <c r="E72" s="76">
        <f t="shared" si="30"/>
        <v>0</v>
      </c>
      <c r="F72" s="76">
        <f t="shared" si="30"/>
        <v>7.2580645161290328E-2</v>
      </c>
      <c r="G72" s="76">
        <f t="shared" si="30"/>
        <v>5.6451612903225805E-2</v>
      </c>
      <c r="H72" s="76">
        <f t="shared" si="30"/>
        <v>4.8387096774193547E-2</v>
      </c>
      <c r="I72" s="76">
        <f t="shared" si="30"/>
        <v>0.10483870967741936</v>
      </c>
      <c r="J72" s="76">
        <f t="shared" si="30"/>
        <v>1</v>
      </c>
    </row>
    <row r="73" spans="1:10" x14ac:dyDescent="0.2">
      <c r="A73" s="2" t="s">
        <v>29</v>
      </c>
      <c r="B73" s="76">
        <f t="shared" ref="B73:J73" si="31">B34/$J34</f>
        <v>0.62611275964391688</v>
      </c>
      <c r="C73" s="76">
        <f t="shared" si="31"/>
        <v>0.11869436201780416</v>
      </c>
      <c r="D73" s="76">
        <f t="shared" si="31"/>
        <v>3.5608308605341248E-2</v>
      </c>
      <c r="E73" s="76">
        <f t="shared" si="31"/>
        <v>0</v>
      </c>
      <c r="F73" s="76">
        <f t="shared" si="31"/>
        <v>4.7477744807121663E-2</v>
      </c>
      <c r="G73" s="76">
        <f t="shared" si="31"/>
        <v>2.3738872403560832E-2</v>
      </c>
      <c r="H73" s="76">
        <f t="shared" si="31"/>
        <v>9.1988130563798218E-2</v>
      </c>
      <c r="I73" s="76">
        <f t="shared" si="31"/>
        <v>5.637982195845697E-2</v>
      </c>
      <c r="J73" s="76">
        <f t="shared" si="31"/>
        <v>1</v>
      </c>
    </row>
    <row r="74" spans="1:10" x14ac:dyDescent="0.2">
      <c r="A74" s="2" t="s">
        <v>30</v>
      </c>
      <c r="B74" s="76">
        <f t="shared" ref="B74:J74" si="32">B35/$J35</f>
        <v>0.50649350649350644</v>
      </c>
      <c r="C74" s="76">
        <f t="shared" si="32"/>
        <v>0.19480519480519481</v>
      </c>
      <c r="D74" s="76">
        <f t="shared" si="32"/>
        <v>3.896103896103896E-2</v>
      </c>
      <c r="E74" s="76">
        <f t="shared" si="32"/>
        <v>0</v>
      </c>
      <c r="F74" s="76">
        <f t="shared" si="32"/>
        <v>6.4935064935064929E-2</v>
      </c>
      <c r="G74" s="76">
        <f t="shared" si="32"/>
        <v>3.896103896103896E-2</v>
      </c>
      <c r="H74" s="76">
        <f t="shared" si="32"/>
        <v>0.1038961038961039</v>
      </c>
      <c r="I74" s="76">
        <f t="shared" si="32"/>
        <v>3.896103896103896E-2</v>
      </c>
      <c r="J74" s="76">
        <f t="shared" si="32"/>
        <v>1</v>
      </c>
    </row>
    <row r="75" spans="1:10" x14ac:dyDescent="0.2">
      <c r="A75" s="2" t="s">
        <v>31</v>
      </c>
      <c r="B75" s="76">
        <f t="shared" ref="B75:J75" si="33">B36/$J36</f>
        <v>0.48026315789473684</v>
      </c>
      <c r="C75" s="76">
        <f t="shared" si="33"/>
        <v>0.26973684210526316</v>
      </c>
      <c r="D75" s="76">
        <f t="shared" si="33"/>
        <v>2.6315789473684209E-2</v>
      </c>
      <c r="E75" s="76">
        <f t="shared" si="33"/>
        <v>0</v>
      </c>
      <c r="F75" s="76">
        <f t="shared" si="33"/>
        <v>9.8684210526315791E-2</v>
      </c>
      <c r="G75" s="76">
        <f t="shared" si="33"/>
        <v>3.2894736842105261E-2</v>
      </c>
      <c r="H75" s="76">
        <f t="shared" si="33"/>
        <v>7.8947368421052627E-2</v>
      </c>
      <c r="I75" s="76">
        <f t="shared" si="33"/>
        <v>1.9736842105263157E-2</v>
      </c>
      <c r="J75" s="76">
        <f t="shared" si="33"/>
        <v>1</v>
      </c>
    </row>
    <row r="76" spans="1:10" x14ac:dyDescent="0.2">
      <c r="A76" s="3" t="s">
        <v>32</v>
      </c>
      <c r="B76" s="77">
        <f t="shared" ref="B76:J76" si="34">B37/$J37</f>
        <v>0.6640625</v>
      </c>
      <c r="C76" s="77">
        <f t="shared" si="34"/>
        <v>0.16015625</v>
      </c>
      <c r="D76" s="77">
        <f t="shared" si="34"/>
        <v>1.953125E-2</v>
      </c>
      <c r="E76" s="77">
        <f t="shared" si="34"/>
        <v>0</v>
      </c>
      <c r="F76" s="77">
        <f t="shared" si="34"/>
        <v>5.078125E-2</v>
      </c>
      <c r="G76" s="77">
        <f t="shared" si="34"/>
        <v>4.6875E-2</v>
      </c>
      <c r="H76" s="77">
        <f t="shared" si="34"/>
        <v>1.953125E-2</v>
      </c>
      <c r="I76" s="77">
        <f t="shared" si="34"/>
        <v>3.90625E-2</v>
      </c>
      <c r="J76" s="77">
        <f t="shared" si="34"/>
        <v>1</v>
      </c>
    </row>
    <row r="78" spans="1:10" x14ac:dyDescent="0.2">
      <c r="A78" s="331" t="s">
        <v>466</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78"/>
  <sheetViews>
    <sheetView showGridLines="0" topLeftCell="A61" workbookViewId="0">
      <selection activeCell="A78" sqref="A78"/>
    </sheetView>
  </sheetViews>
  <sheetFormatPr defaultRowHeight="12.75" x14ac:dyDescent="0.2"/>
  <cols>
    <col min="1" max="1" customWidth="true" style="6" width="23.0" collapsed="false"/>
    <col min="2" max="4" customWidth="true" style="6" width="12.5703125" collapsed="false"/>
    <col min="5" max="5" customWidth="true" style="6" width="10.28515625" collapsed="false"/>
    <col min="6" max="6" customWidth="true" style="6" width="17.5703125" collapsed="false"/>
    <col min="7" max="10" customWidth="true" style="6" width="12.5703125" collapsed="false"/>
    <col min="11" max="11" customWidth="true" style="6" width="3.5703125" collapsed="false"/>
    <col min="12" max="12" customWidth="true" style="6" width="17.0" collapsed="false"/>
    <col min="13" max="13" customWidth="true" style="6" width="22.140625" collapsed="false"/>
    <col min="14" max="16384" style="6" width="9.140625" collapsed="false"/>
  </cols>
  <sheetData>
    <row r="1" spans="1:13" x14ac:dyDescent="0.2">
      <c r="A1" s="32" t="s">
        <v>410</v>
      </c>
    </row>
    <row r="2" spans="1:13" ht="15" x14ac:dyDescent="0.25">
      <c r="A2" s="273" t="s">
        <v>315</v>
      </c>
    </row>
    <row r="3" spans="1:13" s="190" customFormat="1" x14ac:dyDescent="0.2">
      <c r="A3" s="239"/>
    </row>
    <row r="4" spans="1:13" ht="40.5" customHeight="1" x14ac:dyDescent="0.2">
      <c r="A4" s="2"/>
      <c r="B4" s="13" t="s">
        <v>152</v>
      </c>
      <c r="C4" s="13" t="s">
        <v>157</v>
      </c>
      <c r="D4" s="13" t="s">
        <v>156</v>
      </c>
      <c r="E4" s="13" t="s">
        <v>136</v>
      </c>
      <c r="F4" s="13" t="s">
        <v>158</v>
      </c>
      <c r="G4" s="13" t="s">
        <v>153</v>
      </c>
      <c r="H4" s="13" t="s">
        <v>155</v>
      </c>
      <c r="I4" s="13" t="s">
        <v>154</v>
      </c>
      <c r="J4" s="13" t="s">
        <v>263</v>
      </c>
      <c r="L4" s="13" t="s">
        <v>214</v>
      </c>
      <c r="M4" s="312" t="s">
        <v>420</v>
      </c>
    </row>
    <row r="5" spans="1:13" s="8" customFormat="1" x14ac:dyDescent="0.2">
      <c r="A5" s="4" t="s">
        <v>0</v>
      </c>
      <c r="B5" s="7">
        <v>180</v>
      </c>
      <c r="C5" s="7">
        <v>65</v>
      </c>
      <c r="D5" s="7">
        <v>120</v>
      </c>
      <c r="E5" s="7">
        <v>15</v>
      </c>
      <c r="F5" s="7">
        <v>110</v>
      </c>
      <c r="G5" s="7">
        <v>195</v>
      </c>
      <c r="H5" s="7">
        <v>140</v>
      </c>
      <c r="I5" s="7">
        <v>315</v>
      </c>
      <c r="J5" s="7">
        <v>1135</v>
      </c>
      <c r="K5" s="149"/>
      <c r="L5" s="37">
        <f>SUM(B5:D5)</f>
        <v>365</v>
      </c>
      <c r="M5" s="96">
        <f>L5/(J5-I5)</f>
        <v>0.4451219512195122</v>
      </c>
    </row>
    <row r="6" spans="1:13" x14ac:dyDescent="0.2">
      <c r="A6" s="2" t="s">
        <v>1</v>
      </c>
      <c r="B6" s="9">
        <v>5</v>
      </c>
      <c r="C6" s="9">
        <v>0</v>
      </c>
      <c r="D6" s="9">
        <v>15</v>
      </c>
      <c r="E6" s="9">
        <v>0</v>
      </c>
      <c r="F6" s="9">
        <v>0</v>
      </c>
      <c r="G6" s="9">
        <v>10</v>
      </c>
      <c r="H6" s="9">
        <v>5</v>
      </c>
      <c r="I6" s="9">
        <v>0</v>
      </c>
      <c r="J6" s="9">
        <v>35</v>
      </c>
      <c r="K6" s="125"/>
      <c r="L6" s="39">
        <f t="shared" ref="L6:L37" si="0">SUM(B6:D6)</f>
        <v>20</v>
      </c>
      <c r="M6" s="53">
        <f t="shared" ref="M6:M37" si="1">L6/(J6-I6)</f>
        <v>0.5714285714285714</v>
      </c>
    </row>
    <row r="7" spans="1:13" x14ac:dyDescent="0.2">
      <c r="A7" s="2" t="s">
        <v>2</v>
      </c>
      <c r="B7" s="9">
        <v>10</v>
      </c>
      <c r="C7" s="9">
        <v>0</v>
      </c>
      <c r="D7" s="9">
        <v>10</v>
      </c>
      <c r="E7" s="9">
        <v>0</v>
      </c>
      <c r="F7" s="9">
        <v>5</v>
      </c>
      <c r="G7" s="9">
        <v>5</v>
      </c>
      <c r="H7" s="9">
        <v>0</v>
      </c>
      <c r="I7" s="9">
        <v>15</v>
      </c>
      <c r="J7" s="9">
        <v>45</v>
      </c>
      <c r="K7" s="125"/>
      <c r="L7" s="39">
        <f t="shared" si="0"/>
        <v>20</v>
      </c>
      <c r="M7" s="53">
        <f t="shared" si="1"/>
        <v>0.66666666666666663</v>
      </c>
    </row>
    <row r="8" spans="1:13" x14ac:dyDescent="0.2">
      <c r="A8" s="2" t="s">
        <v>3</v>
      </c>
      <c r="B8" s="9">
        <v>0</v>
      </c>
      <c r="C8" s="9">
        <v>0</v>
      </c>
      <c r="D8" s="9">
        <v>0</v>
      </c>
      <c r="E8" s="9">
        <v>0</v>
      </c>
      <c r="F8" s="9">
        <v>10</v>
      </c>
      <c r="G8" s="9">
        <v>0</v>
      </c>
      <c r="H8" s="9">
        <v>10</v>
      </c>
      <c r="I8" s="9">
        <v>5</v>
      </c>
      <c r="J8" s="9">
        <v>25</v>
      </c>
      <c r="K8" s="125"/>
      <c r="L8" s="39">
        <f t="shared" si="0"/>
        <v>0</v>
      </c>
      <c r="M8" s="53">
        <f t="shared" si="1"/>
        <v>0</v>
      </c>
    </row>
    <row r="9" spans="1:13" x14ac:dyDescent="0.2">
      <c r="A9" s="2" t="s">
        <v>4</v>
      </c>
      <c r="B9" s="9">
        <v>0</v>
      </c>
      <c r="C9" s="9">
        <v>5</v>
      </c>
      <c r="D9" s="9">
        <v>5</v>
      </c>
      <c r="E9" s="9">
        <v>0</v>
      </c>
      <c r="F9" s="9">
        <v>5</v>
      </c>
      <c r="G9" s="9">
        <v>5</v>
      </c>
      <c r="H9" s="9">
        <v>0</v>
      </c>
      <c r="I9" s="9">
        <v>5</v>
      </c>
      <c r="J9" s="9">
        <v>30</v>
      </c>
      <c r="K9" s="125"/>
      <c r="L9" s="39">
        <f t="shared" si="0"/>
        <v>10</v>
      </c>
      <c r="M9" s="53">
        <f t="shared" si="1"/>
        <v>0.4</v>
      </c>
    </row>
    <row r="10" spans="1:13" x14ac:dyDescent="0.2">
      <c r="A10" s="2" t="s">
        <v>5</v>
      </c>
      <c r="B10" s="9">
        <v>0</v>
      </c>
      <c r="C10" s="9">
        <v>0</v>
      </c>
      <c r="D10" s="9">
        <v>0</v>
      </c>
      <c r="E10" s="9">
        <v>0</v>
      </c>
      <c r="F10" s="9">
        <v>5</v>
      </c>
      <c r="G10" s="9">
        <v>5</v>
      </c>
      <c r="H10" s="9">
        <v>5</v>
      </c>
      <c r="I10" s="9">
        <v>25</v>
      </c>
      <c r="J10" s="9">
        <v>45</v>
      </c>
      <c r="K10" s="125"/>
      <c r="L10" s="39">
        <f t="shared" si="0"/>
        <v>0</v>
      </c>
      <c r="M10" s="53">
        <f t="shared" si="1"/>
        <v>0</v>
      </c>
    </row>
    <row r="11" spans="1:13" x14ac:dyDescent="0.2">
      <c r="A11" s="2" t="s">
        <v>6</v>
      </c>
      <c r="B11" s="9">
        <v>0</v>
      </c>
      <c r="C11" s="9">
        <v>0</v>
      </c>
      <c r="D11" s="9">
        <v>5</v>
      </c>
      <c r="E11" s="9">
        <v>0</v>
      </c>
      <c r="F11" s="9">
        <v>5</v>
      </c>
      <c r="G11" s="9">
        <v>10</v>
      </c>
      <c r="H11" s="9">
        <v>0</v>
      </c>
      <c r="I11" s="9">
        <v>5</v>
      </c>
      <c r="J11" s="9">
        <v>30</v>
      </c>
      <c r="K11" s="125"/>
      <c r="L11" s="39">
        <f t="shared" si="0"/>
        <v>5</v>
      </c>
      <c r="M11" s="53">
        <f t="shared" si="1"/>
        <v>0.2</v>
      </c>
    </row>
    <row r="12" spans="1:13" x14ac:dyDescent="0.2">
      <c r="A12" s="2" t="s">
        <v>7</v>
      </c>
      <c r="B12" s="9">
        <v>0</v>
      </c>
      <c r="C12" s="9">
        <v>0</v>
      </c>
      <c r="D12" s="9">
        <v>0</v>
      </c>
      <c r="E12" s="9">
        <v>0</v>
      </c>
      <c r="F12" s="9">
        <v>0</v>
      </c>
      <c r="G12" s="9">
        <v>5</v>
      </c>
      <c r="H12" s="9">
        <v>0</v>
      </c>
      <c r="I12" s="9">
        <v>0</v>
      </c>
      <c r="J12" s="9">
        <v>10</v>
      </c>
      <c r="K12" s="125"/>
      <c r="L12" s="39">
        <f t="shared" si="0"/>
        <v>0</v>
      </c>
      <c r="M12" s="53">
        <f t="shared" si="1"/>
        <v>0</v>
      </c>
    </row>
    <row r="13" spans="1:13" x14ac:dyDescent="0.2">
      <c r="A13" s="2" t="s">
        <v>8</v>
      </c>
      <c r="B13" s="9">
        <v>0</v>
      </c>
      <c r="C13" s="9">
        <v>0</v>
      </c>
      <c r="D13" s="9">
        <v>5</v>
      </c>
      <c r="E13" s="9">
        <v>0</v>
      </c>
      <c r="F13" s="9">
        <v>0</v>
      </c>
      <c r="G13" s="9">
        <v>5</v>
      </c>
      <c r="H13" s="9">
        <v>5</v>
      </c>
      <c r="I13" s="9">
        <v>5</v>
      </c>
      <c r="J13" s="9">
        <v>20</v>
      </c>
      <c r="K13" s="125"/>
      <c r="L13" s="39">
        <f t="shared" si="0"/>
        <v>5</v>
      </c>
      <c r="M13" s="53">
        <f t="shared" si="1"/>
        <v>0.33333333333333331</v>
      </c>
    </row>
    <row r="14" spans="1:13" x14ac:dyDescent="0.2">
      <c r="A14" s="2" t="s">
        <v>9</v>
      </c>
      <c r="B14" s="9">
        <v>0</v>
      </c>
      <c r="C14" s="9">
        <v>0</v>
      </c>
      <c r="D14" s="9">
        <v>5</v>
      </c>
      <c r="E14" s="9">
        <v>0</v>
      </c>
      <c r="F14" s="9">
        <v>5</v>
      </c>
      <c r="G14" s="9">
        <v>0</v>
      </c>
      <c r="H14" s="9">
        <v>0</v>
      </c>
      <c r="I14" s="9">
        <v>10</v>
      </c>
      <c r="J14" s="9">
        <v>25</v>
      </c>
      <c r="K14" s="125"/>
      <c r="L14" s="39">
        <f t="shared" si="0"/>
        <v>5</v>
      </c>
      <c r="M14" s="53">
        <f t="shared" si="1"/>
        <v>0.33333333333333331</v>
      </c>
    </row>
    <row r="15" spans="1:13" x14ac:dyDescent="0.2">
      <c r="A15" s="2" t="s">
        <v>10</v>
      </c>
      <c r="B15" s="9">
        <v>5</v>
      </c>
      <c r="C15" s="9">
        <v>0</v>
      </c>
      <c r="D15" s="9">
        <v>15</v>
      </c>
      <c r="E15" s="9">
        <v>0</v>
      </c>
      <c r="F15" s="9">
        <v>5</v>
      </c>
      <c r="G15" s="9">
        <v>10</v>
      </c>
      <c r="H15" s="9">
        <v>0</v>
      </c>
      <c r="I15" s="9">
        <v>15</v>
      </c>
      <c r="J15" s="9">
        <v>45</v>
      </c>
      <c r="K15" s="125"/>
      <c r="L15" s="39">
        <f t="shared" si="0"/>
        <v>20</v>
      </c>
      <c r="M15" s="53">
        <f t="shared" si="1"/>
        <v>0.66666666666666663</v>
      </c>
    </row>
    <row r="16" spans="1:13" x14ac:dyDescent="0.2">
      <c r="A16" s="2" t="s">
        <v>11</v>
      </c>
      <c r="B16" s="9">
        <v>0</v>
      </c>
      <c r="C16" s="9">
        <v>0</v>
      </c>
      <c r="D16" s="9">
        <v>0</v>
      </c>
      <c r="E16" s="9">
        <v>0</v>
      </c>
      <c r="F16" s="9">
        <v>5</v>
      </c>
      <c r="G16" s="9">
        <v>0</v>
      </c>
      <c r="H16" s="9">
        <v>0</v>
      </c>
      <c r="I16" s="9">
        <v>0</v>
      </c>
      <c r="J16" s="9">
        <v>15</v>
      </c>
      <c r="K16" s="125"/>
      <c r="L16" s="39">
        <f t="shared" si="0"/>
        <v>0</v>
      </c>
      <c r="M16" s="53">
        <f t="shared" si="1"/>
        <v>0</v>
      </c>
    </row>
    <row r="17" spans="1:13" x14ac:dyDescent="0.2">
      <c r="A17" s="2" t="s">
        <v>12</v>
      </c>
      <c r="B17" s="9">
        <v>0</v>
      </c>
      <c r="C17" s="9">
        <v>0</v>
      </c>
      <c r="D17" s="9">
        <v>5</v>
      </c>
      <c r="E17" s="9">
        <v>0</v>
      </c>
      <c r="F17" s="9">
        <v>0</v>
      </c>
      <c r="G17" s="9">
        <v>0</v>
      </c>
      <c r="H17" s="9">
        <v>0</v>
      </c>
      <c r="I17" s="9">
        <v>40</v>
      </c>
      <c r="J17" s="9">
        <v>50</v>
      </c>
      <c r="K17" s="125"/>
      <c r="L17" s="39">
        <f t="shared" si="0"/>
        <v>5</v>
      </c>
      <c r="M17" s="53">
        <f t="shared" si="1"/>
        <v>0.5</v>
      </c>
    </row>
    <row r="18" spans="1:13" x14ac:dyDescent="0.2">
      <c r="A18" s="2" t="s">
        <v>13</v>
      </c>
      <c r="B18" s="9">
        <v>0</v>
      </c>
      <c r="C18" s="9">
        <v>0</v>
      </c>
      <c r="D18" s="9">
        <v>0</v>
      </c>
      <c r="E18" s="9">
        <v>0</v>
      </c>
      <c r="F18" s="9">
        <v>0</v>
      </c>
      <c r="G18" s="9">
        <v>0</v>
      </c>
      <c r="H18" s="9">
        <v>0</v>
      </c>
      <c r="I18" s="9">
        <v>0</v>
      </c>
      <c r="J18" s="9">
        <v>0</v>
      </c>
      <c r="K18" s="125"/>
      <c r="L18" s="39">
        <f t="shared" si="0"/>
        <v>0</v>
      </c>
      <c r="M18" s="103" t="s">
        <v>222</v>
      </c>
    </row>
    <row r="19" spans="1:13" x14ac:dyDescent="0.2">
      <c r="A19" s="2" t="s">
        <v>14</v>
      </c>
      <c r="B19" s="9">
        <v>0</v>
      </c>
      <c r="C19" s="9">
        <v>0</v>
      </c>
      <c r="D19" s="9">
        <v>5</v>
      </c>
      <c r="E19" s="9">
        <v>0</v>
      </c>
      <c r="F19" s="9">
        <v>0</v>
      </c>
      <c r="G19" s="9">
        <v>20</v>
      </c>
      <c r="H19" s="9">
        <v>10</v>
      </c>
      <c r="I19" s="9">
        <v>20</v>
      </c>
      <c r="J19" s="9">
        <v>55</v>
      </c>
      <c r="K19" s="125"/>
      <c r="L19" s="39">
        <f t="shared" si="0"/>
        <v>5</v>
      </c>
      <c r="M19" s="53">
        <f t="shared" si="1"/>
        <v>0.14285714285714285</v>
      </c>
    </row>
    <row r="20" spans="1:13" x14ac:dyDescent="0.2">
      <c r="A20" s="2" t="s">
        <v>15</v>
      </c>
      <c r="B20" s="9">
        <v>45</v>
      </c>
      <c r="C20" s="9">
        <v>5</v>
      </c>
      <c r="D20" s="9">
        <v>10</v>
      </c>
      <c r="E20" s="9">
        <v>5</v>
      </c>
      <c r="F20" s="9">
        <v>10</v>
      </c>
      <c r="G20" s="9">
        <v>15</v>
      </c>
      <c r="H20" s="9">
        <v>10</v>
      </c>
      <c r="I20" s="9">
        <v>20</v>
      </c>
      <c r="J20" s="9">
        <v>115</v>
      </c>
      <c r="K20" s="125"/>
      <c r="L20" s="39">
        <f t="shared" si="0"/>
        <v>60</v>
      </c>
      <c r="M20" s="53">
        <f t="shared" si="1"/>
        <v>0.63157894736842102</v>
      </c>
    </row>
    <row r="21" spans="1:13" x14ac:dyDescent="0.2">
      <c r="A21" s="2" t="s">
        <v>16</v>
      </c>
      <c r="B21" s="9">
        <v>0</v>
      </c>
      <c r="C21" s="9">
        <v>20</v>
      </c>
      <c r="D21" s="9">
        <v>5</v>
      </c>
      <c r="E21" s="9">
        <v>0</v>
      </c>
      <c r="F21" s="9">
        <v>5</v>
      </c>
      <c r="G21" s="9">
        <v>15</v>
      </c>
      <c r="H21" s="9">
        <v>15</v>
      </c>
      <c r="I21" s="9">
        <v>5</v>
      </c>
      <c r="J21" s="9">
        <v>65</v>
      </c>
      <c r="K21" s="125"/>
      <c r="L21" s="39">
        <f t="shared" si="0"/>
        <v>25</v>
      </c>
      <c r="M21" s="53">
        <f t="shared" si="1"/>
        <v>0.41666666666666669</v>
      </c>
    </row>
    <row r="22" spans="1:13" x14ac:dyDescent="0.2">
      <c r="A22" s="2" t="s">
        <v>17</v>
      </c>
      <c r="B22" s="9">
        <v>5</v>
      </c>
      <c r="C22" s="9">
        <v>5</v>
      </c>
      <c r="D22" s="9">
        <v>0</v>
      </c>
      <c r="E22" s="9">
        <v>0</v>
      </c>
      <c r="F22" s="9">
        <v>0</v>
      </c>
      <c r="G22" s="9">
        <v>5</v>
      </c>
      <c r="H22" s="9">
        <v>5</v>
      </c>
      <c r="I22" s="9">
        <v>5</v>
      </c>
      <c r="J22" s="9">
        <v>25</v>
      </c>
      <c r="K22" s="125"/>
      <c r="L22" s="39">
        <f t="shared" si="0"/>
        <v>10</v>
      </c>
      <c r="M22" s="53">
        <f t="shared" si="1"/>
        <v>0.5</v>
      </c>
    </row>
    <row r="23" spans="1:13" x14ac:dyDescent="0.2">
      <c r="A23" s="2" t="s">
        <v>18</v>
      </c>
      <c r="B23" s="9">
        <v>0</v>
      </c>
      <c r="C23" s="9">
        <v>0</v>
      </c>
      <c r="D23" s="9">
        <v>0</v>
      </c>
      <c r="E23" s="9">
        <v>0</v>
      </c>
      <c r="F23" s="9">
        <v>0</v>
      </c>
      <c r="G23" s="9">
        <v>0</v>
      </c>
      <c r="H23" s="9">
        <v>0</v>
      </c>
      <c r="I23" s="9">
        <v>5</v>
      </c>
      <c r="J23" s="9">
        <v>5</v>
      </c>
      <c r="K23" s="125"/>
      <c r="L23" s="39">
        <f t="shared" si="0"/>
        <v>0</v>
      </c>
      <c r="M23" s="103" t="s">
        <v>222</v>
      </c>
    </row>
    <row r="24" spans="1:13" x14ac:dyDescent="0.2">
      <c r="A24" s="2" t="s">
        <v>19</v>
      </c>
      <c r="B24" s="9">
        <v>5</v>
      </c>
      <c r="C24" s="9">
        <v>0</v>
      </c>
      <c r="D24" s="9">
        <v>0</v>
      </c>
      <c r="E24" s="9">
        <v>0</v>
      </c>
      <c r="F24" s="9">
        <v>0</v>
      </c>
      <c r="G24" s="9">
        <v>0</v>
      </c>
      <c r="H24" s="9">
        <v>0</v>
      </c>
      <c r="I24" s="9">
        <v>5</v>
      </c>
      <c r="J24" s="9">
        <v>15</v>
      </c>
      <c r="K24" s="125"/>
      <c r="L24" s="39">
        <f t="shared" si="0"/>
        <v>5</v>
      </c>
      <c r="M24" s="53">
        <f t="shared" si="1"/>
        <v>0.5</v>
      </c>
    </row>
    <row r="25" spans="1:13" x14ac:dyDescent="0.2">
      <c r="A25" s="2" t="s">
        <v>20</v>
      </c>
      <c r="B25" s="9">
        <v>5</v>
      </c>
      <c r="C25" s="9">
        <v>0</v>
      </c>
      <c r="D25" s="9">
        <v>5</v>
      </c>
      <c r="E25" s="9">
        <v>0</v>
      </c>
      <c r="F25" s="9">
        <v>5</v>
      </c>
      <c r="G25" s="9">
        <v>5</v>
      </c>
      <c r="H25" s="9">
        <v>5</v>
      </c>
      <c r="I25" s="9">
        <v>5</v>
      </c>
      <c r="J25" s="9">
        <v>35</v>
      </c>
      <c r="K25" s="125"/>
      <c r="L25" s="39">
        <f t="shared" si="0"/>
        <v>10</v>
      </c>
      <c r="M25" s="53">
        <f t="shared" si="1"/>
        <v>0.33333333333333331</v>
      </c>
    </row>
    <row r="26" spans="1:13" x14ac:dyDescent="0.2">
      <c r="A26" s="2" t="s">
        <v>21</v>
      </c>
      <c r="B26" s="9">
        <v>5</v>
      </c>
      <c r="C26" s="9">
        <v>5</v>
      </c>
      <c r="D26" s="9">
        <v>5</v>
      </c>
      <c r="E26" s="9">
        <v>0</v>
      </c>
      <c r="F26" s="9">
        <v>5</v>
      </c>
      <c r="G26" s="9">
        <v>10</v>
      </c>
      <c r="H26" s="9">
        <v>0</v>
      </c>
      <c r="I26" s="9">
        <v>0</v>
      </c>
      <c r="J26" s="9">
        <v>25</v>
      </c>
      <c r="K26" s="125"/>
      <c r="L26" s="39">
        <f t="shared" si="0"/>
        <v>15</v>
      </c>
      <c r="M26" s="53">
        <f t="shared" si="1"/>
        <v>0.6</v>
      </c>
    </row>
    <row r="27" spans="1:13" x14ac:dyDescent="0.2">
      <c r="A27" s="2" t="s">
        <v>22</v>
      </c>
      <c r="B27" s="9">
        <v>35</v>
      </c>
      <c r="C27" s="9">
        <v>5</v>
      </c>
      <c r="D27" s="9">
        <v>15</v>
      </c>
      <c r="E27" s="9">
        <v>0</v>
      </c>
      <c r="F27" s="9">
        <v>10</v>
      </c>
      <c r="G27" s="9">
        <v>30</v>
      </c>
      <c r="H27" s="9">
        <v>15</v>
      </c>
      <c r="I27" s="9">
        <v>70</v>
      </c>
      <c r="J27" s="9">
        <v>180</v>
      </c>
      <c r="K27" s="125"/>
      <c r="L27" s="39">
        <f t="shared" si="0"/>
        <v>55</v>
      </c>
      <c r="M27" s="53">
        <f t="shared" si="1"/>
        <v>0.5</v>
      </c>
    </row>
    <row r="28" spans="1:13" x14ac:dyDescent="0.2">
      <c r="A28" s="2" t="s">
        <v>23</v>
      </c>
      <c r="B28" s="9">
        <v>0</v>
      </c>
      <c r="C28" s="9">
        <v>0</v>
      </c>
      <c r="D28" s="9">
        <v>0</v>
      </c>
      <c r="E28" s="9">
        <v>0</v>
      </c>
      <c r="F28" s="9">
        <v>0</v>
      </c>
      <c r="G28" s="9">
        <v>0</v>
      </c>
      <c r="H28" s="9">
        <v>0</v>
      </c>
      <c r="I28" s="9">
        <v>0</v>
      </c>
      <c r="J28" s="9">
        <v>0</v>
      </c>
      <c r="K28" s="125"/>
      <c r="L28" s="39">
        <f t="shared" si="0"/>
        <v>0</v>
      </c>
      <c r="M28" s="103" t="s">
        <v>222</v>
      </c>
    </row>
    <row r="29" spans="1:13" x14ac:dyDescent="0.2">
      <c r="A29" s="2" t="s">
        <v>24</v>
      </c>
      <c r="B29" s="9">
        <v>10</v>
      </c>
      <c r="C29" s="9">
        <v>5</v>
      </c>
      <c r="D29" s="9">
        <v>0</v>
      </c>
      <c r="E29" s="9">
        <v>0</v>
      </c>
      <c r="F29" s="9">
        <v>5</v>
      </c>
      <c r="G29" s="9">
        <v>5</v>
      </c>
      <c r="H29" s="9">
        <v>5</v>
      </c>
      <c r="I29" s="9">
        <v>15</v>
      </c>
      <c r="J29" s="9">
        <v>45</v>
      </c>
      <c r="K29" s="125"/>
      <c r="L29" s="39">
        <f t="shared" si="0"/>
        <v>15</v>
      </c>
      <c r="M29" s="53">
        <f t="shared" si="1"/>
        <v>0.5</v>
      </c>
    </row>
    <row r="30" spans="1:13" x14ac:dyDescent="0.2">
      <c r="A30" s="2" t="s">
        <v>25</v>
      </c>
      <c r="B30" s="9">
        <v>5</v>
      </c>
      <c r="C30" s="9">
        <v>0</v>
      </c>
      <c r="D30" s="9">
        <v>0</v>
      </c>
      <c r="E30" s="9">
        <v>0</v>
      </c>
      <c r="F30" s="9">
        <v>0</v>
      </c>
      <c r="G30" s="9">
        <v>0</v>
      </c>
      <c r="H30" s="9">
        <v>5</v>
      </c>
      <c r="I30" s="9">
        <v>5</v>
      </c>
      <c r="J30" s="9">
        <v>20</v>
      </c>
      <c r="K30" s="125"/>
      <c r="L30" s="39">
        <f t="shared" si="0"/>
        <v>5</v>
      </c>
      <c r="M30" s="53">
        <f t="shared" si="1"/>
        <v>0.33333333333333331</v>
      </c>
    </row>
    <row r="31" spans="1:13" x14ac:dyDescent="0.2">
      <c r="A31" s="2" t="s">
        <v>26</v>
      </c>
      <c r="B31" s="9">
        <v>0</v>
      </c>
      <c r="C31" s="9">
        <v>0</v>
      </c>
      <c r="D31" s="9">
        <v>0</v>
      </c>
      <c r="E31" s="9">
        <v>0</v>
      </c>
      <c r="F31" s="9">
        <v>0</v>
      </c>
      <c r="G31" s="9">
        <v>5</v>
      </c>
      <c r="H31" s="9">
        <v>0</v>
      </c>
      <c r="I31" s="9">
        <v>0</v>
      </c>
      <c r="J31" s="9">
        <v>10</v>
      </c>
      <c r="K31" s="125"/>
      <c r="L31" s="39">
        <f t="shared" si="0"/>
        <v>0</v>
      </c>
      <c r="M31" s="53">
        <f t="shared" si="1"/>
        <v>0</v>
      </c>
    </row>
    <row r="32" spans="1:13" x14ac:dyDescent="0.2">
      <c r="A32" s="2" t="s">
        <v>27</v>
      </c>
      <c r="B32" s="9">
        <v>0</v>
      </c>
      <c r="C32" s="9">
        <v>0</v>
      </c>
      <c r="D32" s="9">
        <v>0</v>
      </c>
      <c r="E32" s="9">
        <v>0</v>
      </c>
      <c r="F32" s="9">
        <v>0</v>
      </c>
      <c r="G32" s="9">
        <v>0</v>
      </c>
      <c r="H32" s="9">
        <v>0</v>
      </c>
      <c r="I32" s="9">
        <v>0</v>
      </c>
      <c r="J32" s="9">
        <v>0</v>
      </c>
      <c r="K32" s="125"/>
      <c r="L32" s="39">
        <f t="shared" si="0"/>
        <v>0</v>
      </c>
      <c r="M32" s="103" t="s">
        <v>222</v>
      </c>
    </row>
    <row r="33" spans="1:13" x14ac:dyDescent="0.2">
      <c r="A33" s="2" t="s">
        <v>28</v>
      </c>
      <c r="B33" s="9">
        <v>0</v>
      </c>
      <c r="C33" s="9">
        <v>0</v>
      </c>
      <c r="D33" s="9">
        <v>5</v>
      </c>
      <c r="E33" s="9">
        <v>0</v>
      </c>
      <c r="F33" s="9">
        <v>0</v>
      </c>
      <c r="G33" s="9">
        <v>5</v>
      </c>
      <c r="H33" s="9">
        <v>0</v>
      </c>
      <c r="I33" s="9">
        <v>5</v>
      </c>
      <c r="J33" s="9">
        <v>20</v>
      </c>
      <c r="K33" s="125"/>
      <c r="L33" s="39">
        <f t="shared" si="0"/>
        <v>5</v>
      </c>
      <c r="M33" s="53">
        <f t="shared" si="1"/>
        <v>0.33333333333333331</v>
      </c>
    </row>
    <row r="34" spans="1:13" x14ac:dyDescent="0.2">
      <c r="A34" s="2" t="s">
        <v>29</v>
      </c>
      <c r="B34" s="9">
        <v>0</v>
      </c>
      <c r="C34" s="9">
        <v>0</v>
      </c>
      <c r="D34" s="9">
        <v>0</v>
      </c>
      <c r="E34" s="9">
        <v>0</v>
      </c>
      <c r="F34" s="9">
        <v>0</v>
      </c>
      <c r="G34" s="9">
        <v>0</v>
      </c>
      <c r="H34" s="9">
        <v>5</v>
      </c>
      <c r="I34" s="9">
        <v>5</v>
      </c>
      <c r="J34" s="9">
        <v>15</v>
      </c>
      <c r="K34" s="125"/>
      <c r="L34" s="39">
        <f t="shared" si="0"/>
        <v>0</v>
      </c>
      <c r="M34" s="53">
        <f t="shared" si="1"/>
        <v>0</v>
      </c>
    </row>
    <row r="35" spans="1:13" x14ac:dyDescent="0.2">
      <c r="A35" s="2" t="s">
        <v>30</v>
      </c>
      <c r="B35" s="9">
        <v>5</v>
      </c>
      <c r="C35" s="9">
        <v>0</v>
      </c>
      <c r="D35" s="9">
        <v>0</v>
      </c>
      <c r="E35" s="9">
        <v>0</v>
      </c>
      <c r="F35" s="9">
        <v>5</v>
      </c>
      <c r="G35" s="9">
        <v>5</v>
      </c>
      <c r="H35" s="9">
        <v>5</v>
      </c>
      <c r="I35" s="9">
        <v>5</v>
      </c>
      <c r="J35" s="9">
        <v>20</v>
      </c>
      <c r="K35" s="125"/>
      <c r="L35" s="39">
        <f t="shared" si="0"/>
        <v>5</v>
      </c>
      <c r="M35" s="53">
        <f t="shared" si="1"/>
        <v>0.33333333333333331</v>
      </c>
    </row>
    <row r="36" spans="1:13" x14ac:dyDescent="0.2">
      <c r="A36" s="2" t="s">
        <v>31</v>
      </c>
      <c r="B36" s="9">
        <v>30</v>
      </c>
      <c r="C36" s="9">
        <v>0</v>
      </c>
      <c r="D36" s="9">
        <v>0</v>
      </c>
      <c r="E36" s="9">
        <v>0</v>
      </c>
      <c r="F36" s="9">
        <v>0</v>
      </c>
      <c r="G36" s="9">
        <v>0</v>
      </c>
      <c r="H36" s="9">
        <v>10</v>
      </c>
      <c r="I36" s="9">
        <v>5</v>
      </c>
      <c r="J36" s="9">
        <v>50</v>
      </c>
      <c r="K36" s="125"/>
      <c r="L36" s="39">
        <f>SUM(B36:D36)</f>
        <v>30</v>
      </c>
      <c r="M36" s="53">
        <f>L36/(J36-I36)</f>
        <v>0.66666666666666663</v>
      </c>
    </row>
    <row r="37" spans="1:13" x14ac:dyDescent="0.2">
      <c r="A37" s="3" t="s">
        <v>32</v>
      </c>
      <c r="B37" s="11">
        <v>0</v>
      </c>
      <c r="C37" s="11">
        <v>0</v>
      </c>
      <c r="D37" s="11">
        <v>5</v>
      </c>
      <c r="E37" s="11">
        <v>0</v>
      </c>
      <c r="F37" s="11">
        <v>15</v>
      </c>
      <c r="G37" s="11">
        <v>15</v>
      </c>
      <c r="H37" s="11">
        <v>5</v>
      </c>
      <c r="I37" s="11">
        <v>10</v>
      </c>
      <c r="J37" s="11">
        <v>55</v>
      </c>
      <c r="K37" s="125"/>
      <c r="L37" s="38">
        <f t="shared" si="0"/>
        <v>5</v>
      </c>
      <c r="M37" s="54">
        <f t="shared" si="1"/>
        <v>0.1111111111111111</v>
      </c>
    </row>
    <row r="38" spans="1:13" x14ac:dyDescent="0.2">
      <c r="A38" s="1"/>
      <c r="B38" s="140"/>
      <c r="C38" s="140"/>
      <c r="D38" s="140"/>
      <c r="E38" s="140"/>
      <c r="F38" s="140"/>
      <c r="G38" s="140"/>
      <c r="H38" s="140"/>
      <c r="I38" s="140"/>
      <c r="J38" s="140"/>
      <c r="K38" s="125"/>
      <c r="L38" s="179"/>
      <c r="M38" s="189"/>
    </row>
    <row r="39" spans="1:13" x14ac:dyDescent="0.2">
      <c r="A39" s="266" t="s">
        <v>294</v>
      </c>
    </row>
    <row r="40" spans="1:13" x14ac:dyDescent="0.2">
      <c r="A40" s="32"/>
    </row>
    <row r="41" spans="1:13" x14ac:dyDescent="0.2">
      <c r="A41" s="32" t="s">
        <v>415</v>
      </c>
    </row>
    <row r="43" spans="1:13" ht="38.25" x14ac:dyDescent="0.2">
      <c r="A43" s="2"/>
      <c r="B43" s="13" t="s">
        <v>152</v>
      </c>
      <c r="C43" s="13" t="s">
        <v>157</v>
      </c>
      <c r="D43" s="13" t="s">
        <v>156</v>
      </c>
      <c r="E43" s="13" t="s">
        <v>136</v>
      </c>
      <c r="F43" s="13" t="s">
        <v>158</v>
      </c>
      <c r="G43" s="13" t="s">
        <v>153</v>
      </c>
      <c r="H43" s="13" t="s">
        <v>155</v>
      </c>
      <c r="I43" s="13" t="s">
        <v>154</v>
      </c>
      <c r="J43" s="13" t="s">
        <v>263</v>
      </c>
    </row>
    <row r="44" spans="1:13" x14ac:dyDescent="0.2">
      <c r="A44" s="4" t="s">
        <v>0</v>
      </c>
      <c r="B44" s="74">
        <f>IFERROR(B5/$J5, "-")</f>
        <v>0.15859030837004406</v>
      </c>
      <c r="C44" s="74">
        <f t="shared" ref="C44:J44" si="2">IFERROR(C5/$J5, "-")</f>
        <v>5.7268722466960353E-2</v>
      </c>
      <c r="D44" s="74">
        <f t="shared" si="2"/>
        <v>0.10572687224669604</v>
      </c>
      <c r="E44" s="74">
        <f t="shared" si="2"/>
        <v>1.3215859030837005E-2</v>
      </c>
      <c r="F44" s="74">
        <f t="shared" si="2"/>
        <v>9.6916299559471369E-2</v>
      </c>
      <c r="G44" s="74">
        <f t="shared" si="2"/>
        <v>0.17180616740088106</v>
      </c>
      <c r="H44" s="74">
        <f t="shared" si="2"/>
        <v>0.12334801762114538</v>
      </c>
      <c r="I44" s="74">
        <f t="shared" si="2"/>
        <v>0.27753303964757708</v>
      </c>
      <c r="J44" s="74">
        <f t="shared" si="2"/>
        <v>1</v>
      </c>
    </row>
    <row r="45" spans="1:13" x14ac:dyDescent="0.2">
      <c r="A45" s="2" t="s">
        <v>1</v>
      </c>
      <c r="B45" s="76">
        <f t="shared" ref="B45:J45" si="3">IFERROR(B6/$J6, "-")</f>
        <v>0.14285714285714285</v>
      </c>
      <c r="C45" s="76">
        <f t="shared" si="3"/>
        <v>0</v>
      </c>
      <c r="D45" s="76">
        <f t="shared" si="3"/>
        <v>0.42857142857142855</v>
      </c>
      <c r="E45" s="76">
        <f t="shared" si="3"/>
        <v>0</v>
      </c>
      <c r="F45" s="76">
        <f t="shared" si="3"/>
        <v>0</v>
      </c>
      <c r="G45" s="76">
        <f t="shared" si="3"/>
        <v>0.2857142857142857</v>
      </c>
      <c r="H45" s="76">
        <f t="shared" si="3"/>
        <v>0.14285714285714285</v>
      </c>
      <c r="I45" s="76">
        <f t="shared" si="3"/>
        <v>0</v>
      </c>
      <c r="J45" s="76">
        <f t="shared" si="3"/>
        <v>1</v>
      </c>
    </row>
    <row r="46" spans="1:13" x14ac:dyDescent="0.2">
      <c r="A46" s="2" t="s">
        <v>2</v>
      </c>
      <c r="B46" s="76">
        <f>IFERROR(B7/$J7, "-")</f>
        <v>0.22222222222222221</v>
      </c>
      <c r="C46" s="76">
        <f t="shared" ref="C46:J46" si="4">IFERROR(C7/$J7, "-")</f>
        <v>0</v>
      </c>
      <c r="D46" s="76">
        <f t="shared" si="4"/>
        <v>0.22222222222222221</v>
      </c>
      <c r="E46" s="76">
        <f t="shared" si="4"/>
        <v>0</v>
      </c>
      <c r="F46" s="76">
        <f t="shared" si="4"/>
        <v>0.1111111111111111</v>
      </c>
      <c r="G46" s="76">
        <f t="shared" si="4"/>
        <v>0.1111111111111111</v>
      </c>
      <c r="H46" s="76">
        <f t="shared" si="4"/>
        <v>0</v>
      </c>
      <c r="I46" s="76">
        <f t="shared" si="4"/>
        <v>0.33333333333333331</v>
      </c>
      <c r="J46" s="76">
        <f t="shared" si="4"/>
        <v>1</v>
      </c>
    </row>
    <row r="47" spans="1:13" x14ac:dyDescent="0.2">
      <c r="A47" s="2" t="s">
        <v>3</v>
      </c>
      <c r="B47" s="76">
        <f t="shared" ref="B47:J47" si="5">IFERROR(B8/$J8, "-")</f>
        <v>0</v>
      </c>
      <c r="C47" s="76">
        <f t="shared" si="5"/>
        <v>0</v>
      </c>
      <c r="D47" s="76">
        <f t="shared" si="5"/>
        <v>0</v>
      </c>
      <c r="E47" s="76">
        <f t="shared" si="5"/>
        <v>0</v>
      </c>
      <c r="F47" s="76">
        <f t="shared" si="5"/>
        <v>0.4</v>
      </c>
      <c r="G47" s="76">
        <f t="shared" si="5"/>
        <v>0</v>
      </c>
      <c r="H47" s="76">
        <f t="shared" si="5"/>
        <v>0.4</v>
      </c>
      <c r="I47" s="76">
        <f t="shared" si="5"/>
        <v>0.2</v>
      </c>
      <c r="J47" s="76">
        <f t="shared" si="5"/>
        <v>1</v>
      </c>
    </row>
    <row r="48" spans="1:13" x14ac:dyDescent="0.2">
      <c r="A48" s="2" t="s">
        <v>4</v>
      </c>
      <c r="B48" s="76">
        <f t="shared" ref="B48:J48" si="6">IFERROR(B9/$J9, "-")</f>
        <v>0</v>
      </c>
      <c r="C48" s="76">
        <f t="shared" si="6"/>
        <v>0.16666666666666666</v>
      </c>
      <c r="D48" s="76">
        <f t="shared" si="6"/>
        <v>0.16666666666666666</v>
      </c>
      <c r="E48" s="76">
        <f t="shared" si="6"/>
        <v>0</v>
      </c>
      <c r="F48" s="76">
        <f t="shared" si="6"/>
        <v>0.16666666666666666</v>
      </c>
      <c r="G48" s="76">
        <f t="shared" si="6"/>
        <v>0.16666666666666666</v>
      </c>
      <c r="H48" s="76">
        <f t="shared" si="6"/>
        <v>0</v>
      </c>
      <c r="I48" s="76">
        <f t="shared" si="6"/>
        <v>0.16666666666666666</v>
      </c>
      <c r="J48" s="76">
        <f t="shared" si="6"/>
        <v>1</v>
      </c>
    </row>
    <row r="49" spans="1:10" x14ac:dyDescent="0.2">
      <c r="A49" s="2" t="s">
        <v>5</v>
      </c>
      <c r="B49" s="76">
        <f t="shared" ref="B49:J49" si="7">IFERROR(B10/$J10, "-")</f>
        <v>0</v>
      </c>
      <c r="C49" s="76">
        <f t="shared" si="7"/>
        <v>0</v>
      </c>
      <c r="D49" s="76">
        <f t="shared" si="7"/>
        <v>0</v>
      </c>
      <c r="E49" s="76">
        <f t="shared" si="7"/>
        <v>0</v>
      </c>
      <c r="F49" s="76">
        <f t="shared" si="7"/>
        <v>0.1111111111111111</v>
      </c>
      <c r="G49" s="76">
        <f t="shared" si="7"/>
        <v>0.1111111111111111</v>
      </c>
      <c r="H49" s="76">
        <f t="shared" si="7"/>
        <v>0.1111111111111111</v>
      </c>
      <c r="I49" s="76">
        <f t="shared" si="7"/>
        <v>0.55555555555555558</v>
      </c>
      <c r="J49" s="76">
        <f t="shared" si="7"/>
        <v>1</v>
      </c>
    </row>
    <row r="50" spans="1:10" x14ac:dyDescent="0.2">
      <c r="A50" s="2" t="s">
        <v>6</v>
      </c>
      <c r="B50" s="76">
        <f t="shared" ref="B50:J50" si="8">IFERROR(B11/$J11, "-")</f>
        <v>0</v>
      </c>
      <c r="C50" s="76">
        <f t="shared" si="8"/>
        <v>0</v>
      </c>
      <c r="D50" s="76">
        <f>IFERROR(D11/$J11, "-")</f>
        <v>0.16666666666666666</v>
      </c>
      <c r="E50" s="76">
        <f t="shared" si="8"/>
        <v>0</v>
      </c>
      <c r="F50" s="76">
        <f t="shared" si="8"/>
        <v>0.16666666666666666</v>
      </c>
      <c r="G50" s="76">
        <f t="shared" si="8"/>
        <v>0.33333333333333331</v>
      </c>
      <c r="H50" s="76">
        <f t="shared" si="8"/>
        <v>0</v>
      </c>
      <c r="I50" s="76">
        <f t="shared" si="8"/>
        <v>0.16666666666666666</v>
      </c>
      <c r="J50" s="76">
        <f t="shared" si="8"/>
        <v>1</v>
      </c>
    </row>
    <row r="51" spans="1:10" x14ac:dyDescent="0.2">
      <c r="A51" s="2" t="s">
        <v>7</v>
      </c>
      <c r="B51" s="76">
        <f t="shared" ref="B51:J51" si="9">IFERROR(B12/$J12, "-")</f>
        <v>0</v>
      </c>
      <c r="C51" s="76">
        <f t="shared" si="9"/>
        <v>0</v>
      </c>
      <c r="D51" s="76">
        <f t="shared" si="9"/>
        <v>0</v>
      </c>
      <c r="E51" s="76">
        <f t="shared" si="9"/>
        <v>0</v>
      </c>
      <c r="F51" s="76">
        <f t="shared" si="9"/>
        <v>0</v>
      </c>
      <c r="G51" s="76">
        <f t="shared" si="9"/>
        <v>0.5</v>
      </c>
      <c r="H51" s="76">
        <f t="shared" si="9"/>
        <v>0</v>
      </c>
      <c r="I51" s="76">
        <f t="shared" si="9"/>
        <v>0</v>
      </c>
      <c r="J51" s="76">
        <f t="shared" si="9"/>
        <v>1</v>
      </c>
    </row>
    <row r="52" spans="1:10" x14ac:dyDescent="0.2">
      <c r="A52" s="2" t="s">
        <v>8</v>
      </c>
      <c r="B52" s="76">
        <f t="shared" ref="B52:J52" si="10">IFERROR(B13/$J13, "-")</f>
        <v>0</v>
      </c>
      <c r="C52" s="76">
        <f t="shared" si="10"/>
        <v>0</v>
      </c>
      <c r="D52" s="76">
        <f t="shared" si="10"/>
        <v>0.25</v>
      </c>
      <c r="E52" s="76">
        <f t="shared" si="10"/>
        <v>0</v>
      </c>
      <c r="F52" s="76">
        <f t="shared" si="10"/>
        <v>0</v>
      </c>
      <c r="G52" s="76">
        <f t="shared" si="10"/>
        <v>0.25</v>
      </c>
      <c r="H52" s="76">
        <f t="shared" si="10"/>
        <v>0.25</v>
      </c>
      <c r="I52" s="76">
        <f t="shared" si="10"/>
        <v>0.25</v>
      </c>
      <c r="J52" s="76">
        <f t="shared" si="10"/>
        <v>1</v>
      </c>
    </row>
    <row r="53" spans="1:10" x14ac:dyDescent="0.2">
      <c r="A53" s="2" t="s">
        <v>9</v>
      </c>
      <c r="B53" s="76">
        <f t="shared" ref="B53:J53" si="11">IFERROR(B14/$J14, "-")</f>
        <v>0</v>
      </c>
      <c r="C53" s="76">
        <f t="shared" si="11"/>
        <v>0</v>
      </c>
      <c r="D53" s="76">
        <f t="shared" si="11"/>
        <v>0.2</v>
      </c>
      <c r="E53" s="76">
        <f t="shared" si="11"/>
        <v>0</v>
      </c>
      <c r="F53" s="76">
        <f t="shared" si="11"/>
        <v>0.2</v>
      </c>
      <c r="G53" s="76">
        <f t="shared" si="11"/>
        <v>0</v>
      </c>
      <c r="H53" s="76">
        <f t="shared" si="11"/>
        <v>0</v>
      </c>
      <c r="I53" s="76">
        <f t="shared" si="11"/>
        <v>0.4</v>
      </c>
      <c r="J53" s="76">
        <f t="shared" si="11"/>
        <v>1</v>
      </c>
    </row>
    <row r="54" spans="1:10" x14ac:dyDescent="0.2">
      <c r="A54" s="2" t="s">
        <v>10</v>
      </c>
      <c r="B54" s="76">
        <f t="shared" ref="B54:J54" si="12">IFERROR(B15/$J15, "-")</f>
        <v>0.1111111111111111</v>
      </c>
      <c r="C54" s="76">
        <f t="shared" si="12"/>
        <v>0</v>
      </c>
      <c r="D54" s="76">
        <f t="shared" si="12"/>
        <v>0.33333333333333331</v>
      </c>
      <c r="E54" s="76">
        <f t="shared" si="12"/>
        <v>0</v>
      </c>
      <c r="F54" s="76">
        <f t="shared" si="12"/>
        <v>0.1111111111111111</v>
      </c>
      <c r="G54" s="76">
        <f t="shared" si="12"/>
        <v>0.22222222222222221</v>
      </c>
      <c r="H54" s="76">
        <f t="shared" si="12"/>
        <v>0</v>
      </c>
      <c r="I54" s="76">
        <f t="shared" si="12"/>
        <v>0.33333333333333331</v>
      </c>
      <c r="J54" s="76">
        <f t="shared" si="12"/>
        <v>1</v>
      </c>
    </row>
    <row r="55" spans="1:10" x14ac:dyDescent="0.2">
      <c r="A55" s="2" t="s">
        <v>11</v>
      </c>
      <c r="B55" s="76">
        <f t="shared" ref="B55:J55" si="13">IFERROR(B16/$J16, "-")</f>
        <v>0</v>
      </c>
      <c r="C55" s="76">
        <f t="shared" si="13"/>
        <v>0</v>
      </c>
      <c r="D55" s="76">
        <f t="shared" si="13"/>
        <v>0</v>
      </c>
      <c r="E55" s="76">
        <f t="shared" si="13"/>
        <v>0</v>
      </c>
      <c r="F55" s="76">
        <f t="shared" si="13"/>
        <v>0.33333333333333331</v>
      </c>
      <c r="G55" s="76">
        <f t="shared" si="13"/>
        <v>0</v>
      </c>
      <c r="H55" s="76">
        <f t="shared" si="13"/>
        <v>0</v>
      </c>
      <c r="I55" s="76">
        <f t="shared" si="13"/>
        <v>0</v>
      </c>
      <c r="J55" s="76">
        <f t="shared" si="13"/>
        <v>1</v>
      </c>
    </row>
    <row r="56" spans="1:10" x14ac:dyDescent="0.2">
      <c r="A56" s="2" t="s">
        <v>12</v>
      </c>
      <c r="B56" s="76">
        <f t="shared" ref="B56:J56" si="14">IFERROR(B17/$J17, "-")</f>
        <v>0</v>
      </c>
      <c r="C56" s="76">
        <f t="shared" si="14"/>
        <v>0</v>
      </c>
      <c r="D56" s="76">
        <f t="shared" si="14"/>
        <v>0.1</v>
      </c>
      <c r="E56" s="76">
        <f t="shared" si="14"/>
        <v>0</v>
      </c>
      <c r="F56" s="76">
        <f t="shared" si="14"/>
        <v>0</v>
      </c>
      <c r="G56" s="76">
        <f t="shared" si="14"/>
        <v>0</v>
      </c>
      <c r="H56" s="76">
        <f t="shared" si="14"/>
        <v>0</v>
      </c>
      <c r="I56" s="76">
        <f t="shared" si="14"/>
        <v>0.8</v>
      </c>
      <c r="J56" s="76">
        <f t="shared" si="14"/>
        <v>1</v>
      </c>
    </row>
    <row r="57" spans="1:10" x14ac:dyDescent="0.2">
      <c r="A57" s="2" t="s">
        <v>13</v>
      </c>
      <c r="B57" s="76" t="str">
        <f t="shared" ref="B57:J57" si="15">IFERROR(B18/$J18, "-")</f>
        <v>-</v>
      </c>
      <c r="C57" s="76" t="str">
        <f t="shared" si="15"/>
        <v>-</v>
      </c>
      <c r="D57" s="76" t="str">
        <f t="shared" si="15"/>
        <v>-</v>
      </c>
      <c r="E57" s="76" t="str">
        <f t="shared" si="15"/>
        <v>-</v>
      </c>
      <c r="F57" s="76" t="str">
        <f t="shared" si="15"/>
        <v>-</v>
      </c>
      <c r="G57" s="76" t="str">
        <f t="shared" si="15"/>
        <v>-</v>
      </c>
      <c r="H57" s="76" t="str">
        <f t="shared" si="15"/>
        <v>-</v>
      </c>
      <c r="I57" s="76" t="str">
        <f t="shared" si="15"/>
        <v>-</v>
      </c>
      <c r="J57" s="76" t="str">
        <f t="shared" si="15"/>
        <v>-</v>
      </c>
    </row>
    <row r="58" spans="1:10" x14ac:dyDescent="0.2">
      <c r="A58" s="2" t="s">
        <v>14</v>
      </c>
      <c r="B58" s="76">
        <f t="shared" ref="B58:J58" si="16">IFERROR(B19/$J19, "-")</f>
        <v>0</v>
      </c>
      <c r="C58" s="76">
        <f t="shared" si="16"/>
        <v>0</v>
      </c>
      <c r="D58" s="76">
        <f t="shared" si="16"/>
        <v>9.0909090909090912E-2</v>
      </c>
      <c r="E58" s="76">
        <f t="shared" si="16"/>
        <v>0</v>
      </c>
      <c r="F58" s="76">
        <f t="shared" si="16"/>
        <v>0</v>
      </c>
      <c r="G58" s="76">
        <f t="shared" si="16"/>
        <v>0.36363636363636365</v>
      </c>
      <c r="H58" s="76">
        <f t="shared" si="16"/>
        <v>0.18181818181818182</v>
      </c>
      <c r="I58" s="76">
        <f t="shared" si="16"/>
        <v>0.36363636363636365</v>
      </c>
      <c r="J58" s="76">
        <f t="shared" si="16"/>
        <v>1</v>
      </c>
    </row>
    <row r="59" spans="1:10" x14ac:dyDescent="0.2">
      <c r="A59" s="2" t="s">
        <v>15</v>
      </c>
      <c r="B59" s="76">
        <f t="shared" ref="B59:J59" si="17">IFERROR(B20/$J20, "-")</f>
        <v>0.39130434782608697</v>
      </c>
      <c r="C59" s="76">
        <f t="shared" si="17"/>
        <v>4.3478260869565216E-2</v>
      </c>
      <c r="D59" s="76">
        <f t="shared" si="17"/>
        <v>8.6956521739130432E-2</v>
      </c>
      <c r="E59" s="76">
        <f t="shared" si="17"/>
        <v>4.3478260869565216E-2</v>
      </c>
      <c r="F59" s="76">
        <f t="shared" si="17"/>
        <v>8.6956521739130432E-2</v>
      </c>
      <c r="G59" s="76">
        <f t="shared" si="17"/>
        <v>0.13043478260869565</v>
      </c>
      <c r="H59" s="76">
        <f t="shared" si="17"/>
        <v>8.6956521739130432E-2</v>
      </c>
      <c r="I59" s="76">
        <f t="shared" si="17"/>
        <v>0.17391304347826086</v>
      </c>
      <c r="J59" s="76">
        <f t="shared" si="17"/>
        <v>1</v>
      </c>
    </row>
    <row r="60" spans="1:10" x14ac:dyDescent="0.2">
      <c r="A60" s="2" t="s">
        <v>16</v>
      </c>
      <c r="B60" s="76">
        <f t="shared" ref="B60:J60" si="18">IFERROR(B21/$J21, "-")</f>
        <v>0</v>
      </c>
      <c r="C60" s="76">
        <f t="shared" si="18"/>
        <v>0.30769230769230771</v>
      </c>
      <c r="D60" s="76">
        <f t="shared" si="18"/>
        <v>7.6923076923076927E-2</v>
      </c>
      <c r="E60" s="76">
        <f t="shared" si="18"/>
        <v>0</v>
      </c>
      <c r="F60" s="76">
        <f t="shared" si="18"/>
        <v>7.6923076923076927E-2</v>
      </c>
      <c r="G60" s="76">
        <f t="shared" si="18"/>
        <v>0.23076923076923078</v>
      </c>
      <c r="H60" s="76">
        <f t="shared" si="18"/>
        <v>0.23076923076923078</v>
      </c>
      <c r="I60" s="76">
        <f t="shared" si="18"/>
        <v>7.6923076923076927E-2</v>
      </c>
      <c r="J60" s="76">
        <f t="shared" si="18"/>
        <v>1</v>
      </c>
    </row>
    <row r="61" spans="1:10" x14ac:dyDescent="0.2">
      <c r="A61" s="2" t="s">
        <v>17</v>
      </c>
      <c r="B61" s="76">
        <f t="shared" ref="B61:J61" si="19">IFERROR(B22/$J22, "-")</f>
        <v>0.2</v>
      </c>
      <c r="C61" s="76">
        <f t="shared" si="19"/>
        <v>0.2</v>
      </c>
      <c r="D61" s="76">
        <f t="shared" si="19"/>
        <v>0</v>
      </c>
      <c r="E61" s="76">
        <f t="shared" si="19"/>
        <v>0</v>
      </c>
      <c r="F61" s="76">
        <f t="shared" si="19"/>
        <v>0</v>
      </c>
      <c r="G61" s="76">
        <f t="shared" si="19"/>
        <v>0.2</v>
      </c>
      <c r="H61" s="76">
        <f t="shared" si="19"/>
        <v>0.2</v>
      </c>
      <c r="I61" s="76">
        <f t="shared" si="19"/>
        <v>0.2</v>
      </c>
      <c r="J61" s="76">
        <f t="shared" si="19"/>
        <v>1</v>
      </c>
    </row>
    <row r="62" spans="1:10" x14ac:dyDescent="0.2">
      <c r="A62" s="2" t="s">
        <v>18</v>
      </c>
      <c r="B62" s="76">
        <f t="shared" ref="B62:J62" si="20">IFERROR(B23/$J23, "-")</f>
        <v>0</v>
      </c>
      <c r="C62" s="76">
        <f t="shared" si="20"/>
        <v>0</v>
      </c>
      <c r="D62" s="76">
        <f t="shared" si="20"/>
        <v>0</v>
      </c>
      <c r="E62" s="76">
        <f t="shared" si="20"/>
        <v>0</v>
      </c>
      <c r="F62" s="76">
        <f t="shared" si="20"/>
        <v>0</v>
      </c>
      <c r="G62" s="76">
        <f t="shared" si="20"/>
        <v>0</v>
      </c>
      <c r="H62" s="76">
        <f t="shared" si="20"/>
        <v>0</v>
      </c>
      <c r="I62" s="76">
        <f t="shared" si="20"/>
        <v>1</v>
      </c>
      <c r="J62" s="76">
        <f t="shared" si="20"/>
        <v>1</v>
      </c>
    </row>
    <row r="63" spans="1:10" x14ac:dyDescent="0.2">
      <c r="A63" s="2" t="s">
        <v>19</v>
      </c>
      <c r="B63" s="76">
        <f t="shared" ref="B63:J63" si="21">IFERROR(B24/$J24, "-")</f>
        <v>0.33333333333333331</v>
      </c>
      <c r="C63" s="76">
        <f t="shared" si="21"/>
        <v>0</v>
      </c>
      <c r="D63" s="76">
        <f t="shared" si="21"/>
        <v>0</v>
      </c>
      <c r="E63" s="76">
        <f t="shared" si="21"/>
        <v>0</v>
      </c>
      <c r="F63" s="76">
        <f t="shared" si="21"/>
        <v>0</v>
      </c>
      <c r="G63" s="76">
        <f t="shared" si="21"/>
        <v>0</v>
      </c>
      <c r="H63" s="76">
        <f t="shared" si="21"/>
        <v>0</v>
      </c>
      <c r="I63" s="76">
        <f t="shared" si="21"/>
        <v>0.33333333333333331</v>
      </c>
      <c r="J63" s="76">
        <f t="shared" si="21"/>
        <v>1</v>
      </c>
    </row>
    <row r="64" spans="1:10" x14ac:dyDescent="0.2">
      <c r="A64" s="2" t="s">
        <v>20</v>
      </c>
      <c r="B64" s="76">
        <f t="shared" ref="B64:J64" si="22">IFERROR(B25/$J25, "-")</f>
        <v>0.14285714285714285</v>
      </c>
      <c r="C64" s="76">
        <f t="shared" si="22"/>
        <v>0</v>
      </c>
      <c r="D64" s="76">
        <f t="shared" si="22"/>
        <v>0.14285714285714285</v>
      </c>
      <c r="E64" s="76">
        <f t="shared" si="22"/>
        <v>0</v>
      </c>
      <c r="F64" s="76">
        <f t="shared" si="22"/>
        <v>0.14285714285714285</v>
      </c>
      <c r="G64" s="76">
        <f t="shared" si="22"/>
        <v>0.14285714285714285</v>
      </c>
      <c r="H64" s="76">
        <f t="shared" si="22"/>
        <v>0.14285714285714285</v>
      </c>
      <c r="I64" s="76">
        <f t="shared" si="22"/>
        <v>0.14285714285714285</v>
      </c>
      <c r="J64" s="76">
        <f t="shared" si="22"/>
        <v>1</v>
      </c>
    </row>
    <row r="65" spans="1:10" x14ac:dyDescent="0.2">
      <c r="A65" s="2" t="s">
        <v>21</v>
      </c>
      <c r="B65" s="76">
        <f t="shared" ref="B65:J65" si="23">IFERROR(B26/$J26, "-")</f>
        <v>0.2</v>
      </c>
      <c r="C65" s="76">
        <f t="shared" si="23"/>
        <v>0.2</v>
      </c>
      <c r="D65" s="76">
        <f t="shared" si="23"/>
        <v>0.2</v>
      </c>
      <c r="E65" s="76">
        <f t="shared" si="23"/>
        <v>0</v>
      </c>
      <c r="F65" s="76">
        <f t="shared" si="23"/>
        <v>0.2</v>
      </c>
      <c r="G65" s="76">
        <f t="shared" si="23"/>
        <v>0.4</v>
      </c>
      <c r="H65" s="76">
        <f t="shared" si="23"/>
        <v>0</v>
      </c>
      <c r="I65" s="76">
        <f t="shared" si="23"/>
        <v>0</v>
      </c>
      <c r="J65" s="76">
        <f t="shared" si="23"/>
        <v>1</v>
      </c>
    </row>
    <row r="66" spans="1:10" x14ac:dyDescent="0.2">
      <c r="A66" s="2" t="s">
        <v>22</v>
      </c>
      <c r="B66" s="76">
        <f t="shared" ref="B66:J66" si="24">IFERROR(B27/$J27, "-")</f>
        <v>0.19444444444444445</v>
      </c>
      <c r="C66" s="76">
        <f t="shared" si="24"/>
        <v>2.7777777777777776E-2</v>
      </c>
      <c r="D66" s="76">
        <f t="shared" si="24"/>
        <v>8.3333333333333329E-2</v>
      </c>
      <c r="E66" s="76">
        <f t="shared" si="24"/>
        <v>0</v>
      </c>
      <c r="F66" s="76">
        <f t="shared" si="24"/>
        <v>5.5555555555555552E-2</v>
      </c>
      <c r="G66" s="76">
        <f t="shared" si="24"/>
        <v>0.16666666666666666</v>
      </c>
      <c r="H66" s="76">
        <f t="shared" si="24"/>
        <v>8.3333333333333329E-2</v>
      </c>
      <c r="I66" s="76">
        <f t="shared" si="24"/>
        <v>0.3888888888888889</v>
      </c>
      <c r="J66" s="76">
        <f t="shared" si="24"/>
        <v>1</v>
      </c>
    </row>
    <row r="67" spans="1:10" x14ac:dyDescent="0.2">
      <c r="A67" s="2" t="s">
        <v>23</v>
      </c>
      <c r="B67" s="76" t="str">
        <f t="shared" ref="B67:J67" si="25">IFERROR(B28/$J28, "-")</f>
        <v>-</v>
      </c>
      <c r="C67" s="76" t="str">
        <f t="shared" si="25"/>
        <v>-</v>
      </c>
      <c r="D67" s="76" t="str">
        <f t="shared" si="25"/>
        <v>-</v>
      </c>
      <c r="E67" s="76" t="str">
        <f t="shared" si="25"/>
        <v>-</v>
      </c>
      <c r="F67" s="76" t="str">
        <f t="shared" si="25"/>
        <v>-</v>
      </c>
      <c r="G67" s="76" t="str">
        <f t="shared" si="25"/>
        <v>-</v>
      </c>
      <c r="H67" s="76" t="str">
        <f t="shared" si="25"/>
        <v>-</v>
      </c>
      <c r="I67" s="76" t="str">
        <f t="shared" si="25"/>
        <v>-</v>
      </c>
      <c r="J67" s="76" t="str">
        <f t="shared" si="25"/>
        <v>-</v>
      </c>
    </row>
    <row r="68" spans="1:10" x14ac:dyDescent="0.2">
      <c r="A68" s="2" t="s">
        <v>24</v>
      </c>
      <c r="B68" s="76">
        <f t="shared" ref="B68:J68" si="26">IFERROR(B29/$J29, "-")</f>
        <v>0.22222222222222221</v>
      </c>
      <c r="C68" s="76">
        <f t="shared" si="26"/>
        <v>0.1111111111111111</v>
      </c>
      <c r="D68" s="76">
        <f t="shared" si="26"/>
        <v>0</v>
      </c>
      <c r="E68" s="76">
        <f t="shared" si="26"/>
        <v>0</v>
      </c>
      <c r="F68" s="76">
        <f t="shared" si="26"/>
        <v>0.1111111111111111</v>
      </c>
      <c r="G68" s="76">
        <f t="shared" si="26"/>
        <v>0.1111111111111111</v>
      </c>
      <c r="H68" s="76">
        <f t="shared" si="26"/>
        <v>0.1111111111111111</v>
      </c>
      <c r="I68" s="76">
        <f t="shared" si="26"/>
        <v>0.33333333333333331</v>
      </c>
      <c r="J68" s="76">
        <f t="shared" si="26"/>
        <v>1</v>
      </c>
    </row>
    <row r="69" spans="1:10" x14ac:dyDescent="0.2">
      <c r="A69" s="2" t="s">
        <v>25</v>
      </c>
      <c r="B69" s="76">
        <f t="shared" ref="B69:J69" si="27">IFERROR(B30/$J30, "-")</f>
        <v>0.25</v>
      </c>
      <c r="C69" s="76">
        <f t="shared" si="27"/>
        <v>0</v>
      </c>
      <c r="D69" s="76">
        <f t="shared" si="27"/>
        <v>0</v>
      </c>
      <c r="E69" s="76">
        <f t="shared" si="27"/>
        <v>0</v>
      </c>
      <c r="F69" s="76">
        <f t="shared" si="27"/>
        <v>0</v>
      </c>
      <c r="G69" s="76">
        <f t="shared" si="27"/>
        <v>0</v>
      </c>
      <c r="H69" s="76">
        <f t="shared" si="27"/>
        <v>0.25</v>
      </c>
      <c r="I69" s="76">
        <f t="shared" si="27"/>
        <v>0.25</v>
      </c>
      <c r="J69" s="76">
        <f t="shared" si="27"/>
        <v>1</v>
      </c>
    </row>
    <row r="70" spans="1:10" x14ac:dyDescent="0.2">
      <c r="A70" s="2" t="s">
        <v>26</v>
      </c>
      <c r="B70" s="76">
        <f t="shared" ref="B70:J70" si="28">IFERROR(B31/$J31, "-")</f>
        <v>0</v>
      </c>
      <c r="C70" s="76">
        <f t="shared" si="28"/>
        <v>0</v>
      </c>
      <c r="D70" s="76">
        <f t="shared" si="28"/>
        <v>0</v>
      </c>
      <c r="E70" s="76">
        <f t="shared" si="28"/>
        <v>0</v>
      </c>
      <c r="F70" s="76">
        <f t="shared" si="28"/>
        <v>0</v>
      </c>
      <c r="G70" s="76">
        <f t="shared" si="28"/>
        <v>0.5</v>
      </c>
      <c r="H70" s="76">
        <f t="shared" si="28"/>
        <v>0</v>
      </c>
      <c r="I70" s="76">
        <f t="shared" si="28"/>
        <v>0</v>
      </c>
      <c r="J70" s="76">
        <f t="shared" si="28"/>
        <v>1</v>
      </c>
    </row>
    <row r="71" spans="1:10" x14ac:dyDescent="0.2">
      <c r="A71" s="2" t="s">
        <v>27</v>
      </c>
      <c r="B71" s="76" t="str">
        <f t="shared" ref="B71:J71" si="29">IFERROR(B32/$J32, "-")</f>
        <v>-</v>
      </c>
      <c r="C71" s="76" t="str">
        <f t="shared" si="29"/>
        <v>-</v>
      </c>
      <c r="D71" s="76" t="str">
        <f t="shared" si="29"/>
        <v>-</v>
      </c>
      <c r="E71" s="76" t="str">
        <f t="shared" si="29"/>
        <v>-</v>
      </c>
      <c r="F71" s="76" t="str">
        <f t="shared" si="29"/>
        <v>-</v>
      </c>
      <c r="G71" s="76" t="str">
        <f t="shared" si="29"/>
        <v>-</v>
      </c>
      <c r="H71" s="76" t="str">
        <f t="shared" si="29"/>
        <v>-</v>
      </c>
      <c r="I71" s="76" t="str">
        <f t="shared" si="29"/>
        <v>-</v>
      </c>
      <c r="J71" s="76" t="str">
        <f t="shared" si="29"/>
        <v>-</v>
      </c>
    </row>
    <row r="72" spans="1:10" x14ac:dyDescent="0.2">
      <c r="A72" s="2" t="s">
        <v>28</v>
      </c>
      <c r="B72" s="76">
        <f t="shared" ref="B72:J72" si="30">IFERROR(B33/$J33, "-")</f>
        <v>0</v>
      </c>
      <c r="C72" s="76">
        <f t="shared" si="30"/>
        <v>0</v>
      </c>
      <c r="D72" s="76">
        <f t="shared" si="30"/>
        <v>0.25</v>
      </c>
      <c r="E72" s="76">
        <f t="shared" si="30"/>
        <v>0</v>
      </c>
      <c r="F72" s="76">
        <f t="shared" si="30"/>
        <v>0</v>
      </c>
      <c r="G72" s="76">
        <f t="shared" si="30"/>
        <v>0.25</v>
      </c>
      <c r="H72" s="76">
        <f t="shared" si="30"/>
        <v>0</v>
      </c>
      <c r="I72" s="76">
        <f t="shared" si="30"/>
        <v>0.25</v>
      </c>
      <c r="J72" s="76">
        <f t="shared" si="30"/>
        <v>1</v>
      </c>
    </row>
    <row r="73" spans="1:10" x14ac:dyDescent="0.2">
      <c r="A73" s="2" t="s">
        <v>29</v>
      </c>
      <c r="B73" s="76">
        <f t="shared" ref="B73:J73" si="31">IFERROR(B34/$J34, "-")</f>
        <v>0</v>
      </c>
      <c r="C73" s="76">
        <f t="shared" si="31"/>
        <v>0</v>
      </c>
      <c r="D73" s="76">
        <f t="shared" si="31"/>
        <v>0</v>
      </c>
      <c r="E73" s="76">
        <f t="shared" si="31"/>
        <v>0</v>
      </c>
      <c r="F73" s="76">
        <f t="shared" si="31"/>
        <v>0</v>
      </c>
      <c r="G73" s="76">
        <f t="shared" si="31"/>
        <v>0</v>
      </c>
      <c r="H73" s="76">
        <f t="shared" si="31"/>
        <v>0.33333333333333331</v>
      </c>
      <c r="I73" s="76">
        <f t="shared" si="31"/>
        <v>0.33333333333333331</v>
      </c>
      <c r="J73" s="76">
        <f t="shared" si="31"/>
        <v>1</v>
      </c>
    </row>
    <row r="74" spans="1:10" x14ac:dyDescent="0.2">
      <c r="A74" s="2" t="s">
        <v>30</v>
      </c>
      <c r="B74" s="76">
        <f t="shared" ref="B74:J74" si="32">IFERROR(B35/$J35, "-")</f>
        <v>0.25</v>
      </c>
      <c r="C74" s="76">
        <f t="shared" si="32"/>
        <v>0</v>
      </c>
      <c r="D74" s="76">
        <f t="shared" si="32"/>
        <v>0</v>
      </c>
      <c r="E74" s="76">
        <f t="shared" si="32"/>
        <v>0</v>
      </c>
      <c r="F74" s="76">
        <f t="shared" si="32"/>
        <v>0.25</v>
      </c>
      <c r="G74" s="76">
        <f t="shared" si="32"/>
        <v>0.25</v>
      </c>
      <c r="H74" s="76">
        <f t="shared" si="32"/>
        <v>0.25</v>
      </c>
      <c r="I74" s="76">
        <f t="shared" si="32"/>
        <v>0.25</v>
      </c>
      <c r="J74" s="76">
        <f t="shared" si="32"/>
        <v>1</v>
      </c>
    </row>
    <row r="75" spans="1:10" x14ac:dyDescent="0.2">
      <c r="A75" s="2" t="s">
        <v>31</v>
      </c>
      <c r="B75" s="76">
        <f t="shared" ref="B75:J75" si="33">IFERROR(B36/$J36, "-")</f>
        <v>0.6</v>
      </c>
      <c r="C75" s="76">
        <f t="shared" si="33"/>
        <v>0</v>
      </c>
      <c r="D75" s="76">
        <f t="shared" si="33"/>
        <v>0</v>
      </c>
      <c r="E75" s="76">
        <f t="shared" si="33"/>
        <v>0</v>
      </c>
      <c r="F75" s="76">
        <f t="shared" si="33"/>
        <v>0</v>
      </c>
      <c r="G75" s="76">
        <f t="shared" si="33"/>
        <v>0</v>
      </c>
      <c r="H75" s="76">
        <f t="shared" si="33"/>
        <v>0.2</v>
      </c>
      <c r="I75" s="76">
        <f t="shared" si="33"/>
        <v>0.1</v>
      </c>
      <c r="J75" s="76">
        <f t="shared" si="33"/>
        <v>1</v>
      </c>
    </row>
    <row r="76" spans="1:10" x14ac:dyDescent="0.2">
      <c r="A76" s="3" t="s">
        <v>32</v>
      </c>
      <c r="B76" s="77">
        <f t="shared" ref="B76:J76" si="34">IFERROR(B37/$J37, "-")</f>
        <v>0</v>
      </c>
      <c r="C76" s="77">
        <f t="shared" si="34"/>
        <v>0</v>
      </c>
      <c r="D76" s="77">
        <f t="shared" si="34"/>
        <v>9.0909090909090912E-2</v>
      </c>
      <c r="E76" s="77">
        <f t="shared" si="34"/>
        <v>0</v>
      </c>
      <c r="F76" s="77">
        <f t="shared" si="34"/>
        <v>0.27272727272727271</v>
      </c>
      <c r="G76" s="77">
        <f t="shared" si="34"/>
        <v>0.27272727272727271</v>
      </c>
      <c r="H76" s="77">
        <f t="shared" si="34"/>
        <v>9.0909090909090912E-2</v>
      </c>
      <c r="I76" s="77">
        <f t="shared" si="34"/>
        <v>0.18181818181818182</v>
      </c>
      <c r="J76" s="77">
        <f t="shared" si="34"/>
        <v>1</v>
      </c>
    </row>
    <row r="78" spans="1:10" x14ac:dyDescent="0.2">
      <c r="A78" s="331" t="s">
        <v>466</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37"/>
  <sheetViews>
    <sheetView showGridLines="0" workbookViewId="0"/>
  </sheetViews>
  <sheetFormatPr defaultRowHeight="12.75" x14ac:dyDescent="0.2"/>
  <cols>
    <col min="1" max="1" customWidth="true" style="23" width="25.28515625" collapsed="false"/>
    <col min="2" max="19" style="23" width="9.140625" collapsed="false"/>
    <col min="20" max="20" customWidth="true" style="23" width="3.42578125" collapsed="false"/>
    <col min="21" max="16384" style="23" width="9.140625" collapsed="false"/>
  </cols>
  <sheetData>
    <row r="1" spans="1:19" x14ac:dyDescent="0.2">
      <c r="A1" s="32" t="s">
        <v>411</v>
      </c>
    </row>
    <row r="2" spans="1:19" ht="15" x14ac:dyDescent="0.25">
      <c r="A2" s="273" t="s">
        <v>315</v>
      </c>
    </row>
    <row r="4" spans="1:19" s="16" customFormat="1" x14ac:dyDescent="0.25">
      <c r="A4" s="15"/>
      <c r="B4" s="30" t="s">
        <v>159</v>
      </c>
      <c r="C4" s="30" t="s">
        <v>160</v>
      </c>
      <c r="D4" s="30" t="s">
        <v>161</v>
      </c>
      <c r="E4" s="30" t="s">
        <v>162</v>
      </c>
      <c r="F4" s="30" t="s">
        <v>163</v>
      </c>
      <c r="G4" s="30" t="s">
        <v>164</v>
      </c>
      <c r="H4" s="30" t="s">
        <v>165</v>
      </c>
      <c r="I4" s="30" t="s">
        <v>166</v>
      </c>
      <c r="J4" s="30" t="s">
        <v>167</v>
      </c>
      <c r="K4" s="30" t="s">
        <v>168</v>
      </c>
      <c r="L4" s="30" t="s">
        <v>169</v>
      </c>
      <c r="M4" s="30" t="s">
        <v>170</v>
      </c>
      <c r="N4" s="30" t="s">
        <v>171</v>
      </c>
      <c r="O4" s="30" t="s">
        <v>172</v>
      </c>
      <c r="P4" s="30" t="s">
        <v>173</v>
      </c>
      <c r="Q4" s="30" t="s">
        <v>174</v>
      </c>
      <c r="R4" s="30" t="s">
        <v>175</v>
      </c>
      <c r="S4" s="30" t="s">
        <v>176</v>
      </c>
    </row>
    <row r="5" spans="1:19" x14ac:dyDescent="0.2">
      <c r="A5" s="4" t="s">
        <v>0</v>
      </c>
      <c r="B5" s="49">
        <v>33</v>
      </c>
      <c r="C5" s="49">
        <v>64</v>
      </c>
      <c r="D5" s="49">
        <v>96</v>
      </c>
      <c r="E5" s="49">
        <v>114</v>
      </c>
      <c r="F5" s="49">
        <v>123</v>
      </c>
      <c r="G5" s="49">
        <v>147</v>
      </c>
      <c r="H5" s="49">
        <v>153</v>
      </c>
      <c r="I5" s="49">
        <v>163</v>
      </c>
      <c r="J5" s="49">
        <v>171</v>
      </c>
      <c r="K5" s="49">
        <v>194</v>
      </c>
      <c r="L5" s="49">
        <v>191</v>
      </c>
      <c r="M5" s="49">
        <v>202</v>
      </c>
      <c r="N5" s="49">
        <v>202</v>
      </c>
      <c r="O5" s="49">
        <v>212</v>
      </c>
      <c r="P5" s="49">
        <v>222</v>
      </c>
      <c r="Q5" s="49">
        <v>221</v>
      </c>
      <c r="R5" s="49">
        <v>228</v>
      </c>
      <c r="S5" s="49">
        <v>224</v>
      </c>
    </row>
    <row r="6" spans="1:19" x14ac:dyDescent="0.2">
      <c r="A6" s="2" t="s">
        <v>1</v>
      </c>
      <c r="B6" s="10">
        <v>20</v>
      </c>
      <c r="C6" s="10">
        <v>40</v>
      </c>
      <c r="D6" s="10">
        <v>51</v>
      </c>
      <c r="E6" s="10">
        <v>54</v>
      </c>
      <c r="F6" s="10">
        <v>50</v>
      </c>
      <c r="G6" s="10">
        <v>56</v>
      </c>
      <c r="H6" s="10">
        <v>79</v>
      </c>
      <c r="I6" s="10">
        <v>104</v>
      </c>
      <c r="J6" s="10">
        <v>109</v>
      </c>
      <c r="K6" s="10">
        <v>138</v>
      </c>
      <c r="L6" s="10">
        <v>119</v>
      </c>
      <c r="M6" s="10">
        <v>112</v>
      </c>
      <c r="N6" s="10">
        <v>124</v>
      </c>
      <c r="O6" s="10">
        <v>171</v>
      </c>
      <c r="P6" s="10">
        <v>162</v>
      </c>
      <c r="Q6" s="10">
        <v>153</v>
      </c>
      <c r="R6" s="10">
        <v>146</v>
      </c>
      <c r="S6" s="10">
        <v>125</v>
      </c>
    </row>
    <row r="7" spans="1:19" x14ac:dyDescent="0.2">
      <c r="A7" s="2" t="s">
        <v>2</v>
      </c>
      <c r="B7" s="10">
        <v>34</v>
      </c>
      <c r="C7" s="10">
        <v>62</v>
      </c>
      <c r="D7" s="10">
        <v>80</v>
      </c>
      <c r="E7" s="10">
        <v>86</v>
      </c>
      <c r="F7" s="10">
        <v>103</v>
      </c>
      <c r="G7" s="10">
        <v>112</v>
      </c>
      <c r="H7" s="10">
        <v>133</v>
      </c>
      <c r="I7" s="10">
        <v>126</v>
      </c>
      <c r="J7" s="10">
        <v>131</v>
      </c>
      <c r="K7" s="10">
        <v>145</v>
      </c>
      <c r="L7" s="10">
        <v>159</v>
      </c>
      <c r="M7" s="10">
        <v>168</v>
      </c>
      <c r="N7" s="10">
        <v>172</v>
      </c>
      <c r="O7" s="10">
        <v>182</v>
      </c>
      <c r="P7" s="10">
        <v>188</v>
      </c>
      <c r="Q7" s="10">
        <v>169</v>
      </c>
      <c r="R7" s="10">
        <v>158</v>
      </c>
      <c r="S7" s="10">
        <v>142</v>
      </c>
    </row>
    <row r="8" spans="1:19" x14ac:dyDescent="0.2">
      <c r="A8" s="2" t="s">
        <v>3</v>
      </c>
      <c r="B8" s="10">
        <v>38</v>
      </c>
      <c r="C8" s="10">
        <v>78</v>
      </c>
      <c r="D8" s="10">
        <v>87</v>
      </c>
      <c r="E8" s="10">
        <v>83</v>
      </c>
      <c r="F8" s="10">
        <v>130</v>
      </c>
      <c r="G8" s="10">
        <v>134</v>
      </c>
      <c r="H8" s="10">
        <v>138</v>
      </c>
      <c r="I8" s="10">
        <v>119</v>
      </c>
      <c r="J8" s="10">
        <v>122</v>
      </c>
      <c r="K8" s="10">
        <v>107</v>
      </c>
      <c r="L8" s="10">
        <v>135</v>
      </c>
      <c r="M8" s="10">
        <v>130</v>
      </c>
      <c r="N8" s="10">
        <v>122</v>
      </c>
      <c r="O8" s="10">
        <v>122</v>
      </c>
      <c r="P8" s="10">
        <v>159</v>
      </c>
      <c r="Q8" s="10">
        <v>182</v>
      </c>
      <c r="R8" s="10">
        <v>213</v>
      </c>
      <c r="S8" s="10">
        <v>161</v>
      </c>
    </row>
    <row r="9" spans="1:19" x14ac:dyDescent="0.2">
      <c r="A9" s="2" t="s">
        <v>4</v>
      </c>
      <c r="B9" s="10">
        <v>38</v>
      </c>
      <c r="C9" s="10">
        <v>58</v>
      </c>
      <c r="D9" s="10">
        <v>101</v>
      </c>
      <c r="E9" s="10">
        <v>120</v>
      </c>
      <c r="F9" s="10">
        <v>171</v>
      </c>
      <c r="G9" s="10">
        <v>195</v>
      </c>
      <c r="H9" s="10">
        <v>203</v>
      </c>
      <c r="I9" s="10">
        <v>206</v>
      </c>
      <c r="J9" s="10">
        <v>219</v>
      </c>
      <c r="K9" s="10">
        <v>267</v>
      </c>
      <c r="L9" s="10">
        <v>268</v>
      </c>
      <c r="M9" s="10">
        <v>301</v>
      </c>
      <c r="N9" s="10">
        <v>307</v>
      </c>
      <c r="O9" s="10">
        <v>217</v>
      </c>
      <c r="P9" s="10">
        <v>209</v>
      </c>
      <c r="Q9" s="10">
        <v>154</v>
      </c>
      <c r="R9" s="10">
        <v>210</v>
      </c>
      <c r="S9" s="10">
        <v>209</v>
      </c>
    </row>
    <row r="10" spans="1:19" x14ac:dyDescent="0.2">
      <c r="A10" s="2" t="s">
        <v>5</v>
      </c>
      <c r="B10" s="10">
        <v>41</v>
      </c>
      <c r="C10" s="10">
        <v>74</v>
      </c>
      <c r="D10" s="10">
        <v>106</v>
      </c>
      <c r="E10" s="10">
        <v>123</v>
      </c>
      <c r="F10" s="10">
        <v>118</v>
      </c>
      <c r="G10" s="10">
        <v>151</v>
      </c>
      <c r="H10" s="10">
        <v>114</v>
      </c>
      <c r="I10" s="10">
        <v>123</v>
      </c>
      <c r="J10" s="10">
        <v>147</v>
      </c>
      <c r="K10" s="10">
        <v>201</v>
      </c>
      <c r="L10" s="10">
        <v>238</v>
      </c>
      <c r="M10" s="10">
        <v>242</v>
      </c>
      <c r="N10" s="10">
        <v>219</v>
      </c>
      <c r="O10" s="10">
        <v>196</v>
      </c>
      <c r="P10" s="10">
        <v>152</v>
      </c>
      <c r="Q10" s="10">
        <v>150</v>
      </c>
      <c r="R10" s="10">
        <v>166</v>
      </c>
      <c r="S10" s="10">
        <v>161</v>
      </c>
    </row>
    <row r="11" spans="1:19" x14ac:dyDescent="0.2">
      <c r="A11" s="2" t="s">
        <v>6</v>
      </c>
      <c r="B11" s="10">
        <v>33</v>
      </c>
      <c r="C11" s="10">
        <v>66</v>
      </c>
      <c r="D11" s="10">
        <v>76</v>
      </c>
      <c r="E11" s="10">
        <v>118</v>
      </c>
      <c r="F11" s="10">
        <v>130</v>
      </c>
      <c r="G11" s="10">
        <v>140</v>
      </c>
      <c r="H11" s="10">
        <v>151</v>
      </c>
      <c r="I11" s="10">
        <v>153</v>
      </c>
      <c r="J11" s="10">
        <v>161</v>
      </c>
      <c r="K11" s="10">
        <v>155</v>
      </c>
      <c r="L11" s="10">
        <v>162</v>
      </c>
      <c r="M11" s="10">
        <v>185</v>
      </c>
      <c r="N11" s="10">
        <v>199</v>
      </c>
      <c r="O11" s="10">
        <v>252</v>
      </c>
      <c r="P11" s="10">
        <v>198</v>
      </c>
      <c r="Q11" s="10">
        <v>142</v>
      </c>
      <c r="R11" s="10">
        <v>115</v>
      </c>
      <c r="S11" s="10">
        <v>104</v>
      </c>
    </row>
    <row r="12" spans="1:19" x14ac:dyDescent="0.2">
      <c r="A12" s="2" t="s">
        <v>7</v>
      </c>
      <c r="B12" s="10">
        <v>71</v>
      </c>
      <c r="C12" s="10">
        <v>114</v>
      </c>
      <c r="D12" s="10">
        <v>143</v>
      </c>
      <c r="E12" s="10">
        <v>155</v>
      </c>
      <c r="F12" s="10">
        <v>182</v>
      </c>
      <c r="G12" s="10">
        <v>207</v>
      </c>
      <c r="H12" s="10">
        <v>203</v>
      </c>
      <c r="I12" s="10">
        <v>197</v>
      </c>
      <c r="J12" s="10">
        <v>242</v>
      </c>
      <c r="K12" s="10">
        <v>261</v>
      </c>
      <c r="L12" s="10">
        <v>276</v>
      </c>
      <c r="M12" s="10">
        <v>253</v>
      </c>
      <c r="N12" s="10">
        <v>200</v>
      </c>
      <c r="O12" s="10">
        <v>179</v>
      </c>
      <c r="P12" s="10">
        <v>166</v>
      </c>
      <c r="Q12" s="10">
        <v>177</v>
      </c>
      <c r="R12" s="10">
        <v>169</v>
      </c>
      <c r="S12" s="10">
        <v>164</v>
      </c>
    </row>
    <row r="13" spans="1:19" x14ac:dyDescent="0.2">
      <c r="A13" s="2" t="s">
        <v>8</v>
      </c>
      <c r="B13" s="10">
        <v>22</v>
      </c>
      <c r="C13" s="10">
        <v>37</v>
      </c>
      <c r="D13" s="10">
        <v>48</v>
      </c>
      <c r="E13" s="10">
        <v>68</v>
      </c>
      <c r="F13" s="10">
        <v>101</v>
      </c>
      <c r="G13" s="10">
        <v>94</v>
      </c>
      <c r="H13" s="10">
        <v>96</v>
      </c>
      <c r="I13" s="10">
        <v>100</v>
      </c>
      <c r="J13" s="10">
        <v>90</v>
      </c>
      <c r="K13" s="10">
        <v>109</v>
      </c>
      <c r="L13" s="10">
        <v>114</v>
      </c>
      <c r="M13" s="10">
        <v>76</v>
      </c>
      <c r="N13" s="10">
        <v>80</v>
      </c>
      <c r="O13" s="10">
        <v>92</v>
      </c>
      <c r="P13" s="10">
        <v>120</v>
      </c>
      <c r="Q13" s="10">
        <v>143</v>
      </c>
      <c r="R13" s="10">
        <v>113</v>
      </c>
      <c r="S13" s="10">
        <v>108</v>
      </c>
    </row>
    <row r="14" spans="1:19" x14ac:dyDescent="0.2">
      <c r="A14" s="2" t="s">
        <v>9</v>
      </c>
      <c r="B14" s="10">
        <v>34</v>
      </c>
      <c r="C14" s="10">
        <v>81</v>
      </c>
      <c r="D14" s="10">
        <v>170</v>
      </c>
      <c r="E14" s="10">
        <v>203</v>
      </c>
      <c r="F14" s="10">
        <v>196</v>
      </c>
      <c r="G14" s="10">
        <v>187</v>
      </c>
      <c r="H14" s="10">
        <v>251</v>
      </c>
      <c r="I14" s="10">
        <v>266</v>
      </c>
      <c r="J14" s="10">
        <v>291</v>
      </c>
      <c r="K14" s="10">
        <v>295</v>
      </c>
      <c r="L14" s="10">
        <v>282</v>
      </c>
      <c r="M14" s="10">
        <v>259</v>
      </c>
      <c r="N14" s="10">
        <v>269</v>
      </c>
      <c r="O14" s="10">
        <v>313</v>
      </c>
      <c r="P14" s="10">
        <v>395</v>
      </c>
      <c r="Q14" s="10">
        <v>429</v>
      </c>
      <c r="R14" s="10">
        <v>424</v>
      </c>
      <c r="S14" s="10">
        <v>363</v>
      </c>
    </row>
    <row r="15" spans="1:19" x14ac:dyDescent="0.2">
      <c r="A15" s="2" t="s">
        <v>10</v>
      </c>
      <c r="B15" s="10">
        <v>63</v>
      </c>
      <c r="C15" s="10">
        <v>124</v>
      </c>
      <c r="D15" s="10">
        <v>145</v>
      </c>
      <c r="E15" s="10">
        <v>146</v>
      </c>
      <c r="F15" s="10">
        <v>133</v>
      </c>
      <c r="G15" s="10">
        <v>144</v>
      </c>
      <c r="H15" s="10">
        <v>158</v>
      </c>
      <c r="I15" s="10">
        <v>156</v>
      </c>
      <c r="J15" s="10">
        <v>151</v>
      </c>
      <c r="K15" s="10">
        <v>184</v>
      </c>
      <c r="L15" s="10">
        <v>176</v>
      </c>
      <c r="M15" s="10">
        <v>231</v>
      </c>
      <c r="N15" s="10">
        <v>248</v>
      </c>
      <c r="O15" s="10">
        <v>283</v>
      </c>
      <c r="P15" s="10">
        <v>317</v>
      </c>
      <c r="Q15" s="10">
        <v>366</v>
      </c>
      <c r="R15" s="10">
        <v>359</v>
      </c>
      <c r="S15" s="10">
        <v>374</v>
      </c>
    </row>
    <row r="16" spans="1:19" x14ac:dyDescent="0.2">
      <c r="A16" s="2" t="s">
        <v>11</v>
      </c>
      <c r="B16" s="10">
        <v>67</v>
      </c>
      <c r="C16" s="10">
        <v>122</v>
      </c>
      <c r="D16" s="10">
        <v>124</v>
      </c>
      <c r="E16" s="10">
        <v>112</v>
      </c>
      <c r="F16" s="10">
        <v>101</v>
      </c>
      <c r="G16" s="10">
        <v>90</v>
      </c>
      <c r="H16" s="10">
        <v>108</v>
      </c>
      <c r="I16" s="10">
        <v>113</v>
      </c>
      <c r="J16" s="10">
        <v>112</v>
      </c>
      <c r="K16" s="10">
        <v>101</v>
      </c>
      <c r="L16" s="10">
        <v>84</v>
      </c>
      <c r="M16" s="10">
        <v>98</v>
      </c>
      <c r="N16" s="10">
        <v>121</v>
      </c>
      <c r="O16" s="10">
        <v>119</v>
      </c>
      <c r="P16" s="10">
        <v>140</v>
      </c>
      <c r="Q16" s="10">
        <v>131</v>
      </c>
      <c r="R16" s="10">
        <v>135</v>
      </c>
      <c r="S16" s="10">
        <v>176</v>
      </c>
    </row>
    <row r="17" spans="1:19" x14ac:dyDescent="0.2">
      <c r="A17" s="2" t="s">
        <v>12</v>
      </c>
      <c r="B17" s="10">
        <v>44</v>
      </c>
      <c r="C17" s="10">
        <v>79</v>
      </c>
      <c r="D17" s="10">
        <v>82</v>
      </c>
      <c r="E17" s="10">
        <v>85</v>
      </c>
      <c r="F17" s="10">
        <v>89</v>
      </c>
      <c r="G17" s="10">
        <v>105</v>
      </c>
      <c r="H17" s="10">
        <v>129</v>
      </c>
      <c r="I17" s="10">
        <v>136</v>
      </c>
      <c r="J17" s="10">
        <v>144</v>
      </c>
      <c r="K17" s="10">
        <v>163</v>
      </c>
      <c r="L17" s="10">
        <v>165</v>
      </c>
      <c r="M17" s="10">
        <v>197</v>
      </c>
      <c r="N17" s="10">
        <v>205</v>
      </c>
      <c r="O17" s="10">
        <v>231</v>
      </c>
      <c r="P17" s="10">
        <v>282</v>
      </c>
      <c r="Q17" s="10">
        <v>294</v>
      </c>
      <c r="R17" s="10">
        <v>354</v>
      </c>
      <c r="S17" s="10">
        <v>379</v>
      </c>
    </row>
    <row r="18" spans="1:19" x14ac:dyDescent="0.2">
      <c r="A18" s="2" t="s">
        <v>13</v>
      </c>
      <c r="B18" s="10">
        <v>30</v>
      </c>
      <c r="C18" s="10">
        <v>65</v>
      </c>
      <c r="D18" s="10">
        <v>85</v>
      </c>
      <c r="E18" s="10">
        <v>115</v>
      </c>
      <c r="F18" s="10">
        <v>131</v>
      </c>
      <c r="G18" s="10">
        <v>190</v>
      </c>
      <c r="H18" s="10">
        <v>173</v>
      </c>
      <c r="I18" s="10">
        <v>184</v>
      </c>
      <c r="J18" s="10">
        <v>241</v>
      </c>
      <c r="K18" s="10">
        <v>304</v>
      </c>
      <c r="L18" s="10">
        <v>306</v>
      </c>
      <c r="M18" s="10">
        <v>324</v>
      </c>
      <c r="N18" s="10">
        <v>315</v>
      </c>
      <c r="O18" s="10">
        <v>290</v>
      </c>
      <c r="P18" s="10">
        <v>341</v>
      </c>
      <c r="Q18" s="10">
        <v>383</v>
      </c>
      <c r="R18" s="10">
        <v>323</v>
      </c>
      <c r="S18" s="10">
        <v>326</v>
      </c>
    </row>
    <row r="19" spans="1:19" x14ac:dyDescent="0.2">
      <c r="A19" s="2" t="s">
        <v>14</v>
      </c>
      <c r="B19" s="10">
        <v>11</v>
      </c>
      <c r="C19" s="10">
        <v>16</v>
      </c>
      <c r="D19" s="10">
        <v>50</v>
      </c>
      <c r="E19" s="10">
        <v>54</v>
      </c>
      <c r="F19" s="10">
        <v>68</v>
      </c>
      <c r="G19" s="10">
        <v>99</v>
      </c>
      <c r="H19" s="10">
        <v>134</v>
      </c>
      <c r="I19" s="10">
        <v>238</v>
      </c>
      <c r="J19" s="10">
        <v>204</v>
      </c>
      <c r="K19" s="10">
        <v>237</v>
      </c>
      <c r="L19" s="10">
        <v>196</v>
      </c>
      <c r="M19" s="10">
        <v>190</v>
      </c>
      <c r="N19" s="10">
        <v>126</v>
      </c>
      <c r="O19" s="10">
        <v>138</v>
      </c>
      <c r="P19" s="10">
        <v>121</v>
      </c>
      <c r="Q19" s="10">
        <v>146</v>
      </c>
      <c r="R19" s="10">
        <v>157</v>
      </c>
      <c r="S19" s="10">
        <v>161</v>
      </c>
    </row>
    <row r="20" spans="1:19" x14ac:dyDescent="0.2">
      <c r="A20" s="2" t="s">
        <v>15</v>
      </c>
      <c r="B20" s="10">
        <v>32</v>
      </c>
      <c r="C20" s="10">
        <v>75</v>
      </c>
      <c r="D20" s="10">
        <v>112</v>
      </c>
      <c r="E20" s="10">
        <v>152</v>
      </c>
      <c r="F20" s="10">
        <v>161</v>
      </c>
      <c r="G20" s="10">
        <v>194</v>
      </c>
      <c r="H20" s="10">
        <v>216</v>
      </c>
      <c r="I20" s="10">
        <v>221</v>
      </c>
      <c r="J20" s="10">
        <v>199</v>
      </c>
      <c r="K20" s="10">
        <v>230</v>
      </c>
      <c r="L20" s="10">
        <v>228</v>
      </c>
      <c r="M20" s="10">
        <v>210</v>
      </c>
      <c r="N20" s="10">
        <v>216</v>
      </c>
      <c r="O20" s="10">
        <v>223</v>
      </c>
      <c r="P20" s="10">
        <v>200</v>
      </c>
      <c r="Q20" s="10">
        <v>205</v>
      </c>
      <c r="R20" s="10">
        <v>206</v>
      </c>
      <c r="S20" s="10">
        <v>224</v>
      </c>
    </row>
    <row r="21" spans="1:19" x14ac:dyDescent="0.2">
      <c r="A21" s="2" t="s">
        <v>16</v>
      </c>
      <c r="B21" s="10">
        <v>26</v>
      </c>
      <c r="C21" s="10">
        <v>51</v>
      </c>
      <c r="D21" s="10">
        <v>116</v>
      </c>
      <c r="E21" s="10">
        <v>126</v>
      </c>
      <c r="F21" s="10">
        <v>134</v>
      </c>
      <c r="G21" s="10">
        <v>165</v>
      </c>
      <c r="H21" s="10">
        <v>157</v>
      </c>
      <c r="I21" s="10">
        <v>155</v>
      </c>
      <c r="J21" s="10">
        <v>168</v>
      </c>
      <c r="K21" s="10">
        <v>186</v>
      </c>
      <c r="L21" s="10">
        <v>176</v>
      </c>
      <c r="M21" s="10">
        <v>204</v>
      </c>
      <c r="N21" s="10">
        <v>211</v>
      </c>
      <c r="O21" s="10">
        <v>226</v>
      </c>
      <c r="P21" s="10">
        <v>258</v>
      </c>
      <c r="Q21" s="10">
        <v>237</v>
      </c>
      <c r="R21" s="10">
        <v>248</v>
      </c>
      <c r="S21" s="10">
        <v>261</v>
      </c>
    </row>
    <row r="22" spans="1:19" x14ac:dyDescent="0.2">
      <c r="A22" s="2" t="s">
        <v>17</v>
      </c>
      <c r="B22" s="10">
        <v>38</v>
      </c>
      <c r="C22" s="10">
        <v>64</v>
      </c>
      <c r="D22" s="10">
        <v>79</v>
      </c>
      <c r="E22" s="10">
        <v>101</v>
      </c>
      <c r="F22" s="10">
        <v>128</v>
      </c>
      <c r="G22" s="10">
        <v>148</v>
      </c>
      <c r="H22" s="10">
        <v>183</v>
      </c>
      <c r="I22" s="10">
        <v>221</v>
      </c>
      <c r="J22" s="10">
        <v>271</v>
      </c>
      <c r="K22" s="10">
        <v>310</v>
      </c>
      <c r="L22" s="10">
        <v>301</v>
      </c>
      <c r="M22" s="10">
        <v>285</v>
      </c>
      <c r="N22" s="10">
        <v>243</v>
      </c>
      <c r="O22" s="10">
        <v>272</v>
      </c>
      <c r="P22" s="10">
        <v>232</v>
      </c>
      <c r="Q22" s="10">
        <v>277</v>
      </c>
      <c r="R22" s="10">
        <v>314</v>
      </c>
      <c r="S22" s="10">
        <v>284</v>
      </c>
    </row>
    <row r="23" spans="1:19" x14ac:dyDescent="0.2">
      <c r="A23" s="2" t="s">
        <v>18</v>
      </c>
      <c r="B23" s="10">
        <v>62</v>
      </c>
      <c r="C23" s="10">
        <v>108</v>
      </c>
      <c r="D23" s="10">
        <v>136</v>
      </c>
      <c r="E23" s="10">
        <v>204</v>
      </c>
      <c r="F23" s="10">
        <v>118</v>
      </c>
      <c r="G23" s="10">
        <v>166</v>
      </c>
      <c r="H23" s="10">
        <v>159</v>
      </c>
      <c r="I23" s="10">
        <v>150</v>
      </c>
      <c r="J23" s="10">
        <v>151</v>
      </c>
      <c r="K23" s="10">
        <v>192</v>
      </c>
      <c r="L23" s="10">
        <v>186</v>
      </c>
      <c r="M23" s="10">
        <v>194</v>
      </c>
      <c r="N23" s="10">
        <v>188</v>
      </c>
      <c r="O23" s="10">
        <v>156</v>
      </c>
      <c r="P23" s="10">
        <v>131</v>
      </c>
      <c r="Q23" s="10">
        <v>132</v>
      </c>
      <c r="R23" s="10">
        <v>188</v>
      </c>
      <c r="S23" s="10">
        <v>185</v>
      </c>
    </row>
    <row r="24" spans="1:19" x14ac:dyDescent="0.2">
      <c r="A24" s="2" t="s">
        <v>19</v>
      </c>
      <c r="B24" s="10">
        <v>6</v>
      </c>
      <c r="C24" s="10">
        <v>13</v>
      </c>
      <c r="D24" s="10">
        <v>41</v>
      </c>
      <c r="E24" s="10">
        <v>126</v>
      </c>
      <c r="F24" s="10">
        <v>231</v>
      </c>
      <c r="G24" s="10">
        <v>234</v>
      </c>
      <c r="H24" s="10">
        <v>347</v>
      </c>
      <c r="I24" s="10">
        <v>349</v>
      </c>
      <c r="J24" s="10">
        <v>409</v>
      </c>
      <c r="K24" s="10">
        <v>479</v>
      </c>
      <c r="L24" s="10">
        <v>482</v>
      </c>
      <c r="M24" s="10">
        <v>456</v>
      </c>
      <c r="N24" s="10">
        <v>490</v>
      </c>
      <c r="O24" s="10">
        <v>604</v>
      </c>
      <c r="P24" s="10">
        <v>728</v>
      </c>
      <c r="Q24" s="10">
        <v>727</v>
      </c>
      <c r="R24" s="10">
        <v>726</v>
      </c>
      <c r="S24" s="10">
        <v>790</v>
      </c>
    </row>
    <row r="25" spans="1:19" x14ac:dyDescent="0.2">
      <c r="A25" s="2" t="s">
        <v>20</v>
      </c>
      <c r="B25" s="10">
        <v>30</v>
      </c>
      <c r="C25" s="10">
        <v>88</v>
      </c>
      <c r="D25" s="10">
        <v>56</v>
      </c>
      <c r="E25" s="10">
        <v>65</v>
      </c>
      <c r="F25" s="10">
        <v>79</v>
      </c>
      <c r="G25" s="10">
        <v>347</v>
      </c>
      <c r="H25" s="10">
        <v>141</v>
      </c>
      <c r="I25" s="10">
        <v>164</v>
      </c>
      <c r="J25" s="10">
        <v>219</v>
      </c>
      <c r="K25" s="10">
        <v>203</v>
      </c>
      <c r="L25" s="10">
        <v>140</v>
      </c>
      <c r="M25" s="10">
        <v>152</v>
      </c>
      <c r="N25" s="10">
        <v>153</v>
      </c>
      <c r="O25" s="10">
        <v>150</v>
      </c>
      <c r="P25" s="10">
        <v>153</v>
      </c>
      <c r="Q25" s="10">
        <v>165</v>
      </c>
      <c r="R25" s="10">
        <v>156</v>
      </c>
      <c r="S25" s="10">
        <v>154</v>
      </c>
    </row>
    <row r="26" spans="1:19" x14ac:dyDescent="0.2">
      <c r="A26" s="2" t="s">
        <v>21</v>
      </c>
      <c r="B26" s="10">
        <v>41</v>
      </c>
      <c r="C26" s="10">
        <v>61</v>
      </c>
      <c r="D26" s="10">
        <v>67</v>
      </c>
      <c r="E26" s="10">
        <v>74</v>
      </c>
      <c r="F26" s="10">
        <v>75</v>
      </c>
      <c r="G26" s="10">
        <v>117</v>
      </c>
      <c r="H26" s="10">
        <v>112</v>
      </c>
      <c r="I26" s="10">
        <v>88</v>
      </c>
      <c r="J26" s="10">
        <v>119</v>
      </c>
      <c r="K26" s="10">
        <v>131</v>
      </c>
      <c r="L26" s="10">
        <v>148</v>
      </c>
      <c r="M26" s="10">
        <v>148</v>
      </c>
      <c r="N26" s="10">
        <v>129</v>
      </c>
      <c r="O26" s="10">
        <v>128</v>
      </c>
      <c r="P26" s="10">
        <v>166</v>
      </c>
      <c r="Q26" s="10">
        <v>170</v>
      </c>
      <c r="R26" s="10">
        <v>155</v>
      </c>
      <c r="S26" s="10">
        <v>175</v>
      </c>
    </row>
    <row r="27" spans="1:19" x14ac:dyDescent="0.2">
      <c r="A27" s="2" t="s">
        <v>22</v>
      </c>
      <c r="B27" s="10">
        <v>38</v>
      </c>
      <c r="C27" s="10">
        <v>76</v>
      </c>
      <c r="D27" s="10">
        <v>94</v>
      </c>
      <c r="E27" s="10">
        <v>117</v>
      </c>
      <c r="F27" s="10">
        <v>138</v>
      </c>
      <c r="G27" s="10">
        <v>152</v>
      </c>
      <c r="H27" s="10">
        <v>162</v>
      </c>
      <c r="I27" s="10">
        <v>160</v>
      </c>
      <c r="J27" s="10">
        <v>160</v>
      </c>
      <c r="K27" s="10">
        <v>155</v>
      </c>
      <c r="L27" s="10">
        <v>159</v>
      </c>
      <c r="M27" s="10">
        <v>201</v>
      </c>
      <c r="N27" s="10">
        <v>219</v>
      </c>
      <c r="O27" s="10">
        <v>210</v>
      </c>
      <c r="P27" s="10">
        <v>201</v>
      </c>
      <c r="Q27" s="10">
        <v>181</v>
      </c>
      <c r="R27" s="10">
        <v>164</v>
      </c>
      <c r="S27" s="10">
        <v>156</v>
      </c>
    </row>
    <row r="28" spans="1:19" x14ac:dyDescent="0.2">
      <c r="A28" s="2" t="s">
        <v>23</v>
      </c>
      <c r="B28" s="10">
        <v>44</v>
      </c>
      <c r="C28" s="10">
        <v>103</v>
      </c>
      <c r="D28" s="10">
        <v>195</v>
      </c>
      <c r="E28" s="10">
        <v>120</v>
      </c>
      <c r="F28" s="10">
        <v>205</v>
      </c>
      <c r="G28" s="10">
        <v>211</v>
      </c>
      <c r="H28" s="10">
        <v>249</v>
      </c>
      <c r="I28" s="10">
        <v>142</v>
      </c>
      <c r="J28" s="10">
        <v>170</v>
      </c>
      <c r="K28" s="10">
        <v>162</v>
      </c>
      <c r="L28" s="10">
        <v>155</v>
      </c>
      <c r="M28" s="10">
        <v>178</v>
      </c>
      <c r="N28" s="10">
        <v>159</v>
      </c>
      <c r="O28" s="10">
        <v>102</v>
      </c>
      <c r="P28" s="10">
        <v>120</v>
      </c>
      <c r="Q28" s="10">
        <v>146</v>
      </c>
      <c r="R28" s="10">
        <v>114</v>
      </c>
      <c r="S28" s="10">
        <v>188</v>
      </c>
    </row>
    <row r="29" spans="1:19" x14ac:dyDescent="0.2">
      <c r="A29" s="2" t="s">
        <v>24</v>
      </c>
      <c r="B29" s="10">
        <v>37</v>
      </c>
      <c r="C29" s="10">
        <v>57</v>
      </c>
      <c r="D29" s="10">
        <v>91</v>
      </c>
      <c r="E29" s="10">
        <v>118</v>
      </c>
      <c r="F29" s="10">
        <v>141</v>
      </c>
      <c r="G29" s="10">
        <v>145</v>
      </c>
      <c r="H29" s="10">
        <v>154</v>
      </c>
      <c r="I29" s="10">
        <v>176</v>
      </c>
      <c r="J29" s="10">
        <v>190</v>
      </c>
      <c r="K29" s="10">
        <v>264</v>
      </c>
      <c r="L29" s="10">
        <v>304</v>
      </c>
      <c r="M29" s="10">
        <v>329</v>
      </c>
      <c r="N29" s="10">
        <v>350</v>
      </c>
      <c r="O29" s="10">
        <v>323</v>
      </c>
      <c r="P29" s="10">
        <v>248</v>
      </c>
      <c r="Q29" s="10">
        <v>133</v>
      </c>
      <c r="R29" s="10">
        <v>101</v>
      </c>
      <c r="S29" s="10">
        <v>89</v>
      </c>
    </row>
    <row r="30" spans="1:19" x14ac:dyDescent="0.2">
      <c r="A30" s="2" t="s">
        <v>25</v>
      </c>
      <c r="B30" s="10">
        <v>31</v>
      </c>
      <c r="C30" s="10">
        <v>46</v>
      </c>
      <c r="D30" s="10">
        <v>61</v>
      </c>
      <c r="E30" s="10">
        <v>83</v>
      </c>
      <c r="F30" s="10">
        <v>77</v>
      </c>
      <c r="G30" s="10">
        <v>107</v>
      </c>
      <c r="H30" s="10">
        <v>100</v>
      </c>
      <c r="I30" s="10">
        <v>107</v>
      </c>
      <c r="J30" s="10">
        <v>109</v>
      </c>
      <c r="K30" s="10">
        <v>126</v>
      </c>
      <c r="L30" s="10">
        <v>127</v>
      </c>
      <c r="M30" s="10">
        <v>127</v>
      </c>
      <c r="N30" s="10">
        <v>132</v>
      </c>
      <c r="O30" s="10">
        <v>121</v>
      </c>
      <c r="P30" s="10">
        <v>139</v>
      </c>
      <c r="Q30" s="10">
        <v>148</v>
      </c>
      <c r="R30" s="10">
        <v>151</v>
      </c>
      <c r="S30" s="10">
        <v>142</v>
      </c>
    </row>
    <row r="31" spans="1:19" x14ac:dyDescent="0.2">
      <c r="A31" s="2" t="s">
        <v>26</v>
      </c>
      <c r="B31" s="10">
        <v>28</v>
      </c>
      <c r="C31" s="10">
        <v>64</v>
      </c>
      <c r="D31" s="10">
        <v>98</v>
      </c>
      <c r="E31" s="10">
        <v>135</v>
      </c>
      <c r="F31" s="10">
        <v>149</v>
      </c>
      <c r="G31" s="10">
        <v>68</v>
      </c>
      <c r="H31" s="10">
        <v>87</v>
      </c>
      <c r="I31" s="10">
        <v>90</v>
      </c>
      <c r="J31" s="10">
        <v>85</v>
      </c>
      <c r="K31" s="10">
        <v>118</v>
      </c>
      <c r="L31" s="10">
        <v>122</v>
      </c>
      <c r="M31" s="10">
        <v>118</v>
      </c>
      <c r="N31" s="10">
        <v>120</v>
      </c>
      <c r="O31" s="10">
        <v>117</v>
      </c>
      <c r="P31" s="10">
        <v>131</v>
      </c>
      <c r="Q31" s="10">
        <v>131</v>
      </c>
      <c r="R31" s="10">
        <v>147</v>
      </c>
      <c r="S31" s="10">
        <v>136</v>
      </c>
    </row>
    <row r="32" spans="1:19" x14ac:dyDescent="0.2">
      <c r="A32" s="2" t="s">
        <v>27</v>
      </c>
      <c r="B32" s="10">
        <v>34</v>
      </c>
      <c r="C32" s="10">
        <v>115</v>
      </c>
      <c r="D32" s="10">
        <v>235</v>
      </c>
      <c r="E32" s="10">
        <v>323</v>
      </c>
      <c r="F32" s="10">
        <v>257</v>
      </c>
      <c r="G32" s="10">
        <v>434</v>
      </c>
      <c r="H32" s="10">
        <v>339</v>
      </c>
      <c r="I32" s="10">
        <v>224</v>
      </c>
      <c r="J32" s="10">
        <v>216</v>
      </c>
      <c r="K32" s="10">
        <v>273</v>
      </c>
      <c r="L32" s="10">
        <v>333</v>
      </c>
      <c r="M32" s="10">
        <v>472</v>
      </c>
      <c r="N32" s="10">
        <v>460</v>
      </c>
      <c r="O32" s="10">
        <v>505</v>
      </c>
      <c r="P32" s="10">
        <v>553</v>
      </c>
      <c r="Q32" s="10">
        <v>517</v>
      </c>
      <c r="R32" s="10">
        <v>412</v>
      </c>
      <c r="S32" s="10">
        <v>366</v>
      </c>
    </row>
    <row r="33" spans="1:19" x14ac:dyDescent="0.2">
      <c r="A33" s="2" t="s">
        <v>28</v>
      </c>
      <c r="B33" s="10">
        <v>37</v>
      </c>
      <c r="C33" s="10">
        <v>73</v>
      </c>
      <c r="D33" s="10">
        <v>88</v>
      </c>
      <c r="E33" s="10">
        <v>115</v>
      </c>
      <c r="F33" s="10">
        <v>156</v>
      </c>
      <c r="G33" s="10">
        <v>158</v>
      </c>
      <c r="H33" s="10">
        <v>161</v>
      </c>
      <c r="I33" s="10">
        <v>137</v>
      </c>
      <c r="J33" s="10">
        <v>128</v>
      </c>
      <c r="K33" s="10">
        <v>138</v>
      </c>
      <c r="L33" s="10">
        <v>198</v>
      </c>
      <c r="M33" s="10">
        <v>150</v>
      </c>
      <c r="N33" s="10">
        <v>140</v>
      </c>
      <c r="O33" s="10">
        <v>94</v>
      </c>
      <c r="P33" s="10">
        <v>88</v>
      </c>
      <c r="Q33" s="10">
        <v>90</v>
      </c>
      <c r="R33" s="10">
        <v>102</v>
      </c>
      <c r="S33" s="10">
        <v>124</v>
      </c>
    </row>
    <row r="34" spans="1:19" x14ac:dyDescent="0.2">
      <c r="A34" s="2" t="s">
        <v>29</v>
      </c>
      <c r="B34" s="10">
        <v>42</v>
      </c>
      <c r="C34" s="10">
        <v>91</v>
      </c>
      <c r="D34" s="10">
        <v>140</v>
      </c>
      <c r="E34" s="10">
        <v>165</v>
      </c>
      <c r="F34" s="10">
        <v>120</v>
      </c>
      <c r="G34" s="10">
        <v>137</v>
      </c>
      <c r="H34" s="10">
        <v>151</v>
      </c>
      <c r="I34" s="10">
        <v>171</v>
      </c>
      <c r="J34" s="10">
        <v>198</v>
      </c>
      <c r="K34" s="10">
        <v>221</v>
      </c>
      <c r="L34" s="10">
        <v>192</v>
      </c>
      <c r="M34" s="10">
        <v>185</v>
      </c>
      <c r="N34" s="10">
        <v>213</v>
      </c>
      <c r="O34" s="10">
        <v>230</v>
      </c>
      <c r="P34" s="10">
        <v>233</v>
      </c>
      <c r="Q34" s="10">
        <v>235</v>
      </c>
      <c r="R34" s="10">
        <v>223</v>
      </c>
      <c r="S34" s="10">
        <v>207</v>
      </c>
    </row>
    <row r="35" spans="1:19" x14ac:dyDescent="0.2">
      <c r="A35" s="2" t="s">
        <v>30</v>
      </c>
      <c r="B35" s="10">
        <v>16</v>
      </c>
      <c r="C35" s="10">
        <v>44</v>
      </c>
      <c r="D35" s="10">
        <v>56</v>
      </c>
      <c r="E35" s="10">
        <v>81</v>
      </c>
      <c r="F35" s="10">
        <v>109</v>
      </c>
      <c r="G35" s="10">
        <v>125</v>
      </c>
      <c r="H35" s="10">
        <v>170</v>
      </c>
      <c r="I35" s="10">
        <v>173</v>
      </c>
      <c r="J35" s="10">
        <v>243</v>
      </c>
      <c r="K35" s="10">
        <v>270</v>
      </c>
      <c r="L35" s="10">
        <v>247</v>
      </c>
      <c r="M35" s="10">
        <v>267</v>
      </c>
      <c r="N35" s="10">
        <v>273</v>
      </c>
      <c r="O35" s="10">
        <v>240</v>
      </c>
      <c r="P35" s="10">
        <v>213</v>
      </c>
      <c r="Q35" s="10">
        <v>227</v>
      </c>
      <c r="R35" s="10">
        <v>263</v>
      </c>
      <c r="S35" s="10">
        <v>248</v>
      </c>
    </row>
    <row r="36" spans="1:19" x14ac:dyDescent="0.2">
      <c r="A36" s="2" t="s">
        <v>31</v>
      </c>
      <c r="B36" s="10">
        <v>51</v>
      </c>
      <c r="C36" s="10">
        <v>73</v>
      </c>
      <c r="D36" s="10">
        <v>93</v>
      </c>
      <c r="E36" s="10">
        <v>114</v>
      </c>
      <c r="F36" s="10">
        <v>110</v>
      </c>
      <c r="G36" s="10">
        <v>115</v>
      </c>
      <c r="H36" s="10">
        <v>130</v>
      </c>
      <c r="I36" s="10">
        <v>141</v>
      </c>
      <c r="J36" s="10">
        <v>143</v>
      </c>
      <c r="K36" s="10">
        <v>143</v>
      </c>
      <c r="L36" s="10">
        <v>149</v>
      </c>
      <c r="M36" s="10">
        <v>141</v>
      </c>
      <c r="N36" s="10">
        <v>136</v>
      </c>
      <c r="O36" s="10">
        <v>133</v>
      </c>
      <c r="P36" s="10">
        <v>147</v>
      </c>
      <c r="Q36" s="10">
        <v>162</v>
      </c>
      <c r="R36" s="10">
        <v>157</v>
      </c>
      <c r="S36" s="10">
        <v>196</v>
      </c>
    </row>
    <row r="37" spans="1:19" x14ac:dyDescent="0.2">
      <c r="A37" s="3" t="s">
        <v>32</v>
      </c>
      <c r="B37" s="26">
        <v>24</v>
      </c>
      <c r="C37" s="26">
        <v>52</v>
      </c>
      <c r="D37" s="26">
        <v>89</v>
      </c>
      <c r="E37" s="26">
        <v>101</v>
      </c>
      <c r="F37" s="26">
        <v>126</v>
      </c>
      <c r="G37" s="26">
        <v>162</v>
      </c>
      <c r="H37" s="26">
        <v>178</v>
      </c>
      <c r="I37" s="26">
        <v>176</v>
      </c>
      <c r="J37" s="26">
        <v>144</v>
      </c>
      <c r="K37" s="26">
        <v>164</v>
      </c>
      <c r="L37" s="26">
        <v>192</v>
      </c>
      <c r="M37" s="26">
        <v>194</v>
      </c>
      <c r="N37" s="26">
        <v>191</v>
      </c>
      <c r="O37" s="26">
        <v>213</v>
      </c>
      <c r="P37" s="26">
        <v>253</v>
      </c>
      <c r="Q37" s="26">
        <v>291</v>
      </c>
      <c r="R37" s="26">
        <v>310</v>
      </c>
      <c r="S37" s="26">
        <v>247</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37"/>
  <sheetViews>
    <sheetView showGridLines="0" workbookViewId="0">
      <selection activeCell="D2" sqref="D2"/>
    </sheetView>
  </sheetViews>
  <sheetFormatPr defaultRowHeight="14.25" x14ac:dyDescent="0.2"/>
  <cols>
    <col min="1" max="1" customWidth="true" style="113" width="19.5703125" collapsed="false"/>
    <col min="2" max="16384" style="113" width="9.140625" collapsed="false"/>
  </cols>
  <sheetData>
    <row r="1" spans="1:19" x14ac:dyDescent="0.2">
      <c r="A1" s="32" t="s">
        <v>412</v>
      </c>
    </row>
    <row r="2" spans="1:19" ht="15" x14ac:dyDescent="0.25">
      <c r="A2" s="273" t="s">
        <v>315</v>
      </c>
    </row>
    <row r="3" spans="1:19" s="243" customFormat="1" x14ac:dyDescent="0.2">
      <c r="A3" s="242"/>
    </row>
    <row r="4" spans="1:19" s="16" customFormat="1" ht="12.75" x14ac:dyDescent="0.25">
      <c r="A4" s="15"/>
      <c r="B4" s="30" t="s">
        <v>159</v>
      </c>
      <c r="C4" s="30" t="s">
        <v>160</v>
      </c>
      <c r="D4" s="30" t="s">
        <v>161</v>
      </c>
      <c r="E4" s="30" t="s">
        <v>162</v>
      </c>
      <c r="F4" s="30" t="s">
        <v>163</v>
      </c>
      <c r="G4" s="30" t="s">
        <v>164</v>
      </c>
      <c r="H4" s="30" t="s">
        <v>165</v>
      </c>
      <c r="I4" s="30" t="s">
        <v>166</v>
      </c>
      <c r="J4" s="30" t="s">
        <v>167</v>
      </c>
      <c r="K4" s="30" t="s">
        <v>168</v>
      </c>
      <c r="L4" s="30" t="s">
        <v>169</v>
      </c>
      <c r="M4" s="30" t="s">
        <v>170</v>
      </c>
      <c r="N4" s="30" t="s">
        <v>171</v>
      </c>
      <c r="O4" s="30" t="s">
        <v>172</v>
      </c>
      <c r="P4" s="30" t="s">
        <v>173</v>
      </c>
      <c r="Q4" s="30" t="s">
        <v>174</v>
      </c>
      <c r="R4" s="30" t="s">
        <v>175</v>
      </c>
      <c r="S4" s="30" t="s">
        <v>176</v>
      </c>
    </row>
    <row r="5" spans="1:19" s="6" customFormat="1" ht="12.75" x14ac:dyDescent="0.2">
      <c r="A5" s="4" t="s">
        <v>0</v>
      </c>
      <c r="B5" s="49">
        <v>6</v>
      </c>
      <c r="C5" s="49">
        <v>11</v>
      </c>
      <c r="D5" s="49">
        <v>13</v>
      </c>
      <c r="E5" s="49">
        <v>13</v>
      </c>
      <c r="F5" s="49">
        <v>15</v>
      </c>
      <c r="G5" s="49">
        <v>20</v>
      </c>
      <c r="H5" s="49">
        <v>23</v>
      </c>
      <c r="I5" s="49">
        <v>19</v>
      </c>
      <c r="J5" s="49">
        <v>18</v>
      </c>
      <c r="K5" s="49">
        <v>19</v>
      </c>
      <c r="L5" s="49">
        <v>22</v>
      </c>
      <c r="M5" s="49">
        <v>23</v>
      </c>
      <c r="N5" s="49">
        <v>26</v>
      </c>
      <c r="O5" s="49">
        <v>34</v>
      </c>
      <c r="P5" s="49">
        <v>28</v>
      </c>
      <c r="Q5" s="49">
        <v>29</v>
      </c>
      <c r="R5" s="49">
        <v>27</v>
      </c>
      <c r="S5" s="49">
        <v>26</v>
      </c>
    </row>
    <row r="6" spans="1:19" s="6" customFormat="1" ht="12.75" x14ac:dyDescent="0.2">
      <c r="A6" s="2" t="s">
        <v>1</v>
      </c>
      <c r="B6" s="10">
        <v>5</v>
      </c>
      <c r="C6" s="10">
        <v>19</v>
      </c>
      <c r="D6" s="10">
        <v>11</v>
      </c>
      <c r="E6" s="10">
        <v>9</v>
      </c>
      <c r="F6" s="10">
        <v>5</v>
      </c>
      <c r="G6" s="10">
        <v>5</v>
      </c>
      <c r="H6" s="10">
        <v>11</v>
      </c>
      <c r="I6" s="10">
        <v>6</v>
      </c>
      <c r="J6" s="10">
        <v>4</v>
      </c>
      <c r="K6" s="10">
        <v>15</v>
      </c>
      <c r="L6" s="10">
        <v>14</v>
      </c>
      <c r="M6" s="10">
        <v>19</v>
      </c>
      <c r="N6" s="10">
        <v>17</v>
      </c>
      <c r="O6" s="10">
        <v>59</v>
      </c>
      <c r="P6" s="10">
        <v>35</v>
      </c>
      <c r="Q6" s="10">
        <v>28</v>
      </c>
      <c r="R6" s="10">
        <v>33</v>
      </c>
      <c r="S6" s="10">
        <v>32</v>
      </c>
    </row>
    <row r="7" spans="1:19" s="6" customFormat="1" ht="12.75" x14ac:dyDescent="0.2">
      <c r="A7" s="2" t="s">
        <v>2</v>
      </c>
      <c r="B7" s="10">
        <v>20</v>
      </c>
      <c r="C7" s="10">
        <v>18</v>
      </c>
      <c r="D7" s="10">
        <v>25</v>
      </c>
      <c r="E7" s="10">
        <v>17</v>
      </c>
      <c r="F7" s="10">
        <v>33</v>
      </c>
      <c r="G7" s="10">
        <v>18</v>
      </c>
      <c r="H7" s="10">
        <v>14</v>
      </c>
      <c r="I7" s="10">
        <v>15</v>
      </c>
      <c r="J7" s="10">
        <v>17</v>
      </c>
      <c r="K7" s="10">
        <v>6</v>
      </c>
      <c r="L7" s="10">
        <v>12</v>
      </c>
      <c r="M7" s="10">
        <v>14</v>
      </c>
      <c r="N7" s="10">
        <v>11</v>
      </c>
      <c r="O7" s="10">
        <v>8</v>
      </c>
      <c r="P7" s="10">
        <v>29</v>
      </c>
      <c r="Q7" s="10">
        <v>11</v>
      </c>
      <c r="R7" s="10">
        <v>22</v>
      </c>
      <c r="S7" s="10">
        <v>9</v>
      </c>
    </row>
    <row r="8" spans="1:19" s="6" customFormat="1" ht="12.75" x14ac:dyDescent="0.2">
      <c r="A8" s="2" t="s">
        <v>3</v>
      </c>
      <c r="B8" s="10">
        <v>3</v>
      </c>
      <c r="C8" s="10">
        <v>6</v>
      </c>
      <c r="D8" s="10">
        <v>2</v>
      </c>
      <c r="E8" s="10">
        <v>6</v>
      </c>
      <c r="F8" s="10">
        <v>23</v>
      </c>
      <c r="G8" s="10">
        <v>19</v>
      </c>
      <c r="H8" s="10">
        <v>2</v>
      </c>
      <c r="I8" s="10">
        <v>0</v>
      </c>
      <c r="J8" s="10">
        <v>4</v>
      </c>
      <c r="K8" s="10">
        <v>0</v>
      </c>
      <c r="L8" s="10">
        <v>1</v>
      </c>
      <c r="M8" s="10">
        <v>1</v>
      </c>
      <c r="N8" s="10">
        <v>2</v>
      </c>
      <c r="O8" s="10">
        <v>8</v>
      </c>
      <c r="P8" s="10">
        <v>9</v>
      </c>
      <c r="Q8" s="10">
        <v>13</v>
      </c>
      <c r="R8" s="10">
        <v>14</v>
      </c>
      <c r="S8" s="10">
        <v>4</v>
      </c>
    </row>
    <row r="9" spans="1:19" s="6" customFormat="1" ht="12.75" x14ac:dyDescent="0.2">
      <c r="A9" s="2" t="s">
        <v>4</v>
      </c>
      <c r="B9" s="10">
        <v>7</v>
      </c>
      <c r="C9" s="10">
        <v>8</v>
      </c>
      <c r="D9" s="10">
        <v>8</v>
      </c>
      <c r="E9" s="10">
        <v>9</v>
      </c>
      <c r="F9" s="10">
        <v>7</v>
      </c>
      <c r="G9" s="10">
        <v>10</v>
      </c>
      <c r="H9" s="10">
        <v>6</v>
      </c>
      <c r="I9" s="10">
        <v>11</v>
      </c>
      <c r="J9" s="10">
        <v>15</v>
      </c>
      <c r="K9" s="10">
        <v>22</v>
      </c>
      <c r="L9" s="10">
        <v>43</v>
      </c>
      <c r="M9" s="10">
        <v>29</v>
      </c>
      <c r="N9" s="10">
        <v>46</v>
      </c>
      <c r="O9" s="10">
        <v>42</v>
      </c>
      <c r="P9" s="10">
        <v>51</v>
      </c>
      <c r="Q9" s="10">
        <v>29</v>
      </c>
      <c r="R9" s="10">
        <v>32</v>
      </c>
      <c r="S9" s="10">
        <v>47</v>
      </c>
    </row>
    <row r="10" spans="1:19" s="6" customFormat="1" ht="12.75" x14ac:dyDescent="0.2">
      <c r="A10" s="2" t="s">
        <v>5</v>
      </c>
      <c r="B10" s="10">
        <v>17</v>
      </c>
      <c r="C10" s="10">
        <v>29</v>
      </c>
      <c r="D10" s="10">
        <v>27</v>
      </c>
      <c r="E10" s="10">
        <v>14</v>
      </c>
      <c r="F10" s="10">
        <v>11</v>
      </c>
      <c r="G10" s="10">
        <v>20</v>
      </c>
      <c r="H10" s="10">
        <v>14</v>
      </c>
      <c r="I10" s="10">
        <v>11</v>
      </c>
      <c r="J10" s="10">
        <v>6</v>
      </c>
      <c r="K10" s="10">
        <v>6</v>
      </c>
      <c r="L10" s="10">
        <v>6</v>
      </c>
      <c r="M10" s="10">
        <v>4</v>
      </c>
      <c r="N10" s="10">
        <v>7</v>
      </c>
      <c r="O10" s="10">
        <v>2</v>
      </c>
      <c r="P10" s="10">
        <v>6</v>
      </c>
      <c r="Q10" s="10">
        <v>2</v>
      </c>
      <c r="R10" s="10">
        <v>7</v>
      </c>
      <c r="S10" s="10">
        <v>9</v>
      </c>
    </row>
    <row r="11" spans="1:19" s="6" customFormat="1" ht="12.75" x14ac:dyDescent="0.2">
      <c r="A11" s="2" t="s">
        <v>6</v>
      </c>
      <c r="B11" s="10">
        <v>4</v>
      </c>
      <c r="C11" s="10">
        <v>11</v>
      </c>
      <c r="D11" s="10">
        <v>12</v>
      </c>
      <c r="E11" s="10">
        <v>14</v>
      </c>
      <c r="F11" s="10">
        <v>15</v>
      </c>
      <c r="G11" s="10">
        <v>18</v>
      </c>
      <c r="H11" s="10">
        <v>23</v>
      </c>
      <c r="I11" s="10">
        <v>26</v>
      </c>
      <c r="J11" s="10">
        <v>27</v>
      </c>
      <c r="K11" s="10">
        <v>24</v>
      </c>
      <c r="L11" s="10">
        <v>26</v>
      </c>
      <c r="M11" s="10">
        <v>35</v>
      </c>
      <c r="N11" s="10">
        <v>47</v>
      </c>
      <c r="O11" s="10">
        <v>59</v>
      </c>
      <c r="P11" s="10">
        <v>30</v>
      </c>
      <c r="Q11" s="10">
        <v>34</v>
      </c>
      <c r="R11" s="10">
        <v>31</v>
      </c>
      <c r="S11" s="10">
        <v>34</v>
      </c>
    </row>
    <row r="12" spans="1:19" s="6" customFormat="1" ht="12.75" x14ac:dyDescent="0.2">
      <c r="A12" s="2" t="s">
        <v>7</v>
      </c>
      <c r="B12" s="10">
        <v>3</v>
      </c>
      <c r="C12" s="10">
        <v>7</v>
      </c>
      <c r="D12" s="10">
        <v>5</v>
      </c>
      <c r="E12" s="10">
        <v>4</v>
      </c>
      <c r="F12" s="10">
        <v>4</v>
      </c>
      <c r="G12" s="10">
        <v>3</v>
      </c>
      <c r="H12" s="10">
        <v>7</v>
      </c>
      <c r="I12" s="10">
        <v>8</v>
      </c>
      <c r="J12" s="10">
        <v>21</v>
      </c>
      <c r="K12" s="10">
        <v>9</v>
      </c>
      <c r="L12" s="10">
        <v>6</v>
      </c>
      <c r="M12" s="10">
        <v>5</v>
      </c>
      <c r="N12" s="10">
        <v>9</v>
      </c>
      <c r="O12" s="10">
        <v>8</v>
      </c>
      <c r="P12" s="10">
        <v>8</v>
      </c>
      <c r="Q12" s="10">
        <v>8</v>
      </c>
      <c r="R12" s="10">
        <v>10</v>
      </c>
      <c r="S12" s="10">
        <v>10</v>
      </c>
    </row>
    <row r="13" spans="1:19" s="6" customFormat="1" ht="12.75" x14ac:dyDescent="0.2">
      <c r="A13" s="2" t="s">
        <v>8</v>
      </c>
      <c r="B13" s="10">
        <v>2</v>
      </c>
      <c r="C13" s="10">
        <v>2</v>
      </c>
      <c r="D13" s="10">
        <v>4</v>
      </c>
      <c r="E13" s="10">
        <v>7</v>
      </c>
      <c r="F13" s="10">
        <v>18</v>
      </c>
      <c r="G13" s="10">
        <v>17</v>
      </c>
      <c r="H13" s="10">
        <v>4</v>
      </c>
      <c r="I13" s="10">
        <v>4</v>
      </c>
      <c r="J13" s="10">
        <v>7</v>
      </c>
      <c r="K13" s="10">
        <v>15</v>
      </c>
      <c r="L13" s="10">
        <v>34</v>
      </c>
      <c r="M13" s="10">
        <v>25</v>
      </c>
      <c r="N13" s="10">
        <v>12</v>
      </c>
      <c r="O13" s="10">
        <v>8</v>
      </c>
      <c r="P13" s="10">
        <v>8</v>
      </c>
      <c r="Q13" s="10">
        <v>31</v>
      </c>
      <c r="R13" s="10">
        <v>7</v>
      </c>
      <c r="S13" s="10">
        <v>4</v>
      </c>
    </row>
    <row r="14" spans="1:19" s="6" customFormat="1" ht="12.75" x14ac:dyDescent="0.2">
      <c r="A14" s="2" t="s">
        <v>9</v>
      </c>
      <c r="B14" s="10">
        <v>1</v>
      </c>
      <c r="C14" s="10">
        <v>6</v>
      </c>
      <c r="D14" s="10">
        <v>17</v>
      </c>
      <c r="E14" s="10">
        <v>19</v>
      </c>
      <c r="F14" s="10">
        <v>27</v>
      </c>
      <c r="G14" s="10">
        <v>36</v>
      </c>
      <c r="H14" s="10">
        <v>25</v>
      </c>
      <c r="I14" s="10">
        <v>20</v>
      </c>
      <c r="J14" s="10">
        <v>19</v>
      </c>
      <c r="K14" s="10">
        <v>22</v>
      </c>
      <c r="L14" s="10">
        <v>27</v>
      </c>
      <c r="M14" s="10">
        <v>7</v>
      </c>
      <c r="N14" s="10">
        <v>9</v>
      </c>
      <c r="O14" s="10">
        <v>9</v>
      </c>
      <c r="P14" s="10">
        <v>9</v>
      </c>
      <c r="Q14" s="10">
        <v>13</v>
      </c>
      <c r="R14" s="10">
        <v>17</v>
      </c>
      <c r="S14" s="10">
        <v>11</v>
      </c>
    </row>
    <row r="15" spans="1:19" s="6" customFormat="1" ht="12.75" x14ac:dyDescent="0.2">
      <c r="A15" s="2" t="s">
        <v>10</v>
      </c>
      <c r="B15" s="10">
        <v>23</v>
      </c>
      <c r="C15" s="10">
        <v>29</v>
      </c>
      <c r="D15" s="10">
        <v>27</v>
      </c>
      <c r="E15" s="10">
        <v>31</v>
      </c>
      <c r="F15" s="10">
        <v>28</v>
      </c>
      <c r="G15" s="10">
        <v>28</v>
      </c>
      <c r="H15" s="10">
        <v>22</v>
      </c>
      <c r="I15" s="10">
        <v>23</v>
      </c>
      <c r="J15" s="10">
        <v>21</v>
      </c>
      <c r="K15" s="10">
        <v>18</v>
      </c>
      <c r="L15" s="10">
        <v>21</v>
      </c>
      <c r="M15" s="10">
        <v>12</v>
      </c>
      <c r="N15" s="10">
        <v>19</v>
      </c>
      <c r="O15" s="10">
        <v>23</v>
      </c>
      <c r="P15" s="10">
        <v>24</v>
      </c>
      <c r="Q15" s="10">
        <v>16</v>
      </c>
      <c r="R15" s="10">
        <v>17</v>
      </c>
      <c r="S15" s="10">
        <v>15</v>
      </c>
    </row>
    <row r="16" spans="1:19" s="6" customFormat="1" ht="12.75" x14ac:dyDescent="0.2">
      <c r="A16" s="2" t="s">
        <v>11</v>
      </c>
      <c r="B16" s="10">
        <v>51</v>
      </c>
      <c r="C16" s="10">
        <v>95</v>
      </c>
      <c r="D16" s="10">
        <v>94</v>
      </c>
      <c r="E16" s="10">
        <v>90</v>
      </c>
      <c r="F16" s="10">
        <v>66</v>
      </c>
      <c r="G16" s="10">
        <v>50</v>
      </c>
      <c r="H16" s="10">
        <v>58</v>
      </c>
      <c r="I16" s="10">
        <v>74</v>
      </c>
      <c r="J16" s="10">
        <v>66</v>
      </c>
      <c r="K16" s="10">
        <v>43</v>
      </c>
      <c r="L16" s="10">
        <v>31</v>
      </c>
      <c r="M16" s="10">
        <v>29</v>
      </c>
      <c r="N16" s="10">
        <v>48</v>
      </c>
      <c r="O16" s="10">
        <v>39</v>
      </c>
      <c r="P16" s="10">
        <v>61</v>
      </c>
      <c r="Q16" s="10">
        <v>48</v>
      </c>
      <c r="R16" s="10">
        <v>36</v>
      </c>
      <c r="S16" s="10">
        <v>53</v>
      </c>
    </row>
    <row r="17" spans="1:19" s="6" customFormat="1" ht="12.75" x14ac:dyDescent="0.2">
      <c r="A17" s="2" t="s">
        <v>12</v>
      </c>
      <c r="B17" s="10">
        <v>3</v>
      </c>
      <c r="C17" s="10">
        <v>10</v>
      </c>
      <c r="D17" s="10">
        <v>11</v>
      </c>
      <c r="E17" s="10">
        <v>9</v>
      </c>
      <c r="F17" s="10">
        <v>12</v>
      </c>
      <c r="G17" s="10">
        <v>13</v>
      </c>
      <c r="H17" s="10">
        <v>10</v>
      </c>
      <c r="I17" s="10">
        <v>15</v>
      </c>
      <c r="J17" s="10">
        <v>16</v>
      </c>
      <c r="K17" s="10">
        <v>14</v>
      </c>
      <c r="L17" s="10">
        <v>14</v>
      </c>
      <c r="M17" s="10">
        <v>19</v>
      </c>
      <c r="N17" s="10">
        <v>13</v>
      </c>
      <c r="O17" s="10">
        <v>10</v>
      </c>
      <c r="P17" s="10">
        <v>17</v>
      </c>
      <c r="Q17" s="10">
        <v>22</v>
      </c>
      <c r="R17" s="10">
        <v>24</v>
      </c>
      <c r="S17" s="10">
        <v>25</v>
      </c>
    </row>
    <row r="18" spans="1:19" s="6" customFormat="1" ht="12.75" x14ac:dyDescent="0.2">
      <c r="A18" s="2" t="s">
        <v>13</v>
      </c>
      <c r="B18" s="10">
        <v>4</v>
      </c>
      <c r="C18" s="10">
        <v>11</v>
      </c>
      <c r="D18" s="10">
        <v>18</v>
      </c>
      <c r="E18" s="10">
        <v>31</v>
      </c>
      <c r="F18" s="10">
        <v>27</v>
      </c>
      <c r="G18" s="10">
        <v>23</v>
      </c>
      <c r="H18" s="10">
        <v>25</v>
      </c>
      <c r="I18" s="10">
        <v>9</v>
      </c>
      <c r="J18" s="10">
        <v>28</v>
      </c>
      <c r="K18" s="10">
        <v>32</v>
      </c>
      <c r="L18" s="10">
        <v>39</v>
      </c>
      <c r="M18" s="10">
        <v>10</v>
      </c>
      <c r="N18" s="10">
        <v>35</v>
      </c>
      <c r="O18" s="10">
        <v>14</v>
      </c>
      <c r="P18" s="10">
        <v>8</v>
      </c>
      <c r="Q18" s="10">
        <v>14</v>
      </c>
      <c r="R18" s="10">
        <v>4</v>
      </c>
      <c r="S18" s="10">
        <v>33</v>
      </c>
    </row>
    <row r="19" spans="1:19" s="6" customFormat="1" ht="12.75" x14ac:dyDescent="0.2">
      <c r="A19" s="2" t="s">
        <v>14</v>
      </c>
      <c r="B19" s="10">
        <v>2</v>
      </c>
      <c r="C19" s="10">
        <v>1</v>
      </c>
      <c r="D19" s="10">
        <v>9</v>
      </c>
      <c r="E19" s="10">
        <v>5</v>
      </c>
      <c r="F19" s="10">
        <v>6</v>
      </c>
      <c r="G19" s="10">
        <v>8</v>
      </c>
      <c r="H19" s="10">
        <v>6</v>
      </c>
      <c r="I19" s="10">
        <v>12</v>
      </c>
      <c r="J19" s="10">
        <v>24</v>
      </c>
      <c r="K19" s="10">
        <v>43</v>
      </c>
      <c r="L19" s="10">
        <v>31</v>
      </c>
      <c r="M19" s="10">
        <v>72</v>
      </c>
      <c r="N19" s="10">
        <v>41</v>
      </c>
      <c r="O19" s="10">
        <v>35</v>
      </c>
      <c r="P19" s="10">
        <v>29</v>
      </c>
      <c r="Q19" s="10">
        <v>32</v>
      </c>
      <c r="R19" s="10">
        <v>34</v>
      </c>
      <c r="S19" s="10">
        <v>62</v>
      </c>
    </row>
    <row r="20" spans="1:19" s="6" customFormat="1" ht="12.75" x14ac:dyDescent="0.2">
      <c r="A20" s="2" t="s">
        <v>15</v>
      </c>
      <c r="B20" s="10">
        <v>3</v>
      </c>
      <c r="C20" s="10">
        <v>5</v>
      </c>
      <c r="D20" s="10">
        <v>5</v>
      </c>
      <c r="E20" s="10">
        <v>4</v>
      </c>
      <c r="F20" s="10">
        <v>4</v>
      </c>
      <c r="G20" s="10">
        <v>5</v>
      </c>
      <c r="H20" s="10">
        <v>7</v>
      </c>
      <c r="I20" s="10">
        <v>5</v>
      </c>
      <c r="J20" s="10">
        <v>7</v>
      </c>
      <c r="K20" s="10">
        <v>9</v>
      </c>
      <c r="L20" s="10">
        <v>20</v>
      </c>
      <c r="M20" s="10">
        <v>20</v>
      </c>
      <c r="N20" s="10">
        <v>31</v>
      </c>
      <c r="O20" s="10">
        <v>25</v>
      </c>
      <c r="P20" s="10">
        <v>22</v>
      </c>
      <c r="Q20" s="10">
        <v>26</v>
      </c>
      <c r="R20" s="10">
        <v>26</v>
      </c>
      <c r="S20" s="10">
        <v>18</v>
      </c>
    </row>
    <row r="21" spans="1:19" s="6" customFormat="1" ht="12.75" x14ac:dyDescent="0.2">
      <c r="A21" s="2" t="s">
        <v>16</v>
      </c>
      <c r="B21" s="10">
        <v>4</v>
      </c>
      <c r="C21" s="10">
        <v>2</v>
      </c>
      <c r="D21" s="10">
        <v>11</v>
      </c>
      <c r="E21" s="10">
        <v>17</v>
      </c>
      <c r="F21" s="10">
        <v>19</v>
      </c>
      <c r="G21" s="10">
        <v>21</v>
      </c>
      <c r="H21" s="10">
        <v>23</v>
      </c>
      <c r="I21" s="10">
        <v>23</v>
      </c>
      <c r="J21" s="10">
        <v>17</v>
      </c>
      <c r="K21" s="10">
        <v>18</v>
      </c>
      <c r="L21" s="10">
        <v>18</v>
      </c>
      <c r="M21" s="10">
        <v>17</v>
      </c>
      <c r="N21" s="10">
        <v>20</v>
      </c>
      <c r="O21" s="10">
        <v>26</v>
      </c>
      <c r="P21" s="10">
        <v>39</v>
      </c>
      <c r="Q21" s="10">
        <v>45</v>
      </c>
      <c r="R21" s="10">
        <v>36</v>
      </c>
      <c r="S21" s="10">
        <v>36</v>
      </c>
    </row>
    <row r="22" spans="1:19" s="6" customFormat="1" ht="12.75" x14ac:dyDescent="0.2">
      <c r="A22" s="2" t="s">
        <v>17</v>
      </c>
      <c r="B22" s="10">
        <v>6</v>
      </c>
      <c r="C22" s="10">
        <v>5</v>
      </c>
      <c r="D22" s="10">
        <v>6</v>
      </c>
      <c r="E22" s="10">
        <v>12</v>
      </c>
      <c r="F22" s="10">
        <v>15</v>
      </c>
      <c r="G22" s="10">
        <v>22</v>
      </c>
      <c r="H22" s="10">
        <v>26</v>
      </c>
      <c r="I22" s="10">
        <v>21</v>
      </c>
      <c r="J22" s="10">
        <v>23</v>
      </c>
      <c r="K22" s="10">
        <v>29</v>
      </c>
      <c r="L22" s="10">
        <v>44</v>
      </c>
      <c r="M22" s="10">
        <v>42</v>
      </c>
      <c r="N22" s="10">
        <v>39</v>
      </c>
      <c r="O22" s="10">
        <v>60</v>
      </c>
      <c r="P22" s="10">
        <v>19</v>
      </c>
      <c r="Q22" s="10">
        <v>40</v>
      </c>
      <c r="R22" s="10">
        <v>27</v>
      </c>
      <c r="S22" s="10">
        <v>30</v>
      </c>
    </row>
    <row r="23" spans="1:19" s="6" customFormat="1" ht="12.75" x14ac:dyDescent="0.2">
      <c r="A23" s="2" t="s">
        <v>18</v>
      </c>
      <c r="B23" s="10">
        <v>31</v>
      </c>
      <c r="C23" s="10">
        <v>59</v>
      </c>
      <c r="D23" s="10">
        <v>12</v>
      </c>
      <c r="E23" s="10">
        <v>21</v>
      </c>
      <c r="F23" s="10">
        <v>15</v>
      </c>
      <c r="G23" s="10">
        <v>22</v>
      </c>
      <c r="H23" s="10">
        <v>10</v>
      </c>
      <c r="I23" s="10">
        <v>8</v>
      </c>
      <c r="J23" s="10">
        <v>9</v>
      </c>
      <c r="K23" s="10">
        <v>20</v>
      </c>
      <c r="L23" s="10">
        <v>17</v>
      </c>
      <c r="M23" s="10">
        <v>103</v>
      </c>
      <c r="N23" s="10">
        <v>28</v>
      </c>
      <c r="O23" s="10">
        <v>23</v>
      </c>
      <c r="P23" s="10">
        <v>27</v>
      </c>
      <c r="Q23" s="10">
        <v>19</v>
      </c>
      <c r="R23" s="10">
        <v>13</v>
      </c>
      <c r="S23" s="10">
        <v>23</v>
      </c>
    </row>
    <row r="24" spans="1:19" s="6" customFormat="1" ht="12.75" x14ac:dyDescent="0.2">
      <c r="A24" s="2" t="s">
        <v>19</v>
      </c>
      <c r="B24" s="10">
        <v>1</v>
      </c>
      <c r="C24" s="10">
        <v>2</v>
      </c>
      <c r="D24" s="10">
        <v>7</v>
      </c>
      <c r="E24" s="10">
        <v>36</v>
      </c>
      <c r="F24" s="10">
        <v>49</v>
      </c>
      <c r="G24" s="10">
        <v>79</v>
      </c>
      <c r="H24" s="10">
        <v>43</v>
      </c>
      <c r="I24" s="10">
        <v>19</v>
      </c>
      <c r="J24" s="10">
        <v>20</v>
      </c>
      <c r="K24" s="10">
        <v>31</v>
      </c>
      <c r="L24" s="10">
        <v>34</v>
      </c>
      <c r="M24" s="10">
        <v>5</v>
      </c>
      <c r="N24" s="10">
        <v>57</v>
      </c>
      <c r="O24" s="10">
        <v>48</v>
      </c>
      <c r="P24" s="10">
        <v>46</v>
      </c>
      <c r="Q24" s="10">
        <v>110</v>
      </c>
      <c r="R24" s="10">
        <v>86</v>
      </c>
      <c r="S24" s="10">
        <v>3</v>
      </c>
    </row>
    <row r="25" spans="1:19" s="6" customFormat="1" ht="12.75" x14ac:dyDescent="0.2">
      <c r="A25" s="2" t="s">
        <v>20</v>
      </c>
      <c r="B25" s="10">
        <v>1</v>
      </c>
      <c r="C25" s="10">
        <v>4</v>
      </c>
      <c r="D25" s="10">
        <v>12</v>
      </c>
      <c r="E25" s="10">
        <v>14</v>
      </c>
      <c r="F25" s="10">
        <v>17</v>
      </c>
      <c r="G25" s="10">
        <v>19</v>
      </c>
      <c r="H25" s="10">
        <v>23</v>
      </c>
      <c r="I25" s="10">
        <v>30</v>
      </c>
      <c r="J25" s="10">
        <v>32</v>
      </c>
      <c r="K25" s="10">
        <v>31</v>
      </c>
      <c r="L25" s="10">
        <v>51</v>
      </c>
      <c r="M25" s="10">
        <v>36</v>
      </c>
      <c r="N25" s="10">
        <v>31</v>
      </c>
      <c r="O25" s="10">
        <v>44</v>
      </c>
      <c r="P25" s="10">
        <v>40</v>
      </c>
      <c r="Q25" s="10">
        <v>41</v>
      </c>
      <c r="R25" s="10">
        <v>38</v>
      </c>
      <c r="S25" s="10">
        <v>49</v>
      </c>
    </row>
    <row r="26" spans="1:19" s="6" customFormat="1" ht="12.75" x14ac:dyDescent="0.2">
      <c r="A26" s="2" t="s">
        <v>21</v>
      </c>
      <c r="B26" s="10">
        <v>3</v>
      </c>
      <c r="C26" s="10">
        <v>4</v>
      </c>
      <c r="D26" s="10">
        <v>6</v>
      </c>
      <c r="E26" s="10">
        <v>6</v>
      </c>
      <c r="F26" s="10">
        <v>10</v>
      </c>
      <c r="G26" s="10">
        <v>17</v>
      </c>
      <c r="H26" s="10">
        <v>8</v>
      </c>
      <c r="I26" s="10">
        <v>6</v>
      </c>
      <c r="J26" s="10">
        <v>10</v>
      </c>
      <c r="K26" s="10">
        <v>6</v>
      </c>
      <c r="L26" s="10">
        <v>11</v>
      </c>
      <c r="M26" s="10">
        <v>22</v>
      </c>
      <c r="N26" s="10">
        <v>51</v>
      </c>
      <c r="O26" s="10">
        <v>30</v>
      </c>
      <c r="P26" s="10">
        <v>41</v>
      </c>
      <c r="Q26" s="10">
        <v>12</v>
      </c>
      <c r="R26" s="10">
        <v>9</v>
      </c>
      <c r="S26" s="10">
        <v>19</v>
      </c>
    </row>
    <row r="27" spans="1:19" s="6" customFormat="1" ht="12.75" x14ac:dyDescent="0.2">
      <c r="A27" s="2" t="s">
        <v>22</v>
      </c>
      <c r="B27" s="10">
        <v>3</v>
      </c>
      <c r="C27" s="10">
        <v>12</v>
      </c>
      <c r="D27" s="10">
        <v>19</v>
      </c>
      <c r="E27" s="10">
        <v>30</v>
      </c>
      <c r="F27" s="10">
        <v>54</v>
      </c>
      <c r="G27" s="10">
        <v>99</v>
      </c>
      <c r="H27" s="10">
        <v>125</v>
      </c>
      <c r="I27" s="10">
        <v>70</v>
      </c>
      <c r="J27" s="10">
        <v>57</v>
      </c>
      <c r="K27" s="10">
        <v>52</v>
      </c>
      <c r="L27" s="10">
        <v>48</v>
      </c>
      <c r="M27" s="10">
        <v>59</v>
      </c>
      <c r="N27" s="10">
        <v>59</v>
      </c>
      <c r="O27" s="10">
        <v>113</v>
      </c>
      <c r="P27" s="10">
        <v>64</v>
      </c>
      <c r="Q27" s="10">
        <v>62</v>
      </c>
      <c r="R27" s="10">
        <v>51</v>
      </c>
      <c r="S27" s="10">
        <v>36</v>
      </c>
    </row>
    <row r="28" spans="1:19" s="6" customFormat="1" ht="12.75" x14ac:dyDescent="0.2">
      <c r="A28" s="2" t="s">
        <v>23</v>
      </c>
      <c r="B28" s="10">
        <v>2</v>
      </c>
      <c r="C28" s="10">
        <v>10</v>
      </c>
      <c r="D28" s="10">
        <v>10</v>
      </c>
      <c r="E28" s="10">
        <v>13</v>
      </c>
      <c r="F28" s="10">
        <v>7</v>
      </c>
      <c r="G28" s="10">
        <v>4</v>
      </c>
      <c r="H28" s="10">
        <v>12</v>
      </c>
      <c r="I28" s="10">
        <v>4</v>
      </c>
      <c r="J28" s="10">
        <v>3</v>
      </c>
      <c r="K28" s="10">
        <v>4</v>
      </c>
      <c r="L28" s="10">
        <v>12</v>
      </c>
      <c r="M28" s="10">
        <v>7</v>
      </c>
      <c r="N28" s="10">
        <v>3</v>
      </c>
      <c r="O28" s="10">
        <v>4</v>
      </c>
      <c r="P28" s="10">
        <v>12</v>
      </c>
      <c r="Q28" s="10">
        <v>4</v>
      </c>
      <c r="R28" s="10">
        <v>13</v>
      </c>
      <c r="S28" s="10">
        <v>13</v>
      </c>
    </row>
    <row r="29" spans="1:19" s="6" customFormat="1" ht="12.75" x14ac:dyDescent="0.2">
      <c r="A29" s="2" t="s">
        <v>24</v>
      </c>
      <c r="B29" s="10">
        <v>3</v>
      </c>
      <c r="C29" s="10">
        <v>11</v>
      </c>
      <c r="D29" s="10">
        <v>15</v>
      </c>
      <c r="E29" s="10">
        <v>22</v>
      </c>
      <c r="F29" s="10">
        <v>23</v>
      </c>
      <c r="G29" s="10">
        <v>38</v>
      </c>
      <c r="H29" s="10">
        <v>14</v>
      </c>
      <c r="I29" s="10">
        <v>29</v>
      </c>
      <c r="J29" s="10">
        <v>32</v>
      </c>
      <c r="K29" s="10">
        <v>31</v>
      </c>
      <c r="L29" s="10">
        <v>46</v>
      </c>
      <c r="M29" s="10">
        <v>80</v>
      </c>
      <c r="N29" s="10">
        <v>81</v>
      </c>
      <c r="O29" s="10">
        <v>87</v>
      </c>
      <c r="P29" s="10">
        <v>53</v>
      </c>
      <c r="Q29" s="10">
        <v>42</v>
      </c>
      <c r="R29" s="10">
        <v>42</v>
      </c>
      <c r="S29" s="10">
        <v>30</v>
      </c>
    </row>
    <row r="30" spans="1:19" s="6" customFormat="1" ht="12.75" x14ac:dyDescent="0.2">
      <c r="A30" s="2" t="s">
        <v>25</v>
      </c>
      <c r="B30" s="10">
        <v>0</v>
      </c>
      <c r="C30" s="10">
        <v>1</v>
      </c>
      <c r="D30" s="10">
        <v>1</v>
      </c>
      <c r="E30" s="10">
        <v>1</v>
      </c>
      <c r="F30" s="10">
        <v>1</v>
      </c>
      <c r="G30" s="10">
        <v>10</v>
      </c>
      <c r="H30" s="10">
        <v>7</v>
      </c>
      <c r="I30" s="10">
        <v>6</v>
      </c>
      <c r="J30" s="10">
        <v>8</v>
      </c>
      <c r="K30" s="10">
        <v>10</v>
      </c>
      <c r="L30" s="10">
        <v>10</v>
      </c>
      <c r="M30" s="10">
        <v>11</v>
      </c>
      <c r="N30" s="10">
        <v>11</v>
      </c>
      <c r="O30" s="10">
        <v>19</v>
      </c>
      <c r="P30" s="10">
        <v>18</v>
      </c>
      <c r="Q30" s="10">
        <v>26</v>
      </c>
      <c r="R30" s="10">
        <v>18</v>
      </c>
      <c r="S30" s="10">
        <v>11</v>
      </c>
    </row>
    <row r="31" spans="1:19" s="6" customFormat="1" ht="12.75" x14ac:dyDescent="0.2">
      <c r="A31" s="2" t="s">
        <v>26</v>
      </c>
      <c r="B31" s="10">
        <v>10</v>
      </c>
      <c r="C31" s="10">
        <v>15</v>
      </c>
      <c r="D31" s="10">
        <v>20</v>
      </c>
      <c r="E31" s="10">
        <v>14</v>
      </c>
      <c r="F31" s="10">
        <v>22</v>
      </c>
      <c r="G31" s="10">
        <v>5</v>
      </c>
      <c r="H31" s="10">
        <v>8</v>
      </c>
      <c r="I31" s="10">
        <v>10</v>
      </c>
      <c r="J31" s="10">
        <v>8</v>
      </c>
      <c r="K31" s="10">
        <v>8</v>
      </c>
      <c r="L31" s="10">
        <v>16</v>
      </c>
      <c r="M31" s="10">
        <v>18</v>
      </c>
      <c r="N31" s="10">
        <v>8</v>
      </c>
      <c r="O31" s="10">
        <v>12</v>
      </c>
      <c r="P31" s="10">
        <v>20</v>
      </c>
      <c r="Q31" s="10">
        <v>18</v>
      </c>
      <c r="R31" s="10">
        <v>28</v>
      </c>
      <c r="S31" s="10">
        <v>26</v>
      </c>
    </row>
    <row r="32" spans="1:19" s="6" customFormat="1" ht="12.75" x14ac:dyDescent="0.2">
      <c r="A32" s="2" t="s">
        <v>27</v>
      </c>
      <c r="B32" s="10">
        <v>4</v>
      </c>
      <c r="C32" s="10">
        <v>5</v>
      </c>
      <c r="D32" s="10">
        <v>8</v>
      </c>
      <c r="E32" s="10">
        <v>6</v>
      </c>
      <c r="F32" s="10">
        <v>14</v>
      </c>
      <c r="G32" s="10">
        <v>147</v>
      </c>
      <c r="H32" s="10">
        <v>55</v>
      </c>
      <c r="I32" s="10">
        <v>53</v>
      </c>
      <c r="J32" s="10">
        <v>51</v>
      </c>
      <c r="K32" s="10">
        <v>45</v>
      </c>
      <c r="L32" s="10">
        <v>44</v>
      </c>
      <c r="M32" s="10">
        <v>45</v>
      </c>
      <c r="N32" s="10">
        <v>43</v>
      </c>
      <c r="O32" s="10">
        <v>28</v>
      </c>
      <c r="P32" s="10">
        <v>7</v>
      </c>
      <c r="Q32" s="10">
        <v>10</v>
      </c>
      <c r="R32" s="10">
        <v>4</v>
      </c>
      <c r="S32" s="10">
        <v>9</v>
      </c>
    </row>
    <row r="33" spans="1:19" s="6" customFormat="1" ht="12.75" x14ac:dyDescent="0.2">
      <c r="A33" s="2" t="s">
        <v>28</v>
      </c>
      <c r="B33" s="10">
        <v>2</v>
      </c>
      <c r="C33" s="10">
        <v>5</v>
      </c>
      <c r="D33" s="10">
        <v>7</v>
      </c>
      <c r="E33" s="10">
        <v>25</v>
      </c>
      <c r="F33" s="10">
        <v>28</v>
      </c>
      <c r="G33" s="10">
        <v>26</v>
      </c>
      <c r="H33" s="10">
        <v>12</v>
      </c>
      <c r="I33" s="10">
        <v>15</v>
      </c>
      <c r="J33" s="10">
        <v>25</v>
      </c>
      <c r="K33" s="10">
        <v>4</v>
      </c>
      <c r="L33" s="10">
        <v>15</v>
      </c>
      <c r="M33" s="10">
        <v>3</v>
      </c>
      <c r="N33" s="10">
        <v>1</v>
      </c>
      <c r="O33" s="10">
        <v>3</v>
      </c>
      <c r="P33" s="10">
        <v>3</v>
      </c>
      <c r="Q33" s="10">
        <v>0</v>
      </c>
      <c r="R33" s="10">
        <v>0</v>
      </c>
      <c r="S33" s="10">
        <v>4</v>
      </c>
    </row>
    <row r="34" spans="1:19" s="6" customFormat="1" ht="12.75" x14ac:dyDescent="0.2">
      <c r="A34" s="2" t="s">
        <v>29</v>
      </c>
      <c r="B34" s="10">
        <v>2</v>
      </c>
      <c r="C34" s="10">
        <v>11</v>
      </c>
      <c r="D34" s="10">
        <v>35</v>
      </c>
      <c r="E34" s="10">
        <v>33</v>
      </c>
      <c r="F34" s="10">
        <v>28</v>
      </c>
      <c r="G34" s="10">
        <v>28</v>
      </c>
      <c r="H34" s="10">
        <v>33</v>
      </c>
      <c r="I34" s="10">
        <v>32</v>
      </c>
      <c r="J34" s="10">
        <v>38</v>
      </c>
      <c r="K34" s="10">
        <v>29</v>
      </c>
      <c r="L34" s="10">
        <v>25</v>
      </c>
      <c r="M34" s="10">
        <v>16</v>
      </c>
      <c r="N34" s="10">
        <v>16</v>
      </c>
      <c r="O34" s="10">
        <v>23</v>
      </c>
      <c r="P34" s="10">
        <v>17</v>
      </c>
      <c r="Q34" s="10">
        <v>15</v>
      </c>
      <c r="R34" s="10">
        <v>13</v>
      </c>
      <c r="S34" s="10">
        <v>13</v>
      </c>
    </row>
    <row r="35" spans="1:19" s="6" customFormat="1" ht="12.75" x14ac:dyDescent="0.2">
      <c r="A35" s="2" t="s">
        <v>30</v>
      </c>
      <c r="B35" s="10">
        <v>1</v>
      </c>
      <c r="C35" s="10">
        <v>1</v>
      </c>
      <c r="D35" s="10">
        <v>1</v>
      </c>
      <c r="E35" s="10">
        <v>1</v>
      </c>
      <c r="F35" s="10">
        <v>1</v>
      </c>
      <c r="G35" s="10">
        <v>3</v>
      </c>
      <c r="H35" s="10">
        <v>3</v>
      </c>
      <c r="I35" s="10">
        <v>4</v>
      </c>
      <c r="J35" s="10">
        <v>5</v>
      </c>
      <c r="K35" s="10">
        <v>13</v>
      </c>
      <c r="L35" s="10">
        <v>24</v>
      </c>
      <c r="M35" s="10">
        <v>42</v>
      </c>
      <c r="N35" s="10">
        <v>8</v>
      </c>
      <c r="O35" s="10">
        <v>17</v>
      </c>
      <c r="P35" s="10">
        <v>2</v>
      </c>
      <c r="Q35" s="10">
        <v>5</v>
      </c>
      <c r="R35" s="10">
        <v>7</v>
      </c>
      <c r="S35" s="10">
        <v>13</v>
      </c>
    </row>
    <row r="36" spans="1:19" s="6" customFormat="1" ht="12.75" x14ac:dyDescent="0.2">
      <c r="A36" s="2" t="s">
        <v>31</v>
      </c>
      <c r="B36" s="10">
        <v>0</v>
      </c>
      <c r="C36" s="10">
        <v>1</v>
      </c>
      <c r="D36" s="10">
        <v>1</v>
      </c>
      <c r="E36" s="10">
        <v>0</v>
      </c>
      <c r="F36" s="10">
        <v>0</v>
      </c>
      <c r="G36" s="10">
        <v>0</v>
      </c>
      <c r="H36" s="10">
        <v>0</v>
      </c>
      <c r="I36" s="10">
        <v>0</v>
      </c>
      <c r="J36" s="10">
        <v>0</v>
      </c>
      <c r="K36" s="10">
        <v>0</v>
      </c>
      <c r="L36" s="10">
        <v>0</v>
      </c>
      <c r="M36" s="10">
        <v>1</v>
      </c>
      <c r="N36" s="10">
        <v>0</v>
      </c>
      <c r="O36" s="10">
        <v>4</v>
      </c>
      <c r="P36" s="10">
        <v>4</v>
      </c>
      <c r="Q36" s="10">
        <v>2</v>
      </c>
      <c r="R36" s="10">
        <v>8</v>
      </c>
      <c r="S36" s="10">
        <v>7</v>
      </c>
    </row>
    <row r="37" spans="1:19" s="6" customFormat="1" ht="12.75" x14ac:dyDescent="0.2">
      <c r="A37" s="3" t="s">
        <v>32</v>
      </c>
      <c r="B37" s="26">
        <v>3</v>
      </c>
      <c r="C37" s="26">
        <v>12</v>
      </c>
      <c r="D37" s="26">
        <v>20</v>
      </c>
      <c r="E37" s="26">
        <v>28</v>
      </c>
      <c r="F37" s="26">
        <v>28</v>
      </c>
      <c r="G37" s="26">
        <v>29</v>
      </c>
      <c r="H37" s="26">
        <v>25</v>
      </c>
      <c r="I37" s="26">
        <v>32</v>
      </c>
      <c r="J37" s="26">
        <v>36</v>
      </c>
      <c r="K37" s="26">
        <v>44</v>
      </c>
      <c r="L37" s="26">
        <v>49</v>
      </c>
      <c r="M37" s="26">
        <v>39</v>
      </c>
      <c r="N37" s="26">
        <v>40</v>
      </c>
      <c r="O37" s="26">
        <v>37</v>
      </c>
      <c r="P37" s="26">
        <v>37</v>
      </c>
      <c r="Q37" s="26">
        <v>64</v>
      </c>
      <c r="R37" s="26">
        <v>64</v>
      </c>
      <c r="S37" s="26">
        <v>61</v>
      </c>
    </row>
  </sheetData>
  <hyperlinks>
    <hyperlink ref="A2" location="Contents!A1" display="Back to contents"/>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39"/>
  <sheetViews>
    <sheetView showGridLines="0" workbookViewId="0">
      <selection activeCell="K26" sqref="K26"/>
    </sheetView>
  </sheetViews>
  <sheetFormatPr defaultRowHeight="12.75" x14ac:dyDescent="0.2"/>
  <cols>
    <col min="1" max="1" customWidth="true" style="23" width="18.7109375" collapsed="false"/>
    <col min="2" max="19" style="23" width="9.140625" collapsed="false"/>
    <col min="20" max="20" customWidth="true" style="23" width="6.0" collapsed="false"/>
    <col min="21" max="16384" style="23" width="9.140625" collapsed="false"/>
  </cols>
  <sheetData>
    <row r="1" spans="1:19" x14ac:dyDescent="0.2">
      <c r="A1" s="32" t="s">
        <v>413</v>
      </c>
    </row>
    <row r="2" spans="1:19" ht="15" x14ac:dyDescent="0.25">
      <c r="A2" s="273" t="s">
        <v>315</v>
      </c>
    </row>
    <row r="4" spans="1:19" s="16" customFormat="1" x14ac:dyDescent="0.25">
      <c r="A4" s="15"/>
      <c r="B4" s="30" t="s">
        <v>159</v>
      </c>
      <c r="C4" s="30" t="s">
        <v>160</v>
      </c>
      <c r="D4" s="30" t="s">
        <v>161</v>
      </c>
      <c r="E4" s="30" t="s">
        <v>162</v>
      </c>
      <c r="F4" s="30" t="s">
        <v>163</v>
      </c>
      <c r="G4" s="30" t="s">
        <v>164</v>
      </c>
      <c r="H4" s="30" t="s">
        <v>165</v>
      </c>
      <c r="I4" s="30" t="s">
        <v>166</v>
      </c>
      <c r="J4" s="30" t="s">
        <v>167</v>
      </c>
      <c r="K4" s="30" t="s">
        <v>168</v>
      </c>
      <c r="L4" s="30" t="s">
        <v>169</v>
      </c>
      <c r="M4" s="30" t="s">
        <v>170</v>
      </c>
      <c r="N4" s="30" t="s">
        <v>171</v>
      </c>
      <c r="O4" s="30" t="s">
        <v>172</v>
      </c>
      <c r="P4" s="30" t="s">
        <v>173</v>
      </c>
      <c r="Q4" s="30" t="s">
        <v>174</v>
      </c>
      <c r="R4" s="30" t="s">
        <v>175</v>
      </c>
      <c r="S4" s="30" t="s">
        <v>176</v>
      </c>
    </row>
    <row r="5" spans="1:19" x14ac:dyDescent="0.2">
      <c r="A5" s="4" t="s">
        <v>0</v>
      </c>
      <c r="B5" s="49">
        <v>305</v>
      </c>
      <c r="C5" s="49">
        <v>330</v>
      </c>
      <c r="D5" s="49">
        <v>340</v>
      </c>
      <c r="E5" s="49">
        <v>390</v>
      </c>
      <c r="F5" s="49">
        <v>345</v>
      </c>
      <c r="G5" s="49">
        <v>260</v>
      </c>
      <c r="H5" s="49">
        <v>270</v>
      </c>
      <c r="I5" s="49">
        <v>290</v>
      </c>
      <c r="J5" s="49">
        <v>240</v>
      </c>
      <c r="K5" s="49">
        <v>235</v>
      </c>
      <c r="L5" s="49">
        <v>205</v>
      </c>
      <c r="M5" s="49">
        <v>190</v>
      </c>
      <c r="N5" s="49">
        <v>210</v>
      </c>
      <c r="O5" s="49">
        <v>180</v>
      </c>
      <c r="P5" s="49">
        <v>140</v>
      </c>
      <c r="Q5" s="49">
        <v>185</v>
      </c>
      <c r="R5" s="49">
        <v>185</v>
      </c>
      <c r="S5" s="49">
        <v>170</v>
      </c>
    </row>
    <row r="6" spans="1:19" x14ac:dyDescent="0.2">
      <c r="A6" s="2" t="s">
        <v>1</v>
      </c>
      <c r="B6" s="10">
        <v>10</v>
      </c>
      <c r="C6" s="10">
        <v>5</v>
      </c>
      <c r="D6" s="10">
        <v>0</v>
      </c>
      <c r="E6" s="10">
        <v>5</v>
      </c>
      <c r="F6" s="10">
        <v>5</v>
      </c>
      <c r="G6" s="10">
        <v>5</v>
      </c>
      <c r="H6" s="10">
        <v>5</v>
      </c>
      <c r="I6" s="10">
        <v>5</v>
      </c>
      <c r="J6" s="10">
        <v>5</v>
      </c>
      <c r="K6" s="10">
        <v>5</v>
      </c>
      <c r="L6" s="10">
        <v>5</v>
      </c>
      <c r="M6" s="10">
        <v>5</v>
      </c>
      <c r="N6" s="10">
        <v>0</v>
      </c>
      <c r="O6" s="10">
        <v>5</v>
      </c>
      <c r="P6" s="10">
        <v>5</v>
      </c>
      <c r="Q6" s="10">
        <v>25</v>
      </c>
      <c r="R6" s="10">
        <v>15</v>
      </c>
      <c r="S6" s="10">
        <v>30</v>
      </c>
    </row>
    <row r="7" spans="1:19" x14ac:dyDescent="0.2">
      <c r="A7" s="2" t="s">
        <v>2</v>
      </c>
      <c r="B7" s="10">
        <v>5</v>
      </c>
      <c r="C7" s="10">
        <v>0</v>
      </c>
      <c r="D7" s="10">
        <v>5</v>
      </c>
      <c r="E7" s="10">
        <v>5</v>
      </c>
      <c r="F7" s="10">
        <v>5</v>
      </c>
      <c r="G7" s="10">
        <v>5</v>
      </c>
      <c r="H7" s="10">
        <v>5</v>
      </c>
      <c r="I7" s="10">
        <v>5</v>
      </c>
      <c r="J7" s="10">
        <v>5</v>
      </c>
      <c r="K7" s="10">
        <v>5</v>
      </c>
      <c r="L7" s="10">
        <v>5</v>
      </c>
      <c r="M7" s="10">
        <v>0</v>
      </c>
      <c r="N7" s="10">
        <v>5</v>
      </c>
      <c r="O7" s="10">
        <v>5</v>
      </c>
      <c r="P7" s="10">
        <v>5</v>
      </c>
      <c r="Q7" s="10">
        <v>10</v>
      </c>
      <c r="R7" s="10">
        <v>15</v>
      </c>
      <c r="S7" s="10">
        <v>10</v>
      </c>
    </row>
    <row r="8" spans="1:19" x14ac:dyDescent="0.2">
      <c r="A8" s="2" t="s">
        <v>3</v>
      </c>
      <c r="B8" s="10">
        <v>5</v>
      </c>
      <c r="C8" s="10">
        <v>10</v>
      </c>
      <c r="D8" s="10">
        <v>10</v>
      </c>
      <c r="E8" s="10">
        <v>10</v>
      </c>
      <c r="F8" s="10">
        <v>15</v>
      </c>
      <c r="G8" s="10">
        <v>10</v>
      </c>
      <c r="H8" s="10">
        <v>15</v>
      </c>
      <c r="I8" s="10">
        <v>15</v>
      </c>
      <c r="J8" s="10">
        <v>15</v>
      </c>
      <c r="K8" s="10">
        <v>15</v>
      </c>
      <c r="L8" s="10">
        <v>5</v>
      </c>
      <c r="M8" s="10">
        <v>5</v>
      </c>
      <c r="N8" s="10">
        <v>5</v>
      </c>
      <c r="O8" s="10">
        <v>10</v>
      </c>
      <c r="P8" s="10">
        <v>5</v>
      </c>
      <c r="Q8" s="10">
        <v>5</v>
      </c>
      <c r="R8" s="10">
        <v>10</v>
      </c>
      <c r="S8" s="10">
        <v>5</v>
      </c>
    </row>
    <row r="9" spans="1:19" x14ac:dyDescent="0.2">
      <c r="A9" s="2" t="s">
        <v>4</v>
      </c>
      <c r="B9" s="10">
        <v>5</v>
      </c>
      <c r="C9" s="10">
        <v>5</v>
      </c>
      <c r="D9" s="10">
        <v>10</v>
      </c>
      <c r="E9" s="10">
        <v>10</v>
      </c>
      <c r="F9" s="10">
        <v>10</v>
      </c>
      <c r="G9" s="10">
        <v>10</v>
      </c>
      <c r="H9" s="10">
        <v>10</v>
      </c>
      <c r="I9" s="10">
        <v>5</v>
      </c>
      <c r="J9" s="10">
        <v>0</v>
      </c>
      <c r="K9" s="10">
        <v>0</v>
      </c>
      <c r="L9" s="10">
        <v>0</v>
      </c>
      <c r="M9" s="10">
        <v>5</v>
      </c>
      <c r="N9" s="10">
        <v>0</v>
      </c>
      <c r="O9" s="10">
        <v>0</v>
      </c>
      <c r="P9" s="10">
        <v>0</v>
      </c>
      <c r="Q9" s="10">
        <v>0</v>
      </c>
      <c r="R9" s="10">
        <v>5</v>
      </c>
      <c r="S9" s="10">
        <v>0</v>
      </c>
    </row>
    <row r="10" spans="1:19" x14ac:dyDescent="0.2">
      <c r="A10" s="2" t="s">
        <v>5</v>
      </c>
      <c r="B10" s="10">
        <v>0</v>
      </c>
      <c r="C10" s="10">
        <v>5</v>
      </c>
      <c r="D10" s="10">
        <v>0</v>
      </c>
      <c r="E10" s="10">
        <v>0</v>
      </c>
      <c r="F10" s="10">
        <v>0</v>
      </c>
      <c r="G10" s="10">
        <v>0</v>
      </c>
      <c r="H10" s="10">
        <v>0</v>
      </c>
      <c r="I10" s="10">
        <v>5</v>
      </c>
      <c r="J10" s="10">
        <v>0</v>
      </c>
      <c r="K10" s="10">
        <v>0</v>
      </c>
      <c r="L10" s="10">
        <v>0</v>
      </c>
      <c r="M10" s="10">
        <v>0</v>
      </c>
      <c r="N10" s="10">
        <v>5</v>
      </c>
      <c r="O10" s="10">
        <v>0</v>
      </c>
      <c r="P10" s="10">
        <v>5</v>
      </c>
      <c r="Q10" s="10">
        <v>0</v>
      </c>
      <c r="R10" s="10">
        <v>5</v>
      </c>
      <c r="S10" s="10">
        <v>5</v>
      </c>
    </row>
    <row r="11" spans="1:19" x14ac:dyDescent="0.2">
      <c r="A11" s="2" t="s">
        <v>6</v>
      </c>
      <c r="B11" s="10">
        <v>5</v>
      </c>
      <c r="C11" s="10">
        <v>0</v>
      </c>
      <c r="D11" s="10">
        <v>5</v>
      </c>
      <c r="E11" s="10">
        <v>5</v>
      </c>
      <c r="F11" s="10">
        <v>0</v>
      </c>
      <c r="G11" s="10">
        <v>0</v>
      </c>
      <c r="H11" s="10">
        <v>5</v>
      </c>
      <c r="I11" s="10">
        <v>0</v>
      </c>
      <c r="J11" s="10">
        <v>5</v>
      </c>
      <c r="K11" s="10">
        <v>5</v>
      </c>
      <c r="L11" s="10">
        <v>5</v>
      </c>
      <c r="M11" s="10">
        <v>5</v>
      </c>
      <c r="N11" s="10">
        <v>0</v>
      </c>
      <c r="O11" s="10">
        <v>0</v>
      </c>
      <c r="P11" s="10">
        <v>5</v>
      </c>
      <c r="Q11" s="10">
        <v>5</v>
      </c>
      <c r="R11" s="10">
        <v>5</v>
      </c>
      <c r="S11" s="10">
        <v>0</v>
      </c>
    </row>
    <row r="12" spans="1:19" x14ac:dyDescent="0.2">
      <c r="A12" s="2" t="s">
        <v>7</v>
      </c>
      <c r="B12" s="10">
        <v>5</v>
      </c>
      <c r="C12" s="10">
        <v>5</v>
      </c>
      <c r="D12" s="10">
        <v>5</v>
      </c>
      <c r="E12" s="10">
        <v>5</v>
      </c>
      <c r="F12" s="10">
        <v>5</v>
      </c>
      <c r="G12" s="10">
        <v>5</v>
      </c>
      <c r="H12" s="10">
        <v>10</v>
      </c>
      <c r="I12" s="10">
        <v>5</v>
      </c>
      <c r="J12" s="10">
        <v>5</v>
      </c>
      <c r="K12" s="10">
        <v>10</v>
      </c>
      <c r="L12" s="10">
        <v>10</v>
      </c>
      <c r="M12" s="10">
        <v>5</v>
      </c>
      <c r="N12" s="10">
        <v>5</v>
      </c>
      <c r="O12" s="10">
        <v>0</v>
      </c>
      <c r="P12" s="10">
        <v>5</v>
      </c>
      <c r="Q12" s="10">
        <v>5</v>
      </c>
      <c r="R12" s="10">
        <v>5</v>
      </c>
      <c r="S12" s="10">
        <v>5</v>
      </c>
    </row>
    <row r="13" spans="1:19" x14ac:dyDescent="0.2">
      <c r="A13" s="2" t="s">
        <v>8</v>
      </c>
      <c r="B13" s="10">
        <v>5</v>
      </c>
      <c r="C13" s="10">
        <v>5</v>
      </c>
      <c r="D13" s="10">
        <v>5</v>
      </c>
      <c r="E13" s="10">
        <v>5</v>
      </c>
      <c r="F13" s="10">
        <v>0</v>
      </c>
      <c r="G13" s="10">
        <v>5</v>
      </c>
      <c r="H13" s="10">
        <v>5</v>
      </c>
      <c r="I13" s="10">
        <v>5</v>
      </c>
      <c r="J13" s="10">
        <v>0</v>
      </c>
      <c r="K13" s="10">
        <v>0</v>
      </c>
      <c r="L13" s="10">
        <v>0</v>
      </c>
      <c r="M13" s="10">
        <v>0</v>
      </c>
      <c r="N13" s="10">
        <v>5</v>
      </c>
      <c r="O13" s="10">
        <v>5</v>
      </c>
      <c r="P13" s="10">
        <v>0</v>
      </c>
      <c r="Q13" s="10">
        <v>0</v>
      </c>
      <c r="R13" s="10">
        <v>5</v>
      </c>
      <c r="S13" s="10">
        <v>0</v>
      </c>
    </row>
    <row r="14" spans="1:19" x14ac:dyDescent="0.2">
      <c r="A14" s="2" t="s">
        <v>9</v>
      </c>
      <c r="B14" s="10">
        <v>5</v>
      </c>
      <c r="C14" s="10">
        <v>5</v>
      </c>
      <c r="D14" s="10">
        <v>10</v>
      </c>
      <c r="E14" s="10">
        <v>5</v>
      </c>
      <c r="F14" s="10">
        <v>5</v>
      </c>
      <c r="G14" s="10">
        <v>10</v>
      </c>
      <c r="H14" s="10">
        <v>5</v>
      </c>
      <c r="I14" s="10">
        <v>5</v>
      </c>
      <c r="J14" s="10">
        <v>5</v>
      </c>
      <c r="K14" s="10">
        <v>5</v>
      </c>
      <c r="L14" s="10">
        <v>5</v>
      </c>
      <c r="M14" s="10">
        <v>0</v>
      </c>
      <c r="N14" s="10">
        <v>5</v>
      </c>
      <c r="O14" s="10">
        <v>5</v>
      </c>
      <c r="P14" s="10">
        <v>5</v>
      </c>
      <c r="Q14" s="10">
        <v>5</v>
      </c>
      <c r="R14" s="10">
        <v>0</v>
      </c>
      <c r="S14" s="10">
        <v>0</v>
      </c>
    </row>
    <row r="15" spans="1:19" x14ac:dyDescent="0.2">
      <c r="A15" s="2" t="s">
        <v>10</v>
      </c>
      <c r="B15" s="10">
        <v>10</v>
      </c>
      <c r="C15" s="10">
        <v>10</v>
      </c>
      <c r="D15" s="10">
        <v>10</v>
      </c>
      <c r="E15" s="10">
        <v>10</v>
      </c>
      <c r="F15" s="10">
        <v>10</v>
      </c>
      <c r="G15" s="10">
        <v>5</v>
      </c>
      <c r="H15" s="10">
        <v>5</v>
      </c>
      <c r="I15" s="10">
        <v>10</v>
      </c>
      <c r="J15" s="10">
        <v>10</v>
      </c>
      <c r="K15" s="10">
        <v>5</v>
      </c>
      <c r="L15" s="10">
        <v>15</v>
      </c>
      <c r="M15" s="10">
        <v>10</v>
      </c>
      <c r="N15" s="10">
        <v>5</v>
      </c>
      <c r="O15" s="10">
        <v>5</v>
      </c>
      <c r="P15" s="10">
        <v>5</v>
      </c>
      <c r="Q15" s="10">
        <v>5</v>
      </c>
      <c r="R15" s="10">
        <v>0</v>
      </c>
      <c r="S15" s="10">
        <v>5</v>
      </c>
    </row>
    <row r="16" spans="1:19" x14ac:dyDescent="0.2">
      <c r="A16" s="2" t="s">
        <v>11</v>
      </c>
      <c r="B16" s="10">
        <v>0</v>
      </c>
      <c r="C16" s="10">
        <v>5</v>
      </c>
      <c r="D16" s="10">
        <v>5</v>
      </c>
      <c r="E16" s="10">
        <v>10</v>
      </c>
      <c r="F16" s="10">
        <v>0</v>
      </c>
      <c r="G16" s="10">
        <v>5</v>
      </c>
      <c r="H16" s="10">
        <v>5</v>
      </c>
      <c r="I16" s="10">
        <v>0</v>
      </c>
      <c r="J16" s="10">
        <v>0</v>
      </c>
      <c r="K16" s="10">
        <v>0</v>
      </c>
      <c r="L16" s="10">
        <v>0</v>
      </c>
      <c r="M16" s="10">
        <v>5</v>
      </c>
      <c r="N16" s="10">
        <v>5</v>
      </c>
      <c r="O16" s="10">
        <v>5</v>
      </c>
      <c r="P16" s="10">
        <v>0</v>
      </c>
      <c r="Q16" s="10">
        <v>5</v>
      </c>
      <c r="R16" s="10">
        <v>0</v>
      </c>
      <c r="S16" s="10">
        <v>0</v>
      </c>
    </row>
    <row r="17" spans="1:19" x14ac:dyDescent="0.2">
      <c r="A17" s="2" t="s">
        <v>12</v>
      </c>
      <c r="B17" s="10">
        <v>35</v>
      </c>
      <c r="C17" s="10">
        <v>45</v>
      </c>
      <c r="D17" s="10">
        <v>40</v>
      </c>
      <c r="E17" s="10">
        <v>30</v>
      </c>
      <c r="F17" s="10">
        <v>45</v>
      </c>
      <c r="G17" s="10">
        <v>40</v>
      </c>
      <c r="H17" s="10">
        <v>50</v>
      </c>
      <c r="I17" s="10">
        <v>45</v>
      </c>
      <c r="J17" s="10">
        <v>45</v>
      </c>
      <c r="K17" s="10">
        <v>40</v>
      </c>
      <c r="L17" s="10">
        <v>30</v>
      </c>
      <c r="M17" s="10">
        <v>40</v>
      </c>
      <c r="N17" s="10">
        <v>45</v>
      </c>
      <c r="O17" s="10">
        <v>50</v>
      </c>
      <c r="P17" s="10">
        <v>30</v>
      </c>
      <c r="Q17" s="10">
        <v>25</v>
      </c>
      <c r="R17" s="10">
        <v>25</v>
      </c>
      <c r="S17" s="10">
        <v>25</v>
      </c>
    </row>
    <row r="18" spans="1:19" x14ac:dyDescent="0.2">
      <c r="A18" s="2" t="s">
        <v>13</v>
      </c>
      <c r="B18" s="10">
        <v>0</v>
      </c>
      <c r="C18" s="10">
        <v>0</v>
      </c>
      <c r="D18" s="10">
        <v>0</v>
      </c>
      <c r="E18" s="10">
        <v>0</v>
      </c>
      <c r="F18" s="10">
        <v>0</v>
      </c>
      <c r="G18" s="10">
        <v>5</v>
      </c>
      <c r="H18" s="10">
        <v>5</v>
      </c>
      <c r="I18" s="10">
        <v>5</v>
      </c>
      <c r="J18" s="10">
        <v>0</v>
      </c>
      <c r="K18" s="10">
        <v>0</v>
      </c>
      <c r="L18" s="10">
        <v>0</v>
      </c>
      <c r="M18" s="10">
        <v>0</v>
      </c>
      <c r="N18" s="10">
        <v>0</v>
      </c>
      <c r="O18" s="10">
        <v>0</v>
      </c>
      <c r="P18" s="10">
        <v>0</v>
      </c>
      <c r="Q18" s="10">
        <v>0</v>
      </c>
      <c r="R18" s="10">
        <v>0</v>
      </c>
      <c r="S18" s="10">
        <v>0</v>
      </c>
    </row>
    <row r="19" spans="1:19" x14ac:dyDescent="0.2">
      <c r="A19" s="2" t="s">
        <v>14</v>
      </c>
      <c r="B19" s="10">
        <v>5</v>
      </c>
      <c r="C19" s="10">
        <v>5</v>
      </c>
      <c r="D19" s="10">
        <v>10</v>
      </c>
      <c r="E19" s="10">
        <v>5</v>
      </c>
      <c r="F19" s="10">
        <v>5</v>
      </c>
      <c r="G19" s="10">
        <v>15</v>
      </c>
      <c r="H19" s="10">
        <v>15</v>
      </c>
      <c r="I19" s="10">
        <v>30</v>
      </c>
      <c r="J19" s="10">
        <v>20</v>
      </c>
      <c r="K19" s="10">
        <v>5</v>
      </c>
      <c r="L19" s="10">
        <v>10</v>
      </c>
      <c r="M19" s="10">
        <v>5</v>
      </c>
      <c r="N19" s="10">
        <v>0</v>
      </c>
      <c r="O19" s="10">
        <v>5</v>
      </c>
      <c r="P19" s="10">
        <v>10</v>
      </c>
      <c r="Q19" s="10">
        <v>5</v>
      </c>
      <c r="R19" s="10">
        <v>10</v>
      </c>
      <c r="S19" s="10">
        <v>5</v>
      </c>
    </row>
    <row r="20" spans="1:19" x14ac:dyDescent="0.2">
      <c r="A20" s="2" t="s">
        <v>15</v>
      </c>
      <c r="B20" s="10">
        <v>5</v>
      </c>
      <c r="C20" s="10">
        <v>10</v>
      </c>
      <c r="D20" s="10">
        <v>15</v>
      </c>
      <c r="E20" s="10">
        <v>20</v>
      </c>
      <c r="F20" s="10">
        <v>10</v>
      </c>
      <c r="G20" s="10">
        <v>5</v>
      </c>
      <c r="H20" s="10">
        <v>20</v>
      </c>
      <c r="I20" s="10">
        <v>25</v>
      </c>
      <c r="J20" s="10">
        <v>10</v>
      </c>
      <c r="K20" s="10">
        <v>20</v>
      </c>
      <c r="L20" s="10">
        <v>15</v>
      </c>
      <c r="M20" s="10">
        <v>20</v>
      </c>
      <c r="N20" s="10">
        <v>10</v>
      </c>
      <c r="O20" s="10">
        <v>15</v>
      </c>
      <c r="P20" s="10">
        <v>10</v>
      </c>
      <c r="Q20" s="10">
        <v>10</v>
      </c>
      <c r="R20" s="10">
        <v>15</v>
      </c>
      <c r="S20" s="10">
        <v>25</v>
      </c>
    </row>
    <row r="21" spans="1:19" x14ac:dyDescent="0.2">
      <c r="A21" s="2" t="s">
        <v>16</v>
      </c>
      <c r="B21" s="10">
        <v>125</v>
      </c>
      <c r="C21" s="10">
        <v>100</v>
      </c>
      <c r="D21" s="10">
        <v>105</v>
      </c>
      <c r="E21" s="10">
        <v>150</v>
      </c>
      <c r="F21" s="10">
        <v>115</v>
      </c>
      <c r="G21" s="10">
        <v>45</v>
      </c>
      <c r="H21" s="10">
        <v>35</v>
      </c>
      <c r="I21" s="10">
        <v>30</v>
      </c>
      <c r="J21" s="10">
        <v>25</v>
      </c>
      <c r="K21" s="10">
        <v>15</v>
      </c>
      <c r="L21" s="10">
        <v>20</v>
      </c>
      <c r="M21" s="10">
        <v>10</v>
      </c>
      <c r="N21" s="10">
        <v>15</v>
      </c>
      <c r="O21" s="10">
        <v>10</v>
      </c>
      <c r="P21" s="10">
        <v>5</v>
      </c>
      <c r="Q21" s="10">
        <v>5</v>
      </c>
      <c r="R21" s="10">
        <v>5</v>
      </c>
      <c r="S21" s="10">
        <v>0</v>
      </c>
    </row>
    <row r="22" spans="1:19" x14ac:dyDescent="0.2">
      <c r="A22" s="2" t="s">
        <v>17</v>
      </c>
      <c r="B22" s="10">
        <v>5</v>
      </c>
      <c r="C22" s="10">
        <v>10</v>
      </c>
      <c r="D22" s="10">
        <v>5</v>
      </c>
      <c r="E22" s="10">
        <v>5</v>
      </c>
      <c r="F22" s="10">
        <v>5</v>
      </c>
      <c r="G22" s="10">
        <v>5</v>
      </c>
      <c r="H22" s="10">
        <v>15</v>
      </c>
      <c r="I22" s="10">
        <v>10</v>
      </c>
      <c r="J22" s="10">
        <v>15</v>
      </c>
      <c r="K22" s="10">
        <v>5</v>
      </c>
      <c r="L22" s="10">
        <v>5</v>
      </c>
      <c r="M22" s="10">
        <v>5</v>
      </c>
      <c r="N22" s="10">
        <v>5</v>
      </c>
      <c r="O22" s="10">
        <v>0</v>
      </c>
      <c r="P22" s="10">
        <v>0</v>
      </c>
      <c r="Q22" s="10">
        <v>0</v>
      </c>
      <c r="R22" s="10">
        <v>10</v>
      </c>
      <c r="S22" s="10">
        <v>0</v>
      </c>
    </row>
    <row r="23" spans="1:19" x14ac:dyDescent="0.2">
      <c r="A23" s="2" t="s">
        <v>18</v>
      </c>
      <c r="B23" s="10">
        <v>0</v>
      </c>
      <c r="C23" s="10">
        <v>0</v>
      </c>
      <c r="D23" s="10">
        <v>0</v>
      </c>
      <c r="E23" s="10">
        <v>0</v>
      </c>
      <c r="F23" s="10">
        <v>5</v>
      </c>
      <c r="G23" s="10">
        <v>5</v>
      </c>
      <c r="H23" s="10">
        <v>5</v>
      </c>
      <c r="I23" s="10">
        <v>0</v>
      </c>
      <c r="J23" s="10">
        <v>5</v>
      </c>
      <c r="K23" s="10">
        <v>0</v>
      </c>
      <c r="L23" s="10">
        <v>5</v>
      </c>
      <c r="M23" s="10">
        <v>0</v>
      </c>
      <c r="N23" s="10">
        <v>0</v>
      </c>
      <c r="O23" s="10">
        <v>5</v>
      </c>
      <c r="P23" s="10">
        <v>0</v>
      </c>
      <c r="Q23" s="10">
        <v>0</v>
      </c>
      <c r="R23" s="10">
        <v>0</v>
      </c>
      <c r="S23" s="10">
        <v>0</v>
      </c>
    </row>
    <row r="24" spans="1:19" x14ac:dyDescent="0.2">
      <c r="A24" s="2" t="s">
        <v>19</v>
      </c>
      <c r="B24" s="10">
        <v>0</v>
      </c>
      <c r="C24" s="10">
        <v>5</v>
      </c>
      <c r="D24" s="10">
        <v>0</v>
      </c>
      <c r="E24" s="10">
        <v>5</v>
      </c>
      <c r="F24" s="10">
        <v>10</v>
      </c>
      <c r="G24" s="10">
        <v>10</v>
      </c>
      <c r="H24" s="10">
        <v>10</v>
      </c>
      <c r="I24" s="10">
        <v>5</v>
      </c>
      <c r="J24" s="10">
        <v>5</v>
      </c>
      <c r="K24" s="10">
        <v>10</v>
      </c>
      <c r="L24" s="10">
        <v>5</v>
      </c>
      <c r="M24" s="10">
        <v>10</v>
      </c>
      <c r="N24" s="10">
        <v>15</v>
      </c>
      <c r="O24" s="10">
        <v>5</v>
      </c>
      <c r="P24" s="10">
        <v>10</v>
      </c>
      <c r="Q24" s="10">
        <v>10</v>
      </c>
      <c r="R24" s="10">
        <v>5</v>
      </c>
      <c r="S24" s="10">
        <v>5</v>
      </c>
    </row>
    <row r="25" spans="1:19" x14ac:dyDescent="0.2">
      <c r="A25" s="2" t="s">
        <v>20</v>
      </c>
      <c r="B25" s="10">
        <v>5</v>
      </c>
      <c r="C25" s="10">
        <v>10</v>
      </c>
      <c r="D25" s="10">
        <v>5</v>
      </c>
      <c r="E25" s="10">
        <v>5</v>
      </c>
      <c r="F25" s="10">
        <v>0</v>
      </c>
      <c r="G25" s="10">
        <v>0</v>
      </c>
      <c r="H25" s="10">
        <v>0</v>
      </c>
      <c r="I25" s="10">
        <v>5</v>
      </c>
      <c r="J25" s="10">
        <v>0</v>
      </c>
      <c r="K25" s="10">
        <v>0</v>
      </c>
      <c r="L25" s="10">
        <v>5</v>
      </c>
      <c r="M25" s="10">
        <v>5</v>
      </c>
      <c r="N25" s="10">
        <v>5</v>
      </c>
      <c r="O25" s="10">
        <v>0</v>
      </c>
      <c r="P25" s="10">
        <v>0</v>
      </c>
      <c r="Q25" s="10">
        <v>0</v>
      </c>
      <c r="R25" s="10">
        <v>0</v>
      </c>
      <c r="S25" s="10">
        <v>0</v>
      </c>
    </row>
    <row r="26" spans="1:19" x14ac:dyDescent="0.2">
      <c r="A26" s="2" t="s">
        <v>21</v>
      </c>
      <c r="B26" s="10">
        <v>5</v>
      </c>
      <c r="C26" s="10">
        <v>15</v>
      </c>
      <c r="D26" s="10">
        <v>20</v>
      </c>
      <c r="E26" s="10">
        <v>10</v>
      </c>
      <c r="F26" s="10">
        <v>10</v>
      </c>
      <c r="G26" s="10">
        <v>10</v>
      </c>
      <c r="H26" s="10">
        <v>10</v>
      </c>
      <c r="I26" s="10">
        <v>0</v>
      </c>
      <c r="J26" s="10">
        <v>0</v>
      </c>
      <c r="K26" s="10">
        <v>5</v>
      </c>
      <c r="L26" s="10">
        <v>0</v>
      </c>
      <c r="M26" s="10">
        <v>0</v>
      </c>
      <c r="N26" s="10">
        <v>0</v>
      </c>
      <c r="O26" s="10">
        <v>0</v>
      </c>
      <c r="P26" s="10">
        <v>0</v>
      </c>
      <c r="Q26" s="10">
        <v>5</v>
      </c>
      <c r="R26" s="10">
        <v>0</v>
      </c>
      <c r="S26" s="10">
        <v>0</v>
      </c>
    </row>
    <row r="27" spans="1:19" x14ac:dyDescent="0.2">
      <c r="A27" s="2" t="s">
        <v>22</v>
      </c>
      <c r="B27" s="10">
        <v>10</v>
      </c>
      <c r="C27" s="10">
        <v>15</v>
      </c>
      <c r="D27" s="10">
        <v>15</v>
      </c>
      <c r="E27" s="10">
        <v>30</v>
      </c>
      <c r="F27" s="10">
        <v>15</v>
      </c>
      <c r="G27" s="10">
        <v>20</v>
      </c>
      <c r="H27" s="10">
        <v>15</v>
      </c>
      <c r="I27" s="10">
        <v>10</v>
      </c>
      <c r="J27" s="10">
        <v>5</v>
      </c>
      <c r="K27" s="10">
        <v>5</v>
      </c>
      <c r="L27" s="10">
        <v>10</v>
      </c>
      <c r="M27" s="10">
        <v>5</v>
      </c>
      <c r="N27" s="10">
        <v>15</v>
      </c>
      <c r="O27" s="10">
        <v>10</v>
      </c>
      <c r="P27" s="10">
        <v>5</v>
      </c>
      <c r="Q27" s="10">
        <v>10</v>
      </c>
      <c r="R27" s="10">
        <v>15</v>
      </c>
      <c r="S27" s="10">
        <v>5</v>
      </c>
    </row>
    <row r="28" spans="1:19" x14ac:dyDescent="0.2">
      <c r="A28" s="2" t="s">
        <v>23</v>
      </c>
      <c r="B28" s="10">
        <v>0</v>
      </c>
      <c r="C28" s="10">
        <v>0</v>
      </c>
      <c r="D28" s="10">
        <v>0</v>
      </c>
      <c r="E28" s="10">
        <v>0</v>
      </c>
      <c r="F28" s="10">
        <v>0</v>
      </c>
      <c r="G28" s="10">
        <v>5</v>
      </c>
      <c r="H28" s="10">
        <v>0</v>
      </c>
      <c r="I28" s="10">
        <v>0</v>
      </c>
      <c r="J28" s="10">
        <v>0</v>
      </c>
      <c r="K28" s="10">
        <v>5</v>
      </c>
      <c r="L28" s="10">
        <v>5</v>
      </c>
      <c r="M28" s="10">
        <v>0</v>
      </c>
      <c r="N28" s="10">
        <v>0</v>
      </c>
      <c r="O28" s="10">
        <v>0</v>
      </c>
      <c r="P28" s="10">
        <v>0</v>
      </c>
      <c r="Q28" s="10">
        <v>0</v>
      </c>
      <c r="R28" s="10">
        <v>0</v>
      </c>
      <c r="S28" s="10">
        <v>0</v>
      </c>
    </row>
    <row r="29" spans="1:19" x14ac:dyDescent="0.2">
      <c r="A29" s="2" t="s">
        <v>24</v>
      </c>
      <c r="B29" s="10">
        <v>10</v>
      </c>
      <c r="C29" s="10">
        <v>10</v>
      </c>
      <c r="D29" s="10">
        <v>5</v>
      </c>
      <c r="E29" s="10">
        <v>5</v>
      </c>
      <c r="F29" s="10">
        <v>5</v>
      </c>
      <c r="G29" s="10">
        <v>5</v>
      </c>
      <c r="H29" s="10">
        <v>0</v>
      </c>
      <c r="I29" s="10">
        <v>5</v>
      </c>
      <c r="J29" s="10">
        <v>5</v>
      </c>
      <c r="K29" s="10">
        <v>5</v>
      </c>
      <c r="L29" s="10">
        <v>5</v>
      </c>
      <c r="M29" s="10">
        <v>5</v>
      </c>
      <c r="N29" s="10">
        <v>10</v>
      </c>
      <c r="O29" s="10">
        <v>5</v>
      </c>
      <c r="P29" s="10">
        <v>0</v>
      </c>
      <c r="Q29" s="10">
        <v>5</v>
      </c>
      <c r="R29" s="10">
        <v>5</v>
      </c>
      <c r="S29" s="10">
        <v>5</v>
      </c>
    </row>
    <row r="30" spans="1:19" x14ac:dyDescent="0.2">
      <c r="A30" s="2" t="s">
        <v>25</v>
      </c>
      <c r="B30" s="10">
        <v>5</v>
      </c>
      <c r="C30" s="10">
        <v>5</v>
      </c>
      <c r="D30" s="10">
        <v>5</v>
      </c>
      <c r="E30" s="10">
        <v>5</v>
      </c>
      <c r="F30" s="10">
        <v>5</v>
      </c>
      <c r="G30" s="10">
        <v>0</v>
      </c>
      <c r="H30" s="10">
        <v>0</v>
      </c>
      <c r="I30" s="10">
        <v>10</v>
      </c>
      <c r="J30" s="10">
        <v>0</v>
      </c>
      <c r="K30" s="10">
        <v>10</v>
      </c>
      <c r="L30" s="10">
        <v>0</v>
      </c>
      <c r="M30" s="10">
        <v>5</v>
      </c>
      <c r="N30" s="10">
        <v>0</v>
      </c>
      <c r="O30" s="10">
        <v>0</v>
      </c>
      <c r="P30" s="10">
        <v>0</v>
      </c>
      <c r="Q30" s="10">
        <v>5</v>
      </c>
      <c r="R30" s="10">
        <v>0</v>
      </c>
      <c r="S30" s="10">
        <v>0</v>
      </c>
    </row>
    <row r="31" spans="1:19" x14ac:dyDescent="0.2">
      <c r="A31" s="2" t="s">
        <v>26</v>
      </c>
      <c r="B31" s="10">
        <v>5</v>
      </c>
      <c r="C31" s="10">
        <v>5</v>
      </c>
      <c r="D31" s="10">
        <v>10</v>
      </c>
      <c r="E31" s="10">
        <v>0</v>
      </c>
      <c r="F31" s="10">
        <v>0</v>
      </c>
      <c r="G31" s="10">
        <v>5</v>
      </c>
      <c r="H31" s="10">
        <v>10</v>
      </c>
      <c r="I31" s="10">
        <v>10</v>
      </c>
      <c r="J31" s="10">
        <v>5</v>
      </c>
      <c r="K31" s="10">
        <v>5</v>
      </c>
      <c r="L31" s="10">
        <v>10</v>
      </c>
      <c r="M31" s="10">
        <v>5</v>
      </c>
      <c r="N31" s="10">
        <v>5</v>
      </c>
      <c r="O31" s="10">
        <v>0</v>
      </c>
      <c r="P31" s="10">
        <v>5</v>
      </c>
      <c r="Q31" s="10">
        <v>10</v>
      </c>
      <c r="R31" s="10">
        <v>5</v>
      </c>
      <c r="S31" s="10">
        <v>5</v>
      </c>
    </row>
    <row r="32" spans="1:19" x14ac:dyDescent="0.2">
      <c r="A32" s="2" t="s">
        <v>27</v>
      </c>
      <c r="B32" s="10">
        <v>0</v>
      </c>
      <c r="C32" s="10">
        <v>0</v>
      </c>
      <c r="D32" s="10">
        <v>0</v>
      </c>
      <c r="E32" s="10">
        <v>0</v>
      </c>
      <c r="F32" s="10">
        <v>0</v>
      </c>
      <c r="G32" s="10">
        <v>5</v>
      </c>
      <c r="H32" s="10">
        <v>0</v>
      </c>
      <c r="I32" s="10">
        <v>0</v>
      </c>
      <c r="J32" s="10">
        <v>0</v>
      </c>
      <c r="K32" s="10">
        <v>0</v>
      </c>
      <c r="L32" s="10">
        <v>0</v>
      </c>
      <c r="M32" s="10">
        <v>0</v>
      </c>
      <c r="N32" s="10">
        <v>0</v>
      </c>
      <c r="O32" s="10">
        <v>0</v>
      </c>
      <c r="P32" s="10">
        <v>0</v>
      </c>
      <c r="Q32" s="10">
        <v>0</v>
      </c>
      <c r="R32" s="10">
        <v>0</v>
      </c>
      <c r="S32" s="10">
        <v>0</v>
      </c>
    </row>
    <row r="33" spans="1:19" x14ac:dyDescent="0.2">
      <c r="A33" s="2" t="s">
        <v>28</v>
      </c>
      <c r="B33" s="10">
        <v>5</v>
      </c>
      <c r="C33" s="10">
        <v>5</v>
      </c>
      <c r="D33" s="10">
        <v>0</v>
      </c>
      <c r="E33" s="10">
        <v>5</v>
      </c>
      <c r="F33" s="10">
        <v>10</v>
      </c>
      <c r="G33" s="10">
        <v>5</v>
      </c>
      <c r="H33" s="10">
        <v>5</v>
      </c>
      <c r="I33" s="10">
        <v>5</v>
      </c>
      <c r="J33" s="10">
        <v>5</v>
      </c>
      <c r="K33" s="10">
        <v>0</v>
      </c>
      <c r="L33" s="10">
        <v>5</v>
      </c>
      <c r="M33" s="10">
        <v>5</v>
      </c>
      <c r="N33" s="10">
        <v>5</v>
      </c>
      <c r="O33" s="10">
        <v>5</v>
      </c>
      <c r="P33" s="10">
        <v>5</v>
      </c>
      <c r="Q33" s="10">
        <v>0</v>
      </c>
      <c r="R33" s="10">
        <v>10</v>
      </c>
      <c r="S33" s="10">
        <v>5</v>
      </c>
    </row>
    <row r="34" spans="1:19" x14ac:dyDescent="0.2">
      <c r="A34" s="2" t="s">
        <v>29</v>
      </c>
      <c r="B34" s="10">
        <v>25</v>
      </c>
      <c r="C34" s="10">
        <v>15</v>
      </c>
      <c r="D34" s="10">
        <v>25</v>
      </c>
      <c r="E34" s="10">
        <v>10</v>
      </c>
      <c r="F34" s="10">
        <v>15</v>
      </c>
      <c r="G34" s="10">
        <v>15</v>
      </c>
      <c r="H34" s="10">
        <v>10</v>
      </c>
      <c r="I34" s="10">
        <v>15</v>
      </c>
      <c r="J34" s="10">
        <v>20</v>
      </c>
      <c r="K34" s="10">
        <v>15</v>
      </c>
      <c r="L34" s="10">
        <v>5</v>
      </c>
      <c r="M34" s="10">
        <v>10</v>
      </c>
      <c r="N34" s="10">
        <v>20</v>
      </c>
      <c r="O34" s="10">
        <v>10</v>
      </c>
      <c r="P34" s="10">
        <v>10</v>
      </c>
      <c r="Q34" s="10">
        <v>10</v>
      </c>
      <c r="R34" s="10">
        <v>5</v>
      </c>
      <c r="S34" s="10">
        <v>15</v>
      </c>
    </row>
    <row r="35" spans="1:19" x14ac:dyDescent="0.2">
      <c r="A35" s="2" t="s">
        <v>30</v>
      </c>
      <c r="B35" s="10">
        <v>0</v>
      </c>
      <c r="C35" s="10">
        <v>0</v>
      </c>
      <c r="D35" s="10">
        <v>0</v>
      </c>
      <c r="E35" s="10">
        <v>5</v>
      </c>
      <c r="F35" s="10">
        <v>5</v>
      </c>
      <c r="G35" s="10">
        <v>5</v>
      </c>
      <c r="H35" s="10">
        <v>5</v>
      </c>
      <c r="I35" s="10">
        <v>15</v>
      </c>
      <c r="J35" s="10">
        <v>5</v>
      </c>
      <c r="K35" s="10">
        <v>5</v>
      </c>
      <c r="L35" s="10">
        <v>5</v>
      </c>
      <c r="M35" s="10">
        <v>5</v>
      </c>
      <c r="N35" s="10">
        <v>5</v>
      </c>
      <c r="O35" s="10">
        <v>5</v>
      </c>
      <c r="P35" s="10">
        <v>5</v>
      </c>
      <c r="Q35" s="10">
        <v>5</v>
      </c>
      <c r="R35" s="10">
        <v>5</v>
      </c>
      <c r="S35" s="10">
        <v>5</v>
      </c>
    </row>
    <row r="36" spans="1:19" x14ac:dyDescent="0.2">
      <c r="A36" s="2" t="s">
        <v>31</v>
      </c>
      <c r="B36" s="10">
        <v>5</v>
      </c>
      <c r="C36" s="10">
        <v>5</v>
      </c>
      <c r="D36" s="10">
        <v>10</v>
      </c>
      <c r="E36" s="10">
        <v>5</v>
      </c>
      <c r="F36" s="10">
        <v>5</v>
      </c>
      <c r="G36" s="10">
        <v>10</v>
      </c>
      <c r="H36" s="10">
        <v>0</v>
      </c>
      <c r="I36" s="10">
        <v>5</v>
      </c>
      <c r="J36" s="10">
        <v>0</v>
      </c>
      <c r="K36" s="10">
        <v>10</v>
      </c>
      <c r="L36" s="10">
        <v>5</v>
      </c>
      <c r="M36" s="10">
        <v>0</v>
      </c>
      <c r="N36" s="10">
        <v>0</v>
      </c>
      <c r="O36" s="10">
        <v>5</v>
      </c>
      <c r="P36" s="10">
        <v>5</v>
      </c>
      <c r="Q36" s="10">
        <v>5</v>
      </c>
      <c r="R36" s="10">
        <v>0</v>
      </c>
      <c r="S36" s="10">
        <v>5</v>
      </c>
    </row>
    <row r="37" spans="1:19" x14ac:dyDescent="0.2">
      <c r="A37" s="3" t="s">
        <v>32</v>
      </c>
      <c r="B37" s="26">
        <v>5</v>
      </c>
      <c r="C37" s="26">
        <v>15</v>
      </c>
      <c r="D37" s="26">
        <v>5</v>
      </c>
      <c r="E37" s="26">
        <v>20</v>
      </c>
      <c r="F37" s="26">
        <v>10</v>
      </c>
      <c r="G37" s="26">
        <v>5</v>
      </c>
      <c r="H37" s="26">
        <v>0</v>
      </c>
      <c r="I37" s="26">
        <v>10</v>
      </c>
      <c r="J37" s="26">
        <v>5</v>
      </c>
      <c r="K37" s="26">
        <v>5</v>
      </c>
      <c r="L37" s="26">
        <v>10</v>
      </c>
      <c r="M37" s="26">
        <v>5</v>
      </c>
      <c r="N37" s="26">
        <v>5</v>
      </c>
      <c r="O37" s="26">
        <v>5</v>
      </c>
      <c r="P37" s="26">
        <v>5</v>
      </c>
      <c r="Q37" s="26">
        <v>5</v>
      </c>
      <c r="R37" s="26">
        <v>5</v>
      </c>
      <c r="S37" s="26">
        <v>0</v>
      </c>
    </row>
    <row r="39" spans="1:19" x14ac:dyDescent="0.2">
      <c r="A39" s="266" t="s">
        <v>294</v>
      </c>
    </row>
  </sheetData>
  <hyperlinks>
    <hyperlink ref="A2" location="Contents!A1" display="Back to contents"/>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39"/>
  <sheetViews>
    <sheetView showGridLines="0" topLeftCell="A25" workbookViewId="0">
      <selection activeCell="D47" sqref="D47"/>
    </sheetView>
  </sheetViews>
  <sheetFormatPr defaultRowHeight="12.75" x14ac:dyDescent="0.2"/>
  <cols>
    <col min="1" max="1" customWidth="true" style="6" width="22.42578125" collapsed="false"/>
    <col min="2" max="2" customWidth="true" style="6" width="15.5703125" collapsed="false"/>
    <col min="3" max="3" customWidth="true" style="6" width="12.42578125" collapsed="false"/>
    <col min="4" max="4" customWidth="true" style="6" width="13.140625" collapsed="false"/>
    <col min="5" max="5" customWidth="true" style="6" width="17.0" collapsed="false"/>
    <col min="6" max="6" customWidth="true" style="6" width="14.140625" collapsed="false"/>
    <col min="7" max="7" customWidth="true" style="6" width="13.85546875" collapsed="false"/>
    <col min="8" max="8" customWidth="true" style="6" width="16.0" collapsed="false"/>
    <col min="9" max="9" customWidth="true" style="6" width="10.85546875" collapsed="false"/>
    <col min="10" max="10" customWidth="true" style="6" width="3.7109375" collapsed="false"/>
    <col min="11" max="11" customWidth="true" style="6" width="17.5703125" collapsed="false"/>
    <col min="12" max="12" customWidth="true" style="6" width="15.42578125" collapsed="false"/>
    <col min="13" max="13" customWidth="true" style="6" width="18.28515625" collapsed="false"/>
    <col min="14" max="14" customWidth="true" style="190" width="20.5703125" collapsed="false"/>
    <col min="15" max="16384" style="6" width="9.140625" collapsed="false"/>
  </cols>
  <sheetData>
    <row r="1" spans="1:14" ht="15" customHeight="1" x14ac:dyDescent="0.2">
      <c r="A1" s="8" t="s">
        <v>414</v>
      </c>
    </row>
    <row r="2" spans="1:14" ht="15.75" thickBot="1" x14ac:dyDescent="0.3">
      <c r="A2" s="273" t="s">
        <v>315</v>
      </c>
      <c r="N2" s="247"/>
    </row>
    <row r="3" spans="1:14" ht="12.75" customHeight="1" x14ac:dyDescent="0.2">
      <c r="B3" s="361" t="s">
        <v>215</v>
      </c>
      <c r="C3" s="362"/>
      <c r="D3" s="361" t="s">
        <v>216</v>
      </c>
      <c r="E3" s="363"/>
      <c r="F3" s="362"/>
      <c r="G3" s="361" t="s">
        <v>217</v>
      </c>
      <c r="H3" s="362"/>
      <c r="I3" s="364" t="s">
        <v>263</v>
      </c>
      <c r="K3" s="366" t="s">
        <v>277</v>
      </c>
      <c r="L3" s="367"/>
      <c r="M3" s="367"/>
      <c r="N3" s="368"/>
    </row>
    <row r="4" spans="1:14" ht="60" x14ac:dyDescent="0.2">
      <c r="B4" s="219" t="s">
        <v>218</v>
      </c>
      <c r="C4" s="220" t="s">
        <v>221</v>
      </c>
      <c r="D4" s="219" t="s">
        <v>219</v>
      </c>
      <c r="E4" s="215" t="s">
        <v>220</v>
      </c>
      <c r="F4" s="220" t="s">
        <v>221</v>
      </c>
      <c r="G4" s="219" t="s">
        <v>218</v>
      </c>
      <c r="H4" s="220" t="s">
        <v>221</v>
      </c>
      <c r="I4" s="365"/>
      <c r="K4" s="250" t="s">
        <v>278</v>
      </c>
      <c r="L4" s="248" t="s">
        <v>223</v>
      </c>
      <c r="M4" s="249" t="s">
        <v>370</v>
      </c>
      <c r="N4" s="249" t="s">
        <v>368</v>
      </c>
    </row>
    <row r="5" spans="1:14" s="8" customFormat="1" x14ac:dyDescent="0.2">
      <c r="A5" s="19" t="s">
        <v>0</v>
      </c>
      <c r="B5" s="221">
        <v>6090</v>
      </c>
      <c r="C5" s="222">
        <v>160</v>
      </c>
      <c r="D5" s="221">
        <v>8680</v>
      </c>
      <c r="E5" s="7">
        <v>1410</v>
      </c>
      <c r="F5" s="222">
        <v>9985</v>
      </c>
      <c r="G5" s="221">
        <v>665</v>
      </c>
      <c r="H5" s="222">
        <v>5</v>
      </c>
      <c r="I5" s="228">
        <v>27000</v>
      </c>
      <c r="K5" s="96">
        <f>(D5+E5+F5)/SUM(B5:F5)</f>
        <v>0.76258309591642925</v>
      </c>
      <c r="L5" s="96">
        <f>(C5+F5+H5)/I5</f>
        <v>0.37592592592592594</v>
      </c>
      <c r="M5" s="96">
        <f>E5/(E5+F5)</f>
        <v>0.12373848179025888</v>
      </c>
      <c r="N5" s="244">
        <f>B5/(I5-G5-H5)</f>
        <v>0.23129510064565134</v>
      </c>
    </row>
    <row r="6" spans="1:14" x14ac:dyDescent="0.2">
      <c r="A6" s="20" t="s">
        <v>1</v>
      </c>
      <c r="B6" s="223">
        <v>410</v>
      </c>
      <c r="C6" s="224">
        <v>15</v>
      </c>
      <c r="D6" s="223">
        <v>145</v>
      </c>
      <c r="E6" s="9">
        <v>30</v>
      </c>
      <c r="F6" s="224">
        <v>680</v>
      </c>
      <c r="G6" s="223">
        <v>15</v>
      </c>
      <c r="H6" s="224">
        <v>0</v>
      </c>
      <c r="I6" s="229">
        <v>1295</v>
      </c>
      <c r="K6" s="53">
        <f t="shared" ref="K6:K37" si="0">(D6+E6+F6)/SUM(B6:F6)</f>
        <v>0.66796875</v>
      </c>
      <c r="L6" s="53">
        <f t="shared" ref="L6:L37" si="1">(C6+F6+H6)/I6</f>
        <v>0.53667953667953672</v>
      </c>
      <c r="M6" s="53">
        <f t="shared" ref="M6:M37" si="2">E6/(E6+F6)</f>
        <v>4.2253521126760563E-2</v>
      </c>
      <c r="N6" s="245">
        <f t="shared" ref="N6:N37" si="3">B6/(I6-G6-H6)</f>
        <v>0.3203125</v>
      </c>
    </row>
    <row r="7" spans="1:14" x14ac:dyDescent="0.2">
      <c r="A7" s="20" t="s">
        <v>2</v>
      </c>
      <c r="B7" s="223">
        <v>615</v>
      </c>
      <c r="C7" s="224">
        <v>0</v>
      </c>
      <c r="D7" s="223">
        <v>40</v>
      </c>
      <c r="E7" s="9">
        <v>5</v>
      </c>
      <c r="F7" s="224">
        <v>290</v>
      </c>
      <c r="G7" s="223">
        <v>45</v>
      </c>
      <c r="H7" s="224">
        <v>0</v>
      </c>
      <c r="I7" s="229">
        <v>1000</v>
      </c>
      <c r="K7" s="53">
        <f t="shared" si="0"/>
        <v>0.35263157894736841</v>
      </c>
      <c r="L7" s="53">
        <f>(C7+F7+H7)/I7</f>
        <v>0.28999999999999998</v>
      </c>
      <c r="M7" s="53">
        <f t="shared" si="2"/>
        <v>1.6949152542372881E-2</v>
      </c>
      <c r="N7" s="245">
        <f t="shared" si="3"/>
        <v>0.64397905759162299</v>
      </c>
    </row>
    <row r="8" spans="1:14" x14ac:dyDescent="0.2">
      <c r="A8" s="20" t="s">
        <v>3</v>
      </c>
      <c r="B8" s="223">
        <v>45</v>
      </c>
      <c r="C8" s="224">
        <v>5</v>
      </c>
      <c r="D8" s="223">
        <v>245</v>
      </c>
      <c r="E8" s="9">
        <v>35</v>
      </c>
      <c r="F8" s="224">
        <v>130</v>
      </c>
      <c r="G8" s="223">
        <v>0</v>
      </c>
      <c r="H8" s="224">
        <v>0</v>
      </c>
      <c r="I8" s="229">
        <v>455</v>
      </c>
      <c r="K8" s="53">
        <f t="shared" si="0"/>
        <v>0.89130434782608692</v>
      </c>
      <c r="L8" s="53">
        <f t="shared" si="1"/>
        <v>0.2967032967032967</v>
      </c>
      <c r="M8" s="53">
        <f t="shared" si="2"/>
        <v>0.21212121212121213</v>
      </c>
      <c r="N8" s="245">
        <f t="shared" si="3"/>
        <v>9.8901098901098897E-2</v>
      </c>
    </row>
    <row r="9" spans="1:14" x14ac:dyDescent="0.2">
      <c r="A9" s="20" t="s">
        <v>4</v>
      </c>
      <c r="B9" s="223">
        <v>0</v>
      </c>
      <c r="C9" s="224">
        <v>0</v>
      </c>
      <c r="D9" s="223">
        <v>205</v>
      </c>
      <c r="E9" s="9">
        <v>0</v>
      </c>
      <c r="F9" s="224">
        <v>80</v>
      </c>
      <c r="G9" s="223">
        <v>0</v>
      </c>
      <c r="H9" s="224">
        <v>0</v>
      </c>
      <c r="I9" s="229">
        <v>285</v>
      </c>
      <c r="K9" s="53">
        <f t="shared" si="0"/>
        <v>1</v>
      </c>
      <c r="L9" s="53">
        <f t="shared" si="1"/>
        <v>0.2807017543859649</v>
      </c>
      <c r="M9" s="53">
        <f t="shared" si="2"/>
        <v>0</v>
      </c>
      <c r="N9" s="245">
        <f t="shared" si="3"/>
        <v>0</v>
      </c>
    </row>
    <row r="10" spans="1:14" x14ac:dyDescent="0.2">
      <c r="A10" s="20" t="s">
        <v>5</v>
      </c>
      <c r="B10" s="223">
        <v>185</v>
      </c>
      <c r="C10" s="224">
        <v>0</v>
      </c>
      <c r="D10" s="223">
        <v>70</v>
      </c>
      <c r="E10" s="9">
        <v>10</v>
      </c>
      <c r="F10" s="224">
        <v>85</v>
      </c>
      <c r="G10" s="223">
        <v>40</v>
      </c>
      <c r="H10" s="224">
        <v>0</v>
      </c>
      <c r="I10" s="229">
        <v>385</v>
      </c>
      <c r="K10" s="53">
        <f t="shared" si="0"/>
        <v>0.47142857142857142</v>
      </c>
      <c r="L10" s="53">
        <f t="shared" si="1"/>
        <v>0.22077922077922077</v>
      </c>
      <c r="M10" s="53">
        <f t="shared" si="2"/>
        <v>0.10526315789473684</v>
      </c>
      <c r="N10" s="245">
        <f t="shared" si="3"/>
        <v>0.53623188405797106</v>
      </c>
    </row>
    <row r="11" spans="1:14" x14ac:dyDescent="0.2">
      <c r="A11" s="20" t="s">
        <v>6</v>
      </c>
      <c r="B11" s="223">
        <v>15</v>
      </c>
      <c r="C11" s="224">
        <v>5</v>
      </c>
      <c r="D11" s="223">
        <v>155</v>
      </c>
      <c r="E11" s="9">
        <v>25</v>
      </c>
      <c r="F11" s="224">
        <v>475</v>
      </c>
      <c r="G11" s="223">
        <v>0</v>
      </c>
      <c r="H11" s="224">
        <v>0</v>
      </c>
      <c r="I11" s="229">
        <v>670</v>
      </c>
      <c r="K11" s="53">
        <f t="shared" si="0"/>
        <v>0.97037037037037033</v>
      </c>
      <c r="L11" s="53">
        <f t="shared" si="1"/>
        <v>0.71641791044776115</v>
      </c>
      <c r="M11" s="53">
        <f t="shared" si="2"/>
        <v>0.05</v>
      </c>
      <c r="N11" s="245">
        <f t="shared" si="3"/>
        <v>2.2388059701492536E-2</v>
      </c>
    </row>
    <row r="12" spans="1:14" x14ac:dyDescent="0.2">
      <c r="A12" s="20" t="s">
        <v>7</v>
      </c>
      <c r="B12" s="223">
        <v>40</v>
      </c>
      <c r="C12" s="224">
        <v>15</v>
      </c>
      <c r="D12" s="223">
        <v>415</v>
      </c>
      <c r="E12" s="9">
        <v>80</v>
      </c>
      <c r="F12" s="224">
        <v>340</v>
      </c>
      <c r="G12" s="223">
        <v>0</v>
      </c>
      <c r="H12" s="224">
        <v>0</v>
      </c>
      <c r="I12" s="229">
        <v>895</v>
      </c>
      <c r="K12" s="53">
        <f t="shared" si="0"/>
        <v>0.9382022471910112</v>
      </c>
      <c r="L12" s="53">
        <f t="shared" si="1"/>
        <v>0.39664804469273746</v>
      </c>
      <c r="M12" s="53">
        <f t="shared" si="2"/>
        <v>0.19047619047619047</v>
      </c>
      <c r="N12" s="245">
        <f t="shared" si="3"/>
        <v>4.4692737430167599E-2</v>
      </c>
    </row>
    <row r="13" spans="1:14" x14ac:dyDescent="0.2">
      <c r="A13" s="20" t="s">
        <v>8</v>
      </c>
      <c r="B13" s="223">
        <v>0</v>
      </c>
      <c r="C13" s="224">
        <v>0</v>
      </c>
      <c r="D13" s="223">
        <v>0</v>
      </c>
      <c r="E13" s="9">
        <v>0</v>
      </c>
      <c r="F13" s="224">
        <v>585</v>
      </c>
      <c r="G13" s="223">
        <v>0</v>
      </c>
      <c r="H13" s="224">
        <v>0</v>
      </c>
      <c r="I13" s="229">
        <v>585</v>
      </c>
      <c r="K13" s="53">
        <f t="shared" si="0"/>
        <v>1</v>
      </c>
      <c r="L13" s="53">
        <f t="shared" si="1"/>
        <v>1</v>
      </c>
      <c r="M13" s="53">
        <f t="shared" si="2"/>
        <v>0</v>
      </c>
      <c r="N13" s="245">
        <f t="shared" si="3"/>
        <v>0</v>
      </c>
    </row>
    <row r="14" spans="1:14" x14ac:dyDescent="0.2">
      <c r="A14" s="20" t="s">
        <v>9</v>
      </c>
      <c r="B14" s="223">
        <v>5</v>
      </c>
      <c r="C14" s="224">
        <v>0</v>
      </c>
      <c r="D14" s="223">
        <v>180</v>
      </c>
      <c r="E14" s="9">
        <v>0</v>
      </c>
      <c r="F14" s="224">
        <v>80</v>
      </c>
      <c r="G14" s="223">
        <v>45</v>
      </c>
      <c r="H14" s="224">
        <v>0</v>
      </c>
      <c r="I14" s="229">
        <v>320</v>
      </c>
      <c r="K14" s="53">
        <f t="shared" si="0"/>
        <v>0.98113207547169812</v>
      </c>
      <c r="L14" s="53">
        <f t="shared" si="1"/>
        <v>0.25</v>
      </c>
      <c r="M14" s="53">
        <f t="shared" si="2"/>
        <v>0</v>
      </c>
      <c r="N14" s="245">
        <f t="shared" si="3"/>
        <v>1.8181818181818181E-2</v>
      </c>
    </row>
    <row r="15" spans="1:14" x14ac:dyDescent="0.2">
      <c r="A15" s="20" t="s">
        <v>10</v>
      </c>
      <c r="B15" s="223">
        <v>15</v>
      </c>
      <c r="C15" s="224">
        <v>0</v>
      </c>
      <c r="D15" s="223">
        <v>495</v>
      </c>
      <c r="E15" s="9">
        <v>0</v>
      </c>
      <c r="F15" s="224">
        <v>25</v>
      </c>
      <c r="G15" s="223">
        <v>0</v>
      </c>
      <c r="H15" s="224">
        <v>0</v>
      </c>
      <c r="I15" s="229">
        <v>540</v>
      </c>
      <c r="K15" s="53">
        <f t="shared" si="0"/>
        <v>0.9719626168224299</v>
      </c>
      <c r="L15" s="53">
        <f t="shared" si="1"/>
        <v>4.6296296296296294E-2</v>
      </c>
      <c r="M15" s="53">
        <f t="shared" si="2"/>
        <v>0</v>
      </c>
      <c r="N15" s="245">
        <f t="shared" si="3"/>
        <v>2.7777777777777776E-2</v>
      </c>
    </row>
    <row r="16" spans="1:14" x14ac:dyDescent="0.2">
      <c r="A16" s="20" t="s">
        <v>11</v>
      </c>
      <c r="B16" s="223">
        <v>20</v>
      </c>
      <c r="C16" s="224">
        <v>0</v>
      </c>
      <c r="D16" s="223">
        <v>90</v>
      </c>
      <c r="E16" s="9">
        <v>0</v>
      </c>
      <c r="F16" s="224">
        <v>120</v>
      </c>
      <c r="G16" s="223">
        <v>0</v>
      </c>
      <c r="H16" s="224">
        <v>0</v>
      </c>
      <c r="I16" s="229">
        <v>235</v>
      </c>
      <c r="K16" s="53">
        <f t="shared" si="0"/>
        <v>0.91304347826086951</v>
      </c>
      <c r="L16" s="53">
        <f t="shared" si="1"/>
        <v>0.51063829787234039</v>
      </c>
      <c r="M16" s="53">
        <f t="shared" si="2"/>
        <v>0</v>
      </c>
      <c r="N16" s="245">
        <f t="shared" si="3"/>
        <v>8.5106382978723402E-2</v>
      </c>
    </row>
    <row r="17" spans="1:14" x14ac:dyDescent="0.2">
      <c r="A17" s="20" t="s">
        <v>12</v>
      </c>
      <c r="B17" s="223">
        <v>30</v>
      </c>
      <c r="C17" s="224">
        <v>0</v>
      </c>
      <c r="D17" s="223">
        <v>1955</v>
      </c>
      <c r="E17" s="9">
        <v>20</v>
      </c>
      <c r="F17" s="224">
        <v>520</v>
      </c>
      <c r="G17" s="223">
        <v>0</v>
      </c>
      <c r="H17" s="224">
        <v>0</v>
      </c>
      <c r="I17" s="229">
        <v>2530</v>
      </c>
      <c r="K17" s="53">
        <f t="shared" si="0"/>
        <v>0.98811881188118811</v>
      </c>
      <c r="L17" s="53">
        <f t="shared" si="1"/>
        <v>0.20553359683794467</v>
      </c>
      <c r="M17" s="53">
        <f t="shared" si="2"/>
        <v>3.7037037037037035E-2</v>
      </c>
      <c r="N17" s="245">
        <f t="shared" si="3"/>
        <v>1.1857707509881422E-2</v>
      </c>
    </row>
    <row r="18" spans="1:14" x14ac:dyDescent="0.2">
      <c r="A18" s="20" t="s">
        <v>13</v>
      </c>
      <c r="B18" s="223">
        <v>40</v>
      </c>
      <c r="C18" s="224">
        <v>5</v>
      </c>
      <c r="D18" s="223">
        <v>30</v>
      </c>
      <c r="E18" s="9">
        <v>0</v>
      </c>
      <c r="F18" s="224">
        <v>45</v>
      </c>
      <c r="G18" s="223">
        <v>0</v>
      </c>
      <c r="H18" s="224">
        <v>0</v>
      </c>
      <c r="I18" s="229">
        <v>115</v>
      </c>
      <c r="K18" s="53">
        <f t="shared" si="0"/>
        <v>0.625</v>
      </c>
      <c r="L18" s="53">
        <f t="shared" si="1"/>
        <v>0.43478260869565216</v>
      </c>
      <c r="M18" s="53">
        <f t="shared" si="2"/>
        <v>0</v>
      </c>
      <c r="N18" s="245">
        <f t="shared" si="3"/>
        <v>0.34782608695652173</v>
      </c>
    </row>
    <row r="19" spans="1:14" x14ac:dyDescent="0.2">
      <c r="A19" s="20" t="s">
        <v>14</v>
      </c>
      <c r="B19" s="223">
        <v>165</v>
      </c>
      <c r="C19" s="224">
        <v>0</v>
      </c>
      <c r="D19" s="223">
        <v>0</v>
      </c>
      <c r="E19" s="9">
        <v>410</v>
      </c>
      <c r="F19" s="224">
        <v>20</v>
      </c>
      <c r="G19" s="223">
        <v>0</v>
      </c>
      <c r="H19" s="224">
        <v>0</v>
      </c>
      <c r="I19" s="229">
        <v>600</v>
      </c>
      <c r="K19" s="53">
        <f t="shared" si="0"/>
        <v>0.72268907563025209</v>
      </c>
      <c r="L19" s="53">
        <f t="shared" si="1"/>
        <v>3.3333333333333333E-2</v>
      </c>
      <c r="M19" s="53">
        <f t="shared" si="2"/>
        <v>0.95348837209302328</v>
      </c>
      <c r="N19" s="245">
        <f t="shared" si="3"/>
        <v>0.27500000000000002</v>
      </c>
    </row>
    <row r="20" spans="1:14" x14ac:dyDescent="0.2">
      <c r="A20" s="20" t="s">
        <v>15</v>
      </c>
      <c r="B20" s="223">
        <v>940</v>
      </c>
      <c r="C20" s="224">
        <v>10</v>
      </c>
      <c r="D20" s="223">
        <v>625</v>
      </c>
      <c r="E20" s="9">
        <v>130</v>
      </c>
      <c r="F20" s="224">
        <v>50</v>
      </c>
      <c r="G20" s="223">
        <v>20</v>
      </c>
      <c r="H20" s="224">
        <v>0</v>
      </c>
      <c r="I20" s="229">
        <v>1775</v>
      </c>
      <c r="K20" s="53">
        <f t="shared" si="0"/>
        <v>0.45868945868945871</v>
      </c>
      <c r="L20" s="53">
        <f t="shared" si="1"/>
        <v>3.3802816901408447E-2</v>
      </c>
      <c r="M20" s="53">
        <f t="shared" si="2"/>
        <v>0.72222222222222221</v>
      </c>
      <c r="N20" s="245">
        <f t="shared" si="3"/>
        <v>0.53561253561253563</v>
      </c>
    </row>
    <row r="21" spans="1:14" x14ac:dyDescent="0.2">
      <c r="A21" s="20" t="s">
        <v>16</v>
      </c>
      <c r="B21" s="223">
        <v>675</v>
      </c>
      <c r="C21" s="224">
        <v>0</v>
      </c>
      <c r="D21" s="223">
        <v>1185</v>
      </c>
      <c r="E21" s="9">
        <v>50</v>
      </c>
      <c r="F21" s="224">
        <v>2070</v>
      </c>
      <c r="G21" s="223">
        <v>25</v>
      </c>
      <c r="H21" s="224">
        <v>0</v>
      </c>
      <c r="I21" s="229">
        <v>4010</v>
      </c>
      <c r="K21" s="53">
        <f t="shared" si="0"/>
        <v>0.83040201005025127</v>
      </c>
      <c r="L21" s="53">
        <f t="shared" si="1"/>
        <v>0.51620947630922698</v>
      </c>
      <c r="M21" s="53">
        <f t="shared" si="2"/>
        <v>2.358490566037736E-2</v>
      </c>
      <c r="N21" s="245">
        <f t="shared" si="3"/>
        <v>0.16938519447929737</v>
      </c>
    </row>
    <row r="22" spans="1:14" x14ac:dyDescent="0.2">
      <c r="A22" s="20" t="s">
        <v>17</v>
      </c>
      <c r="B22" s="223">
        <v>655</v>
      </c>
      <c r="C22" s="224">
        <v>15</v>
      </c>
      <c r="D22" s="223">
        <v>190</v>
      </c>
      <c r="E22" s="9">
        <v>0</v>
      </c>
      <c r="F22" s="224">
        <v>200</v>
      </c>
      <c r="G22" s="223">
        <v>30</v>
      </c>
      <c r="H22" s="224">
        <v>0</v>
      </c>
      <c r="I22" s="229">
        <v>1095</v>
      </c>
      <c r="K22" s="53">
        <f t="shared" si="0"/>
        <v>0.36792452830188677</v>
      </c>
      <c r="L22" s="53">
        <f t="shared" si="1"/>
        <v>0.19634703196347031</v>
      </c>
      <c r="M22" s="53">
        <f t="shared" si="2"/>
        <v>0</v>
      </c>
      <c r="N22" s="245">
        <f t="shared" si="3"/>
        <v>0.61502347417840375</v>
      </c>
    </row>
    <row r="23" spans="1:14" x14ac:dyDescent="0.2">
      <c r="A23" s="20" t="s">
        <v>18</v>
      </c>
      <c r="B23" s="223">
        <v>115</v>
      </c>
      <c r="C23" s="224">
        <v>0</v>
      </c>
      <c r="D23" s="223">
        <v>0</v>
      </c>
      <c r="E23" s="9">
        <v>0</v>
      </c>
      <c r="F23" s="224">
        <v>0</v>
      </c>
      <c r="G23" s="223">
        <v>5</v>
      </c>
      <c r="H23" s="224">
        <v>0</v>
      </c>
      <c r="I23" s="229">
        <v>120</v>
      </c>
      <c r="K23" s="53">
        <f t="shared" si="0"/>
        <v>0</v>
      </c>
      <c r="L23" s="53">
        <f t="shared" si="1"/>
        <v>0</v>
      </c>
      <c r="M23" s="103" t="s">
        <v>222</v>
      </c>
      <c r="N23" s="245">
        <f t="shared" si="3"/>
        <v>1</v>
      </c>
    </row>
    <row r="24" spans="1:14" x14ac:dyDescent="0.2">
      <c r="A24" s="20" t="s">
        <v>19</v>
      </c>
      <c r="B24" s="223">
        <v>250</v>
      </c>
      <c r="C24" s="224">
        <v>0</v>
      </c>
      <c r="D24" s="223">
        <v>0</v>
      </c>
      <c r="E24" s="9">
        <v>45</v>
      </c>
      <c r="F24" s="224">
        <v>115</v>
      </c>
      <c r="G24" s="223">
        <v>0</v>
      </c>
      <c r="H24" s="224">
        <v>0</v>
      </c>
      <c r="I24" s="229">
        <v>415</v>
      </c>
      <c r="K24" s="53">
        <f t="shared" si="0"/>
        <v>0.3902439024390244</v>
      </c>
      <c r="L24" s="53">
        <f t="shared" si="1"/>
        <v>0.27710843373493976</v>
      </c>
      <c r="M24" s="53">
        <f t="shared" si="2"/>
        <v>0.28125</v>
      </c>
      <c r="N24" s="245">
        <f t="shared" si="3"/>
        <v>0.60240963855421692</v>
      </c>
    </row>
    <row r="25" spans="1:14" x14ac:dyDescent="0.2">
      <c r="A25" s="20" t="s">
        <v>20</v>
      </c>
      <c r="B25" s="223">
        <v>120</v>
      </c>
      <c r="C25" s="224">
        <v>15</v>
      </c>
      <c r="D25" s="223">
        <v>55</v>
      </c>
      <c r="E25" s="9">
        <v>0</v>
      </c>
      <c r="F25" s="224">
        <v>160</v>
      </c>
      <c r="G25" s="223">
        <v>5</v>
      </c>
      <c r="H25" s="224">
        <v>0</v>
      </c>
      <c r="I25" s="229">
        <v>350</v>
      </c>
      <c r="K25" s="53">
        <f t="shared" si="0"/>
        <v>0.61428571428571432</v>
      </c>
      <c r="L25" s="53">
        <f t="shared" si="1"/>
        <v>0.5</v>
      </c>
      <c r="M25" s="53">
        <f t="shared" si="2"/>
        <v>0</v>
      </c>
      <c r="N25" s="245">
        <f t="shared" si="3"/>
        <v>0.34782608695652173</v>
      </c>
    </row>
    <row r="26" spans="1:14" x14ac:dyDescent="0.2">
      <c r="A26" s="20" t="s">
        <v>21</v>
      </c>
      <c r="B26" s="223">
        <v>35</v>
      </c>
      <c r="C26" s="224">
        <v>0</v>
      </c>
      <c r="D26" s="223">
        <v>135</v>
      </c>
      <c r="E26" s="9">
        <v>0</v>
      </c>
      <c r="F26" s="224">
        <v>610</v>
      </c>
      <c r="G26" s="223">
        <v>5</v>
      </c>
      <c r="H26" s="224">
        <v>0</v>
      </c>
      <c r="I26" s="229">
        <v>785</v>
      </c>
      <c r="K26" s="53">
        <f t="shared" si="0"/>
        <v>0.95512820512820518</v>
      </c>
      <c r="L26" s="53">
        <f t="shared" si="1"/>
        <v>0.77707006369426757</v>
      </c>
      <c r="M26" s="53">
        <f t="shared" si="2"/>
        <v>0</v>
      </c>
      <c r="N26" s="245">
        <f t="shared" si="3"/>
        <v>4.4871794871794872E-2</v>
      </c>
    </row>
    <row r="27" spans="1:14" x14ac:dyDescent="0.2">
      <c r="A27" s="20" t="s">
        <v>22</v>
      </c>
      <c r="B27" s="223">
        <v>160</v>
      </c>
      <c r="C27" s="224">
        <v>0</v>
      </c>
      <c r="D27" s="223">
        <v>740</v>
      </c>
      <c r="E27" s="9">
        <v>430</v>
      </c>
      <c r="F27" s="224">
        <v>460</v>
      </c>
      <c r="G27" s="223">
        <v>0</v>
      </c>
      <c r="H27" s="224">
        <v>0</v>
      </c>
      <c r="I27" s="229">
        <v>1790</v>
      </c>
      <c r="K27" s="53">
        <f t="shared" si="0"/>
        <v>0.91061452513966479</v>
      </c>
      <c r="L27" s="53">
        <f t="shared" si="1"/>
        <v>0.25698324022346369</v>
      </c>
      <c r="M27" s="53">
        <f t="shared" si="2"/>
        <v>0.48314606741573035</v>
      </c>
      <c r="N27" s="245">
        <f t="shared" si="3"/>
        <v>8.9385474860335198E-2</v>
      </c>
    </row>
    <row r="28" spans="1:14" x14ac:dyDescent="0.2">
      <c r="A28" s="20" t="s">
        <v>23</v>
      </c>
      <c r="B28" s="223">
        <v>25</v>
      </c>
      <c r="C28" s="224">
        <v>0</v>
      </c>
      <c r="D28" s="223">
        <v>45</v>
      </c>
      <c r="E28" s="9">
        <v>5</v>
      </c>
      <c r="F28" s="224">
        <v>20</v>
      </c>
      <c r="G28" s="223">
        <v>5</v>
      </c>
      <c r="H28" s="224">
        <v>0</v>
      </c>
      <c r="I28" s="229">
        <v>100</v>
      </c>
      <c r="K28" s="53">
        <f t="shared" si="0"/>
        <v>0.73684210526315785</v>
      </c>
      <c r="L28" s="53">
        <f t="shared" si="1"/>
        <v>0.2</v>
      </c>
      <c r="M28" s="53">
        <f t="shared" si="2"/>
        <v>0.2</v>
      </c>
      <c r="N28" s="245">
        <f t="shared" si="3"/>
        <v>0.26315789473684209</v>
      </c>
    </row>
    <row r="29" spans="1:14" x14ac:dyDescent="0.2">
      <c r="A29" s="20" t="s">
        <v>24</v>
      </c>
      <c r="B29" s="223">
        <v>20</v>
      </c>
      <c r="C29" s="224">
        <v>0</v>
      </c>
      <c r="D29" s="223">
        <v>70</v>
      </c>
      <c r="E29" s="9">
        <v>0</v>
      </c>
      <c r="F29" s="224">
        <v>550</v>
      </c>
      <c r="G29" s="223">
        <v>0</v>
      </c>
      <c r="H29" s="224">
        <v>0</v>
      </c>
      <c r="I29" s="229">
        <v>640</v>
      </c>
      <c r="K29" s="53">
        <f t="shared" si="0"/>
        <v>0.96875</v>
      </c>
      <c r="L29" s="53">
        <f t="shared" si="1"/>
        <v>0.859375</v>
      </c>
      <c r="M29" s="53">
        <f t="shared" si="2"/>
        <v>0</v>
      </c>
      <c r="N29" s="245">
        <f t="shared" si="3"/>
        <v>3.125E-2</v>
      </c>
    </row>
    <row r="30" spans="1:14" x14ac:dyDescent="0.2">
      <c r="A30" s="20" t="s">
        <v>25</v>
      </c>
      <c r="B30" s="223">
        <v>25</v>
      </c>
      <c r="C30" s="224">
        <v>0</v>
      </c>
      <c r="D30" s="223">
        <v>165</v>
      </c>
      <c r="E30" s="9">
        <v>70</v>
      </c>
      <c r="F30" s="224">
        <v>390</v>
      </c>
      <c r="G30" s="223">
        <v>0</v>
      </c>
      <c r="H30" s="224">
        <v>0</v>
      </c>
      <c r="I30" s="229">
        <v>650</v>
      </c>
      <c r="K30" s="53">
        <f t="shared" si="0"/>
        <v>0.96153846153846156</v>
      </c>
      <c r="L30" s="53">
        <f t="shared" si="1"/>
        <v>0.6</v>
      </c>
      <c r="M30" s="53">
        <f t="shared" si="2"/>
        <v>0.15217391304347827</v>
      </c>
      <c r="N30" s="245">
        <f t="shared" si="3"/>
        <v>3.8461538461538464E-2</v>
      </c>
    </row>
    <row r="31" spans="1:14" x14ac:dyDescent="0.2">
      <c r="A31" s="20" t="s">
        <v>26</v>
      </c>
      <c r="B31" s="223">
        <v>360</v>
      </c>
      <c r="C31" s="224">
        <v>10</v>
      </c>
      <c r="D31" s="223">
        <v>0</v>
      </c>
      <c r="E31" s="9">
        <v>0</v>
      </c>
      <c r="F31" s="224">
        <v>195</v>
      </c>
      <c r="G31" s="223">
        <v>0</v>
      </c>
      <c r="H31" s="224">
        <v>0</v>
      </c>
      <c r="I31" s="229">
        <v>570</v>
      </c>
      <c r="K31" s="53">
        <f t="shared" si="0"/>
        <v>0.34513274336283184</v>
      </c>
      <c r="L31" s="53">
        <f t="shared" si="1"/>
        <v>0.35964912280701755</v>
      </c>
      <c r="M31" s="53">
        <f t="shared" si="2"/>
        <v>0</v>
      </c>
      <c r="N31" s="245">
        <f t="shared" si="3"/>
        <v>0.63157894736842102</v>
      </c>
    </row>
    <row r="32" spans="1:14" x14ac:dyDescent="0.2">
      <c r="A32" s="20" t="s">
        <v>27</v>
      </c>
      <c r="B32" s="223">
        <v>0</v>
      </c>
      <c r="C32" s="224">
        <v>0</v>
      </c>
      <c r="D32" s="223">
        <v>35</v>
      </c>
      <c r="E32" s="9">
        <v>5</v>
      </c>
      <c r="F32" s="224">
        <v>20</v>
      </c>
      <c r="G32" s="223">
        <v>0</v>
      </c>
      <c r="H32" s="224">
        <v>0</v>
      </c>
      <c r="I32" s="229">
        <v>60</v>
      </c>
      <c r="K32" s="53">
        <f t="shared" si="0"/>
        <v>1</v>
      </c>
      <c r="L32" s="53">
        <f t="shared" si="1"/>
        <v>0.33333333333333331</v>
      </c>
      <c r="M32" s="53">
        <f t="shared" si="2"/>
        <v>0.2</v>
      </c>
      <c r="N32" s="245">
        <f t="shared" si="3"/>
        <v>0</v>
      </c>
    </row>
    <row r="33" spans="1:14" x14ac:dyDescent="0.2">
      <c r="A33" s="20" t="s">
        <v>28</v>
      </c>
      <c r="B33" s="223">
        <v>40</v>
      </c>
      <c r="C33" s="224">
        <v>0</v>
      </c>
      <c r="D33" s="223">
        <v>0</v>
      </c>
      <c r="E33" s="9">
        <v>0</v>
      </c>
      <c r="F33" s="224">
        <v>565</v>
      </c>
      <c r="G33" s="223">
        <v>10</v>
      </c>
      <c r="H33" s="224">
        <v>0</v>
      </c>
      <c r="I33" s="229">
        <v>620</v>
      </c>
      <c r="K33" s="53">
        <f t="shared" si="0"/>
        <v>0.93388429752066116</v>
      </c>
      <c r="L33" s="53">
        <f t="shared" si="1"/>
        <v>0.91129032258064513</v>
      </c>
      <c r="M33" s="53">
        <f t="shared" si="2"/>
        <v>0</v>
      </c>
      <c r="N33" s="245">
        <f t="shared" si="3"/>
        <v>6.5573770491803282E-2</v>
      </c>
    </row>
    <row r="34" spans="1:14" x14ac:dyDescent="0.2">
      <c r="A34" s="20" t="s">
        <v>29</v>
      </c>
      <c r="B34" s="223">
        <v>0</v>
      </c>
      <c r="C34" s="224">
        <v>0</v>
      </c>
      <c r="D34" s="223">
        <v>1170</v>
      </c>
      <c r="E34" s="9">
        <v>40</v>
      </c>
      <c r="F34" s="224">
        <v>470</v>
      </c>
      <c r="G34" s="223">
        <v>0</v>
      </c>
      <c r="H34" s="224">
        <v>0</v>
      </c>
      <c r="I34" s="229">
        <v>1685</v>
      </c>
      <c r="K34" s="53">
        <f t="shared" si="0"/>
        <v>1</v>
      </c>
      <c r="L34" s="53">
        <f t="shared" si="1"/>
        <v>0.27893175074183979</v>
      </c>
      <c r="M34" s="53">
        <f t="shared" si="2"/>
        <v>7.8431372549019607E-2</v>
      </c>
      <c r="N34" s="245">
        <f t="shared" si="3"/>
        <v>0</v>
      </c>
    </row>
    <row r="35" spans="1:14" x14ac:dyDescent="0.2">
      <c r="A35" s="20" t="s">
        <v>30</v>
      </c>
      <c r="B35" s="223">
        <v>65</v>
      </c>
      <c r="C35" s="224">
        <v>0</v>
      </c>
      <c r="D35" s="223">
        <v>55</v>
      </c>
      <c r="E35" s="9">
        <v>0</v>
      </c>
      <c r="F35" s="224">
        <v>260</v>
      </c>
      <c r="G35" s="223">
        <v>0</v>
      </c>
      <c r="H35" s="224">
        <v>0</v>
      </c>
      <c r="I35" s="229">
        <v>385</v>
      </c>
      <c r="K35" s="53">
        <f t="shared" si="0"/>
        <v>0.82894736842105265</v>
      </c>
      <c r="L35" s="53">
        <f t="shared" si="1"/>
        <v>0.67532467532467533</v>
      </c>
      <c r="M35" s="53">
        <f t="shared" si="2"/>
        <v>0</v>
      </c>
      <c r="N35" s="245">
        <f t="shared" si="3"/>
        <v>0.16883116883116883</v>
      </c>
    </row>
    <row r="36" spans="1:14" x14ac:dyDescent="0.2">
      <c r="A36" s="20" t="s">
        <v>31</v>
      </c>
      <c r="B36" s="223">
        <v>30</v>
      </c>
      <c r="C36" s="224">
        <v>50</v>
      </c>
      <c r="D36" s="223">
        <v>10</v>
      </c>
      <c r="E36" s="9">
        <v>10</v>
      </c>
      <c r="F36" s="224">
        <v>250</v>
      </c>
      <c r="G36" s="223">
        <v>410</v>
      </c>
      <c r="H36" s="224">
        <v>0</v>
      </c>
      <c r="I36" s="229">
        <v>760</v>
      </c>
      <c r="K36" s="53">
        <f t="shared" si="0"/>
        <v>0.77142857142857146</v>
      </c>
      <c r="L36" s="53">
        <f t="shared" si="1"/>
        <v>0.39473684210526316</v>
      </c>
      <c r="M36" s="53">
        <f t="shared" si="2"/>
        <v>3.8461538461538464E-2</v>
      </c>
      <c r="N36" s="245">
        <f t="shared" si="3"/>
        <v>8.5714285714285715E-2</v>
      </c>
    </row>
    <row r="37" spans="1:14" ht="13.5" thickBot="1" x14ac:dyDescent="0.25">
      <c r="A37" s="21" t="s">
        <v>32</v>
      </c>
      <c r="B37" s="225">
        <v>985</v>
      </c>
      <c r="C37" s="226">
        <v>5</v>
      </c>
      <c r="D37" s="225">
        <v>175</v>
      </c>
      <c r="E37" s="227">
        <v>5</v>
      </c>
      <c r="F37" s="226">
        <v>110</v>
      </c>
      <c r="G37" s="225">
        <v>0</v>
      </c>
      <c r="H37" s="226">
        <v>0</v>
      </c>
      <c r="I37" s="230">
        <v>1280</v>
      </c>
      <c r="K37" s="54">
        <f t="shared" si="0"/>
        <v>0.2265625</v>
      </c>
      <c r="L37" s="54">
        <f t="shared" si="1"/>
        <v>8.984375E-2</v>
      </c>
      <c r="M37" s="54">
        <f t="shared" si="2"/>
        <v>4.3478260869565216E-2</v>
      </c>
      <c r="N37" s="246">
        <f t="shared" si="3"/>
        <v>0.76953125</v>
      </c>
    </row>
    <row r="39" spans="1:14" x14ac:dyDescent="0.2">
      <c r="A39" s="266" t="s">
        <v>294</v>
      </c>
    </row>
  </sheetData>
  <mergeCells count="5">
    <mergeCell ref="B3:C3"/>
    <mergeCell ref="D3:F3"/>
    <mergeCell ref="G3:H3"/>
    <mergeCell ref="I3:I4"/>
    <mergeCell ref="K3:N3"/>
  </mergeCells>
  <hyperlinks>
    <hyperlink ref="A2" location="Contents!A1" display="Back to contents"/>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46"/>
  <sheetViews>
    <sheetView showGridLines="0" workbookViewId="0">
      <selection activeCell="A9" sqref="A9"/>
    </sheetView>
  </sheetViews>
  <sheetFormatPr defaultRowHeight="12.75" x14ac:dyDescent="0.2"/>
  <cols>
    <col min="1" max="1" customWidth="true" style="23" width="27.140625" collapsed="false"/>
    <col min="2" max="19" customWidth="true" style="23" width="9.0" collapsed="false"/>
    <col min="20" max="20" customWidth="true" style="23" width="5.42578125" collapsed="false"/>
    <col min="21" max="21" style="23" width="9.140625" collapsed="false"/>
    <col min="22" max="22" customWidth="true" style="23" width="12.140625" collapsed="false"/>
    <col min="23" max="16384" style="23" width="9.140625" collapsed="false"/>
  </cols>
  <sheetData>
    <row r="1" spans="1:22" x14ac:dyDescent="0.2">
      <c r="A1" s="32" t="s">
        <v>257</v>
      </c>
    </row>
    <row r="2" spans="1:22" ht="15" x14ac:dyDescent="0.25">
      <c r="A2" s="273" t="s">
        <v>315</v>
      </c>
    </row>
    <row r="3" spans="1:22" x14ac:dyDescent="0.2">
      <c r="U3" s="332" t="s">
        <v>180</v>
      </c>
      <c r="V3" s="333"/>
    </row>
    <row r="4" spans="1:22" s="16" customFormat="1" x14ac:dyDescent="0.25">
      <c r="A4" s="15"/>
      <c r="B4" s="12" t="s">
        <v>159</v>
      </c>
      <c r="C4" s="12" t="s">
        <v>160</v>
      </c>
      <c r="D4" s="12" t="s">
        <v>161</v>
      </c>
      <c r="E4" s="12" t="s">
        <v>162</v>
      </c>
      <c r="F4" s="12" t="s">
        <v>163</v>
      </c>
      <c r="G4" s="12" t="s">
        <v>164</v>
      </c>
      <c r="H4" s="12" t="s">
        <v>165</v>
      </c>
      <c r="I4" s="12" t="s">
        <v>166</v>
      </c>
      <c r="J4" s="12" t="s">
        <v>167</v>
      </c>
      <c r="K4" s="12" t="s">
        <v>168</v>
      </c>
      <c r="L4" s="12" t="s">
        <v>169</v>
      </c>
      <c r="M4" s="12" t="s">
        <v>170</v>
      </c>
      <c r="N4" s="12" t="s">
        <v>171</v>
      </c>
      <c r="O4" s="12" t="s">
        <v>172</v>
      </c>
      <c r="P4" s="12" t="s">
        <v>173</v>
      </c>
      <c r="Q4" s="12" t="s">
        <v>174</v>
      </c>
      <c r="R4" s="12" t="s">
        <v>175</v>
      </c>
      <c r="S4" s="12" t="s">
        <v>176</v>
      </c>
      <c r="U4" s="13" t="s">
        <v>178</v>
      </c>
      <c r="V4" s="13" t="s">
        <v>179</v>
      </c>
    </row>
    <row r="5" spans="1:22" s="18" customFormat="1" x14ac:dyDescent="0.2">
      <c r="A5" s="4" t="s">
        <v>177</v>
      </c>
      <c r="B5" s="17">
        <v>52070</v>
      </c>
      <c r="C5" s="17">
        <v>56558</v>
      </c>
      <c r="D5" s="17">
        <v>57292</v>
      </c>
      <c r="E5" s="17">
        <v>60298</v>
      </c>
      <c r="F5" s="17">
        <v>59215</v>
      </c>
      <c r="G5" s="17">
        <v>57240</v>
      </c>
      <c r="H5" s="17">
        <v>57668</v>
      </c>
      <c r="I5" s="17">
        <v>57211</v>
      </c>
      <c r="J5" s="17">
        <v>55632</v>
      </c>
      <c r="K5" s="17">
        <v>45534</v>
      </c>
      <c r="L5" s="17">
        <v>40026</v>
      </c>
      <c r="M5" s="17">
        <v>36829</v>
      </c>
      <c r="N5" s="17">
        <v>35967</v>
      </c>
      <c r="O5" s="17">
        <v>34971</v>
      </c>
      <c r="P5" s="17">
        <v>34720</v>
      </c>
      <c r="Q5" s="17">
        <v>35565</v>
      </c>
      <c r="R5" s="17">
        <v>36771</v>
      </c>
      <c r="S5" s="17">
        <v>36855</v>
      </c>
      <c r="U5" s="37">
        <f>S5-R5</f>
        <v>84</v>
      </c>
      <c r="V5" s="43">
        <f>U5/R5</f>
        <v>2.2844089091947459E-3</v>
      </c>
    </row>
    <row r="6" spans="1:22" s="24" customFormat="1" ht="25.5" x14ac:dyDescent="0.25">
      <c r="A6" s="184" t="s">
        <v>231</v>
      </c>
      <c r="B6" s="191">
        <v>6716</v>
      </c>
      <c r="C6" s="191">
        <v>6730</v>
      </c>
      <c r="D6" s="191">
        <v>5704</v>
      </c>
      <c r="E6" s="191">
        <v>5558</v>
      </c>
      <c r="F6" s="191">
        <v>5443</v>
      </c>
      <c r="G6" s="191">
        <v>5615</v>
      </c>
      <c r="H6" s="191">
        <v>5844</v>
      </c>
      <c r="I6" s="191">
        <v>4939</v>
      </c>
      <c r="J6" s="191">
        <v>4461</v>
      </c>
      <c r="K6" s="191">
        <v>3468</v>
      </c>
      <c r="L6" s="191">
        <v>3096</v>
      </c>
      <c r="M6" s="191">
        <v>2772</v>
      </c>
      <c r="N6" s="191">
        <v>2597</v>
      </c>
      <c r="O6" s="191">
        <v>2437</v>
      </c>
      <c r="P6" s="191">
        <v>2689</v>
      </c>
      <c r="Q6" s="191">
        <v>2674</v>
      </c>
      <c r="R6" s="191">
        <v>2912</v>
      </c>
      <c r="S6" s="191">
        <v>2884</v>
      </c>
      <c r="U6" s="151">
        <f>S6-R6</f>
        <v>-28</v>
      </c>
      <c r="V6" s="152">
        <f>U6/R6</f>
        <v>-9.6153846153846159E-3</v>
      </c>
    </row>
    <row r="7" spans="1:22" s="24" customFormat="1" x14ac:dyDescent="0.2">
      <c r="A7" s="3" t="s">
        <v>229</v>
      </c>
      <c r="B7" s="22">
        <f>B6/B5</f>
        <v>0.12898021893604764</v>
      </c>
      <c r="C7" s="22">
        <f t="shared" ref="C7:S7" si="0">C6/C5</f>
        <v>0.11899289225220128</v>
      </c>
      <c r="D7" s="22">
        <f t="shared" si="0"/>
        <v>9.9560148013684291E-2</v>
      </c>
      <c r="E7" s="22">
        <f t="shared" si="0"/>
        <v>9.2175528209890875E-2</v>
      </c>
      <c r="F7" s="22">
        <f t="shared" si="0"/>
        <v>9.1919277210166336E-2</v>
      </c>
      <c r="G7" s="22">
        <f t="shared" si="0"/>
        <v>9.8095737246680637E-2</v>
      </c>
      <c r="H7" s="22">
        <f t="shared" si="0"/>
        <v>0.10133869737115905</v>
      </c>
      <c r="I7" s="22">
        <f t="shared" si="0"/>
        <v>8.6329552009228996E-2</v>
      </c>
      <c r="J7" s="22">
        <f t="shared" si="0"/>
        <v>8.0187661777394309E-2</v>
      </c>
      <c r="K7" s="22">
        <f t="shared" si="0"/>
        <v>7.6162867307945706E-2</v>
      </c>
      <c r="L7" s="22">
        <f t="shared" si="0"/>
        <v>7.7349722680257832E-2</v>
      </c>
      <c r="M7" s="22">
        <f t="shared" si="0"/>
        <v>7.5266773466561673E-2</v>
      </c>
      <c r="N7" s="22">
        <f t="shared" si="0"/>
        <v>7.2205076876025245E-2</v>
      </c>
      <c r="O7" s="22">
        <f>O6/O5</f>
        <v>6.9686311515255492E-2</v>
      </c>
      <c r="P7" s="22">
        <f t="shared" si="0"/>
        <v>7.7448156682027647E-2</v>
      </c>
      <c r="Q7" s="22">
        <f t="shared" si="0"/>
        <v>7.5186278644734997E-2</v>
      </c>
      <c r="R7" s="22">
        <f t="shared" si="0"/>
        <v>7.9192842185417861E-2</v>
      </c>
      <c r="S7" s="22">
        <f t="shared" si="0"/>
        <v>7.8252611585944917E-2</v>
      </c>
      <c r="U7" s="23"/>
      <c r="V7" s="23"/>
    </row>
    <row r="9" spans="1:22" s="183" customFormat="1" ht="12.75" customHeight="1" x14ac:dyDescent="0.2">
      <c r="A9" s="32" t="s">
        <v>295</v>
      </c>
    </row>
    <row r="10" spans="1:22" s="183" customFormat="1" x14ac:dyDescent="0.2">
      <c r="U10" s="332" t="s">
        <v>180</v>
      </c>
      <c r="V10" s="333"/>
    </row>
    <row r="11" spans="1:22" s="16" customFormat="1" x14ac:dyDescent="0.25">
      <c r="A11" s="15"/>
      <c r="B11" s="12" t="s">
        <v>159</v>
      </c>
      <c r="C11" s="12" t="s">
        <v>160</v>
      </c>
      <c r="D11" s="12" t="s">
        <v>161</v>
      </c>
      <c r="E11" s="12" t="s">
        <v>162</v>
      </c>
      <c r="F11" s="12" t="s">
        <v>163</v>
      </c>
      <c r="G11" s="12" t="s">
        <v>164</v>
      </c>
      <c r="H11" s="12" t="s">
        <v>165</v>
      </c>
      <c r="I11" s="12" t="s">
        <v>166</v>
      </c>
      <c r="J11" s="12" t="s">
        <v>167</v>
      </c>
      <c r="K11" s="12" t="s">
        <v>168</v>
      </c>
      <c r="L11" s="12" t="s">
        <v>169</v>
      </c>
      <c r="M11" s="12" t="s">
        <v>170</v>
      </c>
      <c r="N11" s="12" t="s">
        <v>171</v>
      </c>
      <c r="O11" s="12" t="s">
        <v>172</v>
      </c>
      <c r="P11" s="12" t="s">
        <v>173</v>
      </c>
      <c r="Q11" s="12" t="s">
        <v>174</v>
      </c>
      <c r="R11" s="12" t="s">
        <v>175</v>
      </c>
      <c r="S11" s="12" t="s">
        <v>176</v>
      </c>
      <c r="U11" s="13" t="s">
        <v>178</v>
      </c>
      <c r="V11" s="13" t="s">
        <v>179</v>
      </c>
    </row>
    <row r="12" spans="1:22" s="25" customFormat="1" x14ac:dyDescent="0.2">
      <c r="A12" s="4" t="s">
        <v>0</v>
      </c>
      <c r="B12" s="27">
        <v>6715</v>
      </c>
      <c r="C12" s="27">
        <v>6730</v>
      </c>
      <c r="D12" s="27">
        <v>5705</v>
      </c>
      <c r="E12" s="27">
        <v>5560</v>
      </c>
      <c r="F12" s="27">
        <v>5445</v>
      </c>
      <c r="G12" s="27">
        <v>5615</v>
      </c>
      <c r="H12" s="27">
        <v>5845</v>
      </c>
      <c r="I12" s="27">
        <v>4940</v>
      </c>
      <c r="J12" s="27">
        <v>4460</v>
      </c>
      <c r="K12" s="27">
        <v>3470</v>
      </c>
      <c r="L12" s="27">
        <v>3095</v>
      </c>
      <c r="M12" s="27">
        <v>2770</v>
      </c>
      <c r="N12" s="27">
        <v>2595</v>
      </c>
      <c r="O12" s="27">
        <v>2435</v>
      </c>
      <c r="P12" s="27">
        <v>2690</v>
      </c>
      <c r="Q12" s="27">
        <v>2675</v>
      </c>
      <c r="R12" s="27">
        <v>2910</v>
      </c>
      <c r="S12" s="27">
        <v>2885</v>
      </c>
      <c r="U12" s="37">
        <f>S12-R12</f>
        <v>-25</v>
      </c>
      <c r="V12" s="43">
        <f>U12/R12</f>
        <v>-8.5910652920962206E-3</v>
      </c>
    </row>
    <row r="13" spans="1:22" x14ac:dyDescent="0.2">
      <c r="A13" s="2" t="s">
        <v>1</v>
      </c>
      <c r="B13" s="28">
        <v>490</v>
      </c>
      <c r="C13" s="28">
        <v>510</v>
      </c>
      <c r="D13" s="28">
        <v>525</v>
      </c>
      <c r="E13" s="28">
        <v>670</v>
      </c>
      <c r="F13" s="28">
        <v>580</v>
      </c>
      <c r="G13" s="28">
        <v>625</v>
      </c>
      <c r="H13" s="28">
        <v>695</v>
      </c>
      <c r="I13" s="28">
        <v>435</v>
      </c>
      <c r="J13" s="28">
        <v>570</v>
      </c>
      <c r="K13" s="28">
        <v>275</v>
      </c>
      <c r="L13" s="28">
        <v>240</v>
      </c>
      <c r="M13" s="28">
        <v>165</v>
      </c>
      <c r="N13" s="28">
        <v>175</v>
      </c>
      <c r="O13" s="28">
        <v>165</v>
      </c>
      <c r="P13" s="28">
        <v>125</v>
      </c>
      <c r="Q13" s="28">
        <v>80</v>
      </c>
      <c r="R13" s="28">
        <v>105</v>
      </c>
      <c r="S13" s="28">
        <v>115</v>
      </c>
      <c r="U13" s="39">
        <f t="shared" ref="U13:U44" si="1">S13-R13</f>
        <v>10</v>
      </c>
      <c r="V13" s="45">
        <f t="shared" ref="V13:V44" si="2">U13/R13</f>
        <v>9.5238095238095233E-2</v>
      </c>
    </row>
    <row r="14" spans="1:22" x14ac:dyDescent="0.2">
      <c r="A14" s="2" t="s">
        <v>2</v>
      </c>
      <c r="B14" s="28">
        <v>140</v>
      </c>
      <c r="C14" s="28">
        <v>170</v>
      </c>
      <c r="D14" s="28">
        <v>145</v>
      </c>
      <c r="E14" s="28">
        <v>215</v>
      </c>
      <c r="F14" s="28">
        <v>235</v>
      </c>
      <c r="G14" s="28">
        <v>235</v>
      </c>
      <c r="H14" s="28">
        <v>240</v>
      </c>
      <c r="I14" s="28">
        <v>205</v>
      </c>
      <c r="J14" s="28">
        <v>205</v>
      </c>
      <c r="K14" s="28">
        <v>155</v>
      </c>
      <c r="L14" s="28">
        <v>130</v>
      </c>
      <c r="M14" s="28">
        <v>155</v>
      </c>
      <c r="N14" s="28">
        <v>115</v>
      </c>
      <c r="O14" s="28">
        <v>115</v>
      </c>
      <c r="P14" s="28">
        <v>105</v>
      </c>
      <c r="Q14" s="28">
        <v>110</v>
      </c>
      <c r="R14" s="28">
        <v>115</v>
      </c>
      <c r="S14" s="28">
        <v>115</v>
      </c>
      <c r="U14" s="39">
        <f t="shared" si="1"/>
        <v>0</v>
      </c>
      <c r="V14" s="45">
        <f t="shared" si="2"/>
        <v>0</v>
      </c>
    </row>
    <row r="15" spans="1:22" x14ac:dyDescent="0.2">
      <c r="A15" s="2" t="s">
        <v>3</v>
      </c>
      <c r="B15" s="28">
        <v>60</v>
      </c>
      <c r="C15" s="28">
        <v>65</v>
      </c>
      <c r="D15" s="28">
        <v>25</v>
      </c>
      <c r="E15" s="28">
        <v>15</v>
      </c>
      <c r="F15" s="28">
        <v>40</v>
      </c>
      <c r="G15" s="28">
        <v>60</v>
      </c>
      <c r="H15" s="28">
        <v>60</v>
      </c>
      <c r="I15" s="28">
        <v>35</v>
      </c>
      <c r="J15" s="28">
        <v>65</v>
      </c>
      <c r="K15" s="28">
        <v>45</v>
      </c>
      <c r="L15" s="28">
        <v>35</v>
      </c>
      <c r="M15" s="28">
        <v>30</v>
      </c>
      <c r="N15" s="28">
        <v>40</v>
      </c>
      <c r="O15" s="28">
        <v>65</v>
      </c>
      <c r="P15" s="28">
        <v>55</v>
      </c>
      <c r="Q15" s="28">
        <v>45</v>
      </c>
      <c r="R15" s="28">
        <v>40</v>
      </c>
      <c r="S15" s="28">
        <v>45</v>
      </c>
      <c r="U15" s="39">
        <f t="shared" si="1"/>
        <v>5</v>
      </c>
      <c r="V15" s="45">
        <f t="shared" si="2"/>
        <v>0.125</v>
      </c>
    </row>
    <row r="16" spans="1:22" x14ac:dyDescent="0.2">
      <c r="A16" s="2" t="s">
        <v>4</v>
      </c>
      <c r="B16" s="28">
        <v>65</v>
      </c>
      <c r="C16" s="28">
        <v>85</v>
      </c>
      <c r="D16" s="28">
        <v>115</v>
      </c>
      <c r="E16" s="28">
        <v>140</v>
      </c>
      <c r="F16" s="28">
        <v>120</v>
      </c>
      <c r="G16" s="28">
        <v>125</v>
      </c>
      <c r="H16" s="28">
        <v>120</v>
      </c>
      <c r="I16" s="28">
        <v>120</v>
      </c>
      <c r="J16" s="28">
        <v>80</v>
      </c>
      <c r="K16" s="28">
        <v>60</v>
      </c>
      <c r="L16" s="28">
        <v>45</v>
      </c>
      <c r="M16" s="28">
        <v>30</v>
      </c>
      <c r="N16" s="28">
        <v>50</v>
      </c>
      <c r="O16" s="28">
        <v>45</v>
      </c>
      <c r="P16" s="28">
        <v>45</v>
      </c>
      <c r="Q16" s="28">
        <v>40</v>
      </c>
      <c r="R16" s="28">
        <v>50</v>
      </c>
      <c r="S16" s="28">
        <v>50</v>
      </c>
      <c r="U16" s="39">
        <f t="shared" si="1"/>
        <v>0</v>
      </c>
      <c r="V16" s="45">
        <f t="shared" si="2"/>
        <v>0</v>
      </c>
    </row>
    <row r="17" spans="1:22" x14ac:dyDescent="0.2">
      <c r="A17" s="2" t="s">
        <v>5</v>
      </c>
      <c r="B17" s="28">
        <v>35</v>
      </c>
      <c r="C17" s="28">
        <v>40</v>
      </c>
      <c r="D17" s="28">
        <v>30</v>
      </c>
      <c r="E17" s="28">
        <v>15</v>
      </c>
      <c r="F17" s="28">
        <v>25</v>
      </c>
      <c r="G17" s="28">
        <v>65</v>
      </c>
      <c r="H17" s="28">
        <v>70</v>
      </c>
      <c r="I17" s="28">
        <v>60</v>
      </c>
      <c r="J17" s="28">
        <v>55</v>
      </c>
      <c r="K17" s="28">
        <v>45</v>
      </c>
      <c r="L17" s="28">
        <v>35</v>
      </c>
      <c r="M17" s="28">
        <v>45</v>
      </c>
      <c r="N17" s="28">
        <v>40</v>
      </c>
      <c r="O17" s="28">
        <v>20</v>
      </c>
      <c r="P17" s="28">
        <v>30</v>
      </c>
      <c r="Q17" s="28">
        <v>55</v>
      </c>
      <c r="R17" s="28">
        <v>75</v>
      </c>
      <c r="S17" s="28">
        <v>40</v>
      </c>
      <c r="U17" s="39">
        <f t="shared" si="1"/>
        <v>-35</v>
      </c>
      <c r="V17" s="45">
        <f t="shared" si="2"/>
        <v>-0.46666666666666667</v>
      </c>
    </row>
    <row r="18" spans="1:22" x14ac:dyDescent="0.2">
      <c r="A18" s="2" t="s">
        <v>6</v>
      </c>
      <c r="B18" s="28">
        <v>205</v>
      </c>
      <c r="C18" s="28">
        <v>175</v>
      </c>
      <c r="D18" s="28">
        <v>195</v>
      </c>
      <c r="E18" s="28">
        <v>190</v>
      </c>
      <c r="F18" s="28">
        <v>135</v>
      </c>
      <c r="G18" s="28">
        <v>195</v>
      </c>
      <c r="H18" s="28">
        <v>165</v>
      </c>
      <c r="I18" s="28">
        <v>150</v>
      </c>
      <c r="J18" s="28">
        <v>110</v>
      </c>
      <c r="K18" s="28">
        <v>110</v>
      </c>
      <c r="L18" s="28">
        <v>100</v>
      </c>
      <c r="M18" s="28">
        <v>90</v>
      </c>
      <c r="N18" s="28">
        <v>75</v>
      </c>
      <c r="O18" s="28">
        <v>70</v>
      </c>
      <c r="P18" s="28">
        <v>105</v>
      </c>
      <c r="Q18" s="28">
        <v>100</v>
      </c>
      <c r="R18" s="28">
        <v>120</v>
      </c>
      <c r="S18" s="28">
        <v>145</v>
      </c>
      <c r="U18" s="39">
        <f t="shared" si="1"/>
        <v>25</v>
      </c>
      <c r="V18" s="45">
        <f t="shared" si="2"/>
        <v>0.20833333333333334</v>
      </c>
    </row>
    <row r="19" spans="1:22" x14ac:dyDescent="0.2">
      <c r="A19" s="2" t="s">
        <v>7</v>
      </c>
      <c r="B19" s="28">
        <v>120</v>
      </c>
      <c r="C19" s="28">
        <v>200</v>
      </c>
      <c r="D19" s="28">
        <v>300</v>
      </c>
      <c r="E19" s="28">
        <v>315</v>
      </c>
      <c r="F19" s="28">
        <v>340</v>
      </c>
      <c r="G19" s="28">
        <v>35</v>
      </c>
      <c r="H19" s="28">
        <v>325</v>
      </c>
      <c r="I19" s="28">
        <v>295</v>
      </c>
      <c r="J19" s="28">
        <v>240</v>
      </c>
      <c r="K19" s="28">
        <v>155</v>
      </c>
      <c r="L19" s="28">
        <v>155</v>
      </c>
      <c r="M19" s="28">
        <v>145</v>
      </c>
      <c r="N19" s="28">
        <v>150</v>
      </c>
      <c r="O19" s="28">
        <v>180</v>
      </c>
      <c r="P19" s="28">
        <v>185</v>
      </c>
      <c r="Q19" s="28">
        <v>175</v>
      </c>
      <c r="R19" s="28">
        <v>135</v>
      </c>
      <c r="S19" s="28">
        <v>130</v>
      </c>
      <c r="U19" s="39">
        <f t="shared" si="1"/>
        <v>-5</v>
      </c>
      <c r="V19" s="45">
        <f t="shared" si="2"/>
        <v>-3.7037037037037035E-2</v>
      </c>
    </row>
    <row r="20" spans="1:22" x14ac:dyDescent="0.2">
      <c r="A20" s="2" t="s">
        <v>8</v>
      </c>
      <c r="B20" s="28">
        <v>230</v>
      </c>
      <c r="C20" s="28">
        <v>180</v>
      </c>
      <c r="D20" s="28">
        <v>185</v>
      </c>
      <c r="E20" s="28">
        <v>140</v>
      </c>
      <c r="F20" s="28">
        <v>130</v>
      </c>
      <c r="G20" s="28">
        <v>135</v>
      </c>
      <c r="H20" s="28">
        <v>120</v>
      </c>
      <c r="I20" s="28">
        <v>90</v>
      </c>
      <c r="J20" s="28">
        <v>75</v>
      </c>
      <c r="K20" s="28">
        <v>85</v>
      </c>
      <c r="L20" s="28">
        <v>55</v>
      </c>
      <c r="M20" s="28">
        <v>35</v>
      </c>
      <c r="N20" s="28">
        <v>60</v>
      </c>
      <c r="O20" s="28">
        <v>60</v>
      </c>
      <c r="P20" s="28">
        <v>75</v>
      </c>
      <c r="Q20" s="28">
        <v>65</v>
      </c>
      <c r="R20" s="28">
        <v>90</v>
      </c>
      <c r="S20" s="28">
        <v>90</v>
      </c>
      <c r="U20" s="39">
        <f t="shared" si="1"/>
        <v>0</v>
      </c>
      <c r="V20" s="45">
        <f t="shared" si="2"/>
        <v>0</v>
      </c>
    </row>
    <row r="21" spans="1:22" x14ac:dyDescent="0.2">
      <c r="A21" s="2" t="s">
        <v>9</v>
      </c>
      <c r="B21" s="28">
        <v>25</v>
      </c>
      <c r="C21" s="28">
        <v>50</v>
      </c>
      <c r="D21" s="28">
        <v>50</v>
      </c>
      <c r="E21" s="28">
        <v>70</v>
      </c>
      <c r="F21" s="28">
        <v>50</v>
      </c>
      <c r="G21" s="28">
        <v>55</v>
      </c>
      <c r="H21" s="28">
        <v>50</v>
      </c>
      <c r="I21" s="28">
        <v>55</v>
      </c>
      <c r="J21" s="28">
        <v>45</v>
      </c>
      <c r="K21" s="28">
        <v>30</v>
      </c>
      <c r="L21" s="28">
        <v>10</v>
      </c>
      <c r="M21" s="28">
        <v>20</v>
      </c>
      <c r="N21" s="28">
        <v>30</v>
      </c>
      <c r="O21" s="28">
        <v>15</v>
      </c>
      <c r="P21" s="28">
        <v>20</v>
      </c>
      <c r="Q21" s="28">
        <v>35</v>
      </c>
      <c r="R21" s="28">
        <v>30</v>
      </c>
      <c r="S21" s="28">
        <v>30</v>
      </c>
      <c r="U21" s="39">
        <f t="shared" si="1"/>
        <v>0</v>
      </c>
      <c r="V21" s="45">
        <f t="shared" si="2"/>
        <v>0</v>
      </c>
    </row>
    <row r="22" spans="1:22" x14ac:dyDescent="0.2">
      <c r="A22" s="2" t="s">
        <v>10</v>
      </c>
      <c r="B22" s="28">
        <v>115</v>
      </c>
      <c r="C22" s="28">
        <v>90</v>
      </c>
      <c r="D22" s="28">
        <v>55</v>
      </c>
      <c r="E22" s="28">
        <v>75</v>
      </c>
      <c r="F22" s="28">
        <v>55</v>
      </c>
      <c r="G22" s="28">
        <v>70</v>
      </c>
      <c r="H22" s="28">
        <v>65</v>
      </c>
      <c r="I22" s="28">
        <v>140</v>
      </c>
      <c r="J22" s="28">
        <v>95</v>
      </c>
      <c r="K22" s="28">
        <v>35</v>
      </c>
      <c r="L22" s="28">
        <v>30</v>
      </c>
      <c r="M22" s="28">
        <v>40</v>
      </c>
      <c r="N22" s="28">
        <v>25</v>
      </c>
      <c r="O22" s="28">
        <v>20</v>
      </c>
      <c r="P22" s="28">
        <v>25</v>
      </c>
      <c r="Q22" s="28">
        <v>20</v>
      </c>
      <c r="R22" s="28">
        <v>20</v>
      </c>
      <c r="S22" s="28">
        <v>25</v>
      </c>
      <c r="U22" s="39">
        <f t="shared" si="1"/>
        <v>5</v>
      </c>
      <c r="V22" s="45">
        <f t="shared" si="2"/>
        <v>0.25</v>
      </c>
    </row>
    <row r="23" spans="1:22" x14ac:dyDescent="0.2">
      <c r="A23" s="2" t="s">
        <v>11</v>
      </c>
      <c r="B23" s="28">
        <v>40</v>
      </c>
      <c r="C23" s="28">
        <v>25</v>
      </c>
      <c r="D23" s="28">
        <v>25</v>
      </c>
      <c r="E23" s="28">
        <v>25</v>
      </c>
      <c r="F23" s="28">
        <v>10</v>
      </c>
      <c r="G23" s="28">
        <v>30</v>
      </c>
      <c r="H23" s="28">
        <v>30</v>
      </c>
      <c r="I23" s="28">
        <v>25</v>
      </c>
      <c r="J23" s="28">
        <v>25</v>
      </c>
      <c r="K23" s="28">
        <v>40</v>
      </c>
      <c r="L23" s="28">
        <v>40</v>
      </c>
      <c r="M23" s="28">
        <v>35</v>
      </c>
      <c r="N23" s="28">
        <v>40</v>
      </c>
      <c r="O23" s="28">
        <v>25</v>
      </c>
      <c r="P23" s="28">
        <v>30</v>
      </c>
      <c r="Q23" s="28">
        <v>40</v>
      </c>
      <c r="R23" s="28">
        <v>30</v>
      </c>
      <c r="S23" s="28">
        <v>45</v>
      </c>
      <c r="U23" s="39">
        <f t="shared" si="1"/>
        <v>15</v>
      </c>
      <c r="V23" s="45">
        <f>U23/R23</f>
        <v>0.5</v>
      </c>
    </row>
    <row r="24" spans="1:22" x14ac:dyDescent="0.2">
      <c r="A24" s="2" t="s">
        <v>12</v>
      </c>
      <c r="B24" s="28">
        <v>1170</v>
      </c>
      <c r="C24" s="28">
        <v>1430</v>
      </c>
      <c r="D24" s="28">
        <v>1170</v>
      </c>
      <c r="E24" s="28">
        <v>920</v>
      </c>
      <c r="F24" s="28">
        <v>975</v>
      </c>
      <c r="G24" s="28">
        <v>1030</v>
      </c>
      <c r="H24" s="28">
        <v>745</v>
      </c>
      <c r="I24" s="28">
        <v>710</v>
      </c>
      <c r="J24" s="28">
        <v>750</v>
      </c>
      <c r="K24" s="28">
        <v>675</v>
      </c>
      <c r="L24" s="28">
        <v>570</v>
      </c>
      <c r="M24" s="28">
        <v>325</v>
      </c>
      <c r="N24" s="28">
        <v>255</v>
      </c>
      <c r="O24" s="28">
        <v>255</v>
      </c>
      <c r="P24" s="28">
        <v>250</v>
      </c>
      <c r="Q24" s="28">
        <v>305</v>
      </c>
      <c r="R24" s="28">
        <v>375</v>
      </c>
      <c r="S24" s="28">
        <v>315</v>
      </c>
      <c r="U24" s="39">
        <f t="shared" si="1"/>
        <v>-60</v>
      </c>
      <c r="V24" s="45">
        <f t="shared" si="2"/>
        <v>-0.16</v>
      </c>
    </row>
    <row r="25" spans="1:22" x14ac:dyDescent="0.2">
      <c r="A25" s="2" t="s">
        <v>13</v>
      </c>
      <c r="B25" s="28">
        <v>25</v>
      </c>
      <c r="C25" s="28">
        <v>15</v>
      </c>
      <c r="D25" s="28">
        <v>30</v>
      </c>
      <c r="E25" s="28">
        <v>25</v>
      </c>
      <c r="F25" s="28">
        <v>25</v>
      </c>
      <c r="G25" s="28">
        <v>25</v>
      </c>
      <c r="H25" s="28">
        <v>30</v>
      </c>
      <c r="I25" s="28">
        <v>15</v>
      </c>
      <c r="J25" s="28">
        <v>10</v>
      </c>
      <c r="K25" s="28">
        <v>15</v>
      </c>
      <c r="L25" s="28">
        <v>10</v>
      </c>
      <c r="M25" s="28">
        <v>10</v>
      </c>
      <c r="N25" s="28">
        <v>10</v>
      </c>
      <c r="O25" s="28">
        <v>10</v>
      </c>
      <c r="P25" s="28">
        <v>10</v>
      </c>
      <c r="Q25" s="28">
        <v>20</v>
      </c>
      <c r="R25" s="28">
        <v>15</v>
      </c>
      <c r="S25" s="28">
        <v>10</v>
      </c>
      <c r="U25" s="39">
        <f t="shared" si="1"/>
        <v>-5</v>
      </c>
      <c r="V25" s="45">
        <f t="shared" si="2"/>
        <v>-0.33333333333333331</v>
      </c>
    </row>
    <row r="26" spans="1:22" x14ac:dyDescent="0.2">
      <c r="A26" s="2" t="s">
        <v>14</v>
      </c>
      <c r="B26" s="28">
        <v>235</v>
      </c>
      <c r="C26" s="28">
        <v>315</v>
      </c>
      <c r="D26" s="28">
        <v>250</v>
      </c>
      <c r="E26" s="28">
        <v>280</v>
      </c>
      <c r="F26" s="28">
        <v>305</v>
      </c>
      <c r="G26" s="28">
        <v>335</v>
      </c>
      <c r="H26" s="28">
        <v>395</v>
      </c>
      <c r="I26" s="28">
        <v>270</v>
      </c>
      <c r="J26" s="28">
        <v>190</v>
      </c>
      <c r="K26" s="28">
        <v>35</v>
      </c>
      <c r="L26" s="28">
        <v>0</v>
      </c>
      <c r="M26" s="28">
        <v>0</v>
      </c>
      <c r="N26" s="28">
        <v>5</v>
      </c>
      <c r="O26" s="28">
        <v>5</v>
      </c>
      <c r="P26" s="28">
        <v>10</v>
      </c>
      <c r="Q26" s="28">
        <v>10</v>
      </c>
      <c r="R26" s="28">
        <v>10</v>
      </c>
      <c r="S26" s="28">
        <v>5</v>
      </c>
      <c r="U26" s="39">
        <f t="shared" si="1"/>
        <v>-5</v>
      </c>
      <c r="V26" s="45">
        <f t="shared" si="2"/>
        <v>-0.5</v>
      </c>
    </row>
    <row r="27" spans="1:22" x14ac:dyDescent="0.2">
      <c r="A27" s="2" t="s">
        <v>15</v>
      </c>
      <c r="B27" s="28">
        <v>265</v>
      </c>
      <c r="C27" s="28">
        <v>215</v>
      </c>
      <c r="D27" s="28">
        <v>85</v>
      </c>
      <c r="E27" s="28">
        <v>110</v>
      </c>
      <c r="F27" s="28">
        <v>295</v>
      </c>
      <c r="G27" s="28">
        <v>490</v>
      </c>
      <c r="H27" s="28">
        <v>490</v>
      </c>
      <c r="I27" s="28">
        <v>365</v>
      </c>
      <c r="J27" s="28">
        <v>435</v>
      </c>
      <c r="K27" s="28">
        <v>175</v>
      </c>
      <c r="L27" s="28">
        <v>230</v>
      </c>
      <c r="M27" s="28">
        <v>195</v>
      </c>
      <c r="N27" s="28">
        <v>135</v>
      </c>
      <c r="O27" s="28">
        <v>145</v>
      </c>
      <c r="P27" s="28">
        <v>235</v>
      </c>
      <c r="Q27" s="28">
        <v>115</v>
      </c>
      <c r="R27" s="28">
        <v>145</v>
      </c>
      <c r="S27" s="28">
        <v>135</v>
      </c>
      <c r="U27" s="39">
        <f t="shared" si="1"/>
        <v>-10</v>
      </c>
      <c r="V27" s="45">
        <f t="shared" si="2"/>
        <v>-6.8965517241379309E-2</v>
      </c>
    </row>
    <row r="28" spans="1:22" x14ac:dyDescent="0.2">
      <c r="A28" s="2" t="s">
        <v>16</v>
      </c>
      <c r="B28" s="28">
        <v>1945</v>
      </c>
      <c r="C28" s="28">
        <v>1495</v>
      </c>
      <c r="D28" s="28">
        <v>1015</v>
      </c>
      <c r="E28" s="28">
        <v>830</v>
      </c>
      <c r="F28" s="28">
        <v>700</v>
      </c>
      <c r="G28" s="28">
        <v>660</v>
      </c>
      <c r="H28" s="28">
        <v>745</v>
      </c>
      <c r="I28" s="28">
        <v>535</v>
      </c>
      <c r="J28" s="28">
        <v>440</v>
      </c>
      <c r="K28" s="28">
        <v>640</v>
      </c>
      <c r="L28" s="28">
        <v>615</v>
      </c>
      <c r="M28" s="28">
        <v>545</v>
      </c>
      <c r="N28" s="28">
        <v>520</v>
      </c>
      <c r="O28" s="28">
        <v>430</v>
      </c>
      <c r="P28" s="28">
        <v>425</v>
      </c>
      <c r="Q28" s="28">
        <v>535</v>
      </c>
      <c r="R28" s="28">
        <v>540</v>
      </c>
      <c r="S28" s="28">
        <v>510</v>
      </c>
      <c r="U28" s="39">
        <f t="shared" si="1"/>
        <v>-30</v>
      </c>
      <c r="V28" s="45">
        <f t="shared" si="2"/>
        <v>-5.5555555555555552E-2</v>
      </c>
    </row>
    <row r="29" spans="1:22" x14ac:dyDescent="0.2">
      <c r="A29" s="2" t="s">
        <v>17</v>
      </c>
      <c r="B29" s="28">
        <v>220</v>
      </c>
      <c r="C29" s="28">
        <v>415</v>
      </c>
      <c r="D29" s="28">
        <v>350</v>
      </c>
      <c r="E29" s="28">
        <v>385</v>
      </c>
      <c r="F29" s="28">
        <v>270</v>
      </c>
      <c r="G29" s="28">
        <v>305</v>
      </c>
      <c r="H29" s="28">
        <v>305</v>
      </c>
      <c r="I29" s="28">
        <v>340</v>
      </c>
      <c r="J29" s="28">
        <v>205</v>
      </c>
      <c r="K29" s="28">
        <v>135</v>
      </c>
      <c r="L29" s="28">
        <v>85</v>
      </c>
      <c r="M29" s="28">
        <v>95</v>
      </c>
      <c r="N29" s="28">
        <v>115</v>
      </c>
      <c r="O29" s="28">
        <v>90</v>
      </c>
      <c r="P29" s="28">
        <v>145</v>
      </c>
      <c r="Q29" s="28">
        <v>105</v>
      </c>
      <c r="R29" s="28">
        <v>95</v>
      </c>
      <c r="S29" s="28">
        <v>95</v>
      </c>
      <c r="U29" s="39">
        <f t="shared" si="1"/>
        <v>0</v>
      </c>
      <c r="V29" s="45">
        <f t="shared" si="2"/>
        <v>0</v>
      </c>
    </row>
    <row r="30" spans="1:22" x14ac:dyDescent="0.2">
      <c r="A30" s="2" t="s">
        <v>18</v>
      </c>
      <c r="B30" s="28">
        <v>60</v>
      </c>
      <c r="C30" s="28">
        <v>30</v>
      </c>
      <c r="D30" s="28">
        <v>30</v>
      </c>
      <c r="E30" s="28">
        <v>120</v>
      </c>
      <c r="F30" s="28">
        <v>105</v>
      </c>
      <c r="G30" s="28">
        <v>65</v>
      </c>
      <c r="H30" s="28">
        <v>50</v>
      </c>
      <c r="I30" s="28">
        <v>30</v>
      </c>
      <c r="J30" s="28">
        <v>30</v>
      </c>
      <c r="K30" s="28">
        <v>30</v>
      </c>
      <c r="L30" s="28">
        <v>20</v>
      </c>
      <c r="M30" s="28">
        <v>10</v>
      </c>
      <c r="N30" s="28">
        <v>10</v>
      </c>
      <c r="O30" s="28">
        <v>15</v>
      </c>
      <c r="P30" s="28">
        <v>30</v>
      </c>
      <c r="Q30" s="28">
        <v>15</v>
      </c>
      <c r="R30" s="28">
        <v>15</v>
      </c>
      <c r="S30" s="28">
        <v>15</v>
      </c>
      <c r="U30" s="39">
        <f t="shared" si="1"/>
        <v>0</v>
      </c>
      <c r="V30" s="45">
        <f t="shared" si="2"/>
        <v>0</v>
      </c>
    </row>
    <row r="31" spans="1:22" x14ac:dyDescent="0.2">
      <c r="A31" s="2" t="s">
        <v>19</v>
      </c>
      <c r="B31" s="28">
        <v>0</v>
      </c>
      <c r="C31" s="28">
        <v>5</v>
      </c>
      <c r="D31" s="28">
        <v>0</v>
      </c>
      <c r="E31" s="28">
        <v>0</v>
      </c>
      <c r="F31" s="28">
        <v>0</v>
      </c>
      <c r="G31" s="28">
        <v>5</v>
      </c>
      <c r="H31" s="28">
        <v>15</v>
      </c>
      <c r="I31" s="28">
        <v>25</v>
      </c>
      <c r="J31" s="28">
        <v>20</v>
      </c>
      <c r="K31" s="28">
        <v>15</v>
      </c>
      <c r="L31" s="28">
        <v>30</v>
      </c>
      <c r="M31" s="28">
        <v>10</v>
      </c>
      <c r="N31" s="28">
        <v>20</v>
      </c>
      <c r="O31" s="28">
        <v>20</v>
      </c>
      <c r="P31" s="28">
        <v>10</v>
      </c>
      <c r="Q31" s="28">
        <v>0</v>
      </c>
      <c r="R31" s="28">
        <v>5</v>
      </c>
      <c r="S31" s="28">
        <v>0</v>
      </c>
      <c r="U31" s="39">
        <f t="shared" si="1"/>
        <v>-5</v>
      </c>
      <c r="V31" s="45">
        <f t="shared" si="2"/>
        <v>-1</v>
      </c>
    </row>
    <row r="32" spans="1:22" x14ac:dyDescent="0.2">
      <c r="A32" s="2" t="s">
        <v>20</v>
      </c>
      <c r="B32" s="28">
        <v>10</v>
      </c>
      <c r="C32" s="28">
        <v>20</v>
      </c>
      <c r="D32" s="28">
        <v>125</v>
      </c>
      <c r="E32" s="28">
        <v>170</v>
      </c>
      <c r="F32" s="28">
        <v>115</v>
      </c>
      <c r="G32" s="28">
        <v>80</v>
      </c>
      <c r="H32" s="28">
        <v>70</v>
      </c>
      <c r="I32" s="28">
        <v>90</v>
      </c>
      <c r="J32" s="28">
        <v>80</v>
      </c>
      <c r="K32" s="28">
        <v>90</v>
      </c>
      <c r="L32" s="28">
        <v>55</v>
      </c>
      <c r="M32" s="28">
        <v>65</v>
      </c>
      <c r="N32" s="28">
        <v>70</v>
      </c>
      <c r="O32" s="28">
        <v>85</v>
      </c>
      <c r="P32" s="28">
        <v>85</v>
      </c>
      <c r="Q32" s="28">
        <v>70</v>
      </c>
      <c r="R32" s="28">
        <v>85</v>
      </c>
      <c r="S32" s="28">
        <v>60</v>
      </c>
      <c r="U32" s="39">
        <f t="shared" si="1"/>
        <v>-25</v>
      </c>
      <c r="V32" s="45">
        <f t="shared" si="2"/>
        <v>-0.29411764705882354</v>
      </c>
    </row>
    <row r="33" spans="1:22" x14ac:dyDescent="0.2">
      <c r="A33" s="2" t="s">
        <v>21</v>
      </c>
      <c r="B33" s="28">
        <v>145</v>
      </c>
      <c r="C33" s="28">
        <v>225</v>
      </c>
      <c r="D33" s="28">
        <v>190</v>
      </c>
      <c r="E33" s="28">
        <v>155</v>
      </c>
      <c r="F33" s="28">
        <v>135</v>
      </c>
      <c r="G33" s="28">
        <v>160</v>
      </c>
      <c r="H33" s="28">
        <v>160</v>
      </c>
      <c r="I33" s="28">
        <v>95</v>
      </c>
      <c r="J33" s="28">
        <v>45</v>
      </c>
      <c r="K33" s="28">
        <v>25</v>
      </c>
      <c r="L33" s="28">
        <v>25</v>
      </c>
      <c r="M33" s="28">
        <v>10</v>
      </c>
      <c r="N33" s="28">
        <v>20</v>
      </c>
      <c r="O33" s="28">
        <v>10</v>
      </c>
      <c r="P33" s="28">
        <v>35</v>
      </c>
      <c r="Q33" s="28">
        <v>30</v>
      </c>
      <c r="R33" s="28">
        <v>20</v>
      </c>
      <c r="S33" s="28">
        <v>25</v>
      </c>
      <c r="U33" s="39">
        <f t="shared" si="1"/>
        <v>5</v>
      </c>
      <c r="V33" s="45">
        <f t="shared" si="2"/>
        <v>0.25</v>
      </c>
    </row>
    <row r="34" spans="1:22" x14ac:dyDescent="0.2">
      <c r="A34" s="2" t="s">
        <v>22</v>
      </c>
      <c r="B34" s="28">
        <v>360</v>
      </c>
      <c r="C34" s="28">
        <v>220</v>
      </c>
      <c r="D34" s="28">
        <v>10</v>
      </c>
      <c r="E34" s="28">
        <v>5</v>
      </c>
      <c r="F34" s="28">
        <v>20</v>
      </c>
      <c r="G34" s="28">
        <v>90</v>
      </c>
      <c r="H34" s="28">
        <v>95</v>
      </c>
      <c r="I34" s="28">
        <v>75</v>
      </c>
      <c r="J34" s="28">
        <v>105</v>
      </c>
      <c r="K34" s="28">
        <v>75</v>
      </c>
      <c r="L34" s="28">
        <v>85</v>
      </c>
      <c r="M34" s="28">
        <v>90</v>
      </c>
      <c r="N34" s="28">
        <v>75</v>
      </c>
      <c r="O34" s="28">
        <v>120</v>
      </c>
      <c r="P34" s="28">
        <v>95</v>
      </c>
      <c r="Q34" s="28">
        <v>150</v>
      </c>
      <c r="R34" s="28">
        <v>105</v>
      </c>
      <c r="S34" s="28">
        <v>85</v>
      </c>
      <c r="U34" s="39">
        <f t="shared" si="1"/>
        <v>-20</v>
      </c>
      <c r="V34" s="45">
        <f t="shared" si="2"/>
        <v>-0.19047619047619047</v>
      </c>
    </row>
    <row r="35" spans="1:22" x14ac:dyDescent="0.2">
      <c r="A35" s="2" t="s">
        <v>23</v>
      </c>
      <c r="B35" s="28">
        <v>30</v>
      </c>
      <c r="C35" s="28">
        <v>25</v>
      </c>
      <c r="D35" s="28">
        <v>20</v>
      </c>
      <c r="E35" s="28">
        <v>15</v>
      </c>
      <c r="F35" s="28">
        <v>20</v>
      </c>
      <c r="G35" s="28">
        <v>15</v>
      </c>
      <c r="H35" s="28">
        <v>5</v>
      </c>
      <c r="I35" s="28">
        <v>15</v>
      </c>
      <c r="J35" s="28">
        <v>10</v>
      </c>
      <c r="K35" s="28">
        <v>10</v>
      </c>
      <c r="L35" s="28">
        <v>10</v>
      </c>
      <c r="M35" s="28">
        <v>5</v>
      </c>
      <c r="N35" s="28">
        <v>10</v>
      </c>
      <c r="O35" s="28">
        <v>10</v>
      </c>
      <c r="P35" s="28">
        <v>10</v>
      </c>
      <c r="Q35" s="28">
        <v>15</v>
      </c>
      <c r="R35" s="28">
        <v>10</v>
      </c>
      <c r="S35" s="28">
        <v>10</v>
      </c>
      <c r="U35" s="39">
        <f t="shared" si="1"/>
        <v>0</v>
      </c>
      <c r="V35" s="45">
        <f t="shared" si="2"/>
        <v>0</v>
      </c>
    </row>
    <row r="36" spans="1:22" x14ac:dyDescent="0.2">
      <c r="A36" s="2" t="s">
        <v>24</v>
      </c>
      <c r="B36" s="28">
        <v>115</v>
      </c>
      <c r="C36" s="28">
        <v>125</v>
      </c>
      <c r="D36" s="28">
        <v>140</v>
      </c>
      <c r="E36" s="28">
        <v>85</v>
      </c>
      <c r="F36" s="28">
        <v>95</v>
      </c>
      <c r="G36" s="28">
        <v>130</v>
      </c>
      <c r="H36" s="28">
        <v>160</v>
      </c>
      <c r="I36" s="28">
        <v>120</v>
      </c>
      <c r="J36" s="28">
        <v>115</v>
      </c>
      <c r="K36" s="28">
        <v>75</v>
      </c>
      <c r="L36" s="28">
        <v>60</v>
      </c>
      <c r="M36" s="28">
        <v>65</v>
      </c>
      <c r="N36" s="28">
        <v>65</v>
      </c>
      <c r="O36" s="28">
        <v>55</v>
      </c>
      <c r="P36" s="28">
        <v>40</v>
      </c>
      <c r="Q36" s="28">
        <v>45</v>
      </c>
      <c r="R36" s="28">
        <v>45</v>
      </c>
      <c r="S36" s="28">
        <v>60</v>
      </c>
      <c r="U36" s="39">
        <f t="shared" si="1"/>
        <v>15</v>
      </c>
      <c r="V36" s="45">
        <f t="shared" si="2"/>
        <v>0.33333333333333331</v>
      </c>
    </row>
    <row r="37" spans="1:22" x14ac:dyDescent="0.2">
      <c r="A37" s="2" t="s">
        <v>25</v>
      </c>
      <c r="B37" s="28">
        <v>45</v>
      </c>
      <c r="C37" s="28">
        <v>100</v>
      </c>
      <c r="D37" s="28">
        <v>100</v>
      </c>
      <c r="E37" s="28">
        <v>100</v>
      </c>
      <c r="F37" s="28">
        <v>130</v>
      </c>
      <c r="G37" s="28">
        <v>115</v>
      </c>
      <c r="H37" s="28">
        <v>105</v>
      </c>
      <c r="I37" s="28">
        <v>95</v>
      </c>
      <c r="J37" s="28">
        <v>75</v>
      </c>
      <c r="K37" s="28">
        <v>80</v>
      </c>
      <c r="L37" s="28">
        <v>85</v>
      </c>
      <c r="M37" s="28">
        <v>50</v>
      </c>
      <c r="N37" s="28">
        <v>70</v>
      </c>
      <c r="O37" s="28">
        <v>70</v>
      </c>
      <c r="P37" s="28">
        <v>65</v>
      </c>
      <c r="Q37" s="28">
        <v>80</v>
      </c>
      <c r="R37" s="28">
        <v>80</v>
      </c>
      <c r="S37" s="28">
        <v>105</v>
      </c>
      <c r="U37" s="39">
        <f t="shared" si="1"/>
        <v>25</v>
      </c>
      <c r="V37" s="45">
        <f t="shared" si="2"/>
        <v>0.3125</v>
      </c>
    </row>
    <row r="38" spans="1:22" x14ac:dyDescent="0.2">
      <c r="A38" s="2" t="s">
        <v>26</v>
      </c>
      <c r="B38" s="28">
        <v>80</v>
      </c>
      <c r="C38" s="28">
        <v>90</v>
      </c>
      <c r="D38" s="28">
        <v>65</v>
      </c>
      <c r="E38" s="28">
        <v>50</v>
      </c>
      <c r="F38" s="28">
        <v>50</v>
      </c>
      <c r="G38" s="28">
        <v>50</v>
      </c>
      <c r="H38" s="28">
        <v>50</v>
      </c>
      <c r="I38" s="28">
        <v>105</v>
      </c>
      <c r="J38" s="28">
        <v>65</v>
      </c>
      <c r="K38" s="28">
        <v>40</v>
      </c>
      <c r="L38" s="28">
        <v>45</v>
      </c>
      <c r="M38" s="28">
        <v>35</v>
      </c>
      <c r="N38" s="28">
        <v>60</v>
      </c>
      <c r="O38" s="28">
        <v>40</v>
      </c>
      <c r="P38" s="28">
        <v>35</v>
      </c>
      <c r="Q38" s="28">
        <v>30</v>
      </c>
      <c r="R38" s="28">
        <v>30</v>
      </c>
      <c r="S38" s="28">
        <v>35</v>
      </c>
      <c r="U38" s="39">
        <f t="shared" si="1"/>
        <v>5</v>
      </c>
      <c r="V38" s="45">
        <f t="shared" si="2"/>
        <v>0.16666666666666666</v>
      </c>
    </row>
    <row r="39" spans="1:22" x14ac:dyDescent="0.2">
      <c r="A39" s="2" t="s">
        <v>27</v>
      </c>
      <c r="B39" s="28">
        <v>10</v>
      </c>
      <c r="C39" s="28">
        <v>10</v>
      </c>
      <c r="D39" s="28">
        <v>10</v>
      </c>
      <c r="E39" s="28">
        <v>15</v>
      </c>
      <c r="F39" s="28">
        <v>20</v>
      </c>
      <c r="G39" s="28">
        <v>30</v>
      </c>
      <c r="H39" s="28">
        <v>30</v>
      </c>
      <c r="I39" s="28">
        <v>20</v>
      </c>
      <c r="J39" s="28">
        <v>20</v>
      </c>
      <c r="K39" s="28">
        <v>15</v>
      </c>
      <c r="L39" s="28">
        <v>15</v>
      </c>
      <c r="M39" s="28">
        <v>15</v>
      </c>
      <c r="N39" s="28">
        <v>15</v>
      </c>
      <c r="O39" s="28">
        <v>10</v>
      </c>
      <c r="P39" s="28">
        <v>5</v>
      </c>
      <c r="Q39" s="28">
        <v>10</v>
      </c>
      <c r="R39" s="28">
        <v>10</v>
      </c>
      <c r="S39" s="28">
        <v>10</v>
      </c>
      <c r="U39" s="39">
        <f t="shared" si="1"/>
        <v>0</v>
      </c>
      <c r="V39" s="45">
        <f t="shared" si="2"/>
        <v>0</v>
      </c>
    </row>
    <row r="40" spans="1:22" x14ac:dyDescent="0.2">
      <c r="A40" s="2" t="s">
        <v>28</v>
      </c>
      <c r="B40" s="28">
        <v>90</v>
      </c>
      <c r="C40" s="28">
        <v>175</v>
      </c>
      <c r="D40" s="28">
        <v>205</v>
      </c>
      <c r="E40" s="28">
        <v>130</v>
      </c>
      <c r="F40" s="28">
        <v>150</v>
      </c>
      <c r="G40" s="28">
        <v>120</v>
      </c>
      <c r="H40" s="28">
        <v>115</v>
      </c>
      <c r="I40" s="28">
        <v>135</v>
      </c>
      <c r="J40" s="28">
        <v>130</v>
      </c>
      <c r="K40" s="28">
        <v>145</v>
      </c>
      <c r="L40" s="28">
        <v>150</v>
      </c>
      <c r="M40" s="28">
        <v>120</v>
      </c>
      <c r="N40" s="28">
        <v>70</v>
      </c>
      <c r="O40" s="28">
        <v>30</v>
      </c>
      <c r="P40" s="28">
        <v>35</v>
      </c>
      <c r="Q40" s="28">
        <v>75</v>
      </c>
      <c r="R40" s="28">
        <v>110</v>
      </c>
      <c r="S40" s="28">
        <v>135</v>
      </c>
      <c r="U40" s="39">
        <f t="shared" si="1"/>
        <v>25</v>
      </c>
      <c r="V40" s="45">
        <f t="shared" si="2"/>
        <v>0.22727272727272727</v>
      </c>
    </row>
    <row r="41" spans="1:22" x14ac:dyDescent="0.2">
      <c r="A41" s="2" t="s">
        <v>29</v>
      </c>
      <c r="B41" s="28">
        <v>65</v>
      </c>
      <c r="C41" s="28">
        <v>60</v>
      </c>
      <c r="D41" s="28">
        <v>75</v>
      </c>
      <c r="E41" s="28">
        <v>90</v>
      </c>
      <c r="F41" s="28">
        <v>65</v>
      </c>
      <c r="G41" s="28">
        <v>10</v>
      </c>
      <c r="H41" s="28">
        <v>5</v>
      </c>
      <c r="I41" s="28">
        <v>0</v>
      </c>
      <c r="J41" s="28">
        <v>0</v>
      </c>
      <c r="K41" s="28">
        <v>0</v>
      </c>
      <c r="L41" s="28">
        <v>0</v>
      </c>
      <c r="M41" s="28">
        <v>0</v>
      </c>
      <c r="N41" s="28">
        <v>5</v>
      </c>
      <c r="O41" s="28">
        <v>40</v>
      </c>
      <c r="P41" s="28">
        <v>135</v>
      </c>
      <c r="Q41" s="28">
        <v>105</v>
      </c>
      <c r="R41" s="28">
        <v>130</v>
      </c>
      <c r="S41" s="28">
        <v>115</v>
      </c>
      <c r="U41" s="39">
        <f t="shared" si="1"/>
        <v>-15</v>
      </c>
      <c r="V41" s="45">
        <f t="shared" si="2"/>
        <v>-0.11538461538461539</v>
      </c>
    </row>
    <row r="42" spans="1:22" x14ac:dyDescent="0.2">
      <c r="A42" s="2" t="s">
        <v>30</v>
      </c>
      <c r="B42" s="28">
        <v>95</v>
      </c>
      <c r="C42" s="28">
        <v>85</v>
      </c>
      <c r="D42" s="28">
        <v>135</v>
      </c>
      <c r="E42" s="28">
        <v>115</v>
      </c>
      <c r="F42" s="28">
        <v>140</v>
      </c>
      <c r="G42" s="28">
        <v>130</v>
      </c>
      <c r="H42" s="28">
        <v>210</v>
      </c>
      <c r="I42" s="28">
        <v>170</v>
      </c>
      <c r="J42" s="28">
        <v>100</v>
      </c>
      <c r="K42" s="28">
        <v>50</v>
      </c>
      <c r="L42" s="28">
        <v>25</v>
      </c>
      <c r="M42" s="28">
        <v>15</v>
      </c>
      <c r="N42" s="28">
        <v>15</v>
      </c>
      <c r="O42" s="28">
        <v>20</v>
      </c>
      <c r="P42" s="28">
        <v>35</v>
      </c>
      <c r="Q42" s="28">
        <v>35</v>
      </c>
      <c r="R42" s="28">
        <v>50</v>
      </c>
      <c r="S42" s="28">
        <v>50</v>
      </c>
      <c r="U42" s="39">
        <f t="shared" si="1"/>
        <v>0</v>
      </c>
      <c r="V42" s="45">
        <f t="shared" si="2"/>
        <v>0</v>
      </c>
    </row>
    <row r="43" spans="1:22" x14ac:dyDescent="0.2">
      <c r="A43" s="2" t="s">
        <v>31</v>
      </c>
      <c r="B43" s="28">
        <v>165</v>
      </c>
      <c r="C43" s="28">
        <v>75</v>
      </c>
      <c r="D43" s="28">
        <v>50</v>
      </c>
      <c r="E43" s="28">
        <v>95</v>
      </c>
      <c r="F43" s="28">
        <v>110</v>
      </c>
      <c r="G43" s="28">
        <v>130</v>
      </c>
      <c r="H43" s="28">
        <v>115</v>
      </c>
      <c r="I43" s="28">
        <v>110</v>
      </c>
      <c r="J43" s="28">
        <v>75</v>
      </c>
      <c r="K43" s="28">
        <v>90</v>
      </c>
      <c r="L43" s="28">
        <v>110</v>
      </c>
      <c r="M43" s="28">
        <v>205</v>
      </c>
      <c r="N43" s="28">
        <v>135</v>
      </c>
      <c r="O43" s="28">
        <v>95</v>
      </c>
      <c r="P43" s="28">
        <v>105</v>
      </c>
      <c r="Q43" s="28">
        <v>5</v>
      </c>
      <c r="R43" s="28">
        <v>70</v>
      </c>
      <c r="S43" s="28">
        <v>90</v>
      </c>
      <c r="U43" s="39">
        <f t="shared" si="1"/>
        <v>20</v>
      </c>
      <c r="V43" s="45">
        <f t="shared" si="2"/>
        <v>0.2857142857142857</v>
      </c>
    </row>
    <row r="44" spans="1:22" x14ac:dyDescent="0.2">
      <c r="A44" s="3" t="s">
        <v>32</v>
      </c>
      <c r="B44" s="29">
        <v>65</v>
      </c>
      <c r="C44" s="29">
        <v>5</v>
      </c>
      <c r="D44" s="29">
        <v>0</v>
      </c>
      <c r="E44" s="29">
        <v>0</v>
      </c>
      <c r="F44" s="29">
        <v>0</v>
      </c>
      <c r="G44" s="29">
        <v>0</v>
      </c>
      <c r="H44" s="29">
        <v>5</v>
      </c>
      <c r="I44" s="29">
        <v>5</v>
      </c>
      <c r="J44" s="29">
        <v>0</v>
      </c>
      <c r="K44" s="29">
        <v>0</v>
      </c>
      <c r="L44" s="29">
        <v>0</v>
      </c>
      <c r="M44" s="29">
        <v>115</v>
      </c>
      <c r="N44" s="29">
        <v>135</v>
      </c>
      <c r="O44" s="29">
        <v>90</v>
      </c>
      <c r="P44" s="29">
        <v>95</v>
      </c>
      <c r="Q44" s="29">
        <v>165</v>
      </c>
      <c r="R44" s="29">
        <v>155</v>
      </c>
      <c r="S44" s="29">
        <v>185</v>
      </c>
      <c r="U44" s="38">
        <f t="shared" si="1"/>
        <v>30</v>
      </c>
      <c r="V44" s="44">
        <f t="shared" si="2"/>
        <v>0.19354838709677419</v>
      </c>
    </row>
    <row r="46" spans="1:22" x14ac:dyDescent="0.2">
      <c r="A46" s="266" t="s">
        <v>294</v>
      </c>
    </row>
  </sheetData>
  <mergeCells count="2">
    <mergeCell ref="U3:V3"/>
    <mergeCell ref="U10:V10"/>
  </mergeCells>
  <hyperlinks>
    <hyperlink ref="A2" location="Contents!A1" display="Back to contents"/>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39"/>
  <sheetViews>
    <sheetView showGridLines="0" workbookViewId="0">
      <selection activeCell="A2" sqref="A2"/>
    </sheetView>
  </sheetViews>
  <sheetFormatPr defaultRowHeight="15" x14ac:dyDescent="0.25"/>
  <cols>
    <col min="1" max="1" customWidth="true" width="21.85546875" collapsed="false"/>
    <col min="3" max="3" customWidth="true" width="15.28515625" collapsed="false"/>
    <col min="5" max="5" customWidth="true" style="104" width="15.28515625" collapsed="false"/>
  </cols>
  <sheetData>
    <row r="1" spans="1:5" s="199" customFormat="1" x14ac:dyDescent="0.25">
      <c r="A1" s="32" t="s">
        <v>426</v>
      </c>
      <c r="E1" s="200"/>
    </row>
    <row r="2" spans="1:5" x14ac:dyDescent="0.25">
      <c r="A2" s="273" t="s">
        <v>315</v>
      </c>
    </row>
    <row r="3" spans="1:5" ht="35.25" customHeight="1" x14ac:dyDescent="0.25">
      <c r="B3" s="334" t="s">
        <v>225</v>
      </c>
      <c r="C3" s="335"/>
      <c r="D3" s="334" t="s">
        <v>224</v>
      </c>
      <c r="E3" s="335"/>
    </row>
    <row r="4" spans="1:5" ht="25.5" x14ac:dyDescent="0.25">
      <c r="A4" s="15"/>
      <c r="B4" s="306" t="s">
        <v>178</v>
      </c>
      <c r="C4" s="274" t="s">
        <v>234</v>
      </c>
      <c r="D4" s="306" t="s">
        <v>178</v>
      </c>
      <c r="E4" s="274" t="s">
        <v>234</v>
      </c>
    </row>
    <row r="5" spans="1:5" x14ac:dyDescent="0.25">
      <c r="A5" s="19" t="s">
        <v>0</v>
      </c>
      <c r="B5" s="160">
        <v>1645</v>
      </c>
      <c r="C5" s="134">
        <f>B5/'Tables 1a &amp; b'!S5</f>
        <v>4.4634377967711303E-2</v>
      </c>
      <c r="D5" s="160">
        <v>2885</v>
      </c>
      <c r="E5" s="134">
        <f>D5/'Tables 1a &amp; b'!S5</f>
        <v>7.8279744946411614E-2</v>
      </c>
    </row>
    <row r="6" spans="1:5" x14ac:dyDescent="0.25">
      <c r="A6" s="20" t="s">
        <v>1</v>
      </c>
      <c r="B6" s="161">
        <v>60</v>
      </c>
      <c r="C6" s="105">
        <f>B6/'Tables 1a &amp; b'!S6</f>
        <v>4.0376850605652756E-2</v>
      </c>
      <c r="D6" s="161">
        <v>115</v>
      </c>
      <c r="E6" s="105">
        <f>D6/'Tables 1a &amp; b'!S6</f>
        <v>7.7388963660834462E-2</v>
      </c>
    </row>
    <row r="7" spans="1:5" x14ac:dyDescent="0.25">
      <c r="A7" s="20" t="s">
        <v>2</v>
      </c>
      <c r="B7" s="161">
        <v>55</v>
      </c>
      <c r="C7" s="105">
        <f>B7/'Tables 1a &amp; b'!S7</f>
        <v>4.4934640522875817E-2</v>
      </c>
      <c r="D7" s="161">
        <v>115</v>
      </c>
      <c r="E7" s="105">
        <f>D7/'Tables 1a &amp; b'!S7</f>
        <v>9.3954248366013071E-2</v>
      </c>
    </row>
    <row r="8" spans="1:5" x14ac:dyDescent="0.25">
      <c r="A8" s="20" t="s">
        <v>3</v>
      </c>
      <c r="B8" s="161">
        <v>25</v>
      </c>
      <c r="C8" s="105">
        <f>B8/'Tables 1a &amp; b'!S8</f>
        <v>3.8284839203675342E-2</v>
      </c>
      <c r="D8" s="161">
        <v>45</v>
      </c>
      <c r="E8" s="105">
        <f>D8/'Tables 1a &amp; b'!S8</f>
        <v>6.8912710566615618E-2</v>
      </c>
    </row>
    <row r="9" spans="1:5" x14ac:dyDescent="0.25">
      <c r="A9" s="20" t="s">
        <v>4</v>
      </c>
      <c r="B9" s="161">
        <v>25</v>
      </c>
      <c r="C9" s="105">
        <f>B9/'Tables 1a &amp; b'!S9</f>
        <v>5.7870370370370371E-2</v>
      </c>
      <c r="D9" s="161">
        <v>50</v>
      </c>
      <c r="E9" s="105">
        <f>D9/'Tables 1a &amp; b'!S9</f>
        <v>0.11574074074074074</v>
      </c>
    </row>
    <row r="10" spans="1:5" x14ac:dyDescent="0.25">
      <c r="A10" s="20" t="s">
        <v>5</v>
      </c>
      <c r="B10" s="161">
        <v>10</v>
      </c>
      <c r="C10" s="105">
        <f>B10/'Tables 1a &amp; b'!S10</f>
        <v>1.9120458891013385E-2</v>
      </c>
      <c r="D10" s="161">
        <v>40</v>
      </c>
      <c r="E10" s="105">
        <f>D10/'Tables 1a &amp; b'!S10</f>
        <v>7.6481835564053538E-2</v>
      </c>
    </row>
    <row r="11" spans="1:5" x14ac:dyDescent="0.25">
      <c r="A11" s="20" t="s">
        <v>6</v>
      </c>
      <c r="B11" s="161">
        <v>55</v>
      </c>
      <c r="C11" s="105">
        <f>B11/'Tables 1a &amp; b'!S11</f>
        <v>6.2287655719139301E-2</v>
      </c>
      <c r="D11" s="161">
        <v>145</v>
      </c>
      <c r="E11" s="105">
        <f>D11/'Tables 1a &amp; b'!S11</f>
        <v>0.16421291053227632</v>
      </c>
    </row>
    <row r="12" spans="1:5" x14ac:dyDescent="0.25">
      <c r="A12" s="20" t="s">
        <v>7</v>
      </c>
      <c r="B12" s="161">
        <v>75</v>
      </c>
      <c r="C12" s="105">
        <f>B12/'Tables 1a &amp; b'!S12</f>
        <v>5.3041018387553041E-2</v>
      </c>
      <c r="D12" s="161">
        <v>130</v>
      </c>
      <c r="E12" s="105">
        <f>D12/'Tables 1a &amp; b'!S12</f>
        <v>9.1937765205091934E-2</v>
      </c>
    </row>
    <row r="13" spans="1:5" x14ac:dyDescent="0.25">
      <c r="A13" s="20" t="s">
        <v>8</v>
      </c>
      <c r="B13" s="161">
        <v>40</v>
      </c>
      <c r="C13" s="105">
        <f>B13/'Tables 1a &amp; b'!S13</f>
        <v>4.6296296296296294E-2</v>
      </c>
      <c r="D13" s="161">
        <v>90</v>
      </c>
      <c r="E13" s="105">
        <f>D13/'Tables 1a &amp; b'!S13</f>
        <v>0.10416666666666667</v>
      </c>
    </row>
    <row r="14" spans="1:5" x14ac:dyDescent="0.25">
      <c r="A14" s="20" t="s">
        <v>9</v>
      </c>
      <c r="B14" s="161">
        <v>15</v>
      </c>
      <c r="C14" s="105">
        <f>B14/'Tables 1a &amp; b'!S14</f>
        <v>3.5714285714285712E-2</v>
      </c>
      <c r="D14" s="161">
        <v>30</v>
      </c>
      <c r="E14" s="105">
        <f>D14/'Tables 1a &amp; b'!S14</f>
        <v>7.1428571428571425E-2</v>
      </c>
    </row>
    <row r="15" spans="1:5" x14ac:dyDescent="0.25">
      <c r="A15" s="20" t="s">
        <v>10</v>
      </c>
      <c r="B15" s="161">
        <v>15</v>
      </c>
      <c r="C15" s="105">
        <f>B15/'Tables 1a &amp; b'!S15</f>
        <v>2.0661157024793389E-2</v>
      </c>
      <c r="D15" s="161">
        <v>25</v>
      </c>
      <c r="E15" s="105">
        <f>D15/'Tables 1a &amp; b'!S15</f>
        <v>3.4435261707988982E-2</v>
      </c>
    </row>
    <row r="16" spans="1:5" x14ac:dyDescent="0.25">
      <c r="A16" s="20" t="s">
        <v>11</v>
      </c>
      <c r="B16" s="161">
        <v>25</v>
      </c>
      <c r="C16" s="105">
        <f>B16/'Tables 1a &amp; b'!S16</f>
        <v>7.3964497041420121E-2</v>
      </c>
      <c r="D16" s="161">
        <v>45</v>
      </c>
      <c r="E16" s="105">
        <f>D16/'Tables 1a &amp; b'!S16</f>
        <v>0.13313609467455623</v>
      </c>
    </row>
    <row r="17" spans="1:5" x14ac:dyDescent="0.25">
      <c r="A17" s="20" t="s">
        <v>12</v>
      </c>
      <c r="B17" s="161">
        <v>180</v>
      </c>
      <c r="C17" s="105">
        <f>B17/'Tables 1a &amp; b'!S17</f>
        <v>5.1561157261529648E-2</v>
      </c>
      <c r="D17" s="161">
        <v>315</v>
      </c>
      <c r="E17" s="105">
        <f>D17/'Tables 1a &amp; b'!S17</f>
        <v>9.0232025207676883E-2</v>
      </c>
    </row>
    <row r="18" spans="1:5" x14ac:dyDescent="0.25">
      <c r="A18" s="20" t="s">
        <v>13</v>
      </c>
      <c r="B18" s="161">
        <v>5</v>
      </c>
      <c r="C18" s="105">
        <f>B18/'Tables 1a &amp; b'!S18</f>
        <v>3.2679738562091505E-2</v>
      </c>
      <c r="D18" s="161">
        <v>10</v>
      </c>
      <c r="E18" s="105">
        <f>D18/'Tables 1a &amp; b'!S18</f>
        <v>6.535947712418301E-2</v>
      </c>
    </row>
    <row r="19" spans="1:5" x14ac:dyDescent="0.25">
      <c r="A19" s="20" t="s">
        <v>14</v>
      </c>
      <c r="B19" s="161">
        <v>0</v>
      </c>
      <c r="C19" s="105">
        <f>B19/'Tables 1a &amp; b'!S19</f>
        <v>0</v>
      </c>
      <c r="D19" s="161">
        <v>5</v>
      </c>
      <c r="E19" s="105">
        <f>D19/'Tables 1a &amp; b'!S19</f>
        <v>4.2918454935622317E-3</v>
      </c>
    </row>
    <row r="20" spans="1:5" x14ac:dyDescent="0.25">
      <c r="A20" s="20" t="s">
        <v>15</v>
      </c>
      <c r="B20" s="161">
        <v>85</v>
      </c>
      <c r="C20" s="105">
        <f>B20/'Tables 1a &amp; b'!S20</f>
        <v>3.2418001525553013E-2</v>
      </c>
      <c r="D20" s="161">
        <v>135</v>
      </c>
      <c r="E20" s="105">
        <f>D20/'Tables 1a &amp; b'!S20</f>
        <v>5.1487414187643021E-2</v>
      </c>
    </row>
    <row r="21" spans="1:5" x14ac:dyDescent="0.25">
      <c r="A21" s="20" t="s">
        <v>16</v>
      </c>
      <c r="B21" s="161">
        <v>430</v>
      </c>
      <c r="C21" s="105">
        <f>B21/'Tables 1a &amp; b'!S21</f>
        <v>7.1027419887677565E-2</v>
      </c>
      <c r="D21" s="161">
        <v>510</v>
      </c>
      <c r="E21" s="105">
        <f>D21/'Tables 1a &amp; b'!S21</f>
        <v>8.424182358771061E-2</v>
      </c>
    </row>
    <row r="22" spans="1:5" x14ac:dyDescent="0.25">
      <c r="A22" s="20" t="s">
        <v>17</v>
      </c>
      <c r="B22" s="161">
        <v>70</v>
      </c>
      <c r="C22" s="105">
        <f>B22/'Tables 1a &amp; b'!S22</f>
        <v>5.7755775577557754E-2</v>
      </c>
      <c r="D22" s="161">
        <v>95</v>
      </c>
      <c r="E22" s="105">
        <f>D22/'Tables 1a &amp; b'!S22</f>
        <v>7.8382838283828388E-2</v>
      </c>
    </row>
    <row r="23" spans="1:5" x14ac:dyDescent="0.25">
      <c r="A23" s="20" t="s">
        <v>18</v>
      </c>
      <c r="B23" s="161">
        <v>15</v>
      </c>
      <c r="C23" s="105">
        <f>B23/'Tables 1a &amp; b'!S23</f>
        <v>5.8823529411764705E-2</v>
      </c>
      <c r="D23" s="161">
        <v>15</v>
      </c>
      <c r="E23" s="105">
        <f>D23/'Tables 1a &amp; b'!S23</f>
        <v>5.8823529411764705E-2</v>
      </c>
    </row>
    <row r="24" spans="1:5" x14ac:dyDescent="0.25">
      <c r="A24" s="20" t="s">
        <v>19</v>
      </c>
      <c r="B24" s="161">
        <v>0</v>
      </c>
      <c r="C24" s="105">
        <f>B24/'Tables 1a &amp; b'!S24</f>
        <v>0</v>
      </c>
      <c r="D24" s="161">
        <v>0</v>
      </c>
      <c r="E24" s="105">
        <f>D24/'Tables 1a &amp; b'!S24</f>
        <v>0</v>
      </c>
    </row>
    <row r="25" spans="1:5" x14ac:dyDescent="0.25">
      <c r="A25" s="20" t="s">
        <v>20</v>
      </c>
      <c r="B25" s="161">
        <v>30</v>
      </c>
      <c r="C25" s="105">
        <f>B25/'Tables 1a &amp; b'!S25</f>
        <v>5.6925996204933584E-2</v>
      </c>
      <c r="D25" s="161">
        <v>60</v>
      </c>
      <c r="E25" s="105">
        <f>D25/'Tables 1a &amp; b'!S25</f>
        <v>0.11385199240986717</v>
      </c>
    </row>
    <row r="26" spans="1:5" x14ac:dyDescent="0.25">
      <c r="A26" s="20" t="s">
        <v>21</v>
      </c>
      <c r="B26" s="161">
        <v>20</v>
      </c>
      <c r="C26" s="105">
        <f>B26/'Tables 1a &amp; b'!S26</f>
        <v>1.8214936247723135E-2</v>
      </c>
      <c r="D26" s="161">
        <v>25</v>
      </c>
      <c r="E26" s="105">
        <f>D26/'Tables 1a &amp; b'!S26</f>
        <v>2.2768670309653915E-2</v>
      </c>
    </row>
    <row r="27" spans="1:5" x14ac:dyDescent="0.25">
      <c r="A27" s="20" t="s">
        <v>22</v>
      </c>
      <c r="B27" s="161">
        <v>10</v>
      </c>
      <c r="C27" s="105">
        <f>B27/'Tables 1a &amp; b'!S27</f>
        <v>4.7103155911446069E-3</v>
      </c>
      <c r="D27" s="161">
        <v>85</v>
      </c>
      <c r="E27" s="105">
        <f>D27/'Tables 1a &amp; b'!S27</f>
        <v>4.0037682524729154E-2</v>
      </c>
    </row>
    <row r="28" spans="1:5" x14ac:dyDescent="0.25">
      <c r="A28" s="20" t="s">
        <v>23</v>
      </c>
      <c r="B28" s="161">
        <v>5</v>
      </c>
      <c r="C28" s="105">
        <f>B28/'Tables 1a &amp; b'!S28</f>
        <v>4.2016806722689079E-2</v>
      </c>
      <c r="D28" s="161">
        <v>10</v>
      </c>
      <c r="E28" s="105">
        <f>D28/'Tables 1a &amp; b'!S28</f>
        <v>8.4033613445378158E-2</v>
      </c>
    </row>
    <row r="29" spans="1:5" x14ac:dyDescent="0.25">
      <c r="A29" s="20" t="s">
        <v>24</v>
      </c>
      <c r="B29" s="161">
        <v>35</v>
      </c>
      <c r="C29" s="105">
        <f>B29/'Tables 1a &amp; b'!S29</f>
        <v>4.6174142480211081E-2</v>
      </c>
      <c r="D29" s="161">
        <v>60</v>
      </c>
      <c r="E29" s="105">
        <f>D29/'Tables 1a &amp; b'!S29</f>
        <v>7.9155672823219003E-2</v>
      </c>
    </row>
    <row r="30" spans="1:5" x14ac:dyDescent="0.25">
      <c r="A30" s="20" t="s">
        <v>25</v>
      </c>
      <c r="B30" s="161">
        <v>55</v>
      </c>
      <c r="C30" s="105">
        <f>B30/'Tables 1a &amp; b'!S30</f>
        <v>6.2929061784897031E-2</v>
      </c>
      <c r="D30" s="161">
        <v>105</v>
      </c>
      <c r="E30" s="105">
        <f>D30/'Tables 1a &amp; b'!S30</f>
        <v>0.12013729977116705</v>
      </c>
    </row>
    <row r="31" spans="1:5" x14ac:dyDescent="0.25">
      <c r="A31" s="20" t="s">
        <v>26</v>
      </c>
      <c r="B31" s="161">
        <v>10</v>
      </c>
      <c r="C31" s="105">
        <f>B31/'Tables 1a &amp; b'!S31</f>
        <v>1.3262599469496022E-2</v>
      </c>
      <c r="D31" s="161">
        <v>35</v>
      </c>
      <c r="E31" s="105">
        <f>D31/'Tables 1a &amp; b'!S31</f>
        <v>4.6419098143236075E-2</v>
      </c>
    </row>
    <row r="32" spans="1:5" x14ac:dyDescent="0.25">
      <c r="A32" s="20" t="s">
        <v>27</v>
      </c>
      <c r="B32" s="161">
        <v>5</v>
      </c>
      <c r="C32" s="105">
        <f>B32/'Tables 1a &amp; b'!S32</f>
        <v>4.9019607843137254E-2</v>
      </c>
      <c r="D32" s="161">
        <v>10</v>
      </c>
      <c r="E32" s="105">
        <f>D32/'Tables 1a &amp; b'!S32</f>
        <v>9.8039215686274508E-2</v>
      </c>
    </row>
    <row r="33" spans="1:5" x14ac:dyDescent="0.25">
      <c r="A33" s="20" t="s">
        <v>28</v>
      </c>
      <c r="B33" s="161">
        <v>60</v>
      </c>
      <c r="C33" s="105">
        <f>B33/'Tables 1a &amp; b'!S33</f>
        <v>7.1005917159763315E-2</v>
      </c>
      <c r="D33" s="161">
        <v>135</v>
      </c>
      <c r="E33" s="105">
        <f>D33/'Tables 1a &amp; b'!S33</f>
        <v>0.15976331360946747</v>
      </c>
    </row>
    <row r="34" spans="1:5" x14ac:dyDescent="0.25">
      <c r="A34" s="20" t="s">
        <v>29</v>
      </c>
      <c r="B34" s="161">
        <v>55</v>
      </c>
      <c r="C34" s="105">
        <f>B34/'Tables 1a &amp; b'!S34</f>
        <v>2.6647286821705425E-2</v>
      </c>
      <c r="D34" s="161">
        <v>115</v>
      </c>
      <c r="E34" s="105">
        <f>D34/'Tables 1a &amp; b'!S34</f>
        <v>5.5717054263565893E-2</v>
      </c>
    </row>
    <row r="35" spans="1:5" x14ac:dyDescent="0.25">
      <c r="A35" s="20" t="s">
        <v>30</v>
      </c>
      <c r="B35" s="161">
        <v>30</v>
      </c>
      <c r="C35" s="105">
        <f>B35/'Tables 1a &amp; b'!S35</f>
        <v>4.2253521126760563E-2</v>
      </c>
      <c r="D35" s="161">
        <v>50</v>
      </c>
      <c r="E35" s="105">
        <f>D35/'Tables 1a &amp; b'!S35</f>
        <v>7.0422535211267609E-2</v>
      </c>
    </row>
    <row r="36" spans="1:5" x14ac:dyDescent="0.25">
      <c r="A36" s="20" t="s">
        <v>31</v>
      </c>
      <c r="B36" s="161">
        <v>45</v>
      </c>
      <c r="C36" s="105">
        <f>B36/'Tables 1a &amp; b'!S36</f>
        <v>4.4074436826640549E-2</v>
      </c>
      <c r="D36" s="161">
        <v>90</v>
      </c>
      <c r="E36" s="105">
        <f>D36/'Tables 1a &amp; b'!S36</f>
        <v>8.8148873653281098E-2</v>
      </c>
    </row>
    <row r="37" spans="1:5" x14ac:dyDescent="0.25">
      <c r="A37" s="21" t="s">
        <v>32</v>
      </c>
      <c r="B37" s="162">
        <v>115</v>
      </c>
      <c r="C37" s="106">
        <f>B37/'Tables 1a &amp; b'!S37</f>
        <v>7.8284547311095978E-2</v>
      </c>
      <c r="D37" s="162">
        <v>185</v>
      </c>
      <c r="E37" s="106">
        <f>D37/'Tables 1a &amp; b'!S37</f>
        <v>0.12593601089176309</v>
      </c>
    </row>
    <row r="39" spans="1:5" x14ac:dyDescent="0.25">
      <c r="A39" s="266" t="s">
        <v>294</v>
      </c>
    </row>
  </sheetData>
  <mergeCells count="2">
    <mergeCell ref="D3:E3"/>
    <mergeCell ref="B3:C3"/>
  </mergeCells>
  <hyperlinks>
    <hyperlink ref="A2" location="Contents!A1" display="Back to contents"/>
  </hyperlink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50"/>
  <sheetViews>
    <sheetView showGridLines="0" topLeftCell="A13" workbookViewId="0">
      <selection activeCell="A36" sqref="A36"/>
    </sheetView>
  </sheetViews>
  <sheetFormatPr defaultRowHeight="14.25" customHeight="1" x14ac:dyDescent="0.2"/>
  <cols>
    <col min="1" max="1" customWidth="true" style="6" width="68.85546875" collapsed="false"/>
    <col min="2" max="14" customWidth="true" style="6" width="8.85546875" collapsed="false"/>
    <col min="15" max="15" customWidth="true" style="6" width="4.7109375" collapsed="false"/>
    <col min="16" max="16" style="6" width="9.140625" collapsed="false"/>
    <col min="17" max="17" bestFit="true" customWidth="true" style="6" width="11.42578125" collapsed="false"/>
    <col min="18" max="16384" style="6" width="9.140625" collapsed="false"/>
  </cols>
  <sheetData>
    <row r="1" spans="1:17" s="154" customFormat="1" ht="14.25" customHeight="1" x14ac:dyDescent="0.2">
      <c r="A1" s="153" t="s">
        <v>375</v>
      </c>
    </row>
    <row r="2" spans="1:17" ht="14.25" customHeight="1" x14ac:dyDescent="0.25">
      <c r="A2" s="273" t="s">
        <v>315</v>
      </c>
    </row>
    <row r="3" spans="1:17" ht="14.25" customHeight="1" x14ac:dyDescent="0.2">
      <c r="P3" s="332" t="s">
        <v>180</v>
      </c>
      <c r="Q3" s="333"/>
    </row>
    <row r="4" spans="1:17" s="16" customFormat="1" ht="14.25" customHeight="1" x14ac:dyDescent="0.25">
      <c r="A4" s="15"/>
      <c r="B4" s="30" t="s">
        <v>164</v>
      </c>
      <c r="C4" s="30" t="s">
        <v>165</v>
      </c>
      <c r="D4" s="30" t="s">
        <v>166</v>
      </c>
      <c r="E4" s="30" t="s">
        <v>167</v>
      </c>
      <c r="F4" s="30" t="s">
        <v>168</v>
      </c>
      <c r="G4" s="30" t="s">
        <v>169</v>
      </c>
      <c r="H4" s="30" t="s">
        <v>170</v>
      </c>
      <c r="I4" s="30" t="s">
        <v>171</v>
      </c>
      <c r="J4" s="30" t="s">
        <v>172</v>
      </c>
      <c r="K4" s="30" t="s">
        <v>173</v>
      </c>
      <c r="L4" s="30" t="s">
        <v>174</v>
      </c>
      <c r="M4" s="30" t="s">
        <v>175</v>
      </c>
      <c r="N4" s="30" t="s">
        <v>176</v>
      </c>
      <c r="P4" s="13" t="s">
        <v>178</v>
      </c>
      <c r="Q4" s="13" t="s">
        <v>179</v>
      </c>
    </row>
    <row r="5" spans="1:17" s="8" customFormat="1" ht="14.25" customHeight="1" x14ac:dyDescent="0.2">
      <c r="A5" s="4" t="s">
        <v>177</v>
      </c>
      <c r="B5" s="7">
        <v>57239</v>
      </c>
      <c r="C5" s="7">
        <v>57668</v>
      </c>
      <c r="D5" s="7">
        <v>57211</v>
      </c>
      <c r="E5" s="7">
        <v>55632</v>
      </c>
      <c r="F5" s="7">
        <v>45534</v>
      </c>
      <c r="G5" s="7">
        <v>40026</v>
      </c>
      <c r="H5" s="7">
        <v>36829</v>
      </c>
      <c r="I5" s="7">
        <v>35967</v>
      </c>
      <c r="J5" s="7">
        <v>34971</v>
      </c>
      <c r="K5" s="7">
        <v>34720</v>
      </c>
      <c r="L5" s="7">
        <v>35565</v>
      </c>
      <c r="M5" s="7">
        <v>36771</v>
      </c>
      <c r="N5" s="7">
        <v>36855</v>
      </c>
      <c r="P5" s="37">
        <f>N5-M5</f>
        <v>84</v>
      </c>
      <c r="Q5" s="40">
        <f>P5/M5</f>
        <v>2.2844089091947459E-3</v>
      </c>
    </row>
    <row r="6" spans="1:17" s="8" customFormat="1" ht="14.25" customHeight="1" x14ac:dyDescent="0.2">
      <c r="A6" s="111" t="s">
        <v>226</v>
      </c>
      <c r="B6" s="31"/>
      <c r="C6" s="31"/>
      <c r="D6" s="31"/>
      <c r="E6" s="31"/>
      <c r="F6" s="31"/>
      <c r="G6" s="31"/>
      <c r="H6" s="31"/>
      <c r="I6" s="31"/>
      <c r="J6" s="31"/>
      <c r="K6" s="31"/>
      <c r="L6" s="31"/>
      <c r="M6" s="31"/>
      <c r="N6" s="31"/>
      <c r="P6" s="107"/>
      <c r="Q6" s="108"/>
    </row>
    <row r="7" spans="1:17" ht="14.25" customHeight="1" x14ac:dyDescent="0.2">
      <c r="A7" s="109" t="s">
        <v>57</v>
      </c>
      <c r="B7" s="10">
        <v>709</v>
      </c>
      <c r="C7" s="10">
        <v>743</v>
      </c>
      <c r="D7" s="10">
        <v>567</v>
      </c>
      <c r="E7" s="10">
        <v>464</v>
      </c>
      <c r="F7" s="10">
        <v>331</v>
      </c>
      <c r="G7" s="10">
        <v>287</v>
      </c>
      <c r="H7" s="10">
        <v>266</v>
      </c>
      <c r="I7" s="10">
        <v>283</v>
      </c>
      <c r="J7" s="10">
        <v>380</v>
      </c>
      <c r="K7" s="10">
        <v>367</v>
      </c>
      <c r="L7" s="10">
        <v>428</v>
      </c>
      <c r="M7" s="10">
        <v>432</v>
      </c>
      <c r="N7" s="10">
        <v>329</v>
      </c>
      <c r="P7" s="39">
        <f t="shared" ref="P7:P17" si="0">N7-M7</f>
        <v>-103</v>
      </c>
      <c r="Q7" s="41">
        <f t="shared" ref="Q7:Q17" si="1">P7/M7</f>
        <v>-0.23842592592592593</v>
      </c>
    </row>
    <row r="8" spans="1:17" ht="14.25" customHeight="1" x14ac:dyDescent="0.2">
      <c r="A8" s="109" t="s">
        <v>58</v>
      </c>
      <c r="B8" s="10">
        <v>426</v>
      </c>
      <c r="C8" s="10">
        <v>388</v>
      </c>
      <c r="D8" s="10">
        <v>279</v>
      </c>
      <c r="E8" s="10">
        <v>197</v>
      </c>
      <c r="F8" s="10">
        <v>215</v>
      </c>
      <c r="G8" s="10">
        <v>183</v>
      </c>
      <c r="H8" s="10">
        <v>210</v>
      </c>
      <c r="I8" s="10">
        <v>229</v>
      </c>
      <c r="J8" s="10">
        <v>224</v>
      </c>
      <c r="K8" s="10">
        <v>224</v>
      </c>
      <c r="L8" s="10">
        <v>290</v>
      </c>
      <c r="M8" s="10">
        <v>261</v>
      </c>
      <c r="N8" s="10">
        <v>219</v>
      </c>
      <c r="P8" s="39">
        <f t="shared" si="0"/>
        <v>-42</v>
      </c>
      <c r="Q8" s="41">
        <f t="shared" si="1"/>
        <v>-0.16091954022988506</v>
      </c>
    </row>
    <row r="9" spans="1:17" ht="14.25" customHeight="1" x14ac:dyDescent="0.2">
      <c r="A9" s="109" t="s">
        <v>59</v>
      </c>
      <c r="B9" s="10">
        <v>900</v>
      </c>
      <c r="C9" s="10">
        <v>1035</v>
      </c>
      <c r="D9" s="10">
        <v>1136</v>
      </c>
      <c r="E9" s="10">
        <v>1070</v>
      </c>
      <c r="F9" s="10">
        <v>875</v>
      </c>
      <c r="G9" s="10">
        <v>858</v>
      </c>
      <c r="H9" s="10">
        <v>907</v>
      </c>
      <c r="I9" s="10">
        <v>860</v>
      </c>
      <c r="J9" s="10">
        <v>747</v>
      </c>
      <c r="K9" s="10">
        <v>793</v>
      </c>
      <c r="L9" s="10">
        <v>814</v>
      </c>
      <c r="M9" s="10">
        <v>764</v>
      </c>
      <c r="N9" s="10">
        <v>653</v>
      </c>
      <c r="P9" s="39">
        <f t="shared" si="0"/>
        <v>-111</v>
      </c>
      <c r="Q9" s="41">
        <f t="shared" si="1"/>
        <v>-0.14528795811518325</v>
      </c>
    </row>
    <row r="10" spans="1:17" ht="14.25" customHeight="1" x14ac:dyDescent="0.2">
      <c r="A10" s="109" t="s">
        <v>60</v>
      </c>
      <c r="B10" s="10">
        <v>703</v>
      </c>
      <c r="C10" s="10">
        <v>765</v>
      </c>
      <c r="D10" s="10">
        <v>842</v>
      </c>
      <c r="E10" s="10">
        <v>760</v>
      </c>
      <c r="F10" s="10">
        <v>466</v>
      </c>
      <c r="G10" s="10">
        <v>546</v>
      </c>
      <c r="H10" s="10">
        <v>508</v>
      </c>
      <c r="I10" s="10">
        <v>329</v>
      </c>
      <c r="J10" s="10">
        <v>192</v>
      </c>
      <c r="K10" s="10">
        <v>160</v>
      </c>
      <c r="L10" s="10">
        <v>204</v>
      </c>
      <c r="M10" s="10">
        <v>161</v>
      </c>
      <c r="N10" s="10">
        <v>195</v>
      </c>
      <c r="P10" s="39">
        <f t="shared" si="0"/>
        <v>34</v>
      </c>
      <c r="Q10" s="41">
        <f t="shared" si="1"/>
        <v>0.21118012422360249</v>
      </c>
    </row>
    <row r="11" spans="1:17" ht="14.25" customHeight="1" x14ac:dyDescent="0.2">
      <c r="A11" s="109" t="s">
        <v>61</v>
      </c>
      <c r="B11" s="9">
        <v>4611</v>
      </c>
      <c r="C11" s="9">
        <v>4207</v>
      </c>
      <c r="D11" s="9">
        <v>4277</v>
      </c>
      <c r="E11" s="9">
        <v>4570</v>
      </c>
      <c r="F11" s="9">
        <v>3674</v>
      </c>
      <c r="G11" s="9">
        <v>3506</v>
      </c>
      <c r="H11" s="9">
        <v>3367</v>
      </c>
      <c r="I11" s="9">
        <v>3472</v>
      </c>
      <c r="J11" s="9">
        <v>3607</v>
      </c>
      <c r="K11" s="9">
        <v>3674</v>
      </c>
      <c r="L11" s="9">
        <v>3750</v>
      </c>
      <c r="M11" s="9">
        <v>3646</v>
      </c>
      <c r="N11" s="9">
        <v>3194</v>
      </c>
      <c r="P11" s="39">
        <f t="shared" si="0"/>
        <v>-452</v>
      </c>
      <c r="Q11" s="41">
        <f t="shared" si="1"/>
        <v>-0.12397147558968732</v>
      </c>
    </row>
    <row r="12" spans="1:17" ht="14.25" customHeight="1" x14ac:dyDescent="0.2">
      <c r="A12" s="109" t="s">
        <v>62</v>
      </c>
      <c r="B12" s="10">
        <v>825</v>
      </c>
      <c r="C12" s="10">
        <v>843</v>
      </c>
      <c r="D12" s="10">
        <v>873</v>
      </c>
      <c r="E12" s="10">
        <v>924</v>
      </c>
      <c r="F12" s="10">
        <v>816</v>
      </c>
      <c r="G12" s="10">
        <v>741</v>
      </c>
      <c r="H12" s="10">
        <v>722</v>
      </c>
      <c r="I12" s="10">
        <v>709</v>
      </c>
      <c r="J12" s="10">
        <v>634</v>
      </c>
      <c r="K12" s="10">
        <v>631</v>
      </c>
      <c r="L12" s="10">
        <v>652</v>
      </c>
      <c r="M12" s="10">
        <v>638</v>
      </c>
      <c r="N12" s="10">
        <v>627</v>
      </c>
      <c r="P12" s="39">
        <f t="shared" si="0"/>
        <v>-11</v>
      </c>
      <c r="Q12" s="41">
        <f t="shared" si="1"/>
        <v>-1.7241379310344827E-2</v>
      </c>
    </row>
    <row r="13" spans="1:17" ht="14.25" customHeight="1" x14ac:dyDescent="0.2">
      <c r="A13" s="109" t="s">
        <v>63</v>
      </c>
      <c r="B13" s="10">
        <v>478</v>
      </c>
      <c r="C13" s="10">
        <v>423</v>
      </c>
      <c r="D13" s="10">
        <v>445</v>
      </c>
      <c r="E13" s="10">
        <v>400</v>
      </c>
      <c r="F13" s="10">
        <v>280</v>
      </c>
      <c r="G13" s="10">
        <v>263</v>
      </c>
      <c r="H13" s="10">
        <v>255</v>
      </c>
      <c r="I13" s="10">
        <v>229</v>
      </c>
      <c r="J13" s="10">
        <v>197</v>
      </c>
      <c r="K13" s="10">
        <v>206</v>
      </c>
      <c r="L13" s="10">
        <v>205</v>
      </c>
      <c r="M13" s="10">
        <v>225</v>
      </c>
      <c r="N13" s="10">
        <v>230</v>
      </c>
      <c r="P13" s="39">
        <f t="shared" si="0"/>
        <v>5</v>
      </c>
      <c r="Q13" s="41">
        <f t="shared" si="1"/>
        <v>2.2222222222222223E-2</v>
      </c>
    </row>
    <row r="14" spans="1:17" ht="14.25" customHeight="1" x14ac:dyDescent="0.2">
      <c r="A14" s="109" t="s">
        <v>64</v>
      </c>
      <c r="B14" s="9">
        <v>2436</v>
      </c>
      <c r="C14" s="9">
        <v>2696</v>
      </c>
      <c r="D14" s="9">
        <v>2674</v>
      </c>
      <c r="E14" s="9">
        <v>2498</v>
      </c>
      <c r="F14" s="9">
        <v>2417</v>
      </c>
      <c r="G14" s="9">
        <v>2358</v>
      </c>
      <c r="H14" s="9">
        <v>2418</v>
      </c>
      <c r="I14" s="9">
        <v>2379</v>
      </c>
      <c r="J14" s="9">
        <v>2259</v>
      </c>
      <c r="K14" s="9">
        <v>2171</v>
      </c>
      <c r="L14" s="9">
        <v>2081</v>
      </c>
      <c r="M14" s="9">
        <v>2065</v>
      </c>
      <c r="N14" s="9">
        <v>2185</v>
      </c>
      <c r="P14" s="39">
        <f t="shared" si="0"/>
        <v>120</v>
      </c>
      <c r="Q14" s="41">
        <f t="shared" si="1"/>
        <v>5.8111380145278453E-2</v>
      </c>
    </row>
    <row r="15" spans="1:17" ht="14.25" customHeight="1" x14ac:dyDescent="0.2">
      <c r="A15" s="109" t="s">
        <v>65</v>
      </c>
      <c r="B15" s="10">
        <v>360</v>
      </c>
      <c r="C15" s="10">
        <v>357</v>
      </c>
      <c r="D15" s="10">
        <v>550</v>
      </c>
      <c r="E15" s="10">
        <v>430</v>
      </c>
      <c r="F15" s="10">
        <v>279</v>
      </c>
      <c r="G15" s="10">
        <v>235</v>
      </c>
      <c r="H15" s="10">
        <v>190</v>
      </c>
      <c r="I15" s="10">
        <v>195</v>
      </c>
      <c r="J15" s="10">
        <v>217</v>
      </c>
      <c r="K15" s="10">
        <v>188</v>
      </c>
      <c r="L15" s="10">
        <v>166</v>
      </c>
      <c r="M15" s="10">
        <v>190</v>
      </c>
      <c r="N15" s="10">
        <v>176</v>
      </c>
      <c r="P15" s="39">
        <f t="shared" si="0"/>
        <v>-14</v>
      </c>
      <c r="Q15" s="41">
        <f t="shared" si="1"/>
        <v>-7.3684210526315783E-2</v>
      </c>
    </row>
    <row r="16" spans="1:17" ht="14.25" customHeight="1" x14ac:dyDescent="0.2">
      <c r="A16" s="109" t="s">
        <v>66</v>
      </c>
      <c r="B16" s="10">
        <v>836</v>
      </c>
      <c r="C16" s="10">
        <v>444</v>
      </c>
      <c r="D16" s="10">
        <v>400</v>
      </c>
      <c r="E16" s="10">
        <v>392</v>
      </c>
      <c r="F16" s="10">
        <v>300</v>
      </c>
      <c r="G16" s="10">
        <v>256</v>
      </c>
      <c r="H16" s="10">
        <v>233</v>
      </c>
      <c r="I16" s="10">
        <v>212</v>
      </c>
      <c r="J16" s="10">
        <v>186</v>
      </c>
      <c r="K16" s="10">
        <v>157</v>
      </c>
      <c r="L16" s="10">
        <v>165</v>
      </c>
      <c r="M16" s="10">
        <v>174</v>
      </c>
      <c r="N16" s="10">
        <v>177</v>
      </c>
      <c r="P16" s="39">
        <f t="shared" si="0"/>
        <v>3</v>
      </c>
      <c r="Q16" s="41">
        <f t="shared" si="1"/>
        <v>1.7241379310344827E-2</v>
      </c>
    </row>
    <row r="17" spans="1:17" ht="14.25" customHeight="1" x14ac:dyDescent="0.2">
      <c r="A17" s="109" t="s">
        <v>67</v>
      </c>
      <c r="B17" s="9">
        <v>3510</v>
      </c>
      <c r="C17" s="9">
        <v>2906</v>
      </c>
      <c r="D17" s="9">
        <v>3244</v>
      </c>
      <c r="E17" s="9">
        <v>3289</v>
      </c>
      <c r="F17" s="9">
        <v>2866</v>
      </c>
      <c r="G17" s="9">
        <v>2661</v>
      </c>
      <c r="H17" s="9">
        <v>2298</v>
      </c>
      <c r="I17" s="9">
        <v>2622</v>
      </c>
      <c r="J17" s="9">
        <v>2366</v>
      </c>
      <c r="K17" s="9">
        <v>2382</v>
      </c>
      <c r="L17" s="9">
        <v>2230</v>
      </c>
      <c r="M17" s="9">
        <v>2104</v>
      </c>
      <c r="N17" s="9">
        <v>2553</v>
      </c>
      <c r="P17" s="39">
        <f t="shared" si="0"/>
        <v>449</v>
      </c>
      <c r="Q17" s="41">
        <f t="shared" si="1"/>
        <v>0.21340304182509506</v>
      </c>
    </row>
    <row r="18" spans="1:17" ht="14.25" customHeight="1" x14ac:dyDescent="0.2">
      <c r="A18" s="112" t="s">
        <v>227</v>
      </c>
      <c r="B18" s="9"/>
      <c r="C18" s="9"/>
      <c r="D18" s="9"/>
      <c r="E18" s="9"/>
      <c r="F18" s="9"/>
      <c r="G18" s="9"/>
      <c r="H18" s="9"/>
      <c r="I18" s="9"/>
      <c r="J18" s="9"/>
      <c r="K18" s="9"/>
      <c r="L18" s="9"/>
      <c r="M18" s="9"/>
      <c r="N18" s="9"/>
      <c r="P18" s="39"/>
      <c r="Q18" s="41"/>
    </row>
    <row r="19" spans="1:17" ht="14.25" customHeight="1" x14ac:dyDescent="0.2">
      <c r="A19" s="109" t="s">
        <v>68</v>
      </c>
      <c r="B19" s="9">
        <v>5910</v>
      </c>
      <c r="C19" s="9">
        <v>6218</v>
      </c>
      <c r="D19" s="9">
        <v>5723</v>
      </c>
      <c r="E19" s="9">
        <v>5392</v>
      </c>
      <c r="F19" s="9">
        <v>4903</v>
      </c>
      <c r="G19" s="9">
        <v>4391</v>
      </c>
      <c r="H19" s="9">
        <v>4270</v>
      </c>
      <c r="I19" s="9">
        <v>4386</v>
      </c>
      <c r="J19" s="9">
        <v>4158</v>
      </c>
      <c r="K19" s="9">
        <v>4188</v>
      </c>
      <c r="L19" s="9">
        <v>4460</v>
      </c>
      <c r="M19" s="9">
        <v>4654</v>
      </c>
      <c r="N19" s="9">
        <v>4832</v>
      </c>
      <c r="P19" s="39">
        <f t="shared" ref="P19:P25" si="2">N19-M19</f>
        <v>178</v>
      </c>
      <c r="Q19" s="41">
        <f t="shared" ref="Q19:Q25" si="3">P19/M19</f>
        <v>3.8246669531585731E-2</v>
      </c>
    </row>
    <row r="20" spans="1:17" ht="14.25" customHeight="1" x14ac:dyDescent="0.2">
      <c r="A20" s="109" t="s">
        <v>69</v>
      </c>
      <c r="B20" s="9">
        <v>9378</v>
      </c>
      <c r="C20" s="9">
        <v>9924</v>
      </c>
      <c r="D20" s="9">
        <v>10647</v>
      </c>
      <c r="E20" s="9">
        <v>10219</v>
      </c>
      <c r="F20" s="9">
        <v>8039</v>
      </c>
      <c r="G20" s="9">
        <v>6787</v>
      </c>
      <c r="H20" s="9">
        <v>6124</v>
      </c>
      <c r="I20" s="9">
        <v>6090</v>
      </c>
      <c r="J20" s="9">
        <v>5979</v>
      </c>
      <c r="K20" s="9">
        <v>6217</v>
      </c>
      <c r="L20" s="9">
        <v>6333</v>
      </c>
      <c r="M20" s="9">
        <v>6620</v>
      </c>
      <c r="N20" s="9">
        <v>6840</v>
      </c>
      <c r="P20" s="39">
        <f t="shared" si="2"/>
        <v>220</v>
      </c>
      <c r="Q20" s="41">
        <f t="shared" si="3"/>
        <v>3.3232628398791542E-2</v>
      </c>
    </row>
    <row r="21" spans="1:17" ht="14.25" customHeight="1" x14ac:dyDescent="0.2">
      <c r="A21" s="109" t="s">
        <v>70</v>
      </c>
      <c r="B21" s="9">
        <v>1526</v>
      </c>
      <c r="C21" s="9">
        <v>1681</v>
      </c>
      <c r="D21" s="9">
        <v>1619</v>
      </c>
      <c r="E21" s="9">
        <v>1436</v>
      </c>
      <c r="F21" s="9">
        <v>1369</v>
      </c>
      <c r="G21" s="9">
        <v>1062</v>
      </c>
      <c r="H21" s="9">
        <v>923</v>
      </c>
      <c r="I21" s="9">
        <v>1051</v>
      </c>
      <c r="J21" s="9">
        <v>909</v>
      </c>
      <c r="K21" s="9">
        <v>907</v>
      </c>
      <c r="L21" s="9">
        <v>1016</v>
      </c>
      <c r="M21" s="9">
        <v>1287</v>
      </c>
      <c r="N21" s="9">
        <v>1307</v>
      </c>
      <c r="P21" s="39">
        <f t="shared" si="2"/>
        <v>20</v>
      </c>
      <c r="Q21" s="41">
        <f t="shared" si="3"/>
        <v>1.554001554001554E-2</v>
      </c>
    </row>
    <row r="22" spans="1:17" ht="14.25" customHeight="1" x14ac:dyDescent="0.2">
      <c r="A22" s="109" t="s">
        <v>71</v>
      </c>
      <c r="B22" s="9">
        <v>1507</v>
      </c>
      <c r="C22" s="9">
        <v>1352</v>
      </c>
      <c r="D22" s="9">
        <v>1326</v>
      </c>
      <c r="E22" s="9">
        <v>1213</v>
      </c>
      <c r="F22" s="9">
        <v>915</v>
      </c>
      <c r="G22" s="9">
        <v>816</v>
      </c>
      <c r="H22" s="9">
        <v>689</v>
      </c>
      <c r="I22" s="9">
        <v>703</v>
      </c>
      <c r="J22" s="9">
        <v>618</v>
      </c>
      <c r="K22" s="9">
        <v>599</v>
      </c>
      <c r="L22" s="9">
        <v>574</v>
      </c>
      <c r="M22" s="9">
        <v>684</v>
      </c>
      <c r="N22" s="9">
        <v>669</v>
      </c>
      <c r="P22" s="39">
        <f t="shared" si="2"/>
        <v>-15</v>
      </c>
      <c r="Q22" s="41">
        <f t="shared" si="3"/>
        <v>-2.1929824561403508E-2</v>
      </c>
    </row>
    <row r="23" spans="1:17" ht="14.25" customHeight="1" x14ac:dyDescent="0.2">
      <c r="A23" s="109" t="s">
        <v>72</v>
      </c>
      <c r="B23" s="9">
        <v>1306</v>
      </c>
      <c r="C23" s="9">
        <v>1265</v>
      </c>
      <c r="D23" s="9">
        <v>1130</v>
      </c>
      <c r="E23" s="9">
        <v>1084</v>
      </c>
      <c r="F23" s="9">
        <v>798</v>
      </c>
      <c r="G23" s="9">
        <v>546</v>
      </c>
      <c r="H23" s="9">
        <v>463</v>
      </c>
      <c r="I23" s="9">
        <v>410</v>
      </c>
      <c r="J23" s="9">
        <v>449</v>
      </c>
      <c r="K23" s="9">
        <v>403</v>
      </c>
      <c r="L23" s="9">
        <v>420</v>
      </c>
      <c r="M23" s="9">
        <v>468</v>
      </c>
      <c r="N23" s="9">
        <v>549</v>
      </c>
      <c r="P23" s="39">
        <f t="shared" si="2"/>
        <v>81</v>
      </c>
      <c r="Q23" s="41">
        <f t="shared" si="3"/>
        <v>0.17307692307692307</v>
      </c>
    </row>
    <row r="24" spans="1:17" ht="14.25" customHeight="1" x14ac:dyDescent="0.2">
      <c r="A24" s="109" t="s">
        <v>73</v>
      </c>
      <c r="B24" s="9">
        <v>14163</v>
      </c>
      <c r="C24" s="9">
        <v>14944</v>
      </c>
      <c r="D24" s="9">
        <v>14733</v>
      </c>
      <c r="E24" s="9">
        <v>14492</v>
      </c>
      <c r="F24" s="9">
        <v>11927</v>
      </c>
      <c r="G24" s="9">
        <v>10450</v>
      </c>
      <c r="H24" s="9">
        <v>9739</v>
      </c>
      <c r="I24" s="9">
        <v>9133</v>
      </c>
      <c r="J24" s="9">
        <v>8986</v>
      </c>
      <c r="K24" s="9">
        <v>8526</v>
      </c>
      <c r="L24" s="9">
        <v>8885</v>
      </c>
      <c r="M24" s="9">
        <v>9083</v>
      </c>
      <c r="N24" s="9">
        <v>8762</v>
      </c>
      <c r="P24" s="39">
        <f t="shared" si="2"/>
        <v>-321</v>
      </c>
      <c r="Q24" s="41">
        <f t="shared" si="3"/>
        <v>-3.5340746449410987E-2</v>
      </c>
    </row>
    <row r="25" spans="1:17" ht="14.25" customHeight="1" x14ac:dyDescent="0.2">
      <c r="A25" s="110" t="s">
        <v>74</v>
      </c>
      <c r="B25" s="11">
        <v>7655</v>
      </c>
      <c r="C25" s="11">
        <v>7477</v>
      </c>
      <c r="D25" s="11">
        <v>6746</v>
      </c>
      <c r="E25" s="11">
        <v>6802</v>
      </c>
      <c r="F25" s="11">
        <v>5064</v>
      </c>
      <c r="G25" s="11">
        <v>4080</v>
      </c>
      <c r="H25" s="11">
        <v>3247</v>
      </c>
      <c r="I25" s="11">
        <v>2675</v>
      </c>
      <c r="J25" s="11">
        <v>2863</v>
      </c>
      <c r="K25" s="11">
        <v>2927</v>
      </c>
      <c r="L25" s="11">
        <v>2892</v>
      </c>
      <c r="M25" s="11">
        <v>3315</v>
      </c>
      <c r="N25" s="11">
        <v>3358</v>
      </c>
      <c r="P25" s="38">
        <f t="shared" si="2"/>
        <v>43</v>
      </c>
      <c r="Q25" s="42">
        <f t="shared" si="3"/>
        <v>1.297134238310709E-2</v>
      </c>
    </row>
    <row r="27" spans="1:17" ht="14.25" customHeight="1" x14ac:dyDescent="0.2">
      <c r="A27" s="32" t="s">
        <v>427</v>
      </c>
    </row>
    <row r="28" spans="1:17" s="190" customFormat="1" ht="14.25" customHeight="1" x14ac:dyDescent="0.2"/>
    <row r="29" spans="1:17" ht="14.25" customHeight="1" x14ac:dyDescent="0.2">
      <c r="A29" s="15"/>
      <c r="B29" s="30" t="s">
        <v>164</v>
      </c>
      <c r="C29" s="30" t="s">
        <v>165</v>
      </c>
      <c r="D29" s="30" t="s">
        <v>166</v>
      </c>
      <c r="E29" s="30" t="s">
        <v>167</v>
      </c>
      <c r="F29" s="30" t="s">
        <v>168</v>
      </c>
      <c r="G29" s="30" t="s">
        <v>169</v>
      </c>
      <c r="H29" s="30" t="s">
        <v>170</v>
      </c>
      <c r="I29" s="30" t="s">
        <v>171</v>
      </c>
      <c r="J29" s="30" t="s">
        <v>172</v>
      </c>
      <c r="K29" s="30" t="s">
        <v>173</v>
      </c>
      <c r="L29" s="30" t="s">
        <v>174</v>
      </c>
      <c r="M29" s="30" t="s">
        <v>175</v>
      </c>
      <c r="N29" s="30" t="s">
        <v>176</v>
      </c>
    </row>
    <row r="30" spans="1:17" ht="14.25" customHeight="1" x14ac:dyDescent="0.2">
      <c r="A30" s="4" t="s">
        <v>177</v>
      </c>
      <c r="B30" s="74">
        <f t="shared" ref="B30:N30" si="4">B5/B$5</f>
        <v>1</v>
      </c>
      <c r="C30" s="74">
        <f t="shared" si="4"/>
        <v>1</v>
      </c>
      <c r="D30" s="74">
        <f t="shared" si="4"/>
        <v>1</v>
      </c>
      <c r="E30" s="74">
        <f t="shared" si="4"/>
        <v>1</v>
      </c>
      <c r="F30" s="74">
        <f t="shared" si="4"/>
        <v>1</v>
      </c>
      <c r="G30" s="74">
        <f t="shared" si="4"/>
        <v>1</v>
      </c>
      <c r="H30" s="74">
        <f t="shared" si="4"/>
        <v>1</v>
      </c>
      <c r="I30" s="74">
        <f t="shared" si="4"/>
        <v>1</v>
      </c>
      <c r="J30" s="74">
        <f t="shared" si="4"/>
        <v>1</v>
      </c>
      <c r="K30" s="74">
        <f t="shared" si="4"/>
        <v>1</v>
      </c>
      <c r="L30" s="74">
        <f t="shared" si="4"/>
        <v>1</v>
      </c>
      <c r="M30" s="74">
        <f t="shared" si="4"/>
        <v>1</v>
      </c>
      <c r="N30" s="74">
        <f t="shared" si="4"/>
        <v>1</v>
      </c>
    </row>
    <row r="31" spans="1:17" ht="14.25" customHeight="1" x14ac:dyDescent="0.2">
      <c r="A31" s="111" t="s">
        <v>226</v>
      </c>
      <c r="B31" s="87"/>
      <c r="C31" s="87"/>
      <c r="D31" s="87"/>
      <c r="E31" s="87"/>
      <c r="F31" s="87"/>
      <c r="G31" s="87"/>
      <c r="H31" s="87"/>
      <c r="I31" s="87"/>
      <c r="J31" s="87"/>
      <c r="K31" s="87"/>
      <c r="L31" s="87"/>
      <c r="M31" s="87"/>
      <c r="N31" s="87"/>
    </row>
    <row r="32" spans="1:17" ht="14.25" customHeight="1" x14ac:dyDescent="0.2">
      <c r="A32" s="109" t="s">
        <v>57</v>
      </c>
      <c r="B32" s="76">
        <f t="shared" ref="B32:N32" si="5">B7/B$5</f>
        <v>1.2386659445482975E-2</v>
      </c>
      <c r="C32" s="76">
        <f t="shared" si="5"/>
        <v>1.2884095165429701E-2</v>
      </c>
      <c r="D32" s="76">
        <f t="shared" si="5"/>
        <v>9.9106815122965864E-3</v>
      </c>
      <c r="E32" s="76">
        <f t="shared" si="5"/>
        <v>8.340523439746908E-3</v>
      </c>
      <c r="F32" s="76">
        <f t="shared" si="5"/>
        <v>7.2692932753546796E-3</v>
      </c>
      <c r="G32" s="76">
        <f t="shared" si="5"/>
        <v>7.1703392794683456E-3</v>
      </c>
      <c r="H32" s="76">
        <f t="shared" si="5"/>
        <v>7.2225691710336966E-3</v>
      </c>
      <c r="I32" s="76">
        <f t="shared" si="5"/>
        <v>7.8683237412072171E-3</v>
      </c>
      <c r="J32" s="76">
        <f t="shared" si="5"/>
        <v>1.0866146235452233E-2</v>
      </c>
      <c r="K32" s="76">
        <f t="shared" si="5"/>
        <v>1.0570276497695853E-2</v>
      </c>
      <c r="L32" s="76">
        <f t="shared" si="5"/>
        <v>1.2034303388162519E-2</v>
      </c>
      <c r="M32" s="76">
        <f t="shared" si="5"/>
        <v>1.1748388675858692E-2</v>
      </c>
      <c r="N32" s="76">
        <f t="shared" si="5"/>
        <v>8.9268755935422595E-3</v>
      </c>
    </row>
    <row r="33" spans="1:14" ht="14.25" customHeight="1" x14ac:dyDescent="0.2">
      <c r="A33" s="109" t="s">
        <v>58</v>
      </c>
      <c r="B33" s="76">
        <f t="shared" ref="B33:N33" si="6">B8/B$5</f>
        <v>7.4424780307133249E-3</v>
      </c>
      <c r="C33" s="76">
        <f t="shared" si="6"/>
        <v>6.7281681348408126E-3</v>
      </c>
      <c r="D33" s="76">
        <f t="shared" si="6"/>
        <v>4.876684553669749E-3</v>
      </c>
      <c r="E33" s="76">
        <f t="shared" si="6"/>
        <v>3.5411274086856485E-3</v>
      </c>
      <c r="F33" s="76">
        <f t="shared" si="6"/>
        <v>4.7217463873149733E-3</v>
      </c>
      <c r="G33" s="76">
        <f t="shared" si="6"/>
        <v>4.572028181681907E-3</v>
      </c>
      <c r="H33" s="76">
        <f t="shared" si="6"/>
        <v>5.7020282929213396E-3</v>
      </c>
      <c r="I33" s="76">
        <f t="shared" si="6"/>
        <v>6.3669474796341089E-3</v>
      </c>
      <c r="J33" s="76">
        <f t="shared" si="6"/>
        <v>6.405307254582368E-3</v>
      </c>
      <c r="K33" s="76">
        <f t="shared" si="6"/>
        <v>6.4516129032258064E-3</v>
      </c>
      <c r="L33" s="76">
        <f t="shared" si="6"/>
        <v>8.1540840714185298E-3</v>
      </c>
      <c r="M33" s="76">
        <f t="shared" si="6"/>
        <v>7.0979848249979605E-3</v>
      </c>
      <c r="N33" s="76">
        <f t="shared" si="6"/>
        <v>5.9422059422059425E-3</v>
      </c>
    </row>
    <row r="34" spans="1:14" ht="14.25" customHeight="1" x14ac:dyDescent="0.2">
      <c r="A34" s="109" t="s">
        <v>59</v>
      </c>
      <c r="B34" s="76">
        <f t="shared" ref="B34:N34" si="7">B9/B$5</f>
        <v>1.5723545135309842E-2</v>
      </c>
      <c r="C34" s="76">
        <f t="shared" si="7"/>
        <v>1.7947561906083095E-2</v>
      </c>
      <c r="D34" s="76">
        <f t="shared" si="7"/>
        <v>1.9856321336805861E-2</v>
      </c>
      <c r="E34" s="76">
        <f t="shared" si="7"/>
        <v>1.9233534656312914E-2</v>
      </c>
      <c r="F34" s="76">
        <f t="shared" si="7"/>
        <v>1.9216409715816753E-2</v>
      </c>
      <c r="G34" s="76">
        <f t="shared" si="7"/>
        <v>2.1436066556738121E-2</v>
      </c>
      <c r="H34" s="76">
        <f t="shared" si="7"/>
        <v>2.4627331722284068E-2</v>
      </c>
      <c r="I34" s="76">
        <f t="shared" si="7"/>
        <v>2.3910807128756918E-2</v>
      </c>
      <c r="J34" s="76">
        <f t="shared" si="7"/>
        <v>2.1360555889165307E-2</v>
      </c>
      <c r="K34" s="76">
        <f t="shared" si="7"/>
        <v>2.2839861751152074E-2</v>
      </c>
      <c r="L34" s="76">
        <f t="shared" si="7"/>
        <v>2.2887670462533389E-2</v>
      </c>
      <c r="M34" s="76">
        <f t="shared" si="7"/>
        <v>2.0777242936009355E-2</v>
      </c>
      <c r="N34" s="76">
        <f t="shared" si="7"/>
        <v>1.7718084384751052E-2</v>
      </c>
    </row>
    <row r="35" spans="1:14" ht="14.25" customHeight="1" x14ac:dyDescent="0.2">
      <c r="A35" s="109" t="s">
        <v>60</v>
      </c>
      <c r="B35" s="76">
        <f t="shared" ref="B35:N35" si="8">B10/B$5</f>
        <v>1.2281835811247576E-2</v>
      </c>
      <c r="C35" s="76">
        <f t="shared" si="8"/>
        <v>1.3265589234930984E-2</v>
      </c>
      <c r="D35" s="76">
        <f t="shared" si="8"/>
        <v>1.4717449441540962E-2</v>
      </c>
      <c r="E35" s="76">
        <f t="shared" si="8"/>
        <v>1.3661202185792349E-2</v>
      </c>
      <c r="F35" s="76">
        <f t="shared" si="8"/>
        <v>1.0234110774366407E-2</v>
      </c>
      <c r="G35" s="76">
        <f t="shared" si="8"/>
        <v>1.3641133263378805E-2</v>
      </c>
      <c r="H35" s="76">
        <f t="shared" si="8"/>
        <v>1.3793477965733525E-2</v>
      </c>
      <c r="I35" s="76">
        <f t="shared" si="8"/>
        <v>9.1472738899546803E-3</v>
      </c>
      <c r="J35" s="76">
        <f t="shared" si="8"/>
        <v>5.4902633610706009E-3</v>
      </c>
      <c r="K35" s="76">
        <f t="shared" si="8"/>
        <v>4.608294930875576E-3</v>
      </c>
      <c r="L35" s="76">
        <f t="shared" si="8"/>
        <v>5.7359763812737238E-3</v>
      </c>
      <c r="M35" s="76">
        <f t="shared" si="8"/>
        <v>4.3784504092899299E-3</v>
      </c>
      <c r="N35" s="76">
        <f t="shared" si="8"/>
        <v>5.2910052910052907E-3</v>
      </c>
    </row>
    <row r="36" spans="1:14" ht="14.25" customHeight="1" x14ac:dyDescent="0.2">
      <c r="A36" s="109" t="s">
        <v>61</v>
      </c>
      <c r="B36" s="76">
        <f t="shared" ref="B36:N36" si="9">B11/B$5</f>
        <v>8.0556962909904092E-2</v>
      </c>
      <c r="C36" s="76">
        <f t="shared" si="9"/>
        <v>7.2952070472359021E-2</v>
      </c>
      <c r="D36" s="76">
        <f t="shared" si="9"/>
        <v>7.4758350666829801E-2</v>
      </c>
      <c r="E36" s="76">
        <f t="shared" si="9"/>
        <v>8.2146965775093478E-2</v>
      </c>
      <c r="F36" s="76">
        <f t="shared" si="9"/>
        <v>8.0686959195326563E-2</v>
      </c>
      <c r="G36" s="76">
        <f t="shared" si="9"/>
        <v>8.7593064508069751E-2</v>
      </c>
      <c r="H36" s="76">
        <f t="shared" si="9"/>
        <v>9.1422520296505466E-2</v>
      </c>
      <c r="I36" s="76">
        <f t="shared" si="9"/>
        <v>9.6532932966330254E-2</v>
      </c>
      <c r="J36" s="76">
        <f t="shared" si="9"/>
        <v>0.10314260387177948</v>
      </c>
      <c r="K36" s="76">
        <f t="shared" si="9"/>
        <v>0.10581797235023041</v>
      </c>
      <c r="L36" s="76">
        <f t="shared" si="9"/>
        <v>0.10544074230282581</v>
      </c>
      <c r="M36" s="76">
        <f t="shared" si="9"/>
        <v>9.9154224796714804E-2</v>
      </c>
      <c r="N36" s="76">
        <f t="shared" si="9"/>
        <v>8.6663953330619992E-2</v>
      </c>
    </row>
    <row r="37" spans="1:14" ht="14.25" customHeight="1" x14ac:dyDescent="0.2">
      <c r="A37" s="109" t="s">
        <v>62</v>
      </c>
      <c r="B37" s="76">
        <f t="shared" ref="B37:N37" si="10">B12/B$5</f>
        <v>1.4413249707367355E-2</v>
      </c>
      <c r="C37" s="76">
        <f t="shared" si="10"/>
        <v>1.4618159117708262E-2</v>
      </c>
      <c r="D37" s="76">
        <f t="shared" si="10"/>
        <v>1.5259303280837602E-2</v>
      </c>
      <c r="E37" s="76">
        <f t="shared" si="10"/>
        <v>1.6609145815358068E-2</v>
      </c>
      <c r="F37" s="76">
        <f t="shared" si="10"/>
        <v>1.7920674660693109E-2</v>
      </c>
      <c r="G37" s="76">
        <f t="shared" si="10"/>
        <v>1.8512966571728375E-2</v>
      </c>
      <c r="H37" s="76">
        <f t="shared" si="10"/>
        <v>1.9604116321377176E-2</v>
      </c>
      <c r="I37" s="76">
        <f t="shared" si="10"/>
        <v>1.9712514249172853E-2</v>
      </c>
      <c r="J37" s="76">
        <f t="shared" si="10"/>
        <v>1.8129307140201882E-2</v>
      </c>
      <c r="K37" s="76">
        <f t="shared" si="10"/>
        <v>1.8173963133640551E-2</v>
      </c>
      <c r="L37" s="76">
        <f t="shared" si="10"/>
        <v>1.8332630395051314E-2</v>
      </c>
      <c r="M37" s="76">
        <f t="shared" si="10"/>
        <v>1.7350629572217235E-2</v>
      </c>
      <c r="N37" s="76">
        <f t="shared" si="10"/>
        <v>1.7012617012617012E-2</v>
      </c>
    </row>
    <row r="38" spans="1:14" ht="14.25" customHeight="1" x14ac:dyDescent="0.2">
      <c r="A38" s="109" t="s">
        <v>63</v>
      </c>
      <c r="B38" s="76">
        <f t="shared" ref="B38:N38" si="11">B13/B$5</f>
        <v>8.3509495274201161E-3</v>
      </c>
      <c r="C38" s="76">
        <f t="shared" si="11"/>
        <v>7.335090518138309E-3</v>
      </c>
      <c r="D38" s="76">
        <f t="shared" si="11"/>
        <v>7.7782244673227172E-3</v>
      </c>
      <c r="E38" s="76">
        <f t="shared" si="11"/>
        <v>7.1901064135749208E-3</v>
      </c>
      <c r="F38" s="76">
        <f t="shared" si="11"/>
        <v>6.1492511090613603E-3</v>
      </c>
      <c r="G38" s="76">
        <f t="shared" si="11"/>
        <v>6.5707290261330133E-3</v>
      </c>
      <c r="H38" s="76">
        <f t="shared" si="11"/>
        <v>6.9238914985473403E-3</v>
      </c>
      <c r="I38" s="76">
        <f t="shared" si="11"/>
        <v>6.3669474796341089E-3</v>
      </c>
      <c r="J38" s="76">
        <f t="shared" si="11"/>
        <v>5.6332389694318148E-3</v>
      </c>
      <c r="K38" s="76">
        <f t="shared" si="11"/>
        <v>5.9331797235023043E-3</v>
      </c>
      <c r="L38" s="76">
        <f t="shared" si="11"/>
        <v>5.7640939125544778E-3</v>
      </c>
      <c r="M38" s="76">
        <f t="shared" si="11"/>
        <v>6.1189524353430693E-3</v>
      </c>
      <c r="N38" s="76">
        <f t="shared" si="11"/>
        <v>6.2406729073395742E-3</v>
      </c>
    </row>
    <row r="39" spans="1:14" ht="14.25" customHeight="1" x14ac:dyDescent="0.2">
      <c r="A39" s="109" t="s">
        <v>64</v>
      </c>
      <c r="B39" s="76">
        <f t="shared" ref="B39:N39" si="12">B14/B$5</f>
        <v>4.2558395499571973E-2</v>
      </c>
      <c r="C39" s="76">
        <f t="shared" si="12"/>
        <v>4.675036415342998E-2</v>
      </c>
      <c r="D39" s="76">
        <f t="shared" si="12"/>
        <v>4.6739263428361676E-2</v>
      </c>
      <c r="E39" s="76">
        <f t="shared" si="12"/>
        <v>4.4902214552775384E-2</v>
      </c>
      <c r="F39" s="76">
        <f t="shared" si="12"/>
        <v>5.3081214037861819E-2</v>
      </c>
      <c r="G39" s="76">
        <f t="shared" si="12"/>
        <v>5.8911707390196369E-2</v>
      </c>
      <c r="H39" s="76">
        <f t="shared" si="12"/>
        <v>6.565478291563713E-2</v>
      </c>
      <c r="I39" s="76">
        <f t="shared" si="12"/>
        <v>6.61439653015264E-2</v>
      </c>
      <c r="J39" s="76">
        <f t="shared" si="12"/>
        <v>6.4596379857596295E-2</v>
      </c>
      <c r="K39" s="76">
        <f t="shared" si="12"/>
        <v>6.2528801843317966E-2</v>
      </c>
      <c r="L39" s="76">
        <f t="shared" si="12"/>
        <v>5.8512582595248136E-2</v>
      </c>
      <c r="M39" s="76">
        <f t="shared" si="12"/>
        <v>5.6158385684370836E-2</v>
      </c>
      <c r="N39" s="76">
        <f t="shared" si="12"/>
        <v>5.9286392619725951E-2</v>
      </c>
    </row>
    <row r="40" spans="1:14" ht="14.25" customHeight="1" x14ac:dyDescent="0.2">
      <c r="A40" s="109" t="s">
        <v>65</v>
      </c>
      <c r="B40" s="76">
        <f t="shared" ref="B40:N40" si="13">B15/B$5</f>
        <v>6.2894180541239368E-3</v>
      </c>
      <c r="C40" s="76">
        <f t="shared" si="13"/>
        <v>6.1906083096344589E-3</v>
      </c>
      <c r="D40" s="76">
        <f t="shared" si="13"/>
        <v>9.6135358584887518E-3</v>
      </c>
      <c r="E40" s="76">
        <f t="shared" si="13"/>
        <v>7.7293643945930404E-3</v>
      </c>
      <c r="F40" s="76">
        <f t="shared" si="13"/>
        <v>6.1272894979575703E-3</v>
      </c>
      <c r="G40" s="76">
        <f t="shared" si="13"/>
        <v>5.8711837305751259E-3</v>
      </c>
      <c r="H40" s="76">
        <f t="shared" si="13"/>
        <v>5.1589779793097829E-3</v>
      </c>
      <c r="I40" s="76">
        <f t="shared" si="13"/>
        <v>5.4216365001251146E-3</v>
      </c>
      <c r="J40" s="76">
        <f t="shared" si="13"/>
        <v>6.2051414028766695E-3</v>
      </c>
      <c r="K40" s="76">
        <f t="shared" si="13"/>
        <v>5.4147465437788022E-3</v>
      </c>
      <c r="L40" s="76">
        <f t="shared" si="13"/>
        <v>4.6675101926050896E-3</v>
      </c>
      <c r="M40" s="76">
        <f t="shared" si="13"/>
        <v>5.1671153898452584E-3</v>
      </c>
      <c r="N40" s="76">
        <f t="shared" si="13"/>
        <v>4.775471442138109E-3</v>
      </c>
    </row>
    <row r="41" spans="1:14" ht="14.25" customHeight="1" x14ac:dyDescent="0.2">
      <c r="A41" s="109" t="s">
        <v>66</v>
      </c>
      <c r="B41" s="76">
        <f t="shared" ref="B41:N41" si="14">B16/B$5</f>
        <v>1.4605426370132252E-2</v>
      </c>
      <c r="C41" s="76">
        <f t="shared" si="14"/>
        <v>7.6992439481168061E-3</v>
      </c>
      <c r="D41" s="76">
        <f t="shared" si="14"/>
        <v>6.9916624425372742E-3</v>
      </c>
      <c r="E41" s="76">
        <f t="shared" si="14"/>
        <v>7.0463042853034221E-3</v>
      </c>
      <c r="F41" s="76">
        <f t="shared" si="14"/>
        <v>6.5884833311371724E-3</v>
      </c>
      <c r="G41" s="76">
        <f t="shared" si="14"/>
        <v>6.3958427022435416E-3</v>
      </c>
      <c r="H41" s="76">
        <f t="shared" si="14"/>
        <v>6.3265361535746285E-3</v>
      </c>
      <c r="I41" s="76">
        <f t="shared" si="14"/>
        <v>5.8942919898796117E-3</v>
      </c>
      <c r="J41" s="76">
        <f t="shared" si="14"/>
        <v>5.3186926310371451E-3</v>
      </c>
      <c r="K41" s="76">
        <f t="shared" si="14"/>
        <v>4.521889400921659E-3</v>
      </c>
      <c r="L41" s="76">
        <f t="shared" si="14"/>
        <v>4.6393926613243356E-3</v>
      </c>
      <c r="M41" s="76">
        <f t="shared" si="14"/>
        <v>4.7319898833319734E-3</v>
      </c>
      <c r="N41" s="76">
        <f t="shared" si="14"/>
        <v>4.8026048026048023E-3</v>
      </c>
    </row>
    <row r="42" spans="1:14" ht="14.25" customHeight="1" x14ac:dyDescent="0.2">
      <c r="A42" s="109" t="s">
        <v>67</v>
      </c>
      <c r="B42" s="76">
        <f t="shared" ref="B42:N42" si="15">B17/B$5</f>
        <v>6.132182602770838E-2</v>
      </c>
      <c r="C42" s="76">
        <f t="shared" si="15"/>
        <v>5.0391898453214956E-2</v>
      </c>
      <c r="D42" s="76">
        <f t="shared" si="15"/>
        <v>5.6702382408977292E-2</v>
      </c>
      <c r="E42" s="76">
        <f t="shared" si="15"/>
        <v>5.9120649985619785E-2</v>
      </c>
      <c r="F42" s="76">
        <f t="shared" si="15"/>
        <v>6.2941977423463788E-2</v>
      </c>
      <c r="G42" s="76">
        <f t="shared" si="15"/>
        <v>6.6481786838554935E-2</v>
      </c>
      <c r="H42" s="76">
        <f t="shared" si="15"/>
        <v>6.2396481033967797E-2</v>
      </c>
      <c r="I42" s="76">
        <f t="shared" si="15"/>
        <v>7.2900158478605384E-2</v>
      </c>
      <c r="J42" s="76">
        <f t="shared" si="15"/>
        <v>6.765605787652626E-2</v>
      </c>
      <c r="K42" s="76">
        <f t="shared" si="15"/>
        <v>6.8605990783410134E-2</v>
      </c>
      <c r="L42" s="76">
        <f t="shared" si="15"/>
        <v>6.270209475608042E-2</v>
      </c>
      <c r="M42" s="76">
        <f t="shared" si="15"/>
        <v>5.7219004106496968E-2</v>
      </c>
      <c r="N42" s="76">
        <f t="shared" si="15"/>
        <v>6.9271469271469266E-2</v>
      </c>
    </row>
    <row r="43" spans="1:14" ht="14.25" customHeight="1" x14ac:dyDescent="0.2">
      <c r="A43" s="112" t="s">
        <v>227</v>
      </c>
      <c r="B43" s="76"/>
      <c r="C43" s="76"/>
      <c r="D43" s="76"/>
      <c r="E43" s="76"/>
      <c r="F43" s="76"/>
      <c r="G43" s="76"/>
      <c r="H43" s="76"/>
      <c r="I43" s="76"/>
      <c r="J43" s="76"/>
      <c r="K43" s="76"/>
      <c r="L43" s="76"/>
      <c r="M43" s="76"/>
      <c r="N43" s="76"/>
    </row>
    <row r="44" spans="1:14" ht="14.25" customHeight="1" x14ac:dyDescent="0.2">
      <c r="A44" s="109" t="s">
        <v>68</v>
      </c>
      <c r="B44" s="76">
        <f t="shared" ref="B44:N44" si="16">B19/B$5</f>
        <v>0.10325127972186796</v>
      </c>
      <c r="C44" s="76">
        <f t="shared" si="16"/>
        <v>0.10782409655268087</v>
      </c>
      <c r="D44" s="76">
        <f t="shared" si="16"/>
        <v>0.10003321039660205</v>
      </c>
      <c r="E44" s="76">
        <f t="shared" si="16"/>
        <v>9.6922634454989928E-2</v>
      </c>
      <c r="F44" s="76">
        <f t="shared" si="16"/>
        <v>0.10767777924188518</v>
      </c>
      <c r="G44" s="76">
        <f t="shared" si="16"/>
        <v>0.10970369259981012</v>
      </c>
      <c r="H44" s="76">
        <f t="shared" si="16"/>
        <v>0.11594124195606723</v>
      </c>
      <c r="I44" s="76">
        <f t="shared" si="16"/>
        <v>0.12194511635666028</v>
      </c>
      <c r="J44" s="76">
        <f t="shared" si="16"/>
        <v>0.1188985159131852</v>
      </c>
      <c r="K44" s="76">
        <f t="shared" si="16"/>
        <v>0.1206221198156682</v>
      </c>
      <c r="L44" s="76">
        <f t="shared" si="16"/>
        <v>0.12540418951216084</v>
      </c>
      <c r="M44" s="76">
        <f t="shared" si="16"/>
        <v>0.12656713170705175</v>
      </c>
      <c r="N44" s="76">
        <f t="shared" si="16"/>
        <v>0.13110839777506444</v>
      </c>
    </row>
    <row r="45" spans="1:14" ht="14.25" customHeight="1" x14ac:dyDescent="0.2">
      <c r="A45" s="109" t="s">
        <v>69</v>
      </c>
      <c r="B45" s="76">
        <f t="shared" ref="B45:N45" si="17">B20/B$5</f>
        <v>0.16383934030992856</v>
      </c>
      <c r="C45" s="76">
        <f t="shared" si="17"/>
        <v>0.17208850662412431</v>
      </c>
      <c r="D45" s="76">
        <f t="shared" si="17"/>
        <v>0.18610057506423591</v>
      </c>
      <c r="E45" s="76">
        <f t="shared" si="17"/>
        <v>0.1836892436008053</v>
      </c>
      <c r="F45" s="76">
        <f t="shared" si="17"/>
        <v>0.17654939166337241</v>
      </c>
      <c r="G45" s="76">
        <f t="shared" si="17"/>
        <v>0.16956478289112076</v>
      </c>
      <c r="H45" s="76">
        <f t="shared" si="17"/>
        <v>0.16628200602785848</v>
      </c>
      <c r="I45" s="76">
        <f t="shared" si="17"/>
        <v>0.16932187838852281</v>
      </c>
      <c r="J45" s="76">
        <f t="shared" si="17"/>
        <v>0.1709702324783392</v>
      </c>
      <c r="K45" s="76">
        <f t="shared" si="17"/>
        <v>0.17906105990783411</v>
      </c>
      <c r="L45" s="76">
        <f t="shared" si="17"/>
        <v>0.17806832560101224</v>
      </c>
      <c r="M45" s="76">
        <f t="shared" si="17"/>
        <v>0.18003317831987165</v>
      </c>
      <c r="N45" s="76">
        <f t="shared" si="17"/>
        <v>0.1855921855921856</v>
      </c>
    </row>
    <row r="46" spans="1:14" ht="14.25" customHeight="1" x14ac:dyDescent="0.2">
      <c r="A46" s="109" t="s">
        <v>70</v>
      </c>
      <c r="B46" s="76">
        <f t="shared" ref="B46:N46" si="18">B21/B$5</f>
        <v>2.6660144307203131E-2</v>
      </c>
      <c r="C46" s="76">
        <f t="shared" si="18"/>
        <v>2.9149615037802595E-2</v>
      </c>
      <c r="D46" s="76">
        <f t="shared" si="18"/>
        <v>2.8298753736169618E-2</v>
      </c>
      <c r="E46" s="76">
        <f t="shared" si="18"/>
        <v>2.5812482024733966E-2</v>
      </c>
      <c r="F46" s="76">
        <f t="shared" si="18"/>
        <v>3.0065445601089296E-2</v>
      </c>
      <c r="G46" s="76">
        <f t="shared" si="18"/>
        <v>2.6532753710088442E-2</v>
      </c>
      <c r="H46" s="76">
        <f t="shared" si="18"/>
        <v>2.5061771973173313E-2</v>
      </c>
      <c r="I46" s="76">
        <f t="shared" si="18"/>
        <v>2.9221230572469208E-2</v>
      </c>
      <c r="J46" s="76">
        <f t="shared" si="18"/>
        <v>2.599296560006863E-2</v>
      </c>
      <c r="K46" s="76">
        <f t="shared" si="18"/>
        <v>2.6123271889400921E-2</v>
      </c>
      <c r="L46" s="76">
        <f t="shared" si="18"/>
        <v>2.8567411781245607E-2</v>
      </c>
      <c r="M46" s="76">
        <f t="shared" si="18"/>
        <v>3.5000407930162354E-2</v>
      </c>
      <c r="N46" s="76">
        <f t="shared" si="18"/>
        <v>3.5463302129968795E-2</v>
      </c>
    </row>
    <row r="47" spans="1:14" ht="14.25" customHeight="1" x14ac:dyDescent="0.2">
      <c r="A47" s="109" t="s">
        <v>71</v>
      </c>
      <c r="B47" s="76">
        <f t="shared" ref="B47:N47" si="19">B22/B$5</f>
        <v>2.6328202798791035E-2</v>
      </c>
      <c r="C47" s="76">
        <f t="shared" si="19"/>
        <v>2.3444544634806132E-2</v>
      </c>
      <c r="D47" s="76">
        <f t="shared" si="19"/>
        <v>2.3177360997011065E-2</v>
      </c>
      <c r="E47" s="76">
        <f t="shared" si="19"/>
        <v>2.1803997699165946E-2</v>
      </c>
      <c r="F47" s="76">
        <f t="shared" si="19"/>
        <v>2.0094874159968374E-2</v>
      </c>
      <c r="G47" s="76">
        <f t="shared" si="19"/>
        <v>2.0386748613401288E-2</v>
      </c>
      <c r="H47" s="76">
        <f t="shared" si="19"/>
        <v>1.8708083303918106E-2</v>
      </c>
      <c r="I47" s="76">
        <f t="shared" si="19"/>
        <v>1.9545694664553619E-2</v>
      </c>
      <c r="J47" s="76">
        <f t="shared" si="19"/>
        <v>1.7671785193445998E-2</v>
      </c>
      <c r="K47" s="76">
        <f t="shared" si="19"/>
        <v>1.7252304147465439E-2</v>
      </c>
      <c r="L47" s="76">
        <f t="shared" si="19"/>
        <v>1.6139462955152537E-2</v>
      </c>
      <c r="M47" s="76">
        <f t="shared" si="19"/>
        <v>1.860161540344293E-2</v>
      </c>
      <c r="N47" s="76">
        <f t="shared" si="19"/>
        <v>1.8152218152218152E-2</v>
      </c>
    </row>
    <row r="48" spans="1:14" ht="14.25" customHeight="1" x14ac:dyDescent="0.2">
      <c r="A48" s="109" t="s">
        <v>72</v>
      </c>
      <c r="B48" s="76">
        <f t="shared" ref="B48:N48" si="20">B23/B$5</f>
        <v>2.2816611051905168E-2</v>
      </c>
      <c r="C48" s="76">
        <f t="shared" si="20"/>
        <v>2.1935908996323784E-2</v>
      </c>
      <c r="D48" s="76">
        <f t="shared" si="20"/>
        <v>1.9751446400167801E-2</v>
      </c>
      <c r="E48" s="76">
        <f t="shared" si="20"/>
        <v>1.9485188380788037E-2</v>
      </c>
      <c r="F48" s="76">
        <f t="shared" si="20"/>
        <v>1.7525365660824879E-2</v>
      </c>
      <c r="G48" s="76">
        <f t="shared" si="20"/>
        <v>1.3641133263378805E-2</v>
      </c>
      <c r="H48" s="76">
        <f t="shared" si="20"/>
        <v>1.2571614760107524E-2</v>
      </c>
      <c r="I48" s="76">
        <f t="shared" si="20"/>
        <v>1.1399338282314344E-2</v>
      </c>
      <c r="J48" s="76">
        <f t="shared" si="20"/>
        <v>1.2839209630836979E-2</v>
      </c>
      <c r="K48" s="76">
        <f t="shared" si="20"/>
        <v>1.1607142857142858E-2</v>
      </c>
      <c r="L48" s="76">
        <f t="shared" si="20"/>
        <v>1.1809363137916491E-2</v>
      </c>
      <c r="M48" s="76">
        <f t="shared" si="20"/>
        <v>1.2727421065513583E-2</v>
      </c>
      <c r="N48" s="76">
        <f t="shared" si="20"/>
        <v>1.4896214896214897E-2</v>
      </c>
    </row>
    <row r="49" spans="1:14" ht="14.25" customHeight="1" x14ac:dyDescent="0.2">
      <c r="A49" s="109" t="s">
        <v>73</v>
      </c>
      <c r="B49" s="76">
        <f t="shared" ref="B49:N49" si="21">B24/B$5</f>
        <v>0.2474361886126592</v>
      </c>
      <c r="C49" s="76">
        <f t="shared" si="21"/>
        <v>0.25913851702850799</v>
      </c>
      <c r="D49" s="76">
        <f t="shared" si="21"/>
        <v>0.25752040691475414</v>
      </c>
      <c r="E49" s="76">
        <f t="shared" si="21"/>
        <v>0.26049755536381941</v>
      </c>
      <c r="F49" s="76">
        <f t="shared" si="21"/>
        <v>0.26193613563491019</v>
      </c>
      <c r="G49" s="76">
        <f t="shared" si="21"/>
        <v>0.26108029780642583</v>
      </c>
      <c r="H49" s="76">
        <f t="shared" si="21"/>
        <v>0.26443835021314727</v>
      </c>
      <c r="I49" s="76">
        <f t="shared" si="21"/>
        <v>0.25392721105457783</v>
      </c>
      <c r="J49" s="76">
        <f t="shared" si="21"/>
        <v>0.25695576334677306</v>
      </c>
      <c r="K49" s="76">
        <f t="shared" si="21"/>
        <v>0.24556451612903227</v>
      </c>
      <c r="L49" s="76">
        <f t="shared" si="21"/>
        <v>0.24982426542949529</v>
      </c>
      <c r="M49" s="76">
        <f t="shared" si="21"/>
        <v>0.24701531097876045</v>
      </c>
      <c r="N49" s="76">
        <f t="shared" si="21"/>
        <v>0.23774250440917108</v>
      </c>
    </row>
    <row r="50" spans="1:14" ht="14.25" customHeight="1" x14ac:dyDescent="0.2">
      <c r="A50" s="110" t="s">
        <v>74</v>
      </c>
      <c r="B50" s="77">
        <f t="shared" ref="B50:N50" si="22">B25/B$5</f>
        <v>0.13373748667866314</v>
      </c>
      <c r="C50" s="77">
        <f t="shared" si="22"/>
        <v>0.12965596171186794</v>
      </c>
      <c r="D50" s="77">
        <f t="shared" si="22"/>
        <v>0.11791438709339114</v>
      </c>
      <c r="E50" s="77">
        <f t="shared" si="22"/>
        <v>0.12226775956284153</v>
      </c>
      <c r="F50" s="77">
        <f t="shared" si="22"/>
        <v>0.11121359862959547</v>
      </c>
      <c r="G50" s="77">
        <f t="shared" si="22"/>
        <v>0.10193374306700645</v>
      </c>
      <c r="H50" s="77">
        <f t="shared" si="22"/>
        <v>8.816421841483614E-2</v>
      </c>
      <c r="I50" s="77">
        <f t="shared" si="22"/>
        <v>7.4373731476075289E-2</v>
      </c>
      <c r="J50" s="77">
        <f t="shared" si="22"/>
        <v>8.1867833347630897E-2</v>
      </c>
      <c r="K50" s="77">
        <f t="shared" si="22"/>
        <v>8.4302995391705063E-2</v>
      </c>
      <c r="L50" s="77">
        <f t="shared" si="22"/>
        <v>8.1315900463939272E-2</v>
      </c>
      <c r="M50" s="77">
        <f t="shared" si="22"/>
        <v>9.0152565880721222E-2</v>
      </c>
      <c r="N50" s="77">
        <f t="shared" si="22"/>
        <v>9.1113824447157779E-2</v>
      </c>
    </row>
  </sheetData>
  <mergeCells count="1">
    <mergeCell ref="P3:Q3"/>
  </mergeCells>
  <hyperlinks>
    <hyperlink ref="A2"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34"/>
  <sheetViews>
    <sheetView showGridLines="0" topLeftCell="A2" workbookViewId="0">
      <selection activeCell="A35" sqref="A35"/>
    </sheetView>
  </sheetViews>
  <sheetFormatPr defaultRowHeight="12.75" x14ac:dyDescent="0.2"/>
  <cols>
    <col min="1" max="1" customWidth="true" style="6" width="40.7109375" collapsed="false"/>
    <col min="2" max="14" customWidth="true" style="6" width="9.5703125" collapsed="false"/>
    <col min="15" max="15" customWidth="true" style="6" width="3.140625" collapsed="false"/>
    <col min="16" max="16" style="6" width="9.140625" collapsed="false"/>
    <col min="17" max="17" customWidth="true" style="6" width="12.85546875" collapsed="false"/>
    <col min="18" max="16384" style="6" width="9.140625" collapsed="false"/>
  </cols>
  <sheetData>
    <row r="1" spans="1:17" x14ac:dyDescent="0.2">
      <c r="A1" s="32" t="s">
        <v>376</v>
      </c>
    </row>
    <row r="2" spans="1:17" ht="15" x14ac:dyDescent="0.25">
      <c r="A2" s="273" t="s">
        <v>315</v>
      </c>
    </row>
    <row r="3" spans="1:17" x14ac:dyDescent="0.2">
      <c r="P3" s="332" t="s">
        <v>180</v>
      </c>
      <c r="Q3" s="333"/>
    </row>
    <row r="4" spans="1:17" x14ac:dyDescent="0.2">
      <c r="A4" s="2"/>
      <c r="B4" s="12" t="s">
        <v>164</v>
      </c>
      <c r="C4" s="12" t="s">
        <v>165</v>
      </c>
      <c r="D4" s="12" t="s">
        <v>166</v>
      </c>
      <c r="E4" s="12" t="s">
        <v>167</v>
      </c>
      <c r="F4" s="12" t="s">
        <v>168</v>
      </c>
      <c r="G4" s="12" t="s">
        <v>169</v>
      </c>
      <c r="H4" s="12" t="s">
        <v>170</v>
      </c>
      <c r="I4" s="12" t="s">
        <v>171</v>
      </c>
      <c r="J4" s="12" t="s">
        <v>172</v>
      </c>
      <c r="K4" s="12" t="s">
        <v>173</v>
      </c>
      <c r="L4" s="12" t="s">
        <v>174</v>
      </c>
      <c r="M4" s="12" t="s">
        <v>175</v>
      </c>
      <c r="N4" s="12" t="s">
        <v>176</v>
      </c>
      <c r="P4" s="13" t="s">
        <v>178</v>
      </c>
      <c r="Q4" s="13" t="s">
        <v>179</v>
      </c>
    </row>
    <row r="5" spans="1:17" x14ac:dyDescent="0.2">
      <c r="A5" s="79" t="s">
        <v>177</v>
      </c>
      <c r="B5" s="56">
        <v>57240</v>
      </c>
      <c r="C5" s="56">
        <v>57668</v>
      </c>
      <c r="D5" s="56">
        <v>57211</v>
      </c>
      <c r="E5" s="56">
        <v>55632</v>
      </c>
      <c r="F5" s="56">
        <v>45534</v>
      </c>
      <c r="G5" s="56">
        <v>40026</v>
      </c>
      <c r="H5" s="56">
        <v>36829</v>
      </c>
      <c r="I5" s="56">
        <v>35967</v>
      </c>
      <c r="J5" s="56">
        <v>34971</v>
      </c>
      <c r="K5" s="56">
        <v>34720</v>
      </c>
      <c r="L5" s="56">
        <v>35565</v>
      </c>
      <c r="M5" s="56">
        <v>36771</v>
      </c>
      <c r="N5" s="56">
        <v>36855</v>
      </c>
      <c r="P5" s="51">
        <f t="shared" ref="P5:P14" si="0">N5-M5</f>
        <v>84</v>
      </c>
      <c r="Q5" s="70">
        <f t="shared" ref="Q5:Q14" si="1">P5/M5</f>
        <v>2.2844089091947459E-3</v>
      </c>
    </row>
    <row r="6" spans="1:17" x14ac:dyDescent="0.2">
      <c r="A6" s="100" t="s">
        <v>75</v>
      </c>
      <c r="B6" s="31">
        <v>30699</v>
      </c>
      <c r="C6" s="31">
        <v>31281</v>
      </c>
      <c r="D6" s="31">
        <v>33556</v>
      </c>
      <c r="E6" s="31">
        <v>32302</v>
      </c>
      <c r="F6" s="31">
        <v>24403</v>
      </c>
      <c r="G6" s="31">
        <v>20138</v>
      </c>
      <c r="H6" s="31">
        <v>18017</v>
      </c>
      <c r="I6" s="31">
        <v>18197</v>
      </c>
      <c r="J6" s="31">
        <v>19056</v>
      </c>
      <c r="K6" s="31">
        <v>20965</v>
      </c>
      <c r="L6" s="31">
        <v>23014</v>
      </c>
      <c r="M6" s="31">
        <v>24413</v>
      </c>
      <c r="N6" s="31">
        <v>25068</v>
      </c>
      <c r="P6" s="51">
        <f t="shared" si="0"/>
        <v>655</v>
      </c>
      <c r="Q6" s="70">
        <f t="shared" si="1"/>
        <v>2.6829967640191701E-2</v>
      </c>
    </row>
    <row r="7" spans="1:17" x14ac:dyDescent="0.2">
      <c r="A7" s="2" t="s">
        <v>83</v>
      </c>
      <c r="B7" s="9">
        <v>2572</v>
      </c>
      <c r="C7" s="9">
        <v>2940</v>
      </c>
      <c r="D7" s="9">
        <v>3134</v>
      </c>
      <c r="E7" s="9">
        <v>3042</v>
      </c>
      <c r="F7" s="9">
        <v>2635</v>
      </c>
      <c r="G7" s="9">
        <v>2469</v>
      </c>
      <c r="H7" s="9">
        <v>2456</v>
      </c>
      <c r="I7" s="9">
        <v>2292</v>
      </c>
      <c r="J7" s="9">
        <v>2419</v>
      </c>
      <c r="K7" s="9">
        <v>2618</v>
      </c>
      <c r="L7" s="9">
        <v>2977</v>
      </c>
      <c r="M7" s="9">
        <v>3245</v>
      </c>
      <c r="N7" s="9">
        <v>3215</v>
      </c>
      <c r="P7" s="39">
        <f t="shared" si="0"/>
        <v>-30</v>
      </c>
      <c r="Q7" s="71">
        <f t="shared" si="1"/>
        <v>-9.2449922958397542E-3</v>
      </c>
    </row>
    <row r="8" spans="1:17" x14ac:dyDescent="0.2">
      <c r="A8" s="2" t="s">
        <v>81</v>
      </c>
      <c r="B8" s="9">
        <v>1876</v>
      </c>
      <c r="C8" s="9">
        <v>1706</v>
      </c>
      <c r="D8" s="9">
        <v>1819</v>
      </c>
      <c r="E8" s="9">
        <v>1867</v>
      </c>
      <c r="F8" s="9">
        <v>1352</v>
      </c>
      <c r="G8" s="9">
        <v>1140</v>
      </c>
      <c r="H8" s="9">
        <v>1329</v>
      </c>
      <c r="I8" s="9">
        <v>1495</v>
      </c>
      <c r="J8" s="9">
        <v>1601</v>
      </c>
      <c r="K8" s="9">
        <v>1632</v>
      </c>
      <c r="L8" s="9">
        <v>1953</v>
      </c>
      <c r="M8" s="9">
        <v>2324</v>
      </c>
      <c r="N8" s="9">
        <v>2058</v>
      </c>
      <c r="P8" s="39">
        <f t="shared" si="0"/>
        <v>-266</v>
      </c>
      <c r="Q8" s="71">
        <f t="shared" si="1"/>
        <v>-0.1144578313253012</v>
      </c>
    </row>
    <row r="9" spans="1:17" x14ac:dyDescent="0.2">
      <c r="A9" s="2" t="s">
        <v>82</v>
      </c>
      <c r="B9" s="9">
        <v>4057</v>
      </c>
      <c r="C9" s="9">
        <v>3840</v>
      </c>
      <c r="D9" s="9">
        <v>3837</v>
      </c>
      <c r="E9" s="9">
        <v>3580</v>
      </c>
      <c r="F9" s="9">
        <v>2933</v>
      </c>
      <c r="G9" s="9">
        <v>2622</v>
      </c>
      <c r="H9" s="9">
        <v>2570</v>
      </c>
      <c r="I9" s="9">
        <v>2828</v>
      </c>
      <c r="J9" s="9">
        <v>2781</v>
      </c>
      <c r="K9" s="9">
        <v>2980</v>
      </c>
      <c r="L9" s="9">
        <v>3222</v>
      </c>
      <c r="M9" s="9">
        <v>3219</v>
      </c>
      <c r="N9" s="9">
        <v>3179</v>
      </c>
      <c r="P9" s="39">
        <f t="shared" si="0"/>
        <v>-40</v>
      </c>
      <c r="Q9" s="71">
        <f t="shared" si="1"/>
        <v>-1.2426219322771047E-2</v>
      </c>
    </row>
    <row r="10" spans="1:17" x14ac:dyDescent="0.2">
      <c r="A10" s="2" t="s">
        <v>76</v>
      </c>
      <c r="B10" s="9">
        <v>6387</v>
      </c>
      <c r="C10" s="9">
        <v>6910</v>
      </c>
      <c r="D10" s="9">
        <v>6941</v>
      </c>
      <c r="E10" s="9">
        <v>6360</v>
      </c>
      <c r="F10" s="9">
        <v>4957</v>
      </c>
      <c r="G10" s="9">
        <v>4553</v>
      </c>
      <c r="H10" s="9">
        <v>3576</v>
      </c>
      <c r="I10" s="9">
        <v>3117</v>
      </c>
      <c r="J10" s="9">
        <v>3069</v>
      </c>
      <c r="K10" s="9">
        <v>3433</v>
      </c>
      <c r="L10" s="9">
        <v>4251</v>
      </c>
      <c r="M10" s="9">
        <v>4589</v>
      </c>
      <c r="N10" s="9">
        <v>4419</v>
      </c>
      <c r="P10" s="39">
        <f t="shared" si="0"/>
        <v>-170</v>
      </c>
      <c r="Q10" s="71">
        <f t="shared" si="1"/>
        <v>-3.704510786663761E-2</v>
      </c>
    </row>
    <row r="11" spans="1:17" x14ac:dyDescent="0.2">
      <c r="A11" s="2" t="s">
        <v>80</v>
      </c>
      <c r="B11" s="9">
        <v>5887</v>
      </c>
      <c r="C11" s="9">
        <v>6447</v>
      </c>
      <c r="D11" s="9">
        <v>7493</v>
      </c>
      <c r="E11" s="9">
        <v>6255</v>
      </c>
      <c r="F11" s="9">
        <v>4304</v>
      </c>
      <c r="G11" s="9">
        <v>3105</v>
      </c>
      <c r="H11" s="9">
        <v>2775</v>
      </c>
      <c r="I11" s="9">
        <v>3342</v>
      </c>
      <c r="J11" s="9">
        <v>3514</v>
      </c>
      <c r="K11" s="9">
        <v>4113</v>
      </c>
      <c r="L11" s="9">
        <v>4939</v>
      </c>
      <c r="M11" s="9">
        <v>5589</v>
      </c>
      <c r="N11" s="9">
        <v>5266</v>
      </c>
      <c r="P11" s="39">
        <f t="shared" si="0"/>
        <v>-323</v>
      </c>
      <c r="Q11" s="71">
        <f t="shared" si="1"/>
        <v>-5.7792091608516727E-2</v>
      </c>
    </row>
    <row r="12" spans="1:17" x14ac:dyDescent="0.2">
      <c r="A12" s="2" t="s">
        <v>78</v>
      </c>
      <c r="B12" s="9">
        <v>3048</v>
      </c>
      <c r="C12" s="9">
        <v>2758</v>
      </c>
      <c r="D12" s="9">
        <v>2838</v>
      </c>
      <c r="E12" s="9">
        <v>2727</v>
      </c>
      <c r="F12" s="9">
        <v>2307</v>
      </c>
      <c r="G12" s="9">
        <v>1996</v>
      </c>
      <c r="H12" s="9">
        <v>2261</v>
      </c>
      <c r="I12" s="9">
        <v>3033</v>
      </c>
      <c r="J12" s="9">
        <v>3473</v>
      </c>
      <c r="K12" s="9">
        <v>4213</v>
      </c>
      <c r="L12" s="9">
        <v>5235</v>
      </c>
      <c r="M12" s="9">
        <v>6058</v>
      </c>
      <c r="N12" s="9">
        <v>6357</v>
      </c>
      <c r="P12" s="39">
        <f t="shared" si="0"/>
        <v>299</v>
      </c>
      <c r="Q12" s="71">
        <f t="shared" si="1"/>
        <v>4.9356223175965663E-2</v>
      </c>
    </row>
    <row r="13" spans="1:17" ht="51" x14ac:dyDescent="0.2">
      <c r="A13" s="2" t="s">
        <v>84</v>
      </c>
      <c r="B13" s="9">
        <v>15027</v>
      </c>
      <c r="C13" s="9">
        <v>14823</v>
      </c>
      <c r="D13" s="9">
        <v>16022</v>
      </c>
      <c r="E13" s="9">
        <v>16763</v>
      </c>
      <c r="F13" s="9">
        <v>12461</v>
      </c>
      <c r="G13" s="9">
        <v>10047</v>
      </c>
      <c r="H13" s="9">
        <v>8546</v>
      </c>
      <c r="I13" s="9">
        <v>7773</v>
      </c>
      <c r="J13" s="9">
        <v>8520</v>
      </c>
      <c r="K13" s="9">
        <v>9479</v>
      </c>
      <c r="L13" s="9">
        <v>9853</v>
      </c>
      <c r="M13" s="9">
        <v>10724</v>
      </c>
      <c r="N13" s="9">
        <v>11115</v>
      </c>
      <c r="P13" s="39">
        <f t="shared" si="0"/>
        <v>391</v>
      </c>
      <c r="Q13" s="71">
        <f t="shared" si="1"/>
        <v>3.6460276016411788E-2</v>
      </c>
    </row>
    <row r="14" spans="1:17" x14ac:dyDescent="0.2">
      <c r="A14" s="2" t="s">
        <v>77</v>
      </c>
      <c r="B14" s="9">
        <v>1639</v>
      </c>
      <c r="C14" s="9">
        <v>1410</v>
      </c>
      <c r="D14" s="9">
        <v>1282</v>
      </c>
      <c r="E14" s="9">
        <v>1149</v>
      </c>
      <c r="F14" s="9">
        <v>893</v>
      </c>
      <c r="G14" s="9">
        <v>811</v>
      </c>
      <c r="H14" s="9">
        <v>840</v>
      </c>
      <c r="I14" s="9">
        <v>1424</v>
      </c>
      <c r="J14" s="9">
        <v>1504</v>
      </c>
      <c r="K14" s="9">
        <v>1711</v>
      </c>
      <c r="L14" s="9">
        <v>2030</v>
      </c>
      <c r="M14" s="9">
        <v>2340</v>
      </c>
      <c r="N14" s="9">
        <v>2292</v>
      </c>
      <c r="P14" s="39">
        <f t="shared" si="0"/>
        <v>-48</v>
      </c>
      <c r="Q14" s="71">
        <f t="shared" si="1"/>
        <v>-2.0512820512820513E-2</v>
      </c>
    </row>
    <row r="15" spans="1:17" ht="25.5" x14ac:dyDescent="0.2">
      <c r="A15" s="2" t="s">
        <v>79</v>
      </c>
      <c r="B15" s="9">
        <v>1259</v>
      </c>
      <c r="C15" s="9">
        <v>1171</v>
      </c>
      <c r="D15" s="9">
        <v>1069</v>
      </c>
      <c r="E15" s="9">
        <v>919</v>
      </c>
      <c r="F15" s="9">
        <v>576</v>
      </c>
      <c r="G15" s="9">
        <v>442</v>
      </c>
      <c r="H15" s="9">
        <v>473</v>
      </c>
      <c r="I15" s="9">
        <v>649</v>
      </c>
      <c r="J15" s="9">
        <v>740</v>
      </c>
      <c r="K15" s="9">
        <v>761</v>
      </c>
      <c r="L15" s="9">
        <v>909</v>
      </c>
      <c r="M15" s="9">
        <v>1458</v>
      </c>
      <c r="N15" s="9">
        <v>1333</v>
      </c>
      <c r="P15" s="39">
        <f t="shared" ref="P15:P16" si="2">N15-M15</f>
        <v>-125</v>
      </c>
      <c r="Q15" s="71">
        <f t="shared" ref="Q15:Q16" si="3">P15/M15</f>
        <v>-8.5733882030178329E-2</v>
      </c>
    </row>
    <row r="16" spans="1:17" x14ac:dyDescent="0.2">
      <c r="A16" s="3" t="s">
        <v>85</v>
      </c>
      <c r="B16" s="11">
        <v>2863</v>
      </c>
      <c r="C16" s="11">
        <v>2643</v>
      </c>
      <c r="D16" s="11">
        <v>902</v>
      </c>
      <c r="E16" s="11">
        <v>482</v>
      </c>
      <c r="F16" s="11">
        <v>259</v>
      </c>
      <c r="G16" s="11">
        <v>231</v>
      </c>
      <c r="H16" s="11">
        <v>268</v>
      </c>
      <c r="I16" s="11">
        <v>488</v>
      </c>
      <c r="J16" s="11">
        <v>479</v>
      </c>
      <c r="K16" s="11">
        <v>445</v>
      </c>
      <c r="L16" s="11">
        <v>317</v>
      </c>
      <c r="M16" s="11">
        <v>315</v>
      </c>
      <c r="N16" s="11">
        <v>381</v>
      </c>
      <c r="P16" s="38">
        <f t="shared" si="2"/>
        <v>66</v>
      </c>
      <c r="Q16" s="72">
        <f t="shared" si="3"/>
        <v>0.20952380952380953</v>
      </c>
    </row>
    <row r="17" spans="1:14" x14ac:dyDescent="0.2">
      <c r="A17" s="98" t="s">
        <v>262</v>
      </c>
      <c r="B17" s="216">
        <f>B6/B5</f>
        <v>0.53632075471698115</v>
      </c>
      <c r="C17" s="216">
        <f t="shared" ref="C17:N17" si="4">C6/C5</f>
        <v>0.54243254491225634</v>
      </c>
      <c r="D17" s="216">
        <f t="shared" si="4"/>
        <v>0.58653056230445189</v>
      </c>
      <c r="E17" s="216">
        <f t="shared" si="4"/>
        <v>0.58063704342824274</v>
      </c>
      <c r="F17" s="216">
        <f t="shared" si="4"/>
        <v>0.53592919576580134</v>
      </c>
      <c r="G17" s="216">
        <f t="shared" si="4"/>
        <v>0.50312297006945483</v>
      </c>
      <c r="H17" s="216">
        <f t="shared" si="4"/>
        <v>0.4892068750169703</v>
      </c>
      <c r="I17" s="216">
        <f t="shared" si="4"/>
        <v>0.50593599688603441</v>
      </c>
      <c r="J17" s="216">
        <f t="shared" si="4"/>
        <v>0.54490863858625715</v>
      </c>
      <c r="K17" s="216">
        <f t="shared" si="4"/>
        <v>0.60383064516129037</v>
      </c>
      <c r="L17" s="216">
        <f t="shared" si="4"/>
        <v>0.64709686489526219</v>
      </c>
      <c r="M17" s="216">
        <f t="shared" si="4"/>
        <v>0.66391993690680151</v>
      </c>
      <c r="N17" s="216">
        <f t="shared" si="4"/>
        <v>0.68017908017908013</v>
      </c>
    </row>
    <row r="19" spans="1:14" x14ac:dyDescent="0.2">
      <c r="A19" s="32" t="s">
        <v>428</v>
      </c>
    </row>
    <row r="20" spans="1:14" s="190" customFormat="1" x14ac:dyDescent="0.2"/>
    <row r="21" spans="1:14" x14ac:dyDescent="0.2">
      <c r="A21" s="2"/>
      <c r="B21" s="30" t="s">
        <v>164</v>
      </c>
      <c r="C21" s="30" t="s">
        <v>165</v>
      </c>
      <c r="D21" s="30" t="s">
        <v>166</v>
      </c>
      <c r="E21" s="30" t="s">
        <v>167</v>
      </c>
      <c r="F21" s="30" t="s">
        <v>168</v>
      </c>
      <c r="G21" s="30" t="s">
        <v>169</v>
      </c>
      <c r="H21" s="30" t="s">
        <v>170</v>
      </c>
      <c r="I21" s="30" t="s">
        <v>171</v>
      </c>
      <c r="J21" s="30" t="s">
        <v>172</v>
      </c>
      <c r="K21" s="30" t="s">
        <v>173</v>
      </c>
      <c r="L21" s="30" t="s">
        <v>174</v>
      </c>
      <c r="M21" s="30" t="s">
        <v>175</v>
      </c>
      <c r="N21" s="30" t="s">
        <v>176</v>
      </c>
    </row>
    <row r="22" spans="1:14" x14ac:dyDescent="0.2">
      <c r="A22" s="79" t="s">
        <v>75</v>
      </c>
      <c r="B22" s="121">
        <f>B6/B$6</f>
        <v>1</v>
      </c>
      <c r="C22" s="121">
        <f t="shared" ref="C22:N22" si="5">C6/C$6</f>
        <v>1</v>
      </c>
      <c r="D22" s="121">
        <f t="shared" si="5"/>
        <v>1</v>
      </c>
      <c r="E22" s="121">
        <f t="shared" si="5"/>
        <v>1</v>
      </c>
      <c r="F22" s="121">
        <f t="shared" si="5"/>
        <v>1</v>
      </c>
      <c r="G22" s="121">
        <f t="shared" si="5"/>
        <v>1</v>
      </c>
      <c r="H22" s="121">
        <f t="shared" si="5"/>
        <v>1</v>
      </c>
      <c r="I22" s="121">
        <f t="shared" si="5"/>
        <v>1</v>
      </c>
      <c r="J22" s="121">
        <f t="shared" si="5"/>
        <v>1</v>
      </c>
      <c r="K22" s="121">
        <f t="shared" si="5"/>
        <v>1</v>
      </c>
      <c r="L22" s="121">
        <f t="shared" si="5"/>
        <v>1</v>
      </c>
      <c r="M22" s="121">
        <f t="shared" si="5"/>
        <v>1</v>
      </c>
      <c r="N22" s="121">
        <f t="shared" si="5"/>
        <v>1</v>
      </c>
    </row>
    <row r="23" spans="1:14" x14ac:dyDescent="0.2">
      <c r="A23" s="2" t="s">
        <v>83</v>
      </c>
      <c r="B23" s="76">
        <f>B7/B$6</f>
        <v>8.3781230658979119E-2</v>
      </c>
      <c r="C23" s="76">
        <f t="shared" ref="B23:N32" si="6">C7/C$6</f>
        <v>9.3986765128992039E-2</v>
      </c>
      <c r="D23" s="76">
        <f t="shared" si="6"/>
        <v>9.3396113958755508E-2</v>
      </c>
      <c r="E23" s="76">
        <f t="shared" si="6"/>
        <v>9.4173735372422754E-2</v>
      </c>
      <c r="F23" s="76">
        <f t="shared" si="6"/>
        <v>0.10797852723025858</v>
      </c>
      <c r="G23" s="76">
        <f t="shared" si="6"/>
        <v>0.122604032177972</v>
      </c>
      <c r="H23" s="76">
        <f t="shared" si="6"/>
        <v>0.1363157018371538</v>
      </c>
      <c r="I23" s="76">
        <f t="shared" si="6"/>
        <v>0.12595482771885474</v>
      </c>
      <c r="J23" s="76">
        <f t="shared" si="6"/>
        <v>0.1269416456759026</v>
      </c>
      <c r="K23" s="76">
        <f t="shared" si="6"/>
        <v>0.12487479131886478</v>
      </c>
      <c r="L23" s="76">
        <f t="shared" si="6"/>
        <v>0.12935604414704094</v>
      </c>
      <c r="M23" s="76">
        <f t="shared" si="6"/>
        <v>0.13292098472125508</v>
      </c>
      <c r="N23" s="76">
        <f t="shared" si="6"/>
        <v>0.12825115685335886</v>
      </c>
    </row>
    <row r="24" spans="1:14" x14ac:dyDescent="0.2">
      <c r="A24" s="2" t="s">
        <v>81</v>
      </c>
      <c r="B24" s="76">
        <f t="shared" si="6"/>
        <v>6.1109482393563307E-2</v>
      </c>
      <c r="C24" s="76">
        <f t="shared" si="6"/>
        <v>5.4537898404782459E-2</v>
      </c>
      <c r="D24" s="76">
        <f t="shared" si="6"/>
        <v>5.4207891286208128E-2</v>
      </c>
      <c r="E24" s="76">
        <f t="shared" si="6"/>
        <v>5.7798278744350194E-2</v>
      </c>
      <c r="F24" s="76">
        <f t="shared" si="6"/>
        <v>5.5403024218333811E-2</v>
      </c>
      <c r="G24" s="76">
        <f t="shared" si="6"/>
        <v>5.6609395173304204E-2</v>
      </c>
      <c r="H24" s="76">
        <f t="shared" si="6"/>
        <v>7.3763667647222073E-2</v>
      </c>
      <c r="I24" s="76">
        <f t="shared" si="6"/>
        <v>8.2156399406495578E-2</v>
      </c>
      <c r="J24" s="76">
        <f t="shared" si="6"/>
        <v>8.4015533165407219E-2</v>
      </c>
      <c r="K24" s="76">
        <f t="shared" si="6"/>
        <v>7.78440257572144E-2</v>
      </c>
      <c r="L24" s="76">
        <f t="shared" si="6"/>
        <v>8.4861388719909614E-2</v>
      </c>
      <c r="M24" s="76">
        <f t="shared" si="6"/>
        <v>9.5195182894359562E-2</v>
      </c>
      <c r="N24" s="76">
        <f t="shared" si="6"/>
        <v>8.2096696984202966E-2</v>
      </c>
    </row>
    <row r="25" spans="1:14" x14ac:dyDescent="0.2">
      <c r="A25" s="2" t="s">
        <v>82</v>
      </c>
      <c r="B25" s="76">
        <f t="shared" si="6"/>
        <v>0.13215414182872406</v>
      </c>
      <c r="C25" s="76">
        <f t="shared" si="6"/>
        <v>0.12275822384194879</v>
      </c>
      <c r="D25" s="76">
        <f t="shared" si="6"/>
        <v>0.11434616760042914</v>
      </c>
      <c r="E25" s="76">
        <f t="shared" si="6"/>
        <v>0.11082905083276577</v>
      </c>
      <c r="F25" s="76">
        <f t="shared" si="6"/>
        <v>0.12019014055648895</v>
      </c>
      <c r="G25" s="76">
        <f t="shared" si="6"/>
        <v>0.13020160889859966</v>
      </c>
      <c r="H25" s="76">
        <f t="shared" si="6"/>
        <v>0.14264305933285232</v>
      </c>
      <c r="I25" s="76">
        <f t="shared" si="6"/>
        <v>0.15541023245589933</v>
      </c>
      <c r="J25" s="76">
        <f t="shared" si="6"/>
        <v>0.1459382871536524</v>
      </c>
      <c r="K25" s="76">
        <f t="shared" si="6"/>
        <v>0.14214166467922729</v>
      </c>
      <c r="L25" s="76">
        <f t="shared" si="6"/>
        <v>0.14000173807247762</v>
      </c>
      <c r="M25" s="76">
        <f t="shared" si="6"/>
        <v>0.13185597837217874</v>
      </c>
      <c r="N25" s="76">
        <f t="shared" si="6"/>
        <v>0.1268150630285623</v>
      </c>
    </row>
    <row r="26" spans="1:14" x14ac:dyDescent="0.2">
      <c r="A26" s="2" t="s">
        <v>76</v>
      </c>
      <c r="B26" s="76">
        <f t="shared" si="6"/>
        <v>0.20805237955633735</v>
      </c>
      <c r="C26" s="76">
        <f t="shared" si="6"/>
        <v>0.22090086634059014</v>
      </c>
      <c r="D26" s="76">
        <f t="shared" si="6"/>
        <v>0.20684825366551438</v>
      </c>
      <c r="E26" s="76">
        <f t="shared" si="6"/>
        <v>0.19689183332301405</v>
      </c>
      <c r="F26" s="76">
        <f t="shared" si="6"/>
        <v>0.20313076261115437</v>
      </c>
      <c r="G26" s="76">
        <f t="shared" si="6"/>
        <v>0.22608997914390705</v>
      </c>
      <c r="H26" s="76">
        <f t="shared" si="6"/>
        <v>0.19847921407559527</v>
      </c>
      <c r="I26" s="76">
        <f t="shared" si="6"/>
        <v>0.17129197120404463</v>
      </c>
      <c r="J26" s="76">
        <f t="shared" si="6"/>
        <v>0.16105163727959698</v>
      </c>
      <c r="K26" s="76">
        <f t="shared" si="6"/>
        <v>0.1637491056522776</v>
      </c>
      <c r="L26" s="76">
        <f t="shared" si="6"/>
        <v>0.18471365255931171</v>
      </c>
      <c r="M26" s="76">
        <f t="shared" si="6"/>
        <v>0.18797362061196904</v>
      </c>
      <c r="N26" s="76">
        <f t="shared" si="6"/>
        <v>0.17628051699377692</v>
      </c>
    </row>
    <row r="27" spans="1:14" x14ac:dyDescent="0.2">
      <c r="A27" s="2" t="s">
        <v>80</v>
      </c>
      <c r="B27" s="76">
        <f t="shared" si="6"/>
        <v>0.19176520407830874</v>
      </c>
      <c r="C27" s="76">
        <f t="shared" si="6"/>
        <v>0.20609954924714682</v>
      </c>
      <c r="D27" s="76">
        <f t="shared" si="6"/>
        <v>0.22329836690904756</v>
      </c>
      <c r="E27" s="76">
        <f t="shared" si="6"/>
        <v>0.19364126060305864</v>
      </c>
      <c r="F27" s="76">
        <f t="shared" si="6"/>
        <v>0.17637175757079049</v>
      </c>
      <c r="G27" s="76">
        <f t="shared" si="6"/>
        <v>0.15418611580097327</v>
      </c>
      <c r="H27" s="76">
        <f t="shared" si="6"/>
        <v>0.15402120219792417</v>
      </c>
      <c r="I27" s="76">
        <f t="shared" si="6"/>
        <v>0.1836566467000055</v>
      </c>
      <c r="J27" s="76">
        <f t="shared" si="6"/>
        <v>0.18440386230058775</v>
      </c>
      <c r="K27" s="76">
        <f t="shared" si="6"/>
        <v>0.19618411638445027</v>
      </c>
      <c r="L27" s="76">
        <f t="shared" si="6"/>
        <v>0.21460849917441557</v>
      </c>
      <c r="M27" s="76">
        <f t="shared" si="6"/>
        <v>0.22893540326875025</v>
      </c>
      <c r="N27" s="76">
        <f t="shared" si="6"/>
        <v>0.21006861337162916</v>
      </c>
    </row>
    <row r="28" spans="1:14" x14ac:dyDescent="0.2">
      <c r="A28" s="2" t="s">
        <v>78</v>
      </c>
      <c r="B28" s="76">
        <f t="shared" si="6"/>
        <v>9.9286621714062342E-2</v>
      </c>
      <c r="C28" s="76">
        <f t="shared" si="6"/>
        <v>8.8168536811483011E-2</v>
      </c>
      <c r="D28" s="76">
        <f t="shared" si="6"/>
        <v>8.4575038741208725E-2</v>
      </c>
      <c r="E28" s="76">
        <f t="shared" si="6"/>
        <v>8.4422017212556502E-2</v>
      </c>
      <c r="F28" s="76">
        <f t="shared" si="6"/>
        <v>9.4537556857763383E-2</v>
      </c>
      <c r="G28" s="76">
        <f t="shared" si="6"/>
        <v>9.9116098917469461E-2</v>
      </c>
      <c r="H28" s="76">
        <f t="shared" si="6"/>
        <v>0.12549259033135371</v>
      </c>
      <c r="I28" s="76">
        <f t="shared" si="6"/>
        <v>0.16667582568555256</v>
      </c>
      <c r="J28" s="76">
        <f t="shared" si="6"/>
        <v>0.18225230898404701</v>
      </c>
      <c r="K28" s="76">
        <f t="shared" si="6"/>
        <v>0.20095397090388742</v>
      </c>
      <c r="L28" s="76">
        <f t="shared" si="6"/>
        <v>0.22747023550882073</v>
      </c>
      <c r="M28" s="76">
        <f t="shared" si="6"/>
        <v>0.24814647933478065</v>
      </c>
      <c r="N28" s="76">
        <f t="shared" si="6"/>
        <v>0.25359023456199137</v>
      </c>
    </row>
    <row r="29" spans="1:14" ht="51" x14ac:dyDescent="0.2">
      <c r="A29" s="2" t="s">
        <v>84</v>
      </c>
      <c r="B29" s="76">
        <f t="shared" si="6"/>
        <v>0.48949477181667156</v>
      </c>
      <c r="C29" s="76">
        <f t="shared" si="6"/>
        <v>0.4738659250023976</v>
      </c>
      <c r="D29" s="76">
        <f t="shared" si="6"/>
        <v>0.47747049707950889</v>
      </c>
      <c r="E29" s="76">
        <f t="shared" si="6"/>
        <v>0.5189461952820259</v>
      </c>
      <c r="F29" s="76">
        <f t="shared" si="6"/>
        <v>0.51063393845019056</v>
      </c>
      <c r="G29" s="76">
        <f t="shared" si="6"/>
        <v>0.49890753798788362</v>
      </c>
      <c r="H29" s="76">
        <f t="shared" si="6"/>
        <v>0.47432979963367933</v>
      </c>
      <c r="I29" s="76">
        <f t="shared" si="6"/>
        <v>0.42715832280046162</v>
      </c>
      <c r="J29" s="76">
        <f t="shared" si="6"/>
        <v>0.44710327455919396</v>
      </c>
      <c r="K29" s="76">
        <f t="shared" si="6"/>
        <v>0.45213450989744813</v>
      </c>
      <c r="L29" s="76">
        <f t="shared" si="6"/>
        <v>0.4281307030503172</v>
      </c>
      <c r="M29" s="76">
        <f t="shared" si="6"/>
        <v>0.43927415721132185</v>
      </c>
      <c r="N29" s="76">
        <f t="shared" si="6"/>
        <v>0.44339396840593587</v>
      </c>
    </row>
    <row r="30" spans="1:14" x14ac:dyDescent="0.2">
      <c r="A30" s="2" t="s">
        <v>77</v>
      </c>
      <c r="B30" s="76">
        <f t="shared" si="6"/>
        <v>5.3389361216977752E-2</v>
      </c>
      <c r="C30" s="76">
        <f t="shared" si="6"/>
        <v>4.5075285316965572E-2</v>
      </c>
      <c r="D30" s="76">
        <f t="shared" si="6"/>
        <v>3.8204791989510073E-2</v>
      </c>
      <c r="E30" s="76">
        <f t="shared" si="6"/>
        <v>3.557055290694075E-2</v>
      </c>
      <c r="F30" s="76">
        <f t="shared" si="6"/>
        <v>3.659386141048232E-2</v>
      </c>
      <c r="G30" s="76">
        <f t="shared" si="6"/>
        <v>4.0272122355745357E-2</v>
      </c>
      <c r="H30" s="76">
        <f t="shared" si="6"/>
        <v>4.6622634178831106E-2</v>
      </c>
      <c r="I30" s="76">
        <f t="shared" si="6"/>
        <v>7.8254657361103472E-2</v>
      </c>
      <c r="J30" s="76">
        <f t="shared" si="6"/>
        <v>7.8925272879932826E-2</v>
      </c>
      <c r="K30" s="76">
        <f t="shared" si="6"/>
        <v>8.1612210827569753E-2</v>
      </c>
      <c r="L30" s="76">
        <f t="shared" si="6"/>
        <v>8.8207178239332579E-2</v>
      </c>
      <c r="M30" s="76">
        <f t="shared" si="6"/>
        <v>9.5850571416868063E-2</v>
      </c>
      <c r="N30" s="76">
        <f t="shared" si="6"/>
        <v>9.1431306845380561E-2</v>
      </c>
    </row>
    <row r="31" spans="1:14" ht="25.5" x14ac:dyDescent="0.2">
      <c r="A31" s="2" t="s">
        <v>79</v>
      </c>
      <c r="B31" s="76">
        <f t="shared" si="6"/>
        <v>4.1011107853676017E-2</v>
      </c>
      <c r="C31" s="76">
        <f t="shared" si="6"/>
        <v>3.7434864614302614E-2</v>
      </c>
      <c r="D31" s="76">
        <f t="shared" si="6"/>
        <v>3.1857193944451065E-2</v>
      </c>
      <c r="E31" s="76">
        <f t="shared" si="6"/>
        <v>2.845025075846697E-2</v>
      </c>
      <c r="F31" s="76">
        <f t="shared" si="6"/>
        <v>2.3603655288284228E-2</v>
      </c>
      <c r="G31" s="76">
        <f t="shared" si="6"/>
        <v>2.1948554970702156E-2</v>
      </c>
      <c r="H31" s="76">
        <f t="shared" si="6"/>
        <v>2.6252983293556086E-2</v>
      </c>
      <c r="I31" s="76">
        <f t="shared" si="6"/>
        <v>3.5665219541682697E-2</v>
      </c>
      <c r="J31" s="76">
        <f t="shared" si="6"/>
        <v>3.8832913518052056E-2</v>
      </c>
      <c r="K31" s="76">
        <f t="shared" si="6"/>
        <v>3.6298592892916766E-2</v>
      </c>
      <c r="L31" s="76">
        <f t="shared" si="6"/>
        <v>3.9497697053967148E-2</v>
      </c>
      <c r="M31" s="76">
        <f t="shared" si="6"/>
        <v>5.9722279113587025E-2</v>
      </c>
      <c r="N31" s="76">
        <f t="shared" si="6"/>
        <v>5.3175363012605711E-2</v>
      </c>
    </row>
    <row r="32" spans="1:14" x14ac:dyDescent="0.2">
      <c r="A32" s="3" t="s">
        <v>85</v>
      </c>
      <c r="B32" s="77">
        <f t="shared" si="6"/>
        <v>9.3260366787191767E-2</v>
      </c>
      <c r="C32" s="77">
        <f t="shared" si="6"/>
        <v>8.449218375371631E-2</v>
      </c>
      <c r="D32" s="77">
        <f t="shared" si="6"/>
        <v>2.6880438669686493E-2</v>
      </c>
      <c r="E32" s="77">
        <f t="shared" si="6"/>
        <v>1.4921676676366789E-2</v>
      </c>
      <c r="F32" s="77">
        <f t="shared" si="6"/>
        <v>1.0613449166086137E-2</v>
      </c>
      <c r="G32" s="77">
        <f t="shared" si="6"/>
        <v>1.1470851127222167E-2</v>
      </c>
      <c r="H32" s="77">
        <f t="shared" si="6"/>
        <v>1.487484042848421E-2</v>
      </c>
      <c r="I32" s="77">
        <f t="shared" si="6"/>
        <v>2.6817607297906249E-2</v>
      </c>
      <c r="J32" s="77">
        <f t="shared" si="6"/>
        <v>2.5136439966414778E-2</v>
      </c>
      <c r="K32" s="77">
        <f t="shared" si="6"/>
        <v>2.1225852611495351E-2</v>
      </c>
      <c r="L32" s="77">
        <f t="shared" si="6"/>
        <v>1.3774224385156861E-2</v>
      </c>
      <c r="M32" s="77">
        <f t="shared" si="6"/>
        <v>1.2902961536886085E-2</v>
      </c>
      <c r="N32" s="77">
        <f t="shared" si="6"/>
        <v>1.5198659645763524E-2</v>
      </c>
    </row>
    <row r="34" spans="1:1" x14ac:dyDescent="0.2">
      <c r="A34" s="6" t="s">
        <v>462</v>
      </c>
    </row>
  </sheetData>
  <mergeCells count="1">
    <mergeCell ref="P3:Q3"/>
  </mergeCells>
  <hyperlinks>
    <hyperlink ref="A2" location="Contents!A1" display="Back to contents"/>
  </hyperlink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Contents</vt:lpstr>
      <vt:lpstr>HL2-HL3 Data Quality</vt:lpstr>
      <vt:lpstr>Data over time</vt:lpstr>
      <vt:lpstr>Tables 1a &amp; b</vt:lpstr>
      <vt:lpstr>Tables 2a &amp; b</vt:lpstr>
      <vt:lpstr>Tables 3a &amp; b</vt:lpstr>
      <vt:lpstr>Table 4</vt:lpstr>
      <vt:lpstr>Tables 5a &amp; b</vt:lpstr>
      <vt:lpstr>Tables 6a &amp; b</vt:lpstr>
      <vt:lpstr>Tables 7a &amp; b</vt:lpstr>
      <vt:lpstr>Tables 8a &amp; b</vt:lpstr>
      <vt:lpstr>Tables 9a &amp; b</vt:lpstr>
      <vt:lpstr>Tables 10a &amp; b</vt:lpstr>
      <vt:lpstr>Table 11</vt:lpstr>
      <vt:lpstr>Table 12</vt:lpstr>
      <vt:lpstr>Table 13</vt:lpstr>
      <vt:lpstr>Table 14</vt:lpstr>
      <vt:lpstr>Tables 15a &amp; b</vt:lpstr>
      <vt:lpstr>Tables 16a &amp; b</vt:lpstr>
      <vt:lpstr> Tables 17a &amp; b</vt:lpstr>
      <vt:lpstr>Tables 18a &amp; b</vt:lpstr>
      <vt:lpstr>Tables 19a &amp; b</vt:lpstr>
      <vt:lpstr>Tables 20a &amp; b</vt:lpstr>
      <vt:lpstr>Tables 21a &amp; b</vt:lpstr>
      <vt:lpstr>Table 22</vt:lpstr>
      <vt:lpstr>Tables 23a &amp; b</vt:lpstr>
      <vt:lpstr>Tables 24a &amp; b</vt:lpstr>
      <vt:lpstr>Table 25a &amp; b</vt:lpstr>
      <vt:lpstr>Tables 26a &amp; b</vt:lpstr>
      <vt:lpstr>Tables 27a &amp; b</vt:lpstr>
      <vt:lpstr>Tables 28a &amp; b</vt:lpstr>
      <vt:lpstr>Table 29</vt:lpstr>
      <vt:lpstr>Table 30</vt:lpstr>
      <vt:lpstr>Table 31</vt:lpstr>
      <vt:lpstr>Tables 32a &amp; b</vt:lpstr>
      <vt:lpstr>Tables 33a &amp; b</vt:lpstr>
      <vt:lpstr>Tables 34a &amp; b</vt:lpstr>
      <vt:lpstr>Table 35</vt:lpstr>
      <vt:lpstr>Table 36</vt:lpstr>
      <vt:lpstr>Tables 37a - d</vt:lpstr>
      <vt:lpstr>Tables 38a - d</vt:lpstr>
      <vt:lpstr>Table 39</vt:lpstr>
      <vt:lpstr>Table 40</vt:lpstr>
      <vt:lpstr>Table 41</vt:lpstr>
      <vt:lpstr>Tables 42 a &amp; b</vt:lpstr>
      <vt:lpstr>Table 43</vt:lpstr>
      <vt:lpstr>Table 44</vt:lpstr>
      <vt:lpstr>Table 45</vt:lpstr>
      <vt:lpstr>Table 46</vt:lpstr>
      <vt:lpstr>Tables 47a &amp; b</vt:lpstr>
      <vt:lpstr>Table 48a - c</vt:lpstr>
      <vt:lpstr>Table 49a - c</vt:lpstr>
      <vt:lpstr>Table 50a &amp; b</vt:lpstr>
      <vt:lpstr>Table 51a &amp; b</vt:lpstr>
      <vt:lpstr>Table 52</vt:lpstr>
      <vt:lpstr>Table 53</vt:lpstr>
      <vt:lpstr>Table 54</vt:lpstr>
      <vt:lpstr>Table 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dcterms:modified xsi:type="dcterms:W3CDTF">2020-08-20T15:15:53Z</dcterms:modified>
</cp:coreProperties>
</file>