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E:\dd\EAS7\Homelessness\Scottish Welfare Fund Monitoring\SWFM Statistics\Monthly stats\Monthly stats - 2024\Monthly stats - 24-01\"/>
    </mc:Choice>
  </mc:AlternateContent>
  <xr:revisionPtr revIDLastSave="0" documentId="13_ncr:1_{3D495638-24FE-49BF-857B-AB8D40E6AAC5}" xr6:coauthVersionLast="47" xr6:coauthVersionMax="47" xr10:uidLastSave="{00000000-0000-0000-0000-000000000000}"/>
  <bookViews>
    <workbookView xWindow="28680" yWindow="-120" windowWidth="29040" windowHeight="15840" xr2:uid="{00000000-000D-0000-FFFF-FFFF00000000}"/>
  </bookViews>
  <sheets>
    <sheet name="Cover sheet" sheetId="26" r:id="rId1"/>
    <sheet name="Table of contents" sheetId="7" r:id="rId2"/>
    <sheet name="Notes" sheetId="29" r:id="rId3"/>
    <sheet name="1" sheetId="1" r:id="rId4"/>
    <sheet name="Chart 1" sheetId="27" r:id="rId5"/>
    <sheet name="Chart 2" sheetId="28" r:id="rId6"/>
    <sheet name="2" sheetId="15" r:id="rId7"/>
    <sheet name="3" sheetId="6" r:id="rId8"/>
    <sheet name="Chart 3" sheetId="30" r:id="rId9"/>
    <sheet name="Chart 4" sheetId="31" r:id="rId10"/>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4" i="6" l="1"/>
  <c r="B74" i="6"/>
  <c r="C65" i="1"/>
  <c r="D65" i="1"/>
  <c r="E65" i="1"/>
  <c r="C66" i="1"/>
  <c r="D66" i="1"/>
  <c r="E66" i="1"/>
  <c r="B66" i="1"/>
  <c r="B65" i="1"/>
  <c r="B35" i="15"/>
  <c r="E4" i="15"/>
  <c r="D36" i="15"/>
  <c r="B36" i="15"/>
  <c r="C36" i="15"/>
  <c r="D35" i="15"/>
  <c r="C35" i="15"/>
  <c r="E34" i="15"/>
  <c r="E33" i="15"/>
  <c r="E32" i="15"/>
  <c r="E31" i="15"/>
  <c r="E29" i="15"/>
  <c r="E30" i="15"/>
  <c r="E28" i="15"/>
  <c r="E27" i="15"/>
  <c r="E26" i="15"/>
  <c r="E25" i="15"/>
  <c r="E5" i="15"/>
  <c r="E6" i="15"/>
  <c r="E7" i="15"/>
  <c r="E8" i="15"/>
  <c r="E9" i="15"/>
  <c r="E10" i="15"/>
  <c r="E11" i="15"/>
  <c r="E12" i="15"/>
  <c r="E13" i="15"/>
  <c r="E14" i="15"/>
  <c r="E15" i="15"/>
  <c r="E16" i="15"/>
  <c r="E17" i="15"/>
  <c r="E18" i="15"/>
  <c r="E19" i="15"/>
  <c r="E20" i="15"/>
  <c r="E21" i="15"/>
  <c r="E22" i="15"/>
  <c r="E23" i="15"/>
  <c r="E24" i="15"/>
  <c r="A2" i="6"/>
  <c r="A2" i="1"/>
</calcChain>
</file>

<file path=xl/sharedStrings.xml><?xml version="1.0" encoding="utf-8"?>
<sst xmlns="http://schemas.openxmlformats.org/spreadsheetml/2006/main" count="248" uniqueCount="151">
  <si>
    <t>Table 1: Scottish Welfare Fund monthly management information</t>
  </si>
  <si>
    <t>https://www.gov.scot/collections/sg-social-security-scotland-stats-publications/#discretionaryhousingpaymentstatistics</t>
  </si>
  <si>
    <t>Cumulative applications</t>
  </si>
  <si>
    <t>https://www.gov.scot/collections/sg-social-security-scotland-stats-publications/#scottishwelfarefundstatistics</t>
  </si>
  <si>
    <t>Table 2: Self isolation Support Grant monthly management information</t>
  </si>
  <si>
    <t>Table 3: Discretionary Housing Payments Official Statistics</t>
  </si>
  <si>
    <t>Scottish Welfare Fund and Self-Isolation Support Grant monthly management information &amp; Discretionary Housing Payments monthly official statistics</t>
  </si>
  <si>
    <t>Applications</t>
  </si>
  <si>
    <t>Awards</t>
  </si>
  <si>
    <t>Number of community care grant applications</t>
  </si>
  <si>
    <t>Number of crisis grant applications</t>
  </si>
  <si>
    <t>Rate of awards to applications (%)</t>
  </si>
  <si>
    <t>Total since start of scheme</t>
  </si>
  <si>
    <t>June 2018</t>
  </si>
  <si>
    <t>May 2018</t>
  </si>
  <si>
    <t>April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</si>
  <si>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</si>
  <si>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</si>
  <si>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</si>
  <si>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</si>
  <si>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</si>
  <si>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</si>
  <si>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</si>
  <si>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</si>
  <si>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</si>
  <si>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</si>
  <si>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</si>
  <si>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</si>
  <si>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</si>
  <si>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</si>
  <si>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</si>
  <si>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</si>
  <si>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</si>
  <si>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</si>
  <si>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</si>
  <si>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</si>
  <si>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</si>
  <si>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</si>
  <si>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</si>
  <si>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</si>
  <si>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</si>
  <si>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</si>
  <si>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</si>
  <si>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</si>
  <si>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</si>
  <si>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</si>
  <si>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</si>
  <si>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</si>
  <si>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</si>
  <si>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</si>
  <si>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</si>
  <si>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</si>
  <si>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</si>
  <si>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</si>
  <si>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</si>
  <si>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</si>
  <si>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</si>
  <si>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</si>
  <si>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</si>
  <si>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</si>
  <si>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</si>
  <si>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January 
2022</t>
  </si>
  <si>
    <t>Month and year</t>
  </si>
  <si>
    <t>Publication dates</t>
  </si>
  <si>
    <t>Data Sources</t>
  </si>
  <si>
    <t>The Official Statistics on SWF are published in further detail at:</t>
  </si>
  <si>
    <t>Previous biannual Official Statistics publications on DHP are available at:</t>
  </si>
  <si>
    <t>socialsecuritystats@gov.scot</t>
  </si>
  <si>
    <t xml:space="preserve">Contact details </t>
  </si>
  <si>
    <t xml:space="preserve">Table of contents </t>
  </si>
  <si>
    <t>Worksheet number</t>
  </si>
  <si>
    <t>Worksheet title</t>
  </si>
  <si>
    <t>Number of, and expenditure on, Community Care Grant and Crisis Grant applications</t>
  </si>
  <si>
    <t>Chart 1</t>
  </si>
  <si>
    <t>Chart 2</t>
  </si>
  <si>
    <t>Chart 3</t>
  </si>
  <si>
    <t>Chart 4</t>
  </si>
  <si>
    <t>Line chart of the expenditure presented in table 1</t>
  </si>
  <si>
    <t>Line chart of the number of applications presented in table 1</t>
  </si>
  <si>
    <t>Number of applications for, number of awards, and expenditure on Self-Isolation Support Grants</t>
  </si>
  <si>
    <t>Line chart of the cumulative annual applications presented in table 3</t>
  </si>
  <si>
    <t>Cumulative applications for, and actual or committed spend for financial year on Discretionary Housing Payments</t>
  </si>
  <si>
    <t>Line chart of the annual actual or committed spend presented in table 3</t>
  </si>
  <si>
    <t>Background notes to monthly figures:</t>
  </si>
  <si>
    <t>April 2022</t>
  </si>
  <si>
    <t>Notes</t>
  </si>
  <si>
    <t>Note 1</t>
  </si>
  <si>
    <t>Scottish Welfare Fund, Self-Isolation Support Grant and Discretionary Housing Payments: monthly data</t>
  </si>
  <si>
    <t>Background Notes</t>
  </si>
  <si>
    <t xml:space="preserve"> </t>
  </si>
  <si>
    <t>May 2022</t>
  </si>
  <si>
    <t>June 2022</t>
  </si>
  <si>
    <t>Community care grant expenditure</t>
  </si>
  <si>
    <t>Crisis grant expenditure</t>
  </si>
  <si>
    <t>Expenditure</t>
  </si>
  <si>
    <t>Actual or committed spend for financial year</t>
  </si>
  <si>
    <t>July 2022</t>
  </si>
  <si>
    <t>August 2022</t>
  </si>
  <si>
    <t>September 2022</t>
  </si>
  <si>
    <t>October 2022</t>
  </si>
  <si>
    <t>Note 2</t>
  </si>
  <si>
    <t>November 2022</t>
  </si>
  <si>
    <t>[note 1]</t>
  </si>
  <si>
    <t>December 2022</t>
  </si>
  <si>
    <t>January 2023</t>
  </si>
  <si>
    <t>February 2023</t>
  </si>
  <si>
    <t>The Self-Isolation Support Grant scheme closed to new applications on 5 January 2023.</t>
  </si>
  <si>
    <t>March 2023</t>
  </si>
  <si>
    <t>During May to June 2022 and January to March 2023 the rate of SISG awards to applications was greater than 100%. This was due to local authorities processing applications from previous months.</t>
  </si>
  <si>
    <t>April 2023</t>
  </si>
  <si>
    <t>May 2023</t>
  </si>
  <si>
    <t>June 2023</t>
  </si>
  <si>
    <t>Percentage change March 2023 to April 2023</t>
  </si>
  <si>
    <t>July 2023</t>
  </si>
  <si>
    <t>August 2023</t>
  </si>
  <si>
    <t>September 2023</t>
  </si>
  <si>
    <t>October 2023 [MI]</t>
  </si>
  <si>
    <t>October 2023</t>
  </si>
  <si>
    <t>[note 2]</t>
  </si>
  <si>
    <t>Note 3</t>
  </si>
  <si>
    <t>Note 4</t>
  </si>
  <si>
    <t>November 2023</t>
  </si>
  <si>
    <t>November 2023 [MI]</t>
  </si>
  <si>
    <t>[note 3]</t>
  </si>
  <si>
    <t>[note 6]</t>
  </si>
  <si>
    <t>Note 5</t>
  </si>
  <si>
    <t>Note 6</t>
  </si>
  <si>
    <t>One local authority had not returned DHP data for October 2023. Missing figures were estimated based on changes seen in other areas.</t>
  </si>
  <si>
    <t>[note 7]</t>
  </si>
  <si>
    <t>Note 7</t>
  </si>
  <si>
    <t>One local authority had not returned DHP data for December 2023. Missing figures were estimated based on changes seen in other areas.</t>
  </si>
  <si>
    <t>December 2023</t>
  </si>
  <si>
    <t>December 2023 [MI]</t>
  </si>
  <si>
    <t>January 2024 [MI]</t>
  </si>
  <si>
    <t>Percentage change December 2023 to January 2024</t>
  </si>
  <si>
    <t>Percentage change January 2023 to January 2024</t>
  </si>
  <si>
    <t>One local authority had not returned SWF data for October 2023. Missing figures were estimated based on changes seen in other areas.</t>
  </si>
  <si>
    <t>Two local authorities had not returned SWF data for November 2023. Missing figures were estimated based on changes seen in other areas.</t>
  </si>
  <si>
    <t>Two local authorities had not returned SWF data for January 2024. Missing figures were estimated based on changes seen in other areas.</t>
  </si>
  <si>
    <t>Note 8</t>
  </si>
  <si>
    <t>January 2024</t>
  </si>
  <si>
    <t>[note 4]</t>
  </si>
  <si>
    <t>[note 4, note 5]</t>
  </si>
  <si>
    <t>[note 8]</t>
  </si>
  <si>
    <t>[note 9]</t>
  </si>
  <si>
    <t>Note 9</t>
  </si>
  <si>
    <t>One local authority had not returned DHP data for November 2023. Missing figures were estimated based on changes seen in other areas.</t>
  </si>
  <si>
    <t>Two local authorities had not returned DHP data for January 2024. Missing figures were estimated based on changes seen in other areas.</t>
  </si>
  <si>
    <t>This publication presents management information on Scottish Welfare Fund and Self-Isolation Support Grants, and Official Statistics on Discretionary Housing Payments at Scotland level to January 2024. This information supersedes the previous publication covering to December 2023. The data is being published monthly due to heightened interest in the figures during the COVID-19 pandemic.
Scottish Welfare Fund monthly management information is being published ahead of the formal quarterly Official Statistics. It is not currently possible to release this information as Official Statistics as the information has not been quality assured to the required standards.
Discretionary Housing Payments monthly Official Statistics are being provided in addition to the usual biannual statistics publications.</t>
  </si>
  <si>
    <t>The data tables in this spreadsheet were originally published at 9:30am 5 March 2024</t>
  </si>
  <si>
    <t>The next publication is scheduled to be published at 9:30am 2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</si>
</sst>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 #,##0.00_);_(* \(#,##0.00\);_(* &quot;-&quot;??_);_(@_)"/>
    <numFmt numFmtId="167" formatCode="_(&quot;£&quot;* #,##0.00_);_(&quot;£&quot;* \(#,##0.00\);_(&quot;£&quot;* &quot;-&quot;??_);_(@_)"/>
    <numFmt numFmtId="168" formatCode="&quot; &quot;#,##0.00&quot; &quot;;&quot;-&quot;#,##0.00&quot; &quot;;&quot; -&quot;00&quot; &quot;;&quot; &quot;@&quot; &quot;"/>
    <numFmt numFmtId="169" formatCode="0.000000%"/>
    <numFmt numFmtId="170" formatCode="_(&quot;£&quot;* #,##0_);_(&quot;£&quot;* \(#,##0\);_(&quot;£&quot;* &quot;-&quot;??_);_(@_)"/>
  </numFmts>
  <fonts count="40"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u/>
      <sz val="12"/>
      <color theme="10"/>
      <name val="Arial"/>
      <family val="2"/>
    </font>
    <font>
      <sz val="12"/>
      <name val="Arial"/>
      <family val="2"/>
    </font>
    <font>
      <sz val="10"/>
      <color theme="1"/>
      <name val="Arial"/>
      <family val="2"/>
    </font>
    <font>
      <b/>
      <sz val="10"/>
      <color theme="1"/>
      <name val="Arial"/>
      <family val="2"/>
    </font>
    <font>
      <sz val="12"/>
      <color rgb="FF000000"/>
      <name val="Arial"/>
      <family val="2"/>
    </font>
    <font>
      <b/>
      <sz val="11"/>
      <color rgb="FFFF0000"/>
      <name val="Calibri"/>
      <family val="2"/>
      <scheme val="minor"/>
    </font>
    <font>
      <sz val="10"/>
      <name val="Arial"/>
      <family val="2"/>
    </font>
    <font>
      <b/>
      <sz val="10"/>
      <color rgb="FFFF0000"/>
      <name val="Arial"/>
      <family val="2"/>
    </font>
    <font>
      <b/>
      <sz val="15"/>
      <color theme="3"/>
      <name val="Calibri"/>
      <family val="2"/>
      <scheme val="minor"/>
    </font>
    <font>
      <b/>
      <sz val="15"/>
      <name val="Calibri"/>
      <family val="2"/>
      <scheme val="minor"/>
    </font>
    <font>
      <b/>
      <sz val="10"/>
      <name val="Arial"/>
      <family val="2"/>
    </font>
    <font>
      <sz val="11"/>
      <color rgb="FF000000"/>
      <name val="Calibri"/>
      <family val="2"/>
    </font>
    <font>
      <sz val="10"/>
      <color rgb="FF000000"/>
      <name val="Arial"/>
      <family val="2"/>
    </font>
    <font>
      <sz val="7"/>
      <color rgb="FF000000"/>
      <name val="Arial"/>
      <family val="2"/>
    </font>
    <font>
      <b/>
      <sz val="10"/>
      <color rgb="FF000000"/>
      <name val="Arial"/>
      <family val="2"/>
    </font>
    <font>
      <b/>
      <sz val="14"/>
      <color rgb="FF000000"/>
      <name val="Arial"/>
      <family val="2"/>
    </font>
    <font>
      <b/>
      <sz val="15"/>
      <color rgb="FF000000"/>
      <name val="Calibri"/>
      <family val="2"/>
    </font>
    <font>
      <b/>
      <sz val="13"/>
      <color rgb="FF000000"/>
      <name val="Calibri"/>
      <family val="2"/>
    </font>
    <font>
      <b/>
      <sz val="11"/>
      <color rgb="FF000000"/>
      <name val="Calibri"/>
      <family val="2"/>
    </font>
    <font>
      <u/>
      <sz val="10"/>
      <color rgb="FF0000FF"/>
      <name val="Arial"/>
      <family val="2"/>
    </font>
    <font>
      <u/>
      <sz val="11"/>
      <color rgb="FF0000FF"/>
      <name val="Calibri"/>
      <family val="2"/>
    </font>
    <font>
      <u/>
      <sz val="11"/>
      <color rgb="FF0563C1"/>
      <name val="Calibri"/>
      <family val="2"/>
    </font>
    <font>
      <u/>
      <sz val="10"/>
      <color rgb="FF0563C1"/>
      <name val="Arial"/>
      <family val="2"/>
    </font>
    <font>
      <b/>
      <sz val="15"/>
      <color rgb="FF000000"/>
      <name val="Arial"/>
      <family val="2"/>
    </font>
    <font>
      <b/>
      <sz val="12"/>
      <color rgb="FF000000"/>
      <name val="Arial"/>
      <family val="2"/>
    </font>
    <font>
      <u/>
      <sz val="12"/>
      <color theme="10"/>
      <name val="Calibri"/>
      <family val="2"/>
      <scheme val="minor"/>
    </font>
    <font>
      <b/>
      <sz val="10"/>
      <color theme="1"/>
      <name val="Arial"/>
      <family val="2"/>
    </font>
    <font>
      <sz val="10"/>
      <color theme="1"/>
      <name val="Arial"/>
      <family val="2"/>
    </font>
    <font>
      <sz val="10"/>
      <color indexed="8"/>
      <name val="Arial"/>
      <family val="2"/>
    </font>
    <font>
      <sz val="8"/>
      <name val="Calibri"/>
      <family val="2"/>
      <scheme val="minor"/>
    </font>
    <font>
      <b/>
      <sz val="11"/>
      <color theme="1"/>
      <name val="Calibri"/>
      <family val="2"/>
      <scheme val="minor"/>
    </font>
    <font>
      <b/>
      <sz val="10"/>
      <color theme="1"/>
      <name val="Arial"/>
      <family val="2"/>
    </font>
    <font>
      <sz val="10"/>
      <color theme="1"/>
      <name val="Arial"/>
      <family val="2"/>
    </font>
    <font>
      <sz val="10"/>
      <color theme="1"/>
      <name val="Arial"/>
      <family val="2"/>
    </font>
    <font>
      <b/>
      <sz val="10"/>
      <color theme="1"/>
      <name val="Arial"/>
      <family val="2"/>
    </font>
    <font>
      <b/>
      <sz val="10"/>
      <color theme="1"/>
      <name val="Arial"/>
    </font>
  </fonts>
  <fills count="6">
    <fill>
      <patternFill patternType="none"/>
    </fill>
    <fill>
      <patternFill patternType="gray125"/>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FFFFCC"/>
        <bgColor rgb="FFFFFFCC"/>
      </patternFill>
    </fill>
  </fills>
  <borders count="5">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bottom/>
      <diagonal/>
    </border>
    <border>
      <left/>
      <right/>
      <top style="thin">
        <color rgb="FF000000"/>
      </top>
      <bottom style="thin">
        <color rgb="FF000000"/>
      </bottom>
      <diagonal/>
    </border>
  </borders>
  <cellStyleXfs count="12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1" applyNumberFormat="0" applyFill="0" applyAlignment="0" applyProtection="0"/>
    <xf numFmtId="0" fontId="15" fillId="0" borderId="0"/>
    <xf numFmtId="168" fontId="15"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2" borderId="0" applyNumberFormat="0" applyBorder="0">
      <protection locked="0"/>
    </xf>
    <xf numFmtId="0" fontId="16" fillId="2" borderId="0" applyNumberFormat="0" applyBorder="0">
      <protection locked="0"/>
    </xf>
    <xf numFmtId="0" fontId="16" fillId="2" borderId="0" applyNumberFormat="0" applyBorder="0">
      <protection locked="0"/>
    </xf>
    <xf numFmtId="0" fontId="16" fillId="3" borderId="3" applyNumberFormat="0">
      <alignment horizontal="center" vertical="center"/>
      <protection locked="0"/>
    </xf>
    <xf numFmtId="0" fontId="16" fillId="3" borderId="3" applyNumberFormat="0">
      <alignment horizontal="center" vertical="center"/>
      <protection locked="0"/>
    </xf>
    <xf numFmtId="0" fontId="16" fillId="3" borderId="3" applyNumberFormat="0">
      <alignment horizontal="center" vertical="center"/>
      <protection locked="0"/>
    </xf>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0" fontId="16" fillId="4" borderId="0" applyNumberFormat="0" applyBorder="0">
      <protection locked="0"/>
    </xf>
    <xf numFmtId="0" fontId="16" fillId="4" borderId="0" applyNumberFormat="0" applyBorder="0">
      <protection locked="0"/>
    </xf>
    <xf numFmtId="0" fontId="16" fillId="4" borderId="0" applyNumberFormat="0" applyBorder="0">
      <protection locked="0"/>
    </xf>
    <xf numFmtId="0" fontId="18" fillId="3" borderId="0" applyNumberFormat="0" applyBorder="0">
      <alignment vertical="center"/>
      <protection locked="0"/>
    </xf>
    <xf numFmtId="0" fontId="18" fillId="3" borderId="0" applyNumberFormat="0" applyBorder="0">
      <alignment vertical="center"/>
      <protection locked="0"/>
    </xf>
    <xf numFmtId="0" fontId="18" fillId="0" borderId="0" applyNumberFormat="0" applyBorder="0">
      <protection locked="0"/>
    </xf>
    <xf numFmtId="0" fontId="18" fillId="0" borderId="0" applyNumberFormat="0" applyBorder="0">
      <protection locked="0"/>
    </xf>
    <xf numFmtId="0" fontId="19" fillId="0" borderId="0" applyNumberFormat="0" applyBorder="0">
      <protection locked="0"/>
    </xf>
    <xf numFmtId="0" fontId="19" fillId="0" borderId="0" applyNumberFormat="0" applyBorder="0">
      <protection locked="0"/>
    </xf>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15" fillId="0" borderId="0" applyNumberFormat="0" applyFon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Border="0" applyProtection="0"/>
    <xf numFmtId="0" fontId="16" fillId="0" borderId="0" applyNumberFormat="0" applyBorder="0" applyProtection="0"/>
    <xf numFmtId="0" fontId="16" fillId="0" borderId="0" applyNumberFormat="0" applyFill="0" applyBorder="0" applyAlignment="0" applyProtection="0"/>
    <xf numFmtId="0" fontId="16" fillId="0" borderId="0" applyNumberFormat="0" applyBorder="0" applyProtection="0"/>
    <xf numFmtId="0" fontId="16" fillId="0" borderId="0" applyNumberFormat="0" applyBorder="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5" fillId="5" borderId="2" applyNumberFormat="0" applyFont="0" applyAlignment="0" applyProtection="0"/>
    <xf numFmtId="0" fontId="15" fillId="5" borderId="2" applyNumberFormat="0" applyFont="0" applyAlignment="0" applyProtection="0"/>
    <xf numFmtId="0" fontId="16" fillId="0" borderId="0" applyNumberForma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6" fillId="0" borderId="0" applyNumberFormat="0" applyBorder="0" applyProtection="0"/>
    <xf numFmtId="0" fontId="16" fillId="3" borderId="4" applyNumberFormat="0">
      <alignment vertical="center"/>
      <protection locked="0"/>
    </xf>
    <xf numFmtId="0" fontId="16" fillId="3" borderId="4" applyNumberFormat="0">
      <alignment vertical="center"/>
      <protection locked="0"/>
    </xf>
    <xf numFmtId="0" fontId="16" fillId="3" borderId="4" applyNumberFormat="0">
      <alignment vertical="center"/>
      <protection locked="0"/>
    </xf>
    <xf numFmtId="0" fontId="16" fillId="2" borderId="0" applyNumberFormat="0" applyBorder="0">
      <protection locked="0"/>
    </xf>
    <xf numFmtId="0" fontId="16" fillId="2" borderId="0" applyNumberFormat="0" applyBorder="0">
      <protection locked="0"/>
    </xf>
    <xf numFmtId="0" fontId="16" fillId="2" borderId="0" applyNumberFormat="0" applyBorder="0">
      <protection locked="0"/>
    </xf>
    <xf numFmtId="43" fontId="1" fillId="0" borderId="0" applyFont="0" applyFill="0" applyBorder="0" applyAlignment="0" applyProtection="0"/>
  </cellStyleXfs>
  <cellXfs count="64">
    <xf numFmtId="0" fontId="0" fillId="0" borderId="0" xfId="0"/>
    <xf numFmtId="0" fontId="7" fillId="0" borderId="0" xfId="0" applyFont="1" applyAlignment="1">
      <alignment horizontal="left" vertical="top" wrapText="1"/>
    </xf>
    <xf numFmtId="0" fontId="6" fillId="0" borderId="0" xfId="0" applyFont="1"/>
    <xf numFmtId="9" fontId="6" fillId="0" borderId="0" xfId="2" applyFont="1"/>
    <xf numFmtId="165" fontId="6" fillId="0" borderId="0" xfId="0" applyNumberFormat="1" applyFont="1"/>
    <xf numFmtId="0" fontId="7" fillId="0" borderId="0" xfId="0" applyFont="1"/>
    <xf numFmtId="0" fontId="7" fillId="0" borderId="0" xfId="0" applyFont="1" applyAlignment="1">
      <alignment wrapText="1"/>
    </xf>
    <xf numFmtId="3" fontId="6" fillId="0" borderId="0" xfId="0" applyNumberFormat="1" applyFont="1"/>
    <xf numFmtId="9" fontId="7" fillId="0" borderId="0" xfId="0" applyNumberFormat="1" applyFont="1" applyAlignment="1">
      <alignment wrapText="1"/>
    </xf>
    <xf numFmtId="0" fontId="7" fillId="0" borderId="0" xfId="0" quotePrefix="1" applyFont="1"/>
    <xf numFmtId="0" fontId="7" fillId="0" borderId="0" xfId="0" quotePrefix="1" applyFont="1" applyAlignment="1">
      <alignment wrapText="1"/>
    </xf>
    <xf numFmtId="3" fontId="7" fillId="0" borderId="0" xfId="0" applyNumberFormat="1" applyFont="1"/>
    <xf numFmtId="0" fontId="11" fillId="0" borderId="0" xfId="0" applyFont="1"/>
    <xf numFmtId="0" fontId="14" fillId="0" borderId="0" xfId="0" applyFont="1" applyAlignment="1">
      <alignment wrapText="1"/>
    </xf>
    <xf numFmtId="0" fontId="13" fillId="0" borderId="0" xfId="19" applyFont="1" applyBorder="1"/>
    <xf numFmtId="0" fontId="8" fillId="0" borderId="0" xfId="0" applyFont="1" applyAlignment="1">
      <alignment vertical="top"/>
    </xf>
    <xf numFmtId="0" fontId="8" fillId="0" borderId="0" xfId="0" applyFont="1" applyAlignment="1">
      <alignment vertical="top" wrapText="1"/>
    </xf>
    <xf numFmtId="0" fontId="4" fillId="0" borderId="0" xfId="3" applyFont="1" applyFill="1"/>
    <xf numFmtId="0" fontId="29" fillId="0" borderId="0" xfId="3" applyFont="1" applyFill="1" applyAlignment="1">
      <alignment horizontal="center" vertical="top"/>
    </xf>
    <xf numFmtId="0" fontId="13" fillId="0" borderId="0" xfId="19" applyFont="1" applyBorder="1" applyAlignment="1">
      <alignment vertical="top"/>
    </xf>
    <xf numFmtId="0" fontId="3" fillId="0" borderId="0" xfId="0" applyFont="1" applyAlignment="1">
      <alignment wrapText="1"/>
    </xf>
    <xf numFmtId="0" fontId="9" fillId="0" borderId="0" xfId="0" applyFont="1"/>
    <xf numFmtId="0" fontId="27" fillId="0" borderId="0" xfId="22" applyFont="1" applyFill="1"/>
    <xf numFmtId="0" fontId="3" fillId="0" borderId="0" xfId="0" applyFont="1"/>
    <xf numFmtId="0" fontId="28" fillId="0" borderId="0" xfId="0" applyFont="1" applyAlignment="1">
      <alignment horizontal="left" vertical="top"/>
    </xf>
    <xf numFmtId="0" fontId="4" fillId="0" borderId="0" xfId="3" applyFont="1" applyFill="1" applyAlignment="1">
      <alignment vertical="center"/>
    </xf>
    <xf numFmtId="0" fontId="5" fillId="0" borderId="0" xfId="0" applyFont="1" applyAlignment="1">
      <alignment vertical="top" wrapText="1"/>
    </xf>
    <xf numFmtId="0" fontId="13" fillId="0" borderId="0" xfId="19" applyFont="1" applyFill="1" applyBorder="1"/>
    <xf numFmtId="0" fontId="8" fillId="0" borderId="0" xfId="114" applyFont="1" applyAlignment="1">
      <alignment wrapText="1"/>
    </xf>
    <xf numFmtId="165" fontId="6" fillId="0" borderId="0" xfId="127" applyNumberFormat="1" applyFont="1"/>
    <xf numFmtId="9" fontId="7" fillId="0" borderId="0" xfId="2" applyFont="1" applyAlignment="1">
      <alignment wrapText="1"/>
    </xf>
    <xf numFmtId="165" fontId="7" fillId="0" borderId="0" xfId="0" applyNumberFormat="1" applyFont="1"/>
    <xf numFmtId="9" fontId="0" fillId="0" borderId="0" xfId="2" applyFont="1"/>
    <xf numFmtId="0" fontId="4" fillId="0" borderId="0" xfId="3" applyFont="1"/>
    <xf numFmtId="164" fontId="6" fillId="0" borderId="0" xfId="1" applyNumberFormat="1" applyFont="1"/>
    <xf numFmtId="9" fontId="7" fillId="0" borderId="0" xfId="2" applyFont="1"/>
    <xf numFmtId="9" fontId="7" fillId="0" borderId="0" xfId="2" applyFont="1" applyFill="1" applyBorder="1"/>
    <xf numFmtId="0" fontId="0" fillId="0" borderId="0" xfId="0" applyAlignment="1">
      <alignment vertical="center"/>
    </xf>
    <xf numFmtId="165" fontId="0" fillId="0" borderId="0" xfId="0" applyNumberFormat="1"/>
    <xf numFmtId="3" fontId="31" fillId="0" borderId="0" xfId="0" applyNumberFormat="1" applyFont="1"/>
    <xf numFmtId="17" fontId="30" fillId="0" borderId="0" xfId="0" quotePrefix="1" applyNumberFormat="1" applyFont="1"/>
    <xf numFmtId="0" fontId="30" fillId="0" borderId="0" xfId="0" quotePrefix="1" applyFont="1"/>
    <xf numFmtId="0" fontId="31" fillId="0" borderId="0" xfId="0" applyFont="1"/>
    <xf numFmtId="9" fontId="0" fillId="0" borderId="0" xfId="0" applyNumberFormat="1"/>
    <xf numFmtId="165" fontId="6" fillId="0" borderId="0" xfId="2" applyNumberFormat="1" applyFont="1"/>
    <xf numFmtId="164" fontId="32" fillId="0" borderId="0" xfId="1" applyNumberFormat="1" applyFont="1" applyFill="1" applyBorder="1"/>
    <xf numFmtId="17" fontId="7" fillId="0" borderId="0" xfId="0" quotePrefix="1" applyNumberFormat="1" applyFont="1"/>
    <xf numFmtId="44" fontId="0" fillId="0" borderId="0" xfId="0" applyNumberFormat="1"/>
    <xf numFmtId="169" fontId="6" fillId="0" borderId="0" xfId="0" applyNumberFormat="1" applyFont="1"/>
    <xf numFmtId="164" fontId="6" fillId="0" borderId="0" xfId="0" applyNumberFormat="1" applyFont="1"/>
    <xf numFmtId="44" fontId="6" fillId="0" borderId="0" xfId="0" applyNumberFormat="1" applyFont="1"/>
    <xf numFmtId="170" fontId="34" fillId="0" borderId="0" xfId="10" applyNumberFormat="1" applyFont="1" applyFill="1"/>
    <xf numFmtId="0" fontId="35" fillId="0" borderId="0" xfId="0" quotePrefix="1" applyFont="1"/>
    <xf numFmtId="3" fontId="36" fillId="0" borderId="0" xfId="0" applyNumberFormat="1" applyFont="1"/>
    <xf numFmtId="0" fontId="36" fillId="0" borderId="0" xfId="0" applyFont="1"/>
    <xf numFmtId="17" fontId="35" fillId="0" borderId="0" xfId="0" quotePrefix="1" applyNumberFormat="1" applyFont="1"/>
    <xf numFmtId="164" fontId="0" fillId="0" borderId="0" xfId="0" applyNumberFormat="1"/>
    <xf numFmtId="0" fontId="0" fillId="0" borderId="0" xfId="0" applyAlignment="1">
      <alignment horizontal="center"/>
    </xf>
    <xf numFmtId="164" fontId="7" fillId="0" borderId="0" xfId="1" applyNumberFormat="1" applyFont="1"/>
    <xf numFmtId="3" fontId="37" fillId="0" borderId="0" xfId="0" applyNumberFormat="1" applyFont="1"/>
    <xf numFmtId="0" fontId="37" fillId="0" borderId="0" xfId="0" applyFont="1"/>
    <xf numFmtId="0" fontId="38" fillId="0" borderId="0" xfId="0" quotePrefix="1" applyFont="1"/>
    <xf numFmtId="0" fontId="29" fillId="0" borderId="0" xfId="3" applyFont="1"/>
    <xf numFmtId="0" fontId="39" fillId="0" borderId="0" xfId="0" quotePrefix="1" applyFont="1"/>
  </cellXfs>
  <cellStyles count="128">
    <cellStyle name="ANCLAS,REZONES Y SUS PARTES,DE FUNDICION,DE HIERRO O DE ACERO" xfId="25" xr:uid="{00000000-0005-0000-0000-000000000000}"/>
    <cellStyle name="ANCLAS,REZONES Y SUS PARTES,DE FUNDICION,DE HIERRO O DE ACERO 2" xfId="26" xr:uid="{00000000-0005-0000-0000-000001000000}"/>
    <cellStyle name="ANCLAS,REZONES Y SUS PARTES,DE FUNDICION,DE HIERRO O DE ACERO 2 2" xfId="27" xr:uid="{00000000-0005-0000-0000-000002000000}"/>
    <cellStyle name="ANCLAS,REZONES Y SUS PARTES,DE FUNDICION,DE HIERRO O DE ACERO 2 2 2" xfId="28" xr:uid="{00000000-0005-0000-0000-000003000000}"/>
    <cellStyle name="ANCLAS,REZONES Y SUS PARTES,DE FUNDICION,DE HIERRO O DE ACERO 2 2 3" xfId="29" xr:uid="{00000000-0005-0000-0000-000004000000}"/>
    <cellStyle name="ANCLAS,REZONES Y SUS PARTES,DE FUNDICION,DE HIERRO O DE ACERO 2 3" xfId="30" xr:uid="{00000000-0005-0000-0000-000005000000}"/>
    <cellStyle name="ANCLAS,REZONES Y SUS PARTES,DE FUNDICION,DE HIERRO O DE ACERO 2 3 2" xfId="31" xr:uid="{00000000-0005-0000-0000-000006000000}"/>
    <cellStyle name="ANCLAS,REZONES Y SUS PARTES,DE FUNDICION,DE HIERRO O DE ACERO 2 4" xfId="32" xr:uid="{00000000-0005-0000-0000-000007000000}"/>
    <cellStyle name="ANCLAS,REZONES Y SUS PARTES,DE FUNDICION,DE HIERRO O DE ACERO 3" xfId="33" xr:uid="{00000000-0005-0000-0000-000008000000}"/>
    <cellStyle name="ANCLAS,REZONES Y SUS PARTES,DE FUNDICION,DE HIERRO O DE ACERO 3 2" xfId="34" xr:uid="{00000000-0005-0000-0000-000009000000}"/>
    <cellStyle name="ANCLAS,REZONES Y SUS PARTES,DE FUNDICION,DE HIERRO O DE ACERO 4" xfId="35" xr:uid="{00000000-0005-0000-0000-00000A000000}"/>
    <cellStyle name="cells" xfId="36" xr:uid="{00000000-0005-0000-0000-00000B000000}"/>
    <cellStyle name="cells 2" xfId="37" xr:uid="{00000000-0005-0000-0000-00000C000000}"/>
    <cellStyle name="cells 3" xfId="38" xr:uid="{00000000-0005-0000-0000-00000D000000}"/>
    <cellStyle name="column field" xfId="39" xr:uid="{00000000-0005-0000-0000-00000E000000}"/>
    <cellStyle name="column field 2" xfId="40" xr:uid="{00000000-0005-0000-0000-00000F000000}"/>
    <cellStyle name="column field 3" xfId="41" xr:uid="{00000000-0005-0000-0000-000010000000}"/>
    <cellStyle name="Comma" xfId="127" builtinId="3"/>
    <cellStyle name="Comma 2" xfId="6" xr:uid="{00000000-0005-0000-0000-000012000000}"/>
    <cellStyle name="Comma 2 2" xfId="14" xr:uid="{00000000-0005-0000-0000-000013000000}"/>
    <cellStyle name="Comma 2 2 2" xfId="43" xr:uid="{00000000-0005-0000-0000-000014000000}"/>
    <cellStyle name="Comma 2 3" xfId="44" xr:uid="{00000000-0005-0000-0000-000015000000}"/>
    <cellStyle name="Comma 2 4" xfId="42" xr:uid="{00000000-0005-0000-0000-000016000000}"/>
    <cellStyle name="Comma 3" xfId="8" xr:uid="{00000000-0005-0000-0000-000017000000}"/>
    <cellStyle name="Comma 3 2" xfId="16" xr:uid="{00000000-0005-0000-0000-000018000000}"/>
    <cellStyle name="Comma 3 2 2" xfId="46" xr:uid="{00000000-0005-0000-0000-000019000000}"/>
    <cellStyle name="Comma 3 3" xfId="47" xr:uid="{00000000-0005-0000-0000-00001A000000}"/>
    <cellStyle name="Comma 3 4" xfId="45" xr:uid="{00000000-0005-0000-0000-00001B000000}"/>
    <cellStyle name="Comma 4" xfId="9" xr:uid="{00000000-0005-0000-0000-00001C000000}"/>
    <cellStyle name="Comma 4 2" xfId="17" xr:uid="{00000000-0005-0000-0000-00001D000000}"/>
    <cellStyle name="Comma 4 2 2" xfId="49" xr:uid="{00000000-0005-0000-0000-00001E000000}"/>
    <cellStyle name="Comma 4 3" xfId="50" xr:uid="{00000000-0005-0000-0000-00001F000000}"/>
    <cellStyle name="Comma 4 4" xfId="48" xr:uid="{00000000-0005-0000-0000-000020000000}"/>
    <cellStyle name="Comma 5" xfId="12" xr:uid="{00000000-0005-0000-0000-000021000000}"/>
    <cellStyle name="Comma 5 2" xfId="52" xr:uid="{00000000-0005-0000-0000-000022000000}"/>
    <cellStyle name="Comma 5 3" xfId="53" xr:uid="{00000000-0005-0000-0000-000023000000}"/>
    <cellStyle name="Comma 5 4" xfId="51" xr:uid="{00000000-0005-0000-0000-000024000000}"/>
    <cellStyle name="Comma 6" xfId="54" xr:uid="{00000000-0005-0000-0000-000025000000}"/>
    <cellStyle name="Comma 7" xfId="55" xr:uid="{00000000-0005-0000-0000-000026000000}"/>
    <cellStyle name="Comma 8" xfId="21" xr:uid="{00000000-0005-0000-0000-000027000000}"/>
    <cellStyle name="Currency" xfId="1" builtinId="4"/>
    <cellStyle name="Currency 2" xfId="4" xr:uid="{00000000-0005-0000-0000-000029000000}"/>
    <cellStyle name="Currency 2 2" xfId="13" xr:uid="{00000000-0005-0000-0000-00002A000000}"/>
    <cellStyle name="Currency 3" xfId="7" xr:uid="{00000000-0005-0000-0000-00002B000000}"/>
    <cellStyle name="Currency 3 2" xfId="15" xr:uid="{00000000-0005-0000-0000-00002C000000}"/>
    <cellStyle name="Currency 4" xfId="10" xr:uid="{00000000-0005-0000-0000-00002D000000}"/>
    <cellStyle name="Currency 4 2" xfId="18" xr:uid="{00000000-0005-0000-0000-00002E000000}"/>
    <cellStyle name="Currency 5" xfId="11" xr:uid="{00000000-0005-0000-0000-00002F000000}"/>
    <cellStyle name="field" xfId="56" xr:uid="{00000000-0005-0000-0000-000030000000}"/>
    <cellStyle name="field 2" xfId="57" xr:uid="{00000000-0005-0000-0000-000031000000}"/>
    <cellStyle name="field 3" xfId="58" xr:uid="{00000000-0005-0000-0000-000032000000}"/>
    <cellStyle name="field names" xfId="59" xr:uid="{00000000-0005-0000-0000-000033000000}"/>
    <cellStyle name="field names 2" xfId="60" xr:uid="{00000000-0005-0000-0000-000034000000}"/>
    <cellStyle name="footer" xfId="61" xr:uid="{00000000-0005-0000-0000-000035000000}"/>
    <cellStyle name="footer 2" xfId="62" xr:uid="{00000000-0005-0000-0000-000036000000}"/>
    <cellStyle name="heading" xfId="63" xr:uid="{00000000-0005-0000-0000-000037000000}"/>
    <cellStyle name="Heading 1" xfId="19" builtinId="16"/>
    <cellStyle name="Heading 1 2" xfId="22" xr:uid="{00000000-0005-0000-0000-000039000000}"/>
    <cellStyle name="Heading 2 2" xfId="23" xr:uid="{00000000-0005-0000-0000-00003A000000}"/>
    <cellStyle name="Heading 3 2" xfId="24" xr:uid="{00000000-0005-0000-0000-00003B000000}"/>
    <cellStyle name="heading 5" xfId="64" xr:uid="{00000000-0005-0000-0000-00003C000000}"/>
    <cellStyle name="Headings" xfId="65" xr:uid="{00000000-0005-0000-0000-00003D000000}"/>
    <cellStyle name="Headings 2" xfId="66" xr:uid="{00000000-0005-0000-0000-00003E000000}"/>
    <cellStyle name="Headings 3" xfId="67" xr:uid="{00000000-0005-0000-0000-00003F000000}"/>
    <cellStyle name="Hyperlink" xfId="3" builtinId="8"/>
    <cellStyle name="Hyperlink 2" xfId="69" xr:uid="{00000000-0005-0000-0000-000041000000}"/>
    <cellStyle name="Hyperlink 2 2" xfId="70" xr:uid="{00000000-0005-0000-0000-000042000000}"/>
    <cellStyle name="Hyperlink 2 2 2" xfId="71" xr:uid="{00000000-0005-0000-0000-000043000000}"/>
    <cellStyle name="Hyperlink 2 3" xfId="72" xr:uid="{00000000-0005-0000-0000-000044000000}"/>
    <cellStyle name="Hyperlink 3" xfId="73" xr:uid="{00000000-0005-0000-0000-000045000000}"/>
    <cellStyle name="Hyperlink 3 2" xfId="74" xr:uid="{00000000-0005-0000-0000-000046000000}"/>
    <cellStyle name="Hyperlink 4" xfId="75" xr:uid="{00000000-0005-0000-0000-000047000000}"/>
    <cellStyle name="Hyperlink 5" xfId="68" xr:uid="{00000000-0005-0000-0000-000048000000}"/>
    <cellStyle name="Normal" xfId="0" builtinId="0"/>
    <cellStyle name="Normal 10" xfId="76" xr:uid="{00000000-0005-0000-0000-00004A000000}"/>
    <cellStyle name="Normal 11" xfId="20" xr:uid="{00000000-0005-0000-0000-00004B000000}"/>
    <cellStyle name="Normal 16" xfId="77" xr:uid="{00000000-0005-0000-0000-00004C000000}"/>
    <cellStyle name="Normal 16 2" xfId="78" xr:uid="{00000000-0005-0000-0000-00004D000000}"/>
    <cellStyle name="Normal 2" xfId="5" xr:uid="{00000000-0005-0000-0000-00004E000000}"/>
    <cellStyle name="Normal 2 2" xfId="80" xr:uid="{00000000-0005-0000-0000-00004F000000}"/>
    <cellStyle name="Normal 2 2 2" xfId="81" xr:uid="{00000000-0005-0000-0000-000050000000}"/>
    <cellStyle name="Normal 2 2 2 2" xfId="82" xr:uid="{00000000-0005-0000-0000-000051000000}"/>
    <cellStyle name="Normal 2 2 2 3" xfId="83" xr:uid="{00000000-0005-0000-0000-000052000000}"/>
    <cellStyle name="Normal 2 2 3" xfId="84" xr:uid="{00000000-0005-0000-0000-000053000000}"/>
    <cellStyle name="Normal 2 2 3 2" xfId="85" xr:uid="{00000000-0005-0000-0000-000054000000}"/>
    <cellStyle name="Normal 2 2 4" xfId="86" xr:uid="{00000000-0005-0000-0000-000055000000}"/>
    <cellStyle name="Normal 2 3" xfId="87" xr:uid="{00000000-0005-0000-0000-000056000000}"/>
    <cellStyle name="Normal 2 3 2" xfId="88" xr:uid="{00000000-0005-0000-0000-000057000000}"/>
    <cellStyle name="Normal 2 4" xfId="89" xr:uid="{00000000-0005-0000-0000-000058000000}"/>
    <cellStyle name="Normal 2 5" xfId="79" xr:uid="{00000000-0005-0000-0000-000059000000}"/>
    <cellStyle name="Normal 3" xfId="90" xr:uid="{00000000-0005-0000-0000-00005A000000}"/>
    <cellStyle name="Normal 3 2" xfId="91" xr:uid="{00000000-0005-0000-0000-00005B000000}"/>
    <cellStyle name="Normal 3 3" xfId="92" xr:uid="{00000000-0005-0000-0000-00005C000000}"/>
    <cellStyle name="Normal 3 4" xfId="93" xr:uid="{00000000-0005-0000-0000-00005D000000}"/>
    <cellStyle name="Normal 4" xfId="94" xr:uid="{00000000-0005-0000-0000-00005E000000}"/>
    <cellStyle name="Normal 4 2" xfId="95" xr:uid="{00000000-0005-0000-0000-00005F000000}"/>
    <cellStyle name="Normal 4 2 2" xfId="96" xr:uid="{00000000-0005-0000-0000-000060000000}"/>
    <cellStyle name="Normal 4 3" xfId="97" xr:uid="{00000000-0005-0000-0000-000061000000}"/>
    <cellStyle name="Normal 5" xfId="98" xr:uid="{00000000-0005-0000-0000-000062000000}"/>
    <cellStyle name="Normal 5 2" xfId="99" xr:uid="{00000000-0005-0000-0000-000063000000}"/>
    <cellStyle name="Normal 6" xfId="100" xr:uid="{00000000-0005-0000-0000-000064000000}"/>
    <cellStyle name="Normal 6 2" xfId="101" xr:uid="{00000000-0005-0000-0000-000065000000}"/>
    <cellStyle name="Normal 6 3" xfId="102" xr:uid="{00000000-0005-0000-0000-000066000000}"/>
    <cellStyle name="Normal 7" xfId="103" xr:uid="{00000000-0005-0000-0000-000067000000}"/>
    <cellStyle name="Normal 7 2" xfId="104" xr:uid="{00000000-0005-0000-0000-000068000000}"/>
    <cellStyle name="Normal 7 3" xfId="105" xr:uid="{00000000-0005-0000-0000-000069000000}"/>
    <cellStyle name="Normal 8" xfId="106" xr:uid="{00000000-0005-0000-0000-00006A000000}"/>
    <cellStyle name="Normal 8 2" xfId="107" xr:uid="{00000000-0005-0000-0000-00006B000000}"/>
    <cellStyle name="Normal 8 3" xfId="108" xr:uid="{00000000-0005-0000-0000-00006C000000}"/>
    <cellStyle name="Normal 9" xfId="109" xr:uid="{00000000-0005-0000-0000-00006D000000}"/>
    <cellStyle name="Normal 9 2" xfId="110" xr:uid="{00000000-0005-0000-0000-00006E000000}"/>
    <cellStyle name="Normal 9 3" xfId="111" xr:uid="{00000000-0005-0000-0000-00006F000000}"/>
    <cellStyle name="Note 2" xfId="112" xr:uid="{00000000-0005-0000-0000-000070000000}"/>
    <cellStyle name="Note 2 2" xfId="113" xr:uid="{00000000-0005-0000-0000-000071000000}"/>
    <cellStyle name="Paragraph Han" xfId="114" xr:uid="{00000000-0005-0000-0000-000072000000}"/>
    <cellStyle name="Per cent" xfId="2" builtinId="5"/>
    <cellStyle name="Percent 2" xfId="115" xr:uid="{00000000-0005-0000-0000-000074000000}"/>
    <cellStyle name="Percent 2 2" xfId="116" xr:uid="{00000000-0005-0000-0000-000075000000}"/>
    <cellStyle name="Percent 3" xfId="117" xr:uid="{00000000-0005-0000-0000-000076000000}"/>
    <cellStyle name="Percent 3 2" xfId="118" xr:uid="{00000000-0005-0000-0000-000077000000}"/>
    <cellStyle name="Percent 3 3" xfId="119" xr:uid="{00000000-0005-0000-0000-000078000000}"/>
    <cellStyle name="Row_Headings" xfId="120" xr:uid="{00000000-0005-0000-0000-000079000000}"/>
    <cellStyle name="rowfield" xfId="121" xr:uid="{00000000-0005-0000-0000-00007A000000}"/>
    <cellStyle name="rowfield 2" xfId="122" xr:uid="{00000000-0005-0000-0000-00007B000000}"/>
    <cellStyle name="rowfield 3" xfId="123" xr:uid="{00000000-0005-0000-0000-00007C000000}"/>
    <cellStyle name="Test" xfId="124" xr:uid="{00000000-0005-0000-0000-00007D000000}"/>
    <cellStyle name="Test 2" xfId="125" xr:uid="{00000000-0005-0000-0000-00007E000000}"/>
    <cellStyle name="Test 3" xfId="126" xr:uid="{00000000-0005-0000-0000-00007F000000}"/>
  </cellStyles>
  <dxfs count="29">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1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1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1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13" formatCode="0%"/>
    </dxf>
    <dxf>
      <font>
        <b val="0"/>
        <i val="0"/>
        <strike val="0"/>
        <condense val="0"/>
        <extend val="0"/>
        <outline val="0"/>
        <shadow val="0"/>
        <u val="none"/>
        <vertAlign val="baseline"/>
        <sz val="10"/>
        <color theme="1"/>
        <name val="Arial"/>
        <scheme val="none"/>
      </font>
      <numFmt numFmtId="3" formatCode="#,##0"/>
    </dxf>
    <dxf>
      <font>
        <b/>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s>
  <tableStyles count="0" defaultPivotStyle="PivotStyleLight16"/>
  <colors>
    <mruColors>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theme" Target="theme/theme1.xml"/><Relationship Id="rId5" Type="http://schemas.openxmlformats.org/officeDocument/2006/relationships/chartsheet" Target="chartsheets/sheet1.xml"/><Relationship Id="rId10"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Chart 1: Scottish Welfare Fund - applications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612645146004548E-2"/>
          <c:y val="0.11758272655961263"/>
          <c:w val="0.80873970078202861"/>
          <c:h val="0.67155755224211755"/>
        </c:manualLayout>
      </c:layout>
      <c:lineChart>
        <c:grouping val="standard"/>
        <c:varyColors val="0"/>
        <c:ser>
          <c:idx val="3"/>
          <c:order val="0"/>
          <c:tx>
            <c:v>Crisis Grants</c:v>
          </c:tx>
          <c:spPr>
            <a:ln w="28575" cap="rnd">
              <a:solidFill>
                <a:schemeClr val="accent1"/>
              </a:solidFill>
              <a:prstDash val="sysDash"/>
              <a:round/>
            </a:ln>
            <a:effectLst/>
          </c:spPr>
          <c:marker>
            <c:symbol val="none"/>
          </c:marker>
          <c:cat>
            <c:strRef>
              <c:f>'1'!$A$4:$A$64</c:f>
              <c:strCache>
                <c:ptCount val="61"/>
                <c:pt idx="0">
                  <c:v>January 
2019</c:v>
                </c:pt>
                <c:pt idx="1">
                  <c:v>February 2019</c:v>
                </c:pt>
                <c:pt idx="2">
                  <c:v>March 2019</c:v>
                </c:pt>
                <c:pt idx="3">
                  <c:v>April 2019</c:v>
                </c:pt>
                <c:pt idx="4">
                  <c:v>May 2019</c:v>
                </c:pt>
                <c:pt idx="5">
                  <c:v>June 2019</c:v>
                </c:pt>
                <c:pt idx="6">
                  <c:v>July 2019</c:v>
                </c:pt>
                <c:pt idx="7">
                  <c:v>August 2019</c:v>
                </c:pt>
                <c:pt idx="8">
                  <c:v>September 2019</c:v>
                </c:pt>
                <c:pt idx="9">
                  <c:v>October 2019</c:v>
                </c:pt>
                <c:pt idx="10">
                  <c:v>November 2019</c:v>
                </c:pt>
                <c:pt idx="11">
                  <c:v>December 2019</c:v>
                </c:pt>
                <c:pt idx="12">
                  <c:v>January 
2020</c:v>
                </c:pt>
                <c:pt idx="13">
                  <c:v>February 2020</c:v>
                </c:pt>
                <c:pt idx="14">
                  <c:v>March 2020</c:v>
                </c:pt>
                <c:pt idx="15">
                  <c:v>April 2020</c:v>
                </c:pt>
                <c:pt idx="16">
                  <c:v>May 2020</c:v>
                </c:pt>
                <c:pt idx="17">
                  <c:v>June 2020</c:v>
                </c:pt>
                <c:pt idx="18">
                  <c:v>July 2020</c:v>
                </c:pt>
                <c:pt idx="19">
                  <c:v>August 2020</c:v>
                </c:pt>
                <c:pt idx="20">
                  <c:v>September 2020</c:v>
                </c:pt>
                <c:pt idx="21">
                  <c:v>October 2020</c:v>
                </c:pt>
                <c:pt idx="22">
                  <c:v>November 2020</c:v>
                </c:pt>
                <c:pt idx="23">
                  <c:v>December 2020</c:v>
                </c:pt>
                <c:pt idx="24">
                  <c:v>January 
2021</c:v>
                </c:pt>
                <c:pt idx="25">
                  <c:v>February 2021</c:v>
                </c:pt>
                <c:pt idx="26">
                  <c:v>March 2021</c:v>
                </c:pt>
                <c:pt idx="27">
                  <c:v>April 2021</c:v>
                </c:pt>
                <c:pt idx="28">
                  <c:v>May 2021</c:v>
                </c:pt>
                <c:pt idx="29">
                  <c:v>June 2021</c:v>
                </c:pt>
                <c:pt idx="30">
                  <c:v>July 2021</c:v>
                </c:pt>
                <c:pt idx="31">
                  <c:v>August 2021</c:v>
                </c:pt>
                <c:pt idx="32">
                  <c:v>September 2021</c:v>
                </c:pt>
                <c:pt idx="33">
                  <c:v>October 2021</c:v>
                </c:pt>
                <c:pt idx="34">
                  <c:v>November 2021</c:v>
                </c:pt>
                <c:pt idx="35">
                  <c:v>December 2021</c:v>
                </c:pt>
                <c:pt idx="36">
                  <c:v>January 2022</c:v>
                </c:pt>
                <c:pt idx="37">
                  <c:v>February 2022</c:v>
                </c:pt>
                <c:pt idx="38">
                  <c:v>March 2022</c:v>
                </c:pt>
                <c:pt idx="39">
                  <c:v>April 2022</c:v>
                </c:pt>
                <c:pt idx="40">
                  <c:v>May 2022</c:v>
                </c:pt>
                <c:pt idx="41">
                  <c:v>June 2022</c:v>
                </c:pt>
                <c:pt idx="42">
                  <c:v>July 2022</c:v>
                </c:pt>
                <c:pt idx="43">
                  <c:v>August 2022</c:v>
                </c:pt>
                <c:pt idx="44">
                  <c:v>September 2022</c:v>
                </c:pt>
                <c:pt idx="45">
                  <c:v>October 2022</c:v>
                </c:pt>
                <c:pt idx="46">
                  <c:v>November 2022</c:v>
                </c:pt>
                <c:pt idx="47">
                  <c:v>December 2022</c:v>
                </c:pt>
                <c:pt idx="48">
                  <c:v>January 2023</c:v>
                </c:pt>
                <c:pt idx="49">
                  <c:v>February 2023</c:v>
                </c:pt>
                <c:pt idx="50">
                  <c:v>March 2023</c:v>
                </c:pt>
                <c:pt idx="51">
                  <c:v>April 2023</c:v>
                </c:pt>
                <c:pt idx="52">
                  <c:v>May 2023</c:v>
                </c:pt>
                <c:pt idx="53">
                  <c:v>June 2023</c:v>
                </c:pt>
                <c:pt idx="54">
                  <c:v>July 2023</c:v>
                </c:pt>
                <c:pt idx="55">
                  <c:v>August 2023</c:v>
                </c:pt>
                <c:pt idx="56">
                  <c:v>September 2023</c:v>
                </c:pt>
                <c:pt idx="57">
                  <c:v>October 2023 [MI]</c:v>
                </c:pt>
                <c:pt idx="58">
                  <c:v>November 2023 [MI]</c:v>
                </c:pt>
                <c:pt idx="59">
                  <c:v>December 2023 [MI]</c:v>
                </c:pt>
                <c:pt idx="60">
                  <c:v>January 2024 [MI]</c:v>
                </c:pt>
              </c:strCache>
            </c:strRef>
          </c:cat>
          <c:val>
            <c:numRef>
              <c:f>'1'!$D$4:$D$64</c:f>
              <c:numCache>
                <c:formatCode>#,##0</c:formatCode>
                <c:ptCount val="61"/>
                <c:pt idx="0">
                  <c:v>21937</c:v>
                </c:pt>
                <c:pt idx="1">
                  <c:v>17666</c:v>
                </c:pt>
                <c:pt idx="2">
                  <c:v>18196</c:v>
                </c:pt>
                <c:pt idx="3">
                  <c:v>17609</c:v>
                </c:pt>
                <c:pt idx="4">
                  <c:v>17987</c:v>
                </c:pt>
                <c:pt idx="5">
                  <c:v>15471</c:v>
                </c:pt>
                <c:pt idx="6">
                  <c:v>17160</c:v>
                </c:pt>
                <c:pt idx="7">
                  <c:v>18142</c:v>
                </c:pt>
                <c:pt idx="8">
                  <c:v>16423</c:v>
                </c:pt>
                <c:pt idx="9">
                  <c:v>18395</c:v>
                </c:pt>
                <c:pt idx="10">
                  <c:v>17185</c:v>
                </c:pt>
                <c:pt idx="11">
                  <c:v>15420</c:v>
                </c:pt>
                <c:pt idx="12">
                  <c:v>22326</c:v>
                </c:pt>
                <c:pt idx="13">
                  <c:v>18518</c:v>
                </c:pt>
                <c:pt idx="14">
                  <c:v>27432</c:v>
                </c:pt>
                <c:pt idx="15">
                  <c:v>31837</c:v>
                </c:pt>
                <c:pt idx="16">
                  <c:v>22939</c:v>
                </c:pt>
                <c:pt idx="17">
                  <c:v>20912</c:v>
                </c:pt>
                <c:pt idx="18">
                  <c:v>19161</c:v>
                </c:pt>
                <c:pt idx="19">
                  <c:v>19771</c:v>
                </c:pt>
                <c:pt idx="20">
                  <c:v>20087</c:v>
                </c:pt>
                <c:pt idx="21">
                  <c:v>21926</c:v>
                </c:pt>
                <c:pt idx="22">
                  <c:v>21823</c:v>
                </c:pt>
                <c:pt idx="23">
                  <c:v>20308</c:v>
                </c:pt>
                <c:pt idx="24">
                  <c:v>28315</c:v>
                </c:pt>
                <c:pt idx="25">
                  <c:v>21965</c:v>
                </c:pt>
                <c:pt idx="26">
                  <c:v>22564</c:v>
                </c:pt>
                <c:pt idx="27">
                  <c:v>20598</c:v>
                </c:pt>
                <c:pt idx="28">
                  <c:v>20161</c:v>
                </c:pt>
                <c:pt idx="29">
                  <c:v>20897</c:v>
                </c:pt>
                <c:pt idx="30">
                  <c:v>19521</c:v>
                </c:pt>
                <c:pt idx="31">
                  <c:v>20424</c:v>
                </c:pt>
                <c:pt idx="32">
                  <c:v>19601</c:v>
                </c:pt>
                <c:pt idx="33">
                  <c:v>19665</c:v>
                </c:pt>
                <c:pt idx="34">
                  <c:v>24070</c:v>
                </c:pt>
                <c:pt idx="35">
                  <c:v>22581</c:v>
                </c:pt>
                <c:pt idx="36">
                  <c:v>30719</c:v>
                </c:pt>
                <c:pt idx="37">
                  <c:v>24553</c:v>
                </c:pt>
                <c:pt idx="38">
                  <c:v>26901</c:v>
                </c:pt>
                <c:pt idx="39">
                  <c:v>25085</c:v>
                </c:pt>
                <c:pt idx="40">
                  <c:v>24675</c:v>
                </c:pt>
                <c:pt idx="41">
                  <c:v>22815</c:v>
                </c:pt>
                <c:pt idx="42">
                  <c:v>16784</c:v>
                </c:pt>
                <c:pt idx="43">
                  <c:v>26307</c:v>
                </c:pt>
                <c:pt idx="44">
                  <c:v>24984</c:v>
                </c:pt>
                <c:pt idx="45">
                  <c:v>23360</c:v>
                </c:pt>
                <c:pt idx="46">
                  <c:v>20553</c:v>
                </c:pt>
                <c:pt idx="47">
                  <c:v>23989</c:v>
                </c:pt>
                <c:pt idx="48">
                  <c:v>33117</c:v>
                </c:pt>
                <c:pt idx="49">
                  <c:v>24073</c:v>
                </c:pt>
                <c:pt idx="50">
                  <c:v>25947</c:v>
                </c:pt>
                <c:pt idx="51">
                  <c:v>20715</c:v>
                </c:pt>
                <c:pt idx="52">
                  <c:v>21295</c:v>
                </c:pt>
                <c:pt idx="53">
                  <c:v>20970</c:v>
                </c:pt>
                <c:pt idx="54">
                  <c:v>20543</c:v>
                </c:pt>
                <c:pt idx="55">
                  <c:v>23909</c:v>
                </c:pt>
                <c:pt idx="56">
                  <c:v>21220</c:v>
                </c:pt>
                <c:pt idx="57">
                  <c:v>22012.02</c:v>
                </c:pt>
                <c:pt idx="58">
                  <c:v>19543.78</c:v>
                </c:pt>
                <c:pt idx="59">
                  <c:v>20153</c:v>
                </c:pt>
                <c:pt idx="60">
                  <c:v>31942.6</c:v>
                </c:pt>
              </c:numCache>
            </c:numRef>
          </c:val>
          <c:smooth val="0"/>
          <c:extLst>
            <c:ext xmlns:c16="http://schemas.microsoft.com/office/drawing/2014/chart" uri="{C3380CC4-5D6E-409C-BE32-E72D297353CC}">
              <c16:uniqueId val="{00000001-CF95-4AA9-920F-3890A2D7495D}"/>
            </c:ext>
          </c:extLst>
        </c:ser>
        <c:ser>
          <c:idx val="0"/>
          <c:order val="1"/>
          <c:tx>
            <c:v>Community Care Grants</c:v>
          </c:tx>
          <c:spPr>
            <a:ln w="28575" cap="rnd">
              <a:solidFill>
                <a:srgbClr val="92D050"/>
              </a:solidFill>
              <a:round/>
            </a:ln>
            <a:effectLst/>
          </c:spPr>
          <c:marker>
            <c:symbol val="none"/>
          </c:marker>
          <c:cat>
            <c:strRef>
              <c:f>'1'!$A$4:$A$64</c:f>
              <c:strCache>
                <c:ptCount val="61"/>
                <c:pt idx="0">
                  <c:v>January 
2019</c:v>
                </c:pt>
                <c:pt idx="1">
                  <c:v>February 2019</c:v>
                </c:pt>
                <c:pt idx="2">
                  <c:v>March 2019</c:v>
                </c:pt>
                <c:pt idx="3">
                  <c:v>April 2019</c:v>
                </c:pt>
                <c:pt idx="4">
                  <c:v>May 2019</c:v>
                </c:pt>
                <c:pt idx="5">
                  <c:v>June 2019</c:v>
                </c:pt>
                <c:pt idx="6">
                  <c:v>July 2019</c:v>
                </c:pt>
                <c:pt idx="7">
                  <c:v>August 2019</c:v>
                </c:pt>
                <c:pt idx="8">
                  <c:v>September 2019</c:v>
                </c:pt>
                <c:pt idx="9">
                  <c:v>October 2019</c:v>
                </c:pt>
                <c:pt idx="10">
                  <c:v>November 2019</c:v>
                </c:pt>
                <c:pt idx="11">
                  <c:v>December 2019</c:v>
                </c:pt>
                <c:pt idx="12">
                  <c:v>January 
2020</c:v>
                </c:pt>
                <c:pt idx="13">
                  <c:v>February 2020</c:v>
                </c:pt>
                <c:pt idx="14">
                  <c:v>March 2020</c:v>
                </c:pt>
                <c:pt idx="15">
                  <c:v>April 2020</c:v>
                </c:pt>
                <c:pt idx="16">
                  <c:v>May 2020</c:v>
                </c:pt>
                <c:pt idx="17">
                  <c:v>June 2020</c:v>
                </c:pt>
                <c:pt idx="18">
                  <c:v>July 2020</c:v>
                </c:pt>
                <c:pt idx="19">
                  <c:v>August 2020</c:v>
                </c:pt>
                <c:pt idx="20">
                  <c:v>September 2020</c:v>
                </c:pt>
                <c:pt idx="21">
                  <c:v>October 2020</c:v>
                </c:pt>
                <c:pt idx="22">
                  <c:v>November 2020</c:v>
                </c:pt>
                <c:pt idx="23">
                  <c:v>December 2020</c:v>
                </c:pt>
                <c:pt idx="24">
                  <c:v>January 
2021</c:v>
                </c:pt>
                <c:pt idx="25">
                  <c:v>February 2021</c:v>
                </c:pt>
                <c:pt idx="26">
                  <c:v>March 2021</c:v>
                </c:pt>
                <c:pt idx="27">
                  <c:v>April 2021</c:v>
                </c:pt>
                <c:pt idx="28">
                  <c:v>May 2021</c:v>
                </c:pt>
                <c:pt idx="29">
                  <c:v>June 2021</c:v>
                </c:pt>
                <c:pt idx="30">
                  <c:v>July 2021</c:v>
                </c:pt>
                <c:pt idx="31">
                  <c:v>August 2021</c:v>
                </c:pt>
                <c:pt idx="32">
                  <c:v>September 2021</c:v>
                </c:pt>
                <c:pt idx="33">
                  <c:v>October 2021</c:v>
                </c:pt>
                <c:pt idx="34">
                  <c:v>November 2021</c:v>
                </c:pt>
                <c:pt idx="35">
                  <c:v>December 2021</c:v>
                </c:pt>
                <c:pt idx="36">
                  <c:v>January 2022</c:v>
                </c:pt>
                <c:pt idx="37">
                  <c:v>February 2022</c:v>
                </c:pt>
                <c:pt idx="38">
                  <c:v>March 2022</c:v>
                </c:pt>
                <c:pt idx="39">
                  <c:v>April 2022</c:v>
                </c:pt>
                <c:pt idx="40">
                  <c:v>May 2022</c:v>
                </c:pt>
                <c:pt idx="41">
                  <c:v>June 2022</c:v>
                </c:pt>
                <c:pt idx="42">
                  <c:v>July 2022</c:v>
                </c:pt>
                <c:pt idx="43">
                  <c:v>August 2022</c:v>
                </c:pt>
                <c:pt idx="44">
                  <c:v>September 2022</c:v>
                </c:pt>
                <c:pt idx="45">
                  <c:v>October 2022</c:v>
                </c:pt>
                <c:pt idx="46">
                  <c:v>November 2022</c:v>
                </c:pt>
                <c:pt idx="47">
                  <c:v>December 2022</c:v>
                </c:pt>
                <c:pt idx="48">
                  <c:v>January 2023</c:v>
                </c:pt>
                <c:pt idx="49">
                  <c:v>February 2023</c:v>
                </c:pt>
                <c:pt idx="50">
                  <c:v>March 2023</c:v>
                </c:pt>
                <c:pt idx="51">
                  <c:v>April 2023</c:v>
                </c:pt>
                <c:pt idx="52">
                  <c:v>May 2023</c:v>
                </c:pt>
                <c:pt idx="53">
                  <c:v>June 2023</c:v>
                </c:pt>
                <c:pt idx="54">
                  <c:v>July 2023</c:v>
                </c:pt>
                <c:pt idx="55">
                  <c:v>August 2023</c:v>
                </c:pt>
                <c:pt idx="56">
                  <c:v>September 2023</c:v>
                </c:pt>
                <c:pt idx="57">
                  <c:v>October 2023 [MI]</c:v>
                </c:pt>
                <c:pt idx="58">
                  <c:v>November 2023 [MI]</c:v>
                </c:pt>
                <c:pt idx="59">
                  <c:v>December 2023 [MI]</c:v>
                </c:pt>
                <c:pt idx="60">
                  <c:v>January 2024 [MI]</c:v>
                </c:pt>
              </c:strCache>
            </c:strRef>
          </c:cat>
          <c:val>
            <c:numRef>
              <c:f>'1'!$B$4:$B$64</c:f>
              <c:numCache>
                <c:formatCode>#,##0</c:formatCode>
                <c:ptCount val="61"/>
                <c:pt idx="0">
                  <c:v>6428</c:v>
                </c:pt>
                <c:pt idx="1">
                  <c:v>6136</c:v>
                </c:pt>
                <c:pt idx="2">
                  <c:v>6617</c:v>
                </c:pt>
                <c:pt idx="3">
                  <c:v>6370</c:v>
                </c:pt>
                <c:pt idx="4">
                  <c:v>6489</c:v>
                </c:pt>
                <c:pt idx="5">
                  <c:v>6070</c:v>
                </c:pt>
                <c:pt idx="6">
                  <c:v>6666</c:v>
                </c:pt>
                <c:pt idx="7">
                  <c:v>6721</c:v>
                </c:pt>
                <c:pt idx="8">
                  <c:v>6206</c:v>
                </c:pt>
                <c:pt idx="9">
                  <c:v>7214</c:v>
                </c:pt>
                <c:pt idx="10">
                  <c:v>6775</c:v>
                </c:pt>
                <c:pt idx="11">
                  <c:v>4871</c:v>
                </c:pt>
                <c:pt idx="12">
                  <c:v>6907</c:v>
                </c:pt>
                <c:pt idx="13">
                  <c:v>6724</c:v>
                </c:pt>
                <c:pt idx="14">
                  <c:v>6884</c:v>
                </c:pt>
                <c:pt idx="15">
                  <c:v>4941</c:v>
                </c:pt>
                <c:pt idx="16">
                  <c:v>5125</c:v>
                </c:pt>
                <c:pt idx="17">
                  <c:v>5729</c:v>
                </c:pt>
                <c:pt idx="18">
                  <c:v>6620</c:v>
                </c:pt>
                <c:pt idx="19">
                  <c:v>6912</c:v>
                </c:pt>
                <c:pt idx="20">
                  <c:v>7613</c:v>
                </c:pt>
                <c:pt idx="21">
                  <c:v>8249</c:v>
                </c:pt>
                <c:pt idx="22">
                  <c:v>8210</c:v>
                </c:pt>
                <c:pt idx="23">
                  <c:v>6578</c:v>
                </c:pt>
                <c:pt idx="24">
                  <c:v>7955</c:v>
                </c:pt>
                <c:pt idx="25">
                  <c:v>8021</c:v>
                </c:pt>
                <c:pt idx="26">
                  <c:v>8945</c:v>
                </c:pt>
                <c:pt idx="27">
                  <c:v>7617</c:v>
                </c:pt>
                <c:pt idx="28">
                  <c:v>7428</c:v>
                </c:pt>
                <c:pt idx="29">
                  <c:v>7571</c:v>
                </c:pt>
                <c:pt idx="30">
                  <c:v>6975</c:v>
                </c:pt>
                <c:pt idx="31">
                  <c:v>7611</c:v>
                </c:pt>
                <c:pt idx="32">
                  <c:v>7408</c:v>
                </c:pt>
                <c:pt idx="33">
                  <c:v>7660</c:v>
                </c:pt>
                <c:pt idx="34">
                  <c:v>8206</c:v>
                </c:pt>
                <c:pt idx="35">
                  <c:v>6270</c:v>
                </c:pt>
                <c:pt idx="36">
                  <c:v>7299</c:v>
                </c:pt>
                <c:pt idx="37">
                  <c:v>7673</c:v>
                </c:pt>
                <c:pt idx="38">
                  <c:v>8393</c:v>
                </c:pt>
                <c:pt idx="39">
                  <c:v>7031</c:v>
                </c:pt>
                <c:pt idx="40">
                  <c:v>7469</c:v>
                </c:pt>
                <c:pt idx="41">
                  <c:v>7399</c:v>
                </c:pt>
                <c:pt idx="42">
                  <c:v>6815</c:v>
                </c:pt>
                <c:pt idx="43">
                  <c:v>8435</c:v>
                </c:pt>
                <c:pt idx="44">
                  <c:v>7861</c:v>
                </c:pt>
                <c:pt idx="45">
                  <c:v>8339</c:v>
                </c:pt>
                <c:pt idx="46">
                  <c:v>8612</c:v>
                </c:pt>
                <c:pt idx="47">
                  <c:v>6972</c:v>
                </c:pt>
                <c:pt idx="48">
                  <c:v>8486</c:v>
                </c:pt>
                <c:pt idx="49">
                  <c:v>7868</c:v>
                </c:pt>
                <c:pt idx="50">
                  <c:v>9040</c:v>
                </c:pt>
                <c:pt idx="51">
                  <c:v>7050</c:v>
                </c:pt>
                <c:pt idx="52">
                  <c:v>7299</c:v>
                </c:pt>
                <c:pt idx="53">
                  <c:v>7447</c:v>
                </c:pt>
                <c:pt idx="54">
                  <c:v>7387</c:v>
                </c:pt>
                <c:pt idx="55">
                  <c:v>7752</c:v>
                </c:pt>
                <c:pt idx="56">
                  <c:v>6650</c:v>
                </c:pt>
                <c:pt idx="57">
                  <c:v>8019.08</c:v>
                </c:pt>
                <c:pt idx="58">
                  <c:v>7811.02</c:v>
                </c:pt>
                <c:pt idx="59">
                  <c:v>5794</c:v>
                </c:pt>
                <c:pt idx="60">
                  <c:v>7485.08</c:v>
                </c:pt>
              </c:numCache>
            </c:numRef>
          </c:val>
          <c:smooth val="0"/>
          <c:extLst>
            <c:ext xmlns:c16="http://schemas.microsoft.com/office/drawing/2014/chart" uri="{C3380CC4-5D6E-409C-BE32-E72D297353CC}">
              <c16:uniqueId val="{00000000-490B-4168-956B-328F5EAEF1F9}"/>
            </c:ext>
          </c:extLst>
        </c:ser>
        <c:dLbls>
          <c:showLegendKey val="0"/>
          <c:showVal val="0"/>
          <c:showCatName val="0"/>
          <c:showSerName val="0"/>
          <c:showPercent val="0"/>
          <c:showBubbleSize val="0"/>
        </c:dLbls>
        <c:smooth val="0"/>
        <c:axId val="518443760"/>
        <c:axId val="518448352"/>
      </c:lineChart>
      <c:catAx>
        <c:axId val="51844376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8448352"/>
        <c:crossesAt val="0"/>
        <c:auto val="1"/>
        <c:lblAlgn val="ctr"/>
        <c:lblOffset val="100"/>
        <c:noMultiLvlLbl val="0"/>
      </c:catAx>
      <c:valAx>
        <c:axId val="5184483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844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Chart 2: Scottish Welfare Fund - expenditure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685868780766291"/>
          <c:y val="9.0348044729702912E-2"/>
          <c:w val="0.79576972878390206"/>
          <c:h val="0.69879225546210977"/>
        </c:manualLayout>
      </c:layout>
      <c:lineChart>
        <c:grouping val="standard"/>
        <c:varyColors val="0"/>
        <c:ser>
          <c:idx val="2"/>
          <c:order val="0"/>
          <c:tx>
            <c:v>Community Care Grants</c:v>
          </c:tx>
          <c:spPr>
            <a:ln w="28575" cap="rnd">
              <a:solidFill>
                <a:srgbClr val="92D050"/>
              </a:solidFill>
              <a:round/>
            </a:ln>
            <a:effectLst/>
          </c:spPr>
          <c:marker>
            <c:symbol val="none"/>
          </c:marker>
          <c:cat>
            <c:strRef>
              <c:f>'1'!$A$4:$A$64</c:f>
              <c:strCache>
                <c:ptCount val="61"/>
                <c:pt idx="0">
                  <c:v>January 
2019</c:v>
                </c:pt>
                <c:pt idx="1">
                  <c:v>February 2019</c:v>
                </c:pt>
                <c:pt idx="2">
                  <c:v>March 2019</c:v>
                </c:pt>
                <c:pt idx="3">
                  <c:v>April 2019</c:v>
                </c:pt>
                <c:pt idx="4">
                  <c:v>May 2019</c:v>
                </c:pt>
                <c:pt idx="5">
                  <c:v>June 2019</c:v>
                </c:pt>
                <c:pt idx="6">
                  <c:v>July 2019</c:v>
                </c:pt>
                <c:pt idx="7">
                  <c:v>August 2019</c:v>
                </c:pt>
                <c:pt idx="8">
                  <c:v>September 2019</c:v>
                </c:pt>
                <c:pt idx="9">
                  <c:v>October 2019</c:v>
                </c:pt>
                <c:pt idx="10">
                  <c:v>November 2019</c:v>
                </c:pt>
                <c:pt idx="11">
                  <c:v>December 2019</c:v>
                </c:pt>
                <c:pt idx="12">
                  <c:v>January 
2020</c:v>
                </c:pt>
                <c:pt idx="13">
                  <c:v>February 2020</c:v>
                </c:pt>
                <c:pt idx="14">
                  <c:v>March 2020</c:v>
                </c:pt>
                <c:pt idx="15">
                  <c:v>April 2020</c:v>
                </c:pt>
                <c:pt idx="16">
                  <c:v>May 2020</c:v>
                </c:pt>
                <c:pt idx="17">
                  <c:v>June 2020</c:v>
                </c:pt>
                <c:pt idx="18">
                  <c:v>July 2020</c:v>
                </c:pt>
                <c:pt idx="19">
                  <c:v>August 2020</c:v>
                </c:pt>
                <c:pt idx="20">
                  <c:v>September 2020</c:v>
                </c:pt>
                <c:pt idx="21">
                  <c:v>October 2020</c:v>
                </c:pt>
                <c:pt idx="22">
                  <c:v>November 2020</c:v>
                </c:pt>
                <c:pt idx="23">
                  <c:v>December 2020</c:v>
                </c:pt>
                <c:pt idx="24">
                  <c:v>January 
2021</c:v>
                </c:pt>
                <c:pt idx="25">
                  <c:v>February 2021</c:v>
                </c:pt>
                <c:pt idx="26">
                  <c:v>March 2021</c:v>
                </c:pt>
                <c:pt idx="27">
                  <c:v>April 2021</c:v>
                </c:pt>
                <c:pt idx="28">
                  <c:v>May 2021</c:v>
                </c:pt>
                <c:pt idx="29">
                  <c:v>June 2021</c:v>
                </c:pt>
                <c:pt idx="30">
                  <c:v>July 2021</c:v>
                </c:pt>
                <c:pt idx="31">
                  <c:v>August 2021</c:v>
                </c:pt>
                <c:pt idx="32">
                  <c:v>September 2021</c:v>
                </c:pt>
                <c:pt idx="33">
                  <c:v>October 2021</c:v>
                </c:pt>
                <c:pt idx="34">
                  <c:v>November 2021</c:v>
                </c:pt>
                <c:pt idx="35">
                  <c:v>December 2021</c:v>
                </c:pt>
                <c:pt idx="36">
                  <c:v>January 2022</c:v>
                </c:pt>
                <c:pt idx="37">
                  <c:v>February 2022</c:v>
                </c:pt>
                <c:pt idx="38">
                  <c:v>March 2022</c:v>
                </c:pt>
                <c:pt idx="39">
                  <c:v>April 2022</c:v>
                </c:pt>
                <c:pt idx="40">
                  <c:v>May 2022</c:v>
                </c:pt>
                <c:pt idx="41">
                  <c:v>June 2022</c:v>
                </c:pt>
                <c:pt idx="42">
                  <c:v>July 2022</c:v>
                </c:pt>
                <c:pt idx="43">
                  <c:v>August 2022</c:v>
                </c:pt>
                <c:pt idx="44">
                  <c:v>September 2022</c:v>
                </c:pt>
                <c:pt idx="45">
                  <c:v>October 2022</c:v>
                </c:pt>
                <c:pt idx="46">
                  <c:v>November 2022</c:v>
                </c:pt>
                <c:pt idx="47">
                  <c:v>December 2022</c:v>
                </c:pt>
                <c:pt idx="48">
                  <c:v>January 2023</c:v>
                </c:pt>
                <c:pt idx="49">
                  <c:v>February 2023</c:v>
                </c:pt>
                <c:pt idx="50">
                  <c:v>March 2023</c:v>
                </c:pt>
                <c:pt idx="51">
                  <c:v>April 2023</c:v>
                </c:pt>
                <c:pt idx="52">
                  <c:v>May 2023</c:v>
                </c:pt>
                <c:pt idx="53">
                  <c:v>June 2023</c:v>
                </c:pt>
                <c:pt idx="54">
                  <c:v>July 2023</c:v>
                </c:pt>
                <c:pt idx="55">
                  <c:v>August 2023</c:v>
                </c:pt>
                <c:pt idx="56">
                  <c:v>September 2023</c:v>
                </c:pt>
                <c:pt idx="57">
                  <c:v>October 2023 [MI]</c:v>
                </c:pt>
                <c:pt idx="58">
                  <c:v>November 2023 [MI]</c:v>
                </c:pt>
                <c:pt idx="59">
                  <c:v>December 2023 [MI]</c:v>
                </c:pt>
                <c:pt idx="60">
                  <c:v>January 2024 [MI]</c:v>
                </c:pt>
              </c:strCache>
            </c:strRef>
          </c:cat>
          <c:val>
            <c:numRef>
              <c:f>'1'!$C$4:$C$64</c:f>
              <c:numCache>
                <c:formatCode>_-"£"* #,##0_-;\-"£"* #,##0_-;_-"£"* "-"??_-;_-@_-</c:formatCode>
                <c:ptCount val="61"/>
                <c:pt idx="0">
                  <c:v>1921347.88</c:v>
                </c:pt>
                <c:pt idx="1">
                  <c:v>2158317.14</c:v>
                </c:pt>
                <c:pt idx="2">
                  <c:v>2227720.7000000002</c:v>
                </c:pt>
                <c:pt idx="3">
                  <c:v>2138520.29</c:v>
                </c:pt>
                <c:pt idx="4">
                  <c:v>2355329.67</c:v>
                </c:pt>
                <c:pt idx="5">
                  <c:v>2293107.29</c:v>
                </c:pt>
                <c:pt idx="6">
                  <c:v>2062988.09</c:v>
                </c:pt>
                <c:pt idx="7">
                  <c:v>1969056.67</c:v>
                </c:pt>
                <c:pt idx="8">
                  <c:v>2092044.05</c:v>
                </c:pt>
                <c:pt idx="9">
                  <c:v>2634018.21</c:v>
                </c:pt>
                <c:pt idx="10">
                  <c:v>2246016.04</c:v>
                </c:pt>
                <c:pt idx="11">
                  <c:v>1573969.33</c:v>
                </c:pt>
                <c:pt idx="12">
                  <c:v>1607548.31</c:v>
                </c:pt>
                <c:pt idx="13">
                  <c:v>2147757.63</c:v>
                </c:pt>
                <c:pt idx="14">
                  <c:v>1603548.79</c:v>
                </c:pt>
                <c:pt idx="15">
                  <c:v>1169361.54</c:v>
                </c:pt>
                <c:pt idx="16">
                  <c:v>951129.52</c:v>
                </c:pt>
                <c:pt idx="17">
                  <c:v>1344803.35</c:v>
                </c:pt>
                <c:pt idx="18">
                  <c:v>1719186.79</c:v>
                </c:pt>
                <c:pt idx="19">
                  <c:v>1879308.46</c:v>
                </c:pt>
                <c:pt idx="20">
                  <c:v>2621318.5699999998</c:v>
                </c:pt>
                <c:pt idx="21">
                  <c:v>2552453.3199999998</c:v>
                </c:pt>
                <c:pt idx="22">
                  <c:v>3038723.34</c:v>
                </c:pt>
                <c:pt idx="23">
                  <c:v>2334505.4900000002</c:v>
                </c:pt>
                <c:pt idx="24">
                  <c:v>2990513.69</c:v>
                </c:pt>
                <c:pt idx="25">
                  <c:v>4065492.31</c:v>
                </c:pt>
                <c:pt idx="26">
                  <c:v>4710667.84</c:v>
                </c:pt>
                <c:pt idx="27">
                  <c:v>3102179.36</c:v>
                </c:pt>
                <c:pt idx="28">
                  <c:v>2805297.17</c:v>
                </c:pt>
                <c:pt idx="29">
                  <c:v>2705574.75</c:v>
                </c:pt>
                <c:pt idx="30">
                  <c:v>2449966.0800000001</c:v>
                </c:pt>
                <c:pt idx="31">
                  <c:v>2723008.91</c:v>
                </c:pt>
                <c:pt idx="32">
                  <c:v>2834226.6</c:v>
                </c:pt>
                <c:pt idx="33">
                  <c:v>3120266.28</c:v>
                </c:pt>
                <c:pt idx="34">
                  <c:v>2709029.67</c:v>
                </c:pt>
                <c:pt idx="35">
                  <c:v>2368877.15</c:v>
                </c:pt>
                <c:pt idx="36">
                  <c:v>2038333.31</c:v>
                </c:pt>
                <c:pt idx="37">
                  <c:v>2873677.66</c:v>
                </c:pt>
                <c:pt idx="38">
                  <c:v>3814235.86</c:v>
                </c:pt>
                <c:pt idx="39">
                  <c:v>2301813.4300000002</c:v>
                </c:pt>
                <c:pt idx="40">
                  <c:v>2886138.62</c:v>
                </c:pt>
                <c:pt idx="41">
                  <c:v>3212205.9799999995</c:v>
                </c:pt>
                <c:pt idx="42">
                  <c:v>2823145.3200000008</c:v>
                </c:pt>
                <c:pt idx="43">
                  <c:v>2930395.18</c:v>
                </c:pt>
                <c:pt idx="44">
                  <c:v>2710499.0100000007</c:v>
                </c:pt>
                <c:pt idx="45">
                  <c:v>2975188.6999999997</c:v>
                </c:pt>
                <c:pt idx="46">
                  <c:v>3424892.6100000003</c:v>
                </c:pt>
                <c:pt idx="47">
                  <c:v>2016407.55</c:v>
                </c:pt>
                <c:pt idx="48">
                  <c:v>2411798.0599999996</c:v>
                </c:pt>
                <c:pt idx="49">
                  <c:v>3549600.5399999991</c:v>
                </c:pt>
                <c:pt idx="50">
                  <c:v>3518333.03</c:v>
                </c:pt>
                <c:pt idx="51">
                  <c:v>2659781.2300000004</c:v>
                </c:pt>
                <c:pt idx="52">
                  <c:v>3135099.7100000004</c:v>
                </c:pt>
                <c:pt idx="53">
                  <c:v>3044960.9399999995</c:v>
                </c:pt>
                <c:pt idx="54">
                  <c:v>2624680.9300000002</c:v>
                </c:pt>
                <c:pt idx="55">
                  <c:v>3029034.8300000005</c:v>
                </c:pt>
                <c:pt idx="56">
                  <c:v>2336707.1399999997</c:v>
                </c:pt>
                <c:pt idx="57">
                  <c:v>2737919.04</c:v>
                </c:pt>
                <c:pt idx="58">
                  <c:v>2317059.9500000002</c:v>
                </c:pt>
                <c:pt idx="59">
                  <c:v>1805881.35</c:v>
                </c:pt>
                <c:pt idx="60">
                  <c:v>1759486.58</c:v>
                </c:pt>
              </c:numCache>
            </c:numRef>
          </c:val>
          <c:smooth val="0"/>
          <c:extLst>
            <c:ext xmlns:c16="http://schemas.microsoft.com/office/drawing/2014/chart" uri="{C3380CC4-5D6E-409C-BE32-E72D297353CC}">
              <c16:uniqueId val="{00000000-C987-470A-B920-BCC566E72D0A}"/>
            </c:ext>
          </c:extLst>
        </c:ser>
        <c:ser>
          <c:idx val="0"/>
          <c:order val="1"/>
          <c:tx>
            <c:v>Crisis Grants</c:v>
          </c:tx>
          <c:spPr>
            <a:ln w="28575" cap="rnd">
              <a:solidFill>
                <a:schemeClr val="accent1"/>
              </a:solidFill>
              <a:prstDash val="sysDash"/>
              <a:round/>
            </a:ln>
            <a:effectLst/>
          </c:spPr>
          <c:marker>
            <c:symbol val="none"/>
          </c:marker>
          <c:cat>
            <c:strRef>
              <c:f>'1'!$A$4:$A$64</c:f>
              <c:strCache>
                <c:ptCount val="61"/>
                <c:pt idx="0">
                  <c:v>January 
2019</c:v>
                </c:pt>
                <c:pt idx="1">
                  <c:v>February 2019</c:v>
                </c:pt>
                <c:pt idx="2">
                  <c:v>March 2019</c:v>
                </c:pt>
                <c:pt idx="3">
                  <c:v>April 2019</c:v>
                </c:pt>
                <c:pt idx="4">
                  <c:v>May 2019</c:v>
                </c:pt>
                <c:pt idx="5">
                  <c:v>June 2019</c:v>
                </c:pt>
                <c:pt idx="6">
                  <c:v>July 2019</c:v>
                </c:pt>
                <c:pt idx="7">
                  <c:v>August 2019</c:v>
                </c:pt>
                <c:pt idx="8">
                  <c:v>September 2019</c:v>
                </c:pt>
                <c:pt idx="9">
                  <c:v>October 2019</c:v>
                </c:pt>
                <c:pt idx="10">
                  <c:v>November 2019</c:v>
                </c:pt>
                <c:pt idx="11">
                  <c:v>December 2019</c:v>
                </c:pt>
                <c:pt idx="12">
                  <c:v>January 
2020</c:v>
                </c:pt>
                <c:pt idx="13">
                  <c:v>February 2020</c:v>
                </c:pt>
                <c:pt idx="14">
                  <c:v>March 2020</c:v>
                </c:pt>
                <c:pt idx="15">
                  <c:v>April 2020</c:v>
                </c:pt>
                <c:pt idx="16">
                  <c:v>May 2020</c:v>
                </c:pt>
                <c:pt idx="17">
                  <c:v>June 2020</c:v>
                </c:pt>
                <c:pt idx="18">
                  <c:v>July 2020</c:v>
                </c:pt>
                <c:pt idx="19">
                  <c:v>August 2020</c:v>
                </c:pt>
                <c:pt idx="20">
                  <c:v>September 2020</c:v>
                </c:pt>
                <c:pt idx="21">
                  <c:v>October 2020</c:v>
                </c:pt>
                <c:pt idx="22">
                  <c:v>November 2020</c:v>
                </c:pt>
                <c:pt idx="23">
                  <c:v>December 2020</c:v>
                </c:pt>
                <c:pt idx="24">
                  <c:v>January 
2021</c:v>
                </c:pt>
                <c:pt idx="25">
                  <c:v>February 2021</c:v>
                </c:pt>
                <c:pt idx="26">
                  <c:v>March 2021</c:v>
                </c:pt>
                <c:pt idx="27">
                  <c:v>April 2021</c:v>
                </c:pt>
                <c:pt idx="28">
                  <c:v>May 2021</c:v>
                </c:pt>
                <c:pt idx="29">
                  <c:v>June 2021</c:v>
                </c:pt>
                <c:pt idx="30">
                  <c:v>July 2021</c:v>
                </c:pt>
                <c:pt idx="31">
                  <c:v>August 2021</c:v>
                </c:pt>
                <c:pt idx="32">
                  <c:v>September 2021</c:v>
                </c:pt>
                <c:pt idx="33">
                  <c:v>October 2021</c:v>
                </c:pt>
                <c:pt idx="34">
                  <c:v>November 2021</c:v>
                </c:pt>
                <c:pt idx="35">
                  <c:v>December 2021</c:v>
                </c:pt>
                <c:pt idx="36">
                  <c:v>January 2022</c:v>
                </c:pt>
                <c:pt idx="37">
                  <c:v>February 2022</c:v>
                </c:pt>
                <c:pt idx="38">
                  <c:v>March 2022</c:v>
                </c:pt>
                <c:pt idx="39">
                  <c:v>April 2022</c:v>
                </c:pt>
                <c:pt idx="40">
                  <c:v>May 2022</c:v>
                </c:pt>
                <c:pt idx="41">
                  <c:v>June 2022</c:v>
                </c:pt>
                <c:pt idx="42">
                  <c:v>July 2022</c:v>
                </c:pt>
                <c:pt idx="43">
                  <c:v>August 2022</c:v>
                </c:pt>
                <c:pt idx="44">
                  <c:v>September 2022</c:v>
                </c:pt>
                <c:pt idx="45">
                  <c:v>October 2022</c:v>
                </c:pt>
                <c:pt idx="46">
                  <c:v>November 2022</c:v>
                </c:pt>
                <c:pt idx="47">
                  <c:v>December 2022</c:v>
                </c:pt>
                <c:pt idx="48">
                  <c:v>January 2023</c:v>
                </c:pt>
                <c:pt idx="49">
                  <c:v>February 2023</c:v>
                </c:pt>
                <c:pt idx="50">
                  <c:v>March 2023</c:v>
                </c:pt>
                <c:pt idx="51">
                  <c:v>April 2023</c:v>
                </c:pt>
                <c:pt idx="52">
                  <c:v>May 2023</c:v>
                </c:pt>
                <c:pt idx="53">
                  <c:v>June 2023</c:v>
                </c:pt>
                <c:pt idx="54">
                  <c:v>July 2023</c:v>
                </c:pt>
                <c:pt idx="55">
                  <c:v>August 2023</c:v>
                </c:pt>
                <c:pt idx="56">
                  <c:v>September 2023</c:v>
                </c:pt>
                <c:pt idx="57">
                  <c:v>October 2023 [MI]</c:v>
                </c:pt>
                <c:pt idx="58">
                  <c:v>November 2023 [MI]</c:v>
                </c:pt>
                <c:pt idx="59">
                  <c:v>December 2023 [MI]</c:v>
                </c:pt>
                <c:pt idx="60">
                  <c:v>January 2024 [MI]</c:v>
                </c:pt>
              </c:strCache>
            </c:strRef>
          </c:cat>
          <c:val>
            <c:numRef>
              <c:f>'1'!$E$4:$E$64</c:f>
              <c:numCache>
                <c:formatCode>_-"£"* #,##0_-;\-"£"* #,##0_-;_-"£"* "-"??_-;_-@_-</c:formatCode>
                <c:ptCount val="61"/>
                <c:pt idx="0">
                  <c:v>1167036.6499999999</c:v>
                </c:pt>
                <c:pt idx="1">
                  <c:v>1014760.38</c:v>
                </c:pt>
                <c:pt idx="2">
                  <c:v>1072943.1399999999</c:v>
                </c:pt>
                <c:pt idx="3">
                  <c:v>982195.8</c:v>
                </c:pt>
                <c:pt idx="4">
                  <c:v>1052802.6200000001</c:v>
                </c:pt>
                <c:pt idx="5">
                  <c:v>916432.99</c:v>
                </c:pt>
                <c:pt idx="6">
                  <c:v>1001004.66</c:v>
                </c:pt>
                <c:pt idx="7">
                  <c:v>1159343.73</c:v>
                </c:pt>
                <c:pt idx="8">
                  <c:v>996102.06</c:v>
                </c:pt>
                <c:pt idx="9">
                  <c:v>1129178.02</c:v>
                </c:pt>
                <c:pt idx="10">
                  <c:v>1019992.46</c:v>
                </c:pt>
                <c:pt idx="11">
                  <c:v>942155.53</c:v>
                </c:pt>
                <c:pt idx="12">
                  <c:v>1225760.58</c:v>
                </c:pt>
                <c:pt idx="13">
                  <c:v>1015288.76</c:v>
                </c:pt>
                <c:pt idx="14">
                  <c:v>1539562.46</c:v>
                </c:pt>
                <c:pt idx="15">
                  <c:v>2528438.37</c:v>
                </c:pt>
                <c:pt idx="16">
                  <c:v>1430019.99</c:v>
                </c:pt>
                <c:pt idx="17">
                  <c:v>1309580.04</c:v>
                </c:pt>
                <c:pt idx="18">
                  <c:v>1178317.82</c:v>
                </c:pt>
                <c:pt idx="19">
                  <c:v>1276133.52</c:v>
                </c:pt>
                <c:pt idx="20">
                  <c:v>1354289.4</c:v>
                </c:pt>
                <c:pt idx="21">
                  <c:v>1522946.52</c:v>
                </c:pt>
                <c:pt idx="22">
                  <c:v>1570625.98</c:v>
                </c:pt>
                <c:pt idx="23">
                  <c:v>1697781.35</c:v>
                </c:pt>
                <c:pt idx="24">
                  <c:v>2499735.42</c:v>
                </c:pt>
                <c:pt idx="25">
                  <c:v>1852353.62</c:v>
                </c:pt>
                <c:pt idx="26">
                  <c:v>1773327.63</c:v>
                </c:pt>
                <c:pt idx="27">
                  <c:v>1571153.64</c:v>
                </c:pt>
                <c:pt idx="28">
                  <c:v>1458116.87</c:v>
                </c:pt>
                <c:pt idx="29">
                  <c:v>1570842.7</c:v>
                </c:pt>
                <c:pt idx="30">
                  <c:v>1432240.19</c:v>
                </c:pt>
                <c:pt idx="31">
                  <c:v>1540985.83</c:v>
                </c:pt>
                <c:pt idx="32">
                  <c:v>1535730.2</c:v>
                </c:pt>
                <c:pt idx="33">
                  <c:v>1452841.49</c:v>
                </c:pt>
                <c:pt idx="34">
                  <c:v>1758511.89</c:v>
                </c:pt>
                <c:pt idx="35">
                  <c:v>1694567.71</c:v>
                </c:pt>
                <c:pt idx="36">
                  <c:v>2186112.6899999995</c:v>
                </c:pt>
                <c:pt idx="37">
                  <c:v>1745407.7600000002</c:v>
                </c:pt>
                <c:pt idx="38">
                  <c:v>2388855.7400000002</c:v>
                </c:pt>
                <c:pt idx="39">
                  <c:v>1772210.23</c:v>
                </c:pt>
                <c:pt idx="40">
                  <c:v>2027708.47</c:v>
                </c:pt>
                <c:pt idx="41">
                  <c:v>1769344.1199999996</c:v>
                </c:pt>
                <c:pt idx="42">
                  <c:v>1262376.5300000003</c:v>
                </c:pt>
                <c:pt idx="43">
                  <c:v>1955447.0999999996</c:v>
                </c:pt>
                <c:pt idx="44">
                  <c:v>1984615.98</c:v>
                </c:pt>
                <c:pt idx="45">
                  <c:v>1661221.3699999999</c:v>
                </c:pt>
                <c:pt idx="46">
                  <c:v>1445761.4800000002</c:v>
                </c:pt>
                <c:pt idx="47">
                  <c:v>1802374.66</c:v>
                </c:pt>
                <c:pt idx="48">
                  <c:v>2291511.34</c:v>
                </c:pt>
                <c:pt idx="49">
                  <c:v>1697958.6400000001</c:v>
                </c:pt>
                <c:pt idx="50">
                  <c:v>1817795.81</c:v>
                </c:pt>
                <c:pt idx="51">
                  <c:v>1513124.2700000003</c:v>
                </c:pt>
                <c:pt idx="52">
                  <c:v>1470395.4300000006</c:v>
                </c:pt>
                <c:pt idx="53">
                  <c:v>1536049.28</c:v>
                </c:pt>
                <c:pt idx="54">
                  <c:v>1430680.54</c:v>
                </c:pt>
                <c:pt idx="55">
                  <c:v>1752340.3699999999</c:v>
                </c:pt>
                <c:pt idx="56">
                  <c:v>1533364.7800000003</c:v>
                </c:pt>
                <c:pt idx="57">
                  <c:v>1484749.33</c:v>
                </c:pt>
                <c:pt idx="58">
                  <c:v>1324894.8400000001</c:v>
                </c:pt>
                <c:pt idx="59">
                  <c:v>1384420.53</c:v>
                </c:pt>
                <c:pt idx="60">
                  <c:v>2171496.59</c:v>
                </c:pt>
              </c:numCache>
            </c:numRef>
          </c:val>
          <c:smooth val="0"/>
          <c:extLst>
            <c:ext xmlns:c16="http://schemas.microsoft.com/office/drawing/2014/chart" uri="{C3380CC4-5D6E-409C-BE32-E72D297353CC}">
              <c16:uniqueId val="{00000001-9A9E-4FA5-9C86-C0849185A23F}"/>
            </c:ext>
          </c:extLst>
        </c:ser>
        <c:dLbls>
          <c:showLegendKey val="0"/>
          <c:showVal val="0"/>
          <c:showCatName val="0"/>
          <c:showSerName val="0"/>
          <c:showPercent val="0"/>
          <c:showBubbleSize val="0"/>
        </c:dLbls>
        <c:smooth val="0"/>
        <c:axId val="518443760"/>
        <c:axId val="518448352"/>
      </c:lineChart>
      <c:catAx>
        <c:axId val="51844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8448352"/>
        <c:crosses val="autoZero"/>
        <c:auto val="1"/>
        <c:lblAlgn val="ctr"/>
        <c:lblOffset val="100"/>
        <c:noMultiLvlLbl val="0"/>
      </c:catAx>
      <c:valAx>
        <c:axId val="5184483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Expenditure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8443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Chart 3: Discretionary Housing Payments - cumulative applications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3341859749073608E-2"/>
          <c:y val="7.1398659966499176E-2"/>
          <c:w val="0.76107064182429596"/>
          <c:h val="0.8045588836571308"/>
        </c:manualLayout>
      </c:layout>
      <c:lineChart>
        <c:grouping val="standard"/>
        <c:varyColors val="0"/>
        <c:ser>
          <c:idx val="4"/>
          <c:order val="0"/>
          <c:tx>
            <c:v>2023/24</c:v>
          </c:tx>
          <c:spPr>
            <a:ln w="19050" cap="rnd">
              <a:solidFill>
                <a:srgbClr val="FF0000"/>
              </a:solidFill>
              <a:round/>
            </a:ln>
            <a:effectLst/>
          </c:spPr>
          <c:marker>
            <c:symbol val="circle"/>
            <c:size val="4"/>
            <c:spPr>
              <a:solidFill>
                <a:srgbClr val="FF0000"/>
              </a:solidFill>
              <a:ln w="12700">
                <a:solidFill>
                  <a:srgbClr val="FF0000"/>
                </a:solidFill>
              </a:ln>
              <a:effectLst/>
            </c:spPr>
          </c:marker>
          <c:val>
            <c:numRef>
              <c:f>'3'!$B$64:$B$73</c:f>
              <c:numCache>
                <c:formatCode>_-* #,##0_-;\-* #,##0_-;_-* "-"??_-;_-@_-</c:formatCode>
                <c:ptCount val="10"/>
                <c:pt idx="0">
                  <c:v>69964</c:v>
                </c:pt>
                <c:pt idx="1">
                  <c:v>75095</c:v>
                </c:pt>
                <c:pt idx="2">
                  <c:v>80623</c:v>
                </c:pt>
                <c:pt idx="3">
                  <c:v>85464</c:v>
                </c:pt>
                <c:pt idx="4">
                  <c:v>91810</c:v>
                </c:pt>
                <c:pt idx="5">
                  <c:v>95601</c:v>
                </c:pt>
                <c:pt idx="6">
                  <c:v>100605.44</c:v>
                </c:pt>
                <c:pt idx="7">
                  <c:v>102778.01</c:v>
                </c:pt>
                <c:pt idx="8">
                  <c:v>105650.47</c:v>
                </c:pt>
                <c:pt idx="9">
                  <c:v>109718.84</c:v>
                </c:pt>
              </c:numCache>
            </c:numRef>
          </c:val>
          <c:smooth val="0"/>
          <c:extLst>
            <c:ext xmlns:c16="http://schemas.microsoft.com/office/drawing/2014/chart" uri="{C3380CC4-5D6E-409C-BE32-E72D297353CC}">
              <c16:uniqueId val="{00000000-4539-4A0F-99AA-9B3603EB927E}"/>
            </c:ext>
          </c:extLst>
        </c:ser>
        <c:ser>
          <c:idx val="0"/>
          <c:order val="1"/>
          <c:tx>
            <c:v>2022/23</c:v>
          </c:tx>
          <c:spPr>
            <a:ln w="19050" cap="rnd">
              <a:solidFill>
                <a:schemeClr val="tx1"/>
              </a:solidFill>
              <a:prstDash val="lgDashDot"/>
              <a:round/>
            </a:ln>
            <a:effectLst/>
          </c:spPr>
          <c:marker>
            <c:symbol val="none"/>
          </c:marker>
          <c:cat>
            <c:strLit>
              <c:ptCount val="12"/>
              <c:pt idx="0">
                <c:v>April</c:v>
              </c:pt>
              <c:pt idx="1">
                <c:v> May</c:v>
              </c:pt>
              <c:pt idx="2">
                <c:v> June</c:v>
              </c:pt>
              <c:pt idx="3">
                <c:v> July</c:v>
              </c:pt>
              <c:pt idx="4">
                <c:v> August</c:v>
              </c:pt>
              <c:pt idx="5">
                <c:v> September</c:v>
              </c:pt>
              <c:pt idx="6">
                <c:v> October</c:v>
              </c:pt>
              <c:pt idx="7">
                <c:v> November</c:v>
              </c:pt>
              <c:pt idx="8">
                <c:v> December</c:v>
              </c:pt>
              <c:pt idx="9">
                <c:v> January</c:v>
              </c:pt>
              <c:pt idx="10">
                <c:v> February</c:v>
              </c:pt>
              <c:pt idx="11">
                <c:v> March</c:v>
              </c:pt>
            </c:strLit>
          </c:cat>
          <c:val>
            <c:numRef>
              <c:f>'3'!$B$52:$B$63</c:f>
              <c:numCache>
                <c:formatCode>_-* #,##0_-;\-* #,##0_-;_-* "-"??_-;_-@_-</c:formatCode>
                <c:ptCount val="12"/>
                <c:pt idx="0">
                  <c:v>66575</c:v>
                </c:pt>
                <c:pt idx="1">
                  <c:v>76375</c:v>
                </c:pt>
                <c:pt idx="2">
                  <c:v>80635</c:v>
                </c:pt>
                <c:pt idx="3">
                  <c:v>85355</c:v>
                </c:pt>
                <c:pt idx="4">
                  <c:v>91200</c:v>
                </c:pt>
                <c:pt idx="5">
                  <c:v>97065</c:v>
                </c:pt>
                <c:pt idx="6">
                  <c:v>101485</c:v>
                </c:pt>
                <c:pt idx="7">
                  <c:v>105695</c:v>
                </c:pt>
                <c:pt idx="8">
                  <c:v>108930</c:v>
                </c:pt>
                <c:pt idx="9">
                  <c:v>112905</c:v>
                </c:pt>
                <c:pt idx="10">
                  <c:v>117660</c:v>
                </c:pt>
                <c:pt idx="11">
                  <c:v>123675</c:v>
                </c:pt>
              </c:numCache>
            </c:numRef>
          </c:val>
          <c:smooth val="0"/>
          <c:extLst>
            <c:ext xmlns:c16="http://schemas.microsoft.com/office/drawing/2014/chart" uri="{C3380CC4-5D6E-409C-BE32-E72D297353CC}">
              <c16:uniqueId val="{00000001-4539-4A0F-99AA-9B3603EB927E}"/>
            </c:ext>
          </c:extLst>
        </c:ser>
        <c:ser>
          <c:idx val="3"/>
          <c:order val="2"/>
          <c:tx>
            <c:v>2021/22</c:v>
          </c:tx>
          <c:spPr>
            <a:ln w="19050" cap="rnd">
              <a:solidFill>
                <a:schemeClr val="tx1"/>
              </a:solidFill>
              <a:prstDash val="sysDot"/>
              <a:round/>
            </a:ln>
            <a:effectLst/>
          </c:spPr>
          <c:marker>
            <c:symbol val="none"/>
          </c:marker>
          <c:cat>
            <c:strLit>
              <c:ptCount val="12"/>
              <c:pt idx="0">
                <c:v>April</c:v>
              </c:pt>
              <c:pt idx="1">
                <c:v> May</c:v>
              </c:pt>
              <c:pt idx="2">
                <c:v> June</c:v>
              </c:pt>
              <c:pt idx="3">
                <c:v> July</c:v>
              </c:pt>
              <c:pt idx="4">
                <c:v> August</c:v>
              </c:pt>
              <c:pt idx="5">
                <c:v> September</c:v>
              </c:pt>
              <c:pt idx="6">
                <c:v> October</c:v>
              </c:pt>
              <c:pt idx="7">
                <c:v> November</c:v>
              </c:pt>
              <c:pt idx="8">
                <c:v> December</c:v>
              </c:pt>
              <c:pt idx="9">
                <c:v> January</c:v>
              </c:pt>
              <c:pt idx="10">
                <c:v> February</c:v>
              </c:pt>
              <c:pt idx="11">
                <c:v> March</c:v>
              </c:pt>
            </c:strLit>
          </c:cat>
          <c:val>
            <c:numRef>
              <c:f>'3'!$B$40:$B$51</c:f>
              <c:numCache>
                <c:formatCode>_-* #,##0_-;\-* #,##0_-;_-* "-"??_-;_-@_-</c:formatCode>
                <c:ptCount val="12"/>
                <c:pt idx="0">
                  <c:v>67785</c:v>
                </c:pt>
                <c:pt idx="1">
                  <c:v>76250</c:v>
                </c:pt>
                <c:pt idx="2">
                  <c:v>80630</c:v>
                </c:pt>
                <c:pt idx="3">
                  <c:v>84690</c:v>
                </c:pt>
                <c:pt idx="4">
                  <c:v>88900</c:v>
                </c:pt>
                <c:pt idx="5">
                  <c:v>94055</c:v>
                </c:pt>
                <c:pt idx="6">
                  <c:v>98630</c:v>
                </c:pt>
                <c:pt idx="7">
                  <c:v>103590</c:v>
                </c:pt>
                <c:pt idx="8">
                  <c:v>107390</c:v>
                </c:pt>
                <c:pt idx="9">
                  <c:v>111380</c:v>
                </c:pt>
                <c:pt idx="10">
                  <c:v>116745</c:v>
                </c:pt>
                <c:pt idx="11">
                  <c:v>122065</c:v>
                </c:pt>
              </c:numCache>
            </c:numRef>
          </c:val>
          <c:smooth val="0"/>
          <c:extLst>
            <c:ext xmlns:c16="http://schemas.microsoft.com/office/drawing/2014/chart" uri="{C3380CC4-5D6E-409C-BE32-E72D297353CC}">
              <c16:uniqueId val="{00000002-4539-4A0F-99AA-9B3603EB927E}"/>
            </c:ext>
          </c:extLst>
        </c:ser>
        <c:ser>
          <c:idx val="2"/>
          <c:order val="3"/>
          <c:tx>
            <c:v>2020/21</c:v>
          </c:tx>
          <c:spPr>
            <a:ln w="19050" cap="rnd">
              <a:solidFill>
                <a:schemeClr val="tx1"/>
              </a:solidFill>
              <a:prstDash val="dash"/>
              <a:round/>
            </a:ln>
            <a:effectLst/>
          </c:spPr>
          <c:marker>
            <c:symbol val="none"/>
          </c:marker>
          <c:cat>
            <c:strLit>
              <c:ptCount val="12"/>
              <c:pt idx="0">
                <c:v>April</c:v>
              </c:pt>
              <c:pt idx="1">
                <c:v> May</c:v>
              </c:pt>
              <c:pt idx="2">
                <c:v> June</c:v>
              </c:pt>
              <c:pt idx="3">
                <c:v> July</c:v>
              </c:pt>
              <c:pt idx="4">
                <c:v> August</c:v>
              </c:pt>
              <c:pt idx="5">
                <c:v> September</c:v>
              </c:pt>
              <c:pt idx="6">
                <c:v> October</c:v>
              </c:pt>
              <c:pt idx="7">
                <c:v> November</c:v>
              </c:pt>
              <c:pt idx="8">
                <c:v> December</c:v>
              </c:pt>
              <c:pt idx="9">
                <c:v> January</c:v>
              </c:pt>
              <c:pt idx="10">
                <c:v> February</c:v>
              </c:pt>
              <c:pt idx="11">
                <c:v> March</c:v>
              </c:pt>
            </c:strLit>
          </c:cat>
          <c:val>
            <c:numRef>
              <c:f>'3'!$B$28:$B$39</c:f>
              <c:numCache>
                <c:formatCode>_-* #,##0_-;\-* #,##0_-;_-* "-"??_-;_-@_-</c:formatCode>
                <c:ptCount val="12"/>
                <c:pt idx="0">
                  <c:v>62920</c:v>
                </c:pt>
                <c:pt idx="1">
                  <c:v>71065</c:v>
                </c:pt>
                <c:pt idx="2">
                  <c:v>77945</c:v>
                </c:pt>
                <c:pt idx="3">
                  <c:v>82555</c:v>
                </c:pt>
                <c:pt idx="4">
                  <c:v>89495</c:v>
                </c:pt>
                <c:pt idx="5">
                  <c:v>93075</c:v>
                </c:pt>
                <c:pt idx="6">
                  <c:v>98030</c:v>
                </c:pt>
                <c:pt idx="7">
                  <c:v>104095</c:v>
                </c:pt>
                <c:pt idx="8">
                  <c:v>107875</c:v>
                </c:pt>
                <c:pt idx="9">
                  <c:v>113825</c:v>
                </c:pt>
                <c:pt idx="10">
                  <c:v>121270</c:v>
                </c:pt>
                <c:pt idx="11">
                  <c:v>128770</c:v>
                </c:pt>
              </c:numCache>
            </c:numRef>
          </c:val>
          <c:smooth val="0"/>
          <c:extLst>
            <c:ext xmlns:c16="http://schemas.microsoft.com/office/drawing/2014/chart" uri="{C3380CC4-5D6E-409C-BE32-E72D297353CC}">
              <c16:uniqueId val="{00000003-4539-4A0F-99AA-9B3603EB927E}"/>
            </c:ext>
          </c:extLst>
        </c:ser>
        <c:ser>
          <c:idx val="1"/>
          <c:order val="4"/>
          <c:tx>
            <c:v>2019/20</c:v>
          </c:tx>
          <c:spPr>
            <a:ln w="19050" cap="rnd">
              <a:solidFill>
                <a:schemeClr val="tx1"/>
              </a:solidFill>
              <a:prstDash val="lgDashDotDot"/>
              <a:round/>
            </a:ln>
            <a:effectLst/>
          </c:spPr>
          <c:marker>
            <c:symbol val="none"/>
          </c:marker>
          <c:cat>
            <c:strLit>
              <c:ptCount val="12"/>
              <c:pt idx="0">
                <c:v>April</c:v>
              </c:pt>
              <c:pt idx="1">
                <c:v> May</c:v>
              </c:pt>
              <c:pt idx="2">
                <c:v> June</c:v>
              </c:pt>
              <c:pt idx="3">
                <c:v> July</c:v>
              </c:pt>
              <c:pt idx="4">
                <c:v> August</c:v>
              </c:pt>
              <c:pt idx="5">
                <c:v> September</c:v>
              </c:pt>
              <c:pt idx="6">
                <c:v> October</c:v>
              </c:pt>
              <c:pt idx="7">
                <c:v> November</c:v>
              </c:pt>
              <c:pt idx="8">
                <c:v> December</c:v>
              </c:pt>
              <c:pt idx="9">
                <c:v> January</c:v>
              </c:pt>
              <c:pt idx="10">
                <c:v> February</c:v>
              </c:pt>
              <c:pt idx="11">
                <c:v> March</c:v>
              </c:pt>
            </c:strLit>
          </c:cat>
          <c:val>
            <c:numRef>
              <c:f>'3'!$B$16:$B$27</c:f>
              <c:numCache>
                <c:formatCode>_-* #,##0_-;\-* #,##0_-;_-* "-"??_-;_-@_-</c:formatCode>
                <c:ptCount val="12"/>
                <c:pt idx="0">
                  <c:v>59620</c:v>
                </c:pt>
                <c:pt idx="1">
                  <c:v>69765</c:v>
                </c:pt>
                <c:pt idx="2">
                  <c:v>74685</c:v>
                </c:pt>
                <c:pt idx="3">
                  <c:v>80070</c:v>
                </c:pt>
                <c:pt idx="4">
                  <c:v>83625</c:v>
                </c:pt>
                <c:pt idx="5">
                  <c:v>87785</c:v>
                </c:pt>
                <c:pt idx="6">
                  <c:v>92635</c:v>
                </c:pt>
                <c:pt idx="7">
                  <c:v>98300</c:v>
                </c:pt>
                <c:pt idx="8">
                  <c:v>101830</c:v>
                </c:pt>
                <c:pt idx="9">
                  <c:v>106890</c:v>
                </c:pt>
                <c:pt idx="10">
                  <c:v>112245</c:v>
                </c:pt>
                <c:pt idx="11">
                  <c:v>119715</c:v>
                </c:pt>
              </c:numCache>
            </c:numRef>
          </c:val>
          <c:smooth val="0"/>
          <c:extLst>
            <c:ext xmlns:c16="http://schemas.microsoft.com/office/drawing/2014/chart" uri="{C3380CC4-5D6E-409C-BE32-E72D297353CC}">
              <c16:uniqueId val="{00000004-4539-4A0F-99AA-9B3603EB927E}"/>
            </c:ext>
          </c:extLst>
        </c:ser>
        <c:dLbls>
          <c:showLegendKey val="0"/>
          <c:showVal val="0"/>
          <c:showCatName val="0"/>
          <c:showSerName val="0"/>
          <c:showPercent val="0"/>
          <c:showBubbleSize val="0"/>
        </c:dLbls>
        <c:marker val="1"/>
        <c:smooth val="0"/>
        <c:axId val="921458320"/>
        <c:axId val="921464224"/>
      </c:lineChart>
      <c:catAx>
        <c:axId val="92145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21464224"/>
        <c:crosses val="autoZero"/>
        <c:auto val="1"/>
        <c:lblAlgn val="ctr"/>
        <c:lblOffset val="100"/>
        <c:noMultiLvlLbl val="0"/>
      </c:catAx>
      <c:valAx>
        <c:axId val="921464224"/>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Cumulative applications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21458320"/>
        <c:crosses val="autoZero"/>
        <c:crossBetween val="between"/>
      </c:valAx>
      <c:spPr>
        <a:noFill/>
        <a:ln>
          <a:noFill/>
        </a:ln>
        <a:effectLst/>
      </c:spPr>
    </c:plotArea>
    <c:legend>
      <c:legendPos val="r"/>
      <c:layout>
        <c:manualLayout>
          <c:xMode val="edge"/>
          <c:yMode val="edge"/>
          <c:x val="0.83796201945345072"/>
          <c:y val="0.21422594234544212"/>
          <c:w val="0.14106579905158606"/>
          <c:h val="0.1732678268157656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Chart 4: Discretionary Housing Payments - actual or committed spend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561236414791215"/>
          <c:y val="3.0709101060859854E-2"/>
          <c:w val="0.70139800043242773"/>
          <c:h val="0.83673930677007102"/>
        </c:manualLayout>
      </c:layout>
      <c:lineChart>
        <c:grouping val="standard"/>
        <c:varyColors val="0"/>
        <c:ser>
          <c:idx val="4"/>
          <c:order val="0"/>
          <c:tx>
            <c:v>2023/24</c:v>
          </c:tx>
          <c:spPr>
            <a:ln w="19050" cap="rnd">
              <a:solidFill>
                <a:srgbClr val="FF0000"/>
              </a:solidFill>
              <a:round/>
            </a:ln>
            <a:effectLst/>
          </c:spPr>
          <c:marker>
            <c:symbol val="circle"/>
            <c:size val="4"/>
            <c:spPr>
              <a:solidFill>
                <a:srgbClr val="FF0000"/>
              </a:solidFill>
              <a:ln w="6350">
                <a:solidFill>
                  <a:srgbClr val="FF0000"/>
                </a:solidFill>
              </a:ln>
              <a:effectLst/>
            </c:spPr>
          </c:marker>
          <c:val>
            <c:numRef>
              <c:f>'3'!$C$64:$C$73</c:f>
              <c:numCache>
                <c:formatCode>_-"£"* #,##0_-;\-"£"* #,##0_-;_-"£"* "-"??_-;_-@_-</c:formatCode>
                <c:ptCount val="10"/>
                <c:pt idx="0">
                  <c:v>57611907.57</c:v>
                </c:pt>
                <c:pt idx="1">
                  <c:v>63572626.18</c:v>
                </c:pt>
                <c:pt idx="2">
                  <c:v>67177049.069999993</c:v>
                </c:pt>
                <c:pt idx="3">
                  <c:v>71356332.260000005</c:v>
                </c:pt>
                <c:pt idx="4">
                  <c:v>74391264.890000001</c:v>
                </c:pt>
                <c:pt idx="5">
                  <c:v>76057248.870000005</c:v>
                </c:pt>
                <c:pt idx="6">
                  <c:v>77992546.170000002</c:v>
                </c:pt>
                <c:pt idx="7">
                  <c:v>79395916.780000001</c:v>
                </c:pt>
                <c:pt idx="8">
                  <c:v>80655910.890000001</c:v>
                </c:pt>
                <c:pt idx="9">
                  <c:v>82093508.230000004</c:v>
                </c:pt>
              </c:numCache>
            </c:numRef>
          </c:val>
          <c:smooth val="0"/>
          <c:extLst>
            <c:ext xmlns:c16="http://schemas.microsoft.com/office/drawing/2014/chart" uri="{C3380CC4-5D6E-409C-BE32-E72D297353CC}">
              <c16:uniqueId val="{00000000-C5CE-4827-8050-D922C4C47383}"/>
            </c:ext>
          </c:extLst>
        </c:ser>
        <c:ser>
          <c:idx val="0"/>
          <c:order val="1"/>
          <c:tx>
            <c:v>2022/23</c:v>
          </c:tx>
          <c:spPr>
            <a:ln w="19050" cap="rnd">
              <a:solidFill>
                <a:schemeClr val="tx1"/>
              </a:solidFill>
              <a:prstDash val="lgDashDot"/>
              <a:round/>
            </a:ln>
            <a:effectLst/>
          </c:spPr>
          <c:marker>
            <c:symbol val="none"/>
          </c:marker>
          <c:cat>
            <c:strLit>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Lit>
          </c:cat>
          <c:val>
            <c:numRef>
              <c:f>'3'!$C$52:$C$63</c:f>
              <c:numCache>
                <c:formatCode>_-"£"* #,##0_-;\-"£"* #,##0_-;_-"£"* "-"??_-;_-@_-</c:formatCode>
                <c:ptCount val="12"/>
                <c:pt idx="0">
                  <c:v>52524530</c:v>
                </c:pt>
                <c:pt idx="1">
                  <c:v>58727481</c:v>
                </c:pt>
                <c:pt idx="2">
                  <c:v>61980943</c:v>
                </c:pt>
                <c:pt idx="3">
                  <c:v>64702287</c:v>
                </c:pt>
                <c:pt idx="4">
                  <c:v>66732787</c:v>
                </c:pt>
                <c:pt idx="5">
                  <c:v>69726876</c:v>
                </c:pt>
                <c:pt idx="6">
                  <c:v>71931469</c:v>
                </c:pt>
                <c:pt idx="7">
                  <c:v>73773429</c:v>
                </c:pt>
                <c:pt idx="8">
                  <c:v>75000748</c:v>
                </c:pt>
                <c:pt idx="9">
                  <c:v>76305864</c:v>
                </c:pt>
                <c:pt idx="10">
                  <c:v>77740236</c:v>
                </c:pt>
                <c:pt idx="11">
                  <c:v>79281754</c:v>
                </c:pt>
              </c:numCache>
            </c:numRef>
          </c:val>
          <c:smooth val="0"/>
          <c:extLst>
            <c:ext xmlns:c16="http://schemas.microsoft.com/office/drawing/2014/chart" uri="{C3380CC4-5D6E-409C-BE32-E72D297353CC}">
              <c16:uniqueId val="{00000001-C5CE-4827-8050-D922C4C47383}"/>
            </c:ext>
          </c:extLst>
        </c:ser>
        <c:ser>
          <c:idx val="3"/>
          <c:order val="2"/>
          <c:tx>
            <c:v>2021/22</c:v>
          </c:tx>
          <c:spPr>
            <a:ln w="19050" cap="rnd">
              <a:solidFill>
                <a:schemeClr val="tx1"/>
              </a:solidFill>
              <a:prstDash val="sysDot"/>
              <a:round/>
            </a:ln>
            <a:effectLst/>
          </c:spPr>
          <c:marker>
            <c:symbol val="none"/>
          </c:marker>
          <c:cat>
            <c:strLit>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Lit>
          </c:cat>
          <c:val>
            <c:numRef>
              <c:f>'3'!$C$40:$C$51</c:f>
              <c:numCache>
                <c:formatCode>_-"£"* #,##0_-;\-"£"* #,##0_-;_-"£"* "-"??_-;_-@_-</c:formatCode>
                <c:ptCount val="12"/>
                <c:pt idx="0">
                  <c:v>56336374</c:v>
                </c:pt>
                <c:pt idx="1">
                  <c:v>62896887</c:v>
                </c:pt>
                <c:pt idx="2">
                  <c:v>65506111</c:v>
                </c:pt>
                <c:pt idx="3">
                  <c:v>66996654</c:v>
                </c:pt>
                <c:pt idx="4">
                  <c:v>68924192</c:v>
                </c:pt>
                <c:pt idx="5">
                  <c:v>70633299</c:v>
                </c:pt>
                <c:pt idx="6">
                  <c:v>72047561</c:v>
                </c:pt>
                <c:pt idx="7">
                  <c:v>73372739</c:v>
                </c:pt>
                <c:pt idx="8">
                  <c:v>75004757</c:v>
                </c:pt>
                <c:pt idx="9">
                  <c:v>76033464</c:v>
                </c:pt>
                <c:pt idx="10">
                  <c:v>77577755</c:v>
                </c:pt>
                <c:pt idx="11">
                  <c:v>78866397</c:v>
                </c:pt>
              </c:numCache>
            </c:numRef>
          </c:val>
          <c:smooth val="0"/>
          <c:extLst>
            <c:ext xmlns:c16="http://schemas.microsoft.com/office/drawing/2014/chart" uri="{C3380CC4-5D6E-409C-BE32-E72D297353CC}">
              <c16:uniqueId val="{00000002-C5CE-4827-8050-D922C4C47383}"/>
            </c:ext>
          </c:extLst>
        </c:ser>
        <c:ser>
          <c:idx val="2"/>
          <c:order val="3"/>
          <c:tx>
            <c:v>2020/21</c:v>
          </c:tx>
          <c:spPr>
            <a:ln w="19050" cap="rnd">
              <a:solidFill>
                <a:schemeClr val="tx1"/>
              </a:solidFill>
              <a:prstDash val="dash"/>
              <a:round/>
            </a:ln>
            <a:effectLst/>
          </c:spPr>
          <c:marker>
            <c:symbol val="none"/>
          </c:marker>
          <c:dPt>
            <c:idx val="0"/>
            <c:marker>
              <c:symbol val="none"/>
            </c:marker>
            <c:bubble3D val="0"/>
            <c:extLst>
              <c:ext xmlns:c16="http://schemas.microsoft.com/office/drawing/2014/chart" uri="{C3380CC4-5D6E-409C-BE32-E72D297353CC}">
                <c16:uniqueId val="{00000003-C5CE-4827-8050-D922C4C47383}"/>
              </c:ext>
            </c:extLst>
          </c:dPt>
          <c:cat>
            <c:strLit>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Lit>
          </c:cat>
          <c:val>
            <c:numRef>
              <c:f>'3'!$C$28:$C$39</c:f>
              <c:numCache>
                <c:formatCode>_-"£"* #,##0_-;\-"£"* #,##0_-;_-"£"* "-"??_-;_-@_-</c:formatCode>
                <c:ptCount val="12"/>
                <c:pt idx="0">
                  <c:v>47097529</c:v>
                </c:pt>
                <c:pt idx="1">
                  <c:v>53228303</c:v>
                </c:pt>
                <c:pt idx="2">
                  <c:v>58766687</c:v>
                </c:pt>
                <c:pt idx="3">
                  <c:v>62040320</c:v>
                </c:pt>
                <c:pt idx="4">
                  <c:v>64245877</c:v>
                </c:pt>
                <c:pt idx="5">
                  <c:v>65987796</c:v>
                </c:pt>
                <c:pt idx="6">
                  <c:v>67839829</c:v>
                </c:pt>
                <c:pt idx="7">
                  <c:v>69420414</c:v>
                </c:pt>
                <c:pt idx="8">
                  <c:v>70463716</c:v>
                </c:pt>
                <c:pt idx="9">
                  <c:v>72028275</c:v>
                </c:pt>
                <c:pt idx="10">
                  <c:v>74213044</c:v>
                </c:pt>
                <c:pt idx="11">
                  <c:v>76466492</c:v>
                </c:pt>
              </c:numCache>
            </c:numRef>
          </c:val>
          <c:smooth val="0"/>
          <c:extLst>
            <c:ext xmlns:c16="http://schemas.microsoft.com/office/drawing/2014/chart" uri="{C3380CC4-5D6E-409C-BE32-E72D297353CC}">
              <c16:uniqueId val="{00000004-C5CE-4827-8050-D922C4C47383}"/>
            </c:ext>
          </c:extLst>
        </c:ser>
        <c:ser>
          <c:idx val="1"/>
          <c:order val="4"/>
          <c:tx>
            <c:v>2019/20</c:v>
          </c:tx>
          <c:spPr>
            <a:ln w="19050" cap="rnd">
              <a:solidFill>
                <a:schemeClr val="tx1"/>
              </a:solidFill>
              <a:prstDash val="lgDashDotDot"/>
              <a:round/>
            </a:ln>
            <a:effectLst/>
          </c:spPr>
          <c:marker>
            <c:symbol val="none"/>
          </c:marker>
          <c:cat>
            <c:strLit>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Lit>
          </c:cat>
          <c:val>
            <c:numRef>
              <c:f>'3'!$C$16:$C$27</c:f>
              <c:numCache>
                <c:formatCode>_-"£"* #,##0_-;\-"£"* #,##0_-;_-"£"* "-"??_-;_-@_-</c:formatCode>
                <c:ptCount val="12"/>
                <c:pt idx="0">
                  <c:v>39244463</c:v>
                </c:pt>
                <c:pt idx="1">
                  <c:v>46169713</c:v>
                </c:pt>
                <c:pt idx="2">
                  <c:v>52879688</c:v>
                </c:pt>
                <c:pt idx="3">
                  <c:v>56892517</c:v>
                </c:pt>
                <c:pt idx="4">
                  <c:v>58592913</c:v>
                </c:pt>
                <c:pt idx="5">
                  <c:v>59094957</c:v>
                </c:pt>
                <c:pt idx="6">
                  <c:v>60590644</c:v>
                </c:pt>
                <c:pt idx="7">
                  <c:v>61649329</c:v>
                </c:pt>
                <c:pt idx="8">
                  <c:v>62530143</c:v>
                </c:pt>
                <c:pt idx="9">
                  <c:v>61793035</c:v>
                </c:pt>
                <c:pt idx="10">
                  <c:v>62166407</c:v>
                </c:pt>
                <c:pt idx="11">
                  <c:v>66000611</c:v>
                </c:pt>
              </c:numCache>
            </c:numRef>
          </c:val>
          <c:smooth val="0"/>
          <c:extLst>
            <c:ext xmlns:c16="http://schemas.microsoft.com/office/drawing/2014/chart" uri="{C3380CC4-5D6E-409C-BE32-E72D297353CC}">
              <c16:uniqueId val="{00000005-C5CE-4827-8050-D922C4C47383}"/>
            </c:ext>
          </c:extLst>
        </c:ser>
        <c:dLbls>
          <c:showLegendKey val="0"/>
          <c:showVal val="0"/>
          <c:showCatName val="0"/>
          <c:showSerName val="0"/>
          <c:showPercent val="0"/>
          <c:showBubbleSize val="0"/>
        </c:dLbls>
        <c:marker val="1"/>
        <c:smooth val="0"/>
        <c:axId val="921458320"/>
        <c:axId val="921464224"/>
      </c:lineChart>
      <c:catAx>
        <c:axId val="92145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21464224"/>
        <c:crosses val="autoZero"/>
        <c:auto val="1"/>
        <c:lblAlgn val="ctr"/>
        <c:lblOffset val="100"/>
        <c:noMultiLvlLbl val="0"/>
      </c:catAx>
      <c:valAx>
        <c:axId val="921464224"/>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Actual or committed spend</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21458320"/>
        <c:crosses val="autoZero"/>
        <c:crossBetween val="between"/>
      </c:valAx>
      <c:spPr>
        <a:noFill/>
        <a:ln>
          <a:noFill/>
        </a:ln>
        <a:effectLst/>
      </c:spPr>
    </c:plotArea>
    <c:legend>
      <c:legendPos val="r"/>
      <c:layout>
        <c:manualLayout>
          <c:xMode val="edge"/>
          <c:yMode val="edge"/>
          <c:x val="0.84569211925432397"/>
          <c:y val="0.21733672267344534"/>
          <c:w val="0.14336798187504263"/>
          <c:h val="0.19437040958115531"/>
        </c:manualLayout>
      </c:layout>
      <c:overlay val="0"/>
      <c:spPr>
        <a:noFill/>
        <a:ln>
          <a:noFill/>
        </a:ln>
        <a:effectLst/>
      </c:spPr>
      <c:txPr>
        <a:bodyPr rot="0" spcFirstLastPara="1"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5"/>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6"/>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5E93B1F-36D4-4A1F-B7A0-697D5804840A}">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F4BCA72-924E-4947-819F-4A1A2A1759E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0.84277</cdr:x>
      <cdr:y>0.0734</cdr:y>
    </cdr:from>
    <cdr:to>
      <cdr:x>0.84817</cdr:x>
      <cdr:y>0.78926</cdr:y>
    </cdr:to>
    <cdr:cxnSp macro="">
      <cdr:nvCxnSpPr>
        <cdr:cNvPr id="3" name="Straight Connector 2">
          <a:extLst xmlns:a="http://schemas.openxmlformats.org/drawingml/2006/main">
            <a:ext uri="{FF2B5EF4-FFF2-40B4-BE49-F238E27FC236}">
              <a16:creationId xmlns:a16="http://schemas.microsoft.com/office/drawing/2014/main" id="{C5A44305-BB01-0CA6-5EB6-B5A6B266A9DC}"/>
            </a:ext>
          </a:extLst>
        </cdr:cNvPr>
        <cdr:cNvCxnSpPr/>
      </cdr:nvCxnSpPr>
      <cdr:spPr>
        <a:xfrm xmlns:a="http://schemas.openxmlformats.org/drawingml/2006/main" flipH="1" flipV="1">
          <a:off x="7826681" y="443948"/>
          <a:ext cx="50149" cy="4329790"/>
        </a:xfrm>
        <a:prstGeom xmlns:a="http://schemas.openxmlformats.org/drawingml/2006/main" prst="line">
          <a:avLst/>
        </a:prstGeom>
        <a:ln xmlns:a="http://schemas.openxmlformats.org/drawingml/2006/main" w="9525" cap="flat" cmpd="sng" algn="ctr">
          <a:solidFill>
            <a:schemeClr val="dk1"/>
          </a:solidFill>
          <a:prstDash val="dash"/>
          <a:round/>
          <a:headEnd type="none" w="med" len="med"/>
          <a:tailEnd type="none" w="med" len="med"/>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cxnSp>
  </cdr:relSizeAnchor>
  <cdr:relSizeAnchor xmlns:cdr="http://schemas.openxmlformats.org/drawingml/2006/chartDrawing">
    <cdr:from>
      <cdr:x>0.8615</cdr:x>
      <cdr:y>0.06695</cdr:y>
    </cdr:from>
    <cdr:to>
      <cdr:x>0.99384</cdr:x>
      <cdr:y>0.12395</cdr:y>
    </cdr:to>
    <cdr:sp macro="" textlink="">
      <cdr:nvSpPr>
        <cdr:cNvPr id="4" name="TextBox 4"/>
        <cdr:cNvSpPr txBox="1"/>
      </cdr:nvSpPr>
      <cdr:spPr>
        <a:xfrm xmlns:a="http://schemas.openxmlformats.org/drawingml/2006/main">
          <a:off x="7997908" y="404726"/>
          <a:ext cx="1228642" cy="34457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Management</a:t>
          </a:r>
          <a:r>
            <a:rPr lang="en-GB" sz="1100" baseline="0">
              <a:latin typeface="Arial" panose="020B0604020202020204" pitchFamily="34" charset="0"/>
              <a:cs typeface="Arial" panose="020B0604020202020204" pitchFamily="34" charset="0"/>
            </a:rPr>
            <a:t> </a:t>
          </a:r>
        </a:p>
        <a:p xmlns:a="http://schemas.openxmlformats.org/drawingml/2006/main">
          <a:r>
            <a:rPr lang="en-GB" sz="1100" baseline="0">
              <a:latin typeface="Arial" panose="020B0604020202020204" pitchFamily="34" charset="0"/>
              <a:cs typeface="Arial" panose="020B0604020202020204" pitchFamily="34" charset="0"/>
            </a:rPr>
            <a:t>Information --&gt;</a:t>
          </a:r>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0.74692</cdr:x>
      <cdr:y>0.0791</cdr:y>
    </cdr:from>
    <cdr:to>
      <cdr:x>0.85499</cdr:x>
      <cdr:y>0.12605</cdr:y>
    </cdr:to>
    <cdr:sp macro="" textlink="">
      <cdr:nvSpPr>
        <cdr:cNvPr id="5" name="TextBox 3"/>
        <cdr:cNvSpPr txBox="1"/>
      </cdr:nvSpPr>
      <cdr:spPr>
        <a:xfrm xmlns:a="http://schemas.openxmlformats.org/drawingml/2006/main">
          <a:off x="10401301" y="717270"/>
          <a:ext cx="1504950" cy="42573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&lt;-- Official Statistics</a:t>
          </a:r>
        </a:p>
      </cdr:txBody>
    </cdr:sp>
  </cdr:relSizeAnchor>
  <cdr:relSizeAnchor xmlns:cdr="http://schemas.openxmlformats.org/drawingml/2006/chartDrawing">
    <cdr:from>
      <cdr:x>0.89714</cdr:x>
      <cdr:y>0.37818</cdr:y>
    </cdr:from>
    <cdr:to>
      <cdr:x>0.99762</cdr:x>
      <cdr:y>0.42017</cdr:y>
    </cdr:to>
    <cdr:sp macro="" textlink="">
      <cdr:nvSpPr>
        <cdr:cNvPr id="6" name="TextBox 5"/>
        <cdr:cNvSpPr txBox="1"/>
      </cdr:nvSpPr>
      <cdr:spPr>
        <a:xfrm xmlns:a="http://schemas.openxmlformats.org/drawingml/2006/main">
          <a:off x="12493168" y="3429226"/>
          <a:ext cx="1399239" cy="3807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a:solidFill>
                <a:schemeClr val="accent5"/>
              </a:solidFill>
              <a:latin typeface="Arial" panose="020B0604020202020204" pitchFamily="34" charset="0"/>
              <a:cs typeface="Arial" panose="020B0604020202020204" pitchFamily="34" charset="0"/>
            </a:rPr>
            <a:t>Crisis Grants</a:t>
          </a:r>
        </a:p>
      </cdr:txBody>
    </cdr:sp>
  </cdr:relSizeAnchor>
  <cdr:relSizeAnchor xmlns:cdr="http://schemas.openxmlformats.org/drawingml/2006/chartDrawing">
    <cdr:from>
      <cdr:x>0.876</cdr:x>
      <cdr:y>0.68229</cdr:y>
    </cdr:from>
    <cdr:to>
      <cdr:x>1</cdr:x>
      <cdr:y>0.7437</cdr:y>
    </cdr:to>
    <cdr:sp macro="" textlink="">
      <cdr:nvSpPr>
        <cdr:cNvPr id="7" name="TextBox 6"/>
        <cdr:cNvSpPr txBox="1"/>
      </cdr:nvSpPr>
      <cdr:spPr>
        <a:xfrm xmlns:a="http://schemas.openxmlformats.org/drawingml/2006/main">
          <a:off x="12198781" y="6186849"/>
          <a:ext cx="1726769" cy="55685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a:solidFill>
                <a:schemeClr val="accent6"/>
              </a:solidFill>
              <a:latin typeface="Arial" panose="020B0604020202020204" pitchFamily="34" charset="0"/>
              <a:cs typeface="Arial" panose="020B0604020202020204" pitchFamily="34" charset="0"/>
            </a:rPr>
            <a:t>Community Care Grants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0.86507</cdr:x>
      <cdr:y>0.07754</cdr:y>
    </cdr:from>
    <cdr:to>
      <cdr:x>0.86867</cdr:x>
      <cdr:y>0.78651</cdr:y>
    </cdr:to>
    <cdr:cxnSp macro="">
      <cdr:nvCxnSpPr>
        <cdr:cNvPr id="3" name="Straight Connector 2">
          <a:extLst xmlns:a="http://schemas.openxmlformats.org/drawingml/2006/main">
            <a:ext uri="{FF2B5EF4-FFF2-40B4-BE49-F238E27FC236}">
              <a16:creationId xmlns:a16="http://schemas.microsoft.com/office/drawing/2014/main" id="{E8B3C9CF-1ACB-8647-9BF4-EBD5B014EF71}"/>
            </a:ext>
          </a:extLst>
        </cdr:cNvPr>
        <cdr:cNvCxnSpPr/>
      </cdr:nvCxnSpPr>
      <cdr:spPr>
        <a:xfrm xmlns:a="http://schemas.openxmlformats.org/drawingml/2006/main" flipH="1" flipV="1">
          <a:off x="8033754" y="468991"/>
          <a:ext cx="33433" cy="4288116"/>
        </a:xfrm>
        <a:prstGeom xmlns:a="http://schemas.openxmlformats.org/drawingml/2006/main" prst="line">
          <a:avLst/>
        </a:prstGeom>
        <a:ln xmlns:a="http://schemas.openxmlformats.org/drawingml/2006/main" w="9525" cap="flat" cmpd="sng" algn="ctr">
          <a:solidFill>
            <a:schemeClr val="dk1"/>
          </a:solidFill>
          <a:prstDash val="dash"/>
          <a:round/>
          <a:headEnd type="none" w="med" len="med"/>
          <a:tailEnd type="none" w="med" len="med"/>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cxnSp>
  </cdr:relSizeAnchor>
  <cdr:relSizeAnchor xmlns:cdr="http://schemas.openxmlformats.org/drawingml/2006/chartDrawing">
    <cdr:from>
      <cdr:x>0.87699</cdr:x>
      <cdr:y>0.07495</cdr:y>
    </cdr:from>
    <cdr:to>
      <cdr:x>1</cdr:x>
      <cdr:y>0.13446</cdr:y>
    </cdr:to>
    <cdr:sp macro="" textlink="">
      <cdr:nvSpPr>
        <cdr:cNvPr id="4" name="TextBox 4"/>
        <cdr:cNvSpPr txBox="1"/>
      </cdr:nvSpPr>
      <cdr:spPr>
        <a:xfrm xmlns:a="http://schemas.openxmlformats.org/drawingml/2006/main">
          <a:off x="8141748" y="453073"/>
          <a:ext cx="1141952" cy="35974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Management</a:t>
          </a:r>
          <a:r>
            <a:rPr lang="en-GB" sz="1100" baseline="0">
              <a:latin typeface="Arial" panose="020B0604020202020204" pitchFamily="34" charset="0"/>
              <a:cs typeface="Arial" panose="020B0604020202020204" pitchFamily="34" charset="0"/>
            </a:rPr>
            <a:t> </a:t>
          </a:r>
        </a:p>
        <a:p xmlns:a="http://schemas.openxmlformats.org/drawingml/2006/main">
          <a:r>
            <a:rPr lang="en-GB" sz="1100" baseline="0">
              <a:latin typeface="Arial" panose="020B0604020202020204" pitchFamily="34" charset="0"/>
              <a:cs typeface="Arial" panose="020B0604020202020204" pitchFamily="34" charset="0"/>
            </a:rPr>
            <a:t>Information --&gt;</a:t>
          </a:r>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0.77839</cdr:x>
      <cdr:y>0.07867</cdr:y>
    </cdr:from>
    <cdr:to>
      <cdr:x>0.8844</cdr:x>
      <cdr:y>0.12746</cdr:y>
    </cdr:to>
    <cdr:sp macro="" textlink="">
      <cdr:nvSpPr>
        <cdr:cNvPr id="5" name="TextBox 3"/>
        <cdr:cNvSpPr txBox="1"/>
      </cdr:nvSpPr>
      <cdr:spPr>
        <a:xfrm xmlns:a="http://schemas.openxmlformats.org/drawingml/2006/main">
          <a:off x="10839450" y="713337"/>
          <a:ext cx="1476375" cy="44241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&lt;-- Official Statistics</a:t>
          </a:r>
        </a:p>
      </cdr:txBody>
    </cdr:sp>
  </cdr:relSizeAnchor>
  <cdr:relSizeAnchor xmlns:cdr="http://schemas.openxmlformats.org/drawingml/2006/chartDrawing">
    <cdr:from>
      <cdr:x>0.89436</cdr:x>
      <cdr:y>0.61277</cdr:y>
    </cdr:from>
    <cdr:to>
      <cdr:x>1</cdr:x>
      <cdr:y>0.71648</cdr:y>
    </cdr:to>
    <cdr:sp macro="" textlink="">
      <cdr:nvSpPr>
        <cdr:cNvPr id="6" name="TextBox 5"/>
        <cdr:cNvSpPr txBox="1"/>
      </cdr:nvSpPr>
      <cdr:spPr>
        <a:xfrm xmlns:a="http://schemas.openxmlformats.org/drawingml/2006/main">
          <a:off x="8305800" y="3706280"/>
          <a:ext cx="981075" cy="62727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a:solidFill>
                <a:schemeClr val="accent6"/>
              </a:solidFill>
              <a:latin typeface="Arial" panose="020B0604020202020204" pitchFamily="34" charset="0"/>
              <a:cs typeface="Arial" panose="020B0604020202020204" pitchFamily="34" charset="0"/>
            </a:rPr>
            <a:t>Community Care Grants</a:t>
          </a:r>
        </a:p>
      </cdr:txBody>
    </cdr:sp>
  </cdr:relSizeAnchor>
  <cdr:relSizeAnchor xmlns:cdr="http://schemas.openxmlformats.org/drawingml/2006/chartDrawing">
    <cdr:from>
      <cdr:x>0.90664</cdr:x>
      <cdr:y>0.39281</cdr:y>
    </cdr:from>
    <cdr:to>
      <cdr:x>0.98598</cdr:x>
      <cdr:y>0.46411</cdr:y>
    </cdr:to>
    <cdr:sp macro="" textlink="">
      <cdr:nvSpPr>
        <cdr:cNvPr id="7" name="TextBox 6"/>
        <cdr:cNvSpPr txBox="1"/>
      </cdr:nvSpPr>
      <cdr:spPr>
        <a:xfrm xmlns:a="http://schemas.openxmlformats.org/drawingml/2006/main">
          <a:off x="8419869" y="2375846"/>
          <a:ext cx="736821" cy="43124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a:solidFill>
                <a:schemeClr val="accent5"/>
              </a:solidFill>
              <a:latin typeface="Arial" panose="020B0604020202020204" pitchFamily="34" charset="0"/>
              <a:cs typeface="Arial" panose="020B0604020202020204" pitchFamily="34" charset="0"/>
            </a:rPr>
            <a:t>Crisis Grants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a:extLst>
            <a:ext uri="{FF2B5EF4-FFF2-40B4-BE49-F238E27FC236}">
              <a16:creationId xmlns:a16="http://schemas.microsoft.com/office/drawing/2014/main" id="{D7800767-2A17-241A-0964-7C58DF4ECE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a:extLst>
            <a:ext uri="{FF2B5EF4-FFF2-40B4-BE49-F238E27FC236}">
              <a16:creationId xmlns:a16="http://schemas.microsoft.com/office/drawing/2014/main" id="{F6307A3C-A139-CF3B-3D89-BD9BBC5084F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F66" totalsRowShown="0" headerRowDxfId="28" dataDxfId="27">
  <tableColumns count="6">
    <tableColumn id="1" xr3:uid="{00000000-0010-0000-0000-000001000000}" name="Month and year" dataDxfId="26" totalsRowDxfId="25"/>
    <tableColumn id="2" xr3:uid="{00000000-0010-0000-0000-000002000000}" name="Number of community care grant applications" dataDxfId="24" totalsRowDxfId="23"/>
    <tableColumn id="3" xr3:uid="{00000000-0010-0000-0000-000003000000}" name="Community care grant expenditure" dataDxfId="22" totalsRowDxfId="21"/>
    <tableColumn id="4" xr3:uid="{00000000-0010-0000-0000-000004000000}" name="Number of crisis grant applications" dataDxfId="20" totalsRowDxfId="19"/>
    <tableColumn id="5" xr3:uid="{00000000-0010-0000-0000-000005000000}" name="Crisis grant expenditure" dataDxfId="18" totalsRowDxfId="17"/>
    <tableColumn id="6" xr3:uid="{00000000-0010-0000-0000-000006000000}" name="Notes" dataDxfId="16" totalsRowDxfId="1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F36" totalsRowShown="0" headerRowDxfId="14" dataDxfId="13">
  <tableColumns count="6">
    <tableColumn id="1" xr3:uid="{00000000-0010-0000-0100-000001000000}" name="Month and year" dataDxfId="12"/>
    <tableColumn id="2" xr3:uid="{00000000-0010-0000-0100-000002000000}" name="Applications" dataDxfId="11"/>
    <tableColumn id="3" xr3:uid="{00000000-0010-0000-0100-000003000000}" name="Awards" dataDxfId="10"/>
    <tableColumn id="4" xr3:uid="{00000000-0010-0000-0100-000004000000}" name="Expenditure" dataDxfId="9"/>
    <tableColumn id="5" xr3:uid="{00000000-0010-0000-0100-000005000000}" name="Rate of awards to applications (%)" dataDxfId="8"/>
    <tableColumn id="6" xr3:uid="{00000000-0010-0000-0100-000006000000}" name="Notes" dataDxfId="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3:D74" totalsRowShown="0">
  <tableColumns count="4">
    <tableColumn id="1" xr3:uid="{00000000-0010-0000-0200-000001000000}" name="Month and year" dataDxfId="6" totalsRowDxfId="5"/>
    <tableColumn id="2" xr3:uid="{00000000-0010-0000-0200-000002000000}" name="Cumulative applications" dataDxfId="4"/>
    <tableColumn id="3" xr3:uid="{00000000-0010-0000-0200-000003000000}" name="Actual or committed spend for financial year" dataDxfId="3" totalsRowDxfId="2"/>
    <tableColumn id="4" xr3:uid="{00000000-0010-0000-0200-000004000000}" name="Note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ocialsecuritystats@gov.scot" TargetMode="External"/><Relationship Id="rId2" Type="http://schemas.openxmlformats.org/officeDocument/2006/relationships/hyperlink" Target="https://www.gov.scot/collections/sg-social-security-scotland-stats-publications/" TargetMode="External"/><Relationship Id="rId1" Type="http://schemas.openxmlformats.org/officeDocument/2006/relationships/hyperlink" Target="https://www.gov.scot/publications/swf-monthly-management-information/" TargetMode="External"/><Relationship Id="rId6" Type="http://schemas.openxmlformats.org/officeDocument/2006/relationships/printerSettings" Target="../printerSettings/printerSettings1.bin"/><Relationship Id="rId5" Type="http://schemas.openxmlformats.org/officeDocument/2006/relationships/hyperlink" Target="https://www.gov.scot/publications/swf-monthly-management-information/" TargetMode="External"/><Relationship Id="rId4" Type="http://schemas.openxmlformats.org/officeDocument/2006/relationships/hyperlink" Target="https://www.gov.scot/collections/sg-social-security-scotland-stats-publica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5"/>
  <sheetViews>
    <sheetView tabSelected="1" workbookViewId="0"/>
  </sheetViews>
  <sheetFormatPr defaultRowHeight="15" x14ac:dyDescent="0.25"/>
  <cols>
    <col min="1" max="1" width="175.140625" customWidth="1"/>
  </cols>
  <sheetData>
    <row r="1" spans="1:13" ht="19.5" x14ac:dyDescent="0.3">
      <c r="A1" s="14" t="s">
        <v>6</v>
      </c>
    </row>
    <row r="2" spans="1:13" ht="15.75" x14ac:dyDescent="0.25">
      <c r="A2" s="33" t="s">
        <v>87</v>
      </c>
    </row>
    <row r="3" spans="1:13" ht="128.85" customHeight="1" x14ac:dyDescent="0.25">
      <c r="A3" s="16" t="s">
        <v>148</v>
      </c>
      <c r="B3" s="15"/>
      <c r="C3" s="15"/>
      <c r="D3" s="15"/>
      <c r="E3" s="15"/>
      <c r="F3" s="15"/>
      <c r="G3" s="15"/>
      <c r="H3" s="15"/>
      <c r="I3" s="15"/>
      <c r="J3" s="15"/>
      <c r="K3" s="15"/>
      <c r="L3" s="15"/>
      <c r="M3" s="15"/>
    </row>
    <row r="4" spans="1:13" ht="36" customHeight="1" x14ac:dyDescent="0.3">
      <c r="A4" s="14" t="s">
        <v>63</v>
      </c>
    </row>
    <row r="5" spans="1:13" ht="15.75" x14ac:dyDescent="0.25">
      <c r="A5" s="28" t="s">
        <v>149</v>
      </c>
    </row>
    <row r="6" spans="1:13" ht="15.75" x14ac:dyDescent="0.25">
      <c r="A6" s="28" t="s">
        <v>150</v>
      </c>
    </row>
    <row r="7" spans="1:13" ht="36" customHeight="1" x14ac:dyDescent="0.3">
      <c r="A7" s="27" t="s">
        <v>64</v>
      </c>
    </row>
    <row r="8" spans="1:13" x14ac:dyDescent="0.25">
      <c r="A8" s="26" t="s">
        <v>65</v>
      </c>
    </row>
    <row r="9" spans="1:13" x14ac:dyDescent="0.25">
      <c r="A9" s="25" t="s">
        <v>3</v>
      </c>
    </row>
    <row r="10" spans="1:13" x14ac:dyDescent="0.25">
      <c r="A10" s="26" t="s">
        <v>66</v>
      </c>
    </row>
    <row r="11" spans="1:13" ht="15.75" x14ac:dyDescent="0.25">
      <c r="A11" s="17" t="s">
        <v>1</v>
      </c>
    </row>
    <row r="12" spans="1:13" x14ac:dyDescent="0.25">
      <c r="A12" s="26" t="s">
        <v>83</v>
      </c>
    </row>
    <row r="13" spans="1:13" ht="15.75" x14ac:dyDescent="0.25">
      <c r="A13" s="17" t="s">
        <v>88</v>
      </c>
    </row>
    <row r="14" spans="1:13" ht="36" customHeight="1" x14ac:dyDescent="0.3">
      <c r="A14" s="27" t="s">
        <v>68</v>
      </c>
    </row>
    <row r="15" spans="1:13" ht="15.75" x14ac:dyDescent="0.25">
      <c r="A15" s="62" t="s">
        <v>67</v>
      </c>
    </row>
  </sheetData>
  <hyperlinks>
    <hyperlink ref="A2" r:id="rId1" display="https://www.gov.scot/publications/swf-monthly-management-information/" xr:uid="{00000000-0004-0000-0000-000000000000}"/>
    <hyperlink ref="A9" r:id="rId2" location="scottishwelfarefundstatistics" xr:uid="{00000000-0004-0000-0000-000001000000}"/>
    <hyperlink ref="A15" r:id="rId3" display="mailto:socialsecuritystats@gov.scot" xr:uid="{00000000-0004-0000-0000-000002000000}"/>
    <hyperlink ref="A11" r:id="rId4" location="discretionaryhousingpaymentstatistics" display="https://www.gov.scot/collections/sg-social-security-scotland-stats-publications/ - discretionaryhousingpaymentstatistics" xr:uid="{00000000-0004-0000-0000-000003000000}"/>
    <hyperlink ref="A13" r:id="rId5"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0"/>
  <sheetViews>
    <sheetView zoomScaleNormal="100" workbookViewId="0"/>
  </sheetViews>
  <sheetFormatPr defaultColWidth="9.140625" defaultRowHeight="15" x14ac:dyDescent="0.25"/>
  <cols>
    <col min="1" max="1" width="25.140625" bestFit="1" customWidth="1"/>
    <col min="2" max="2" width="72.85546875" bestFit="1" customWidth="1"/>
    <col min="3" max="3" width="37.42578125" bestFit="1" customWidth="1"/>
    <col min="4" max="4" width="25.140625" customWidth="1"/>
    <col min="5" max="5" width="9.140625" bestFit="1" customWidth="1"/>
  </cols>
  <sheetData>
    <row r="1" spans="1:5" ht="19.5" x14ac:dyDescent="0.3">
      <c r="A1" s="22" t="s">
        <v>69</v>
      </c>
      <c r="B1" s="21" t="s">
        <v>89</v>
      </c>
    </row>
    <row r="2" spans="1:5" s="23" customFormat="1" ht="15.75" x14ac:dyDescent="0.2">
      <c r="A2" s="24" t="s">
        <v>70</v>
      </c>
      <c r="B2" s="24" t="s">
        <v>71</v>
      </c>
      <c r="C2" s="24"/>
      <c r="D2" s="24"/>
      <c r="E2" s="24"/>
    </row>
    <row r="3" spans="1:5" s="23" customFormat="1" ht="15.75" x14ac:dyDescent="0.2">
      <c r="A3" s="18" t="s">
        <v>85</v>
      </c>
      <c r="B3" s="20"/>
      <c r="C3" s="24"/>
      <c r="D3" s="24"/>
      <c r="E3" s="24"/>
    </row>
    <row r="4" spans="1:5" s="23" customFormat="1" ht="30" x14ac:dyDescent="0.2">
      <c r="A4" s="18">
        <v>1</v>
      </c>
      <c r="B4" s="20" t="s">
        <v>72</v>
      </c>
    </row>
    <row r="5" spans="1:5" ht="15.75" x14ac:dyDescent="0.25">
      <c r="A5" s="57" t="s">
        <v>73</v>
      </c>
      <c r="B5" s="20" t="s">
        <v>78</v>
      </c>
    </row>
    <row r="6" spans="1:5" ht="15.75" x14ac:dyDescent="0.25">
      <c r="A6" s="57" t="s">
        <v>74</v>
      </c>
      <c r="B6" s="20" t="s">
        <v>77</v>
      </c>
    </row>
    <row r="7" spans="1:5" ht="30.75" x14ac:dyDescent="0.25">
      <c r="A7" s="18">
        <v>2</v>
      </c>
      <c r="B7" s="20" t="s">
        <v>79</v>
      </c>
    </row>
    <row r="8" spans="1:5" ht="30.75" x14ac:dyDescent="0.25">
      <c r="A8" s="18">
        <v>3</v>
      </c>
      <c r="B8" s="20" t="s">
        <v>81</v>
      </c>
    </row>
    <row r="9" spans="1:5" ht="15.75" x14ac:dyDescent="0.25">
      <c r="A9" s="57" t="s">
        <v>75</v>
      </c>
      <c r="B9" s="20" t="s">
        <v>80</v>
      </c>
    </row>
    <row r="10" spans="1:5" ht="30.75" x14ac:dyDescent="0.25">
      <c r="A10" s="57" t="s">
        <v>76</v>
      </c>
      <c r="B10" s="20" t="s">
        <v>82</v>
      </c>
    </row>
    <row r="11" spans="1:5" ht="15.75" x14ac:dyDescent="0.25">
      <c r="B11" s="23"/>
    </row>
    <row r="12" spans="1:5" ht="15.75" x14ac:dyDescent="0.25">
      <c r="B12" s="23"/>
    </row>
    <row r="13" spans="1:5" ht="15.75" x14ac:dyDescent="0.25">
      <c r="B13" s="23"/>
    </row>
    <row r="14" spans="1:5" ht="15.75" x14ac:dyDescent="0.25">
      <c r="B14" s="23"/>
    </row>
    <row r="15" spans="1:5" ht="15.75" x14ac:dyDescent="0.25">
      <c r="B15" s="23"/>
    </row>
    <row r="16" spans="1:5" ht="15.75" x14ac:dyDescent="0.25">
      <c r="B16" s="23"/>
    </row>
    <row r="17" spans="2:2" ht="15.75" x14ac:dyDescent="0.25">
      <c r="B17" s="23"/>
    </row>
    <row r="18" spans="2:2" ht="15.75" x14ac:dyDescent="0.25">
      <c r="B18" s="23"/>
    </row>
    <row r="19" spans="2:2" ht="15.75" x14ac:dyDescent="0.25">
      <c r="B19" s="23"/>
    </row>
    <row r="20" spans="2:2" ht="15.75" x14ac:dyDescent="0.25">
      <c r="B20" s="23"/>
    </row>
  </sheetData>
  <hyperlinks>
    <hyperlink ref="A4" location="'1'!A1" display="'1'!A1" xr:uid="{00000000-0004-0000-0100-000000000000}"/>
    <hyperlink ref="A7" location="'2'!A1" display="'2'!A1" xr:uid="{00000000-0004-0000-0100-000003000000}"/>
    <hyperlink ref="A8" location="'3'!A1" display="'3'!A1" xr:uid="{00000000-0004-0000-0100-000004000000}"/>
    <hyperlink ref="A3" location="Notes!A1" display="Notes!A1" xr:uid="{00000000-0004-0000-0100-000007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
  <sheetViews>
    <sheetView workbookViewId="0"/>
  </sheetViews>
  <sheetFormatPr defaultRowHeight="15" x14ac:dyDescent="0.25"/>
  <cols>
    <col min="2" max="2" width="179.140625" bestFit="1" customWidth="1"/>
  </cols>
  <sheetData>
    <row r="1" spans="1:2" ht="19.5" x14ac:dyDescent="0.3">
      <c r="A1" s="22" t="s">
        <v>85</v>
      </c>
    </row>
    <row r="2" spans="1:2" x14ac:dyDescent="0.25">
      <c r="A2" s="37" t="s">
        <v>86</v>
      </c>
      <c r="B2" t="s">
        <v>136</v>
      </c>
    </row>
    <row r="3" spans="1:2" x14ac:dyDescent="0.25">
      <c r="A3" s="37" t="s">
        <v>100</v>
      </c>
      <c r="B3" t="s">
        <v>137</v>
      </c>
    </row>
    <row r="4" spans="1:2" x14ac:dyDescent="0.25">
      <c r="A4" s="37" t="s">
        <v>119</v>
      </c>
      <c r="B4" t="s">
        <v>138</v>
      </c>
    </row>
    <row r="5" spans="1:2" x14ac:dyDescent="0.25">
      <c r="A5" s="37" t="s">
        <v>120</v>
      </c>
      <c r="B5" t="s">
        <v>108</v>
      </c>
    </row>
    <row r="6" spans="1:2" x14ac:dyDescent="0.25">
      <c r="A6" s="37" t="s">
        <v>125</v>
      </c>
      <c r="B6" t="s">
        <v>106</v>
      </c>
    </row>
    <row r="7" spans="1:2" x14ac:dyDescent="0.25">
      <c r="A7" s="37" t="s">
        <v>126</v>
      </c>
      <c r="B7" t="s">
        <v>127</v>
      </c>
    </row>
    <row r="8" spans="1:2" x14ac:dyDescent="0.25">
      <c r="A8" s="37" t="s">
        <v>129</v>
      </c>
      <c r="B8" t="s">
        <v>146</v>
      </c>
    </row>
    <row r="9" spans="1:2" x14ac:dyDescent="0.25">
      <c r="A9" s="37" t="s">
        <v>139</v>
      </c>
      <c r="B9" t="s">
        <v>130</v>
      </c>
    </row>
    <row r="10" spans="1:2" x14ac:dyDescent="0.25">
      <c r="A10" s="37" t="s">
        <v>145</v>
      </c>
      <c r="B10" t="s">
        <v>147</v>
      </c>
    </row>
  </sheetData>
  <phoneticPr fontId="3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M78"/>
  <sheetViews>
    <sheetView zoomScaleNormal="100" workbookViewId="0">
      <selection activeCell="E55" activeCellId="1" sqref="C55:C64 E55:E64"/>
    </sheetView>
  </sheetViews>
  <sheetFormatPr defaultColWidth="9.140625" defaultRowHeight="12.75" x14ac:dyDescent="0.2"/>
  <cols>
    <col min="1" max="1" width="47.85546875" style="2" customWidth="1"/>
    <col min="2" max="5" width="20.85546875" style="2" customWidth="1"/>
    <col min="6" max="6" width="7.85546875" style="2" bestFit="1" customWidth="1"/>
    <col min="7" max="7" width="10.5703125" style="2" customWidth="1"/>
    <col min="8" max="8" width="13.5703125" style="2" bestFit="1" customWidth="1"/>
    <col min="9" max="9" width="10.5703125" style="2" customWidth="1"/>
    <col min="10" max="49" width="10.42578125" style="2" customWidth="1"/>
    <col min="50" max="50" width="22" style="2" bestFit="1" customWidth="1"/>
    <col min="51" max="51" width="19.42578125" style="2" bestFit="1" customWidth="1"/>
    <col min="52" max="16384" width="9.140625" style="2"/>
  </cols>
  <sheetData>
    <row r="1" spans="1:6" ht="19.5" x14ac:dyDescent="0.2">
      <c r="A1" s="19" t="s">
        <v>0</v>
      </c>
      <c r="B1" s="1"/>
    </row>
    <row r="2" spans="1:6" x14ac:dyDescent="0.2">
      <c r="A2" s="12" t="str">
        <f>'Table of contents'!B1</f>
        <v xml:space="preserve"> </v>
      </c>
    </row>
    <row r="3" spans="1:6" ht="38.25" x14ac:dyDescent="0.2">
      <c r="A3" s="13" t="s">
        <v>62</v>
      </c>
      <c r="B3" s="6" t="s">
        <v>9</v>
      </c>
      <c r="C3" s="6" t="s">
        <v>92</v>
      </c>
      <c r="D3" s="6" t="s">
        <v>10</v>
      </c>
      <c r="E3" s="6" t="s">
        <v>93</v>
      </c>
      <c r="F3" s="6" t="s">
        <v>85</v>
      </c>
    </row>
    <row r="4" spans="1:6" x14ac:dyDescent="0.2">
      <c r="A4" s="9" t="s">
        <v>22</v>
      </c>
      <c r="B4" s="7">
        <v>6428</v>
      </c>
      <c r="C4" s="45">
        <v>1921347.88</v>
      </c>
      <c r="D4" s="7">
        <v>21937</v>
      </c>
      <c r="E4" s="45">
        <v>1167036.6499999999</v>
      </c>
      <c r="F4" s="7"/>
    </row>
    <row r="5" spans="1:6" x14ac:dyDescent="0.2">
      <c r="A5" s="9" t="s">
        <v>23</v>
      </c>
      <c r="B5" s="7">
        <v>6136</v>
      </c>
      <c r="C5" s="45">
        <v>2158317.14</v>
      </c>
      <c r="D5" s="7">
        <v>17666</v>
      </c>
      <c r="E5" s="45">
        <v>1014760.38</v>
      </c>
      <c r="F5" s="7"/>
    </row>
    <row r="6" spans="1:6" x14ac:dyDescent="0.2">
      <c r="A6" s="10" t="s">
        <v>24</v>
      </c>
      <c r="B6" s="7">
        <v>6617</v>
      </c>
      <c r="C6" s="45">
        <v>2227720.7000000002</v>
      </c>
      <c r="D6" s="7">
        <v>18196</v>
      </c>
      <c r="E6" s="45">
        <v>1072943.1399999999</v>
      </c>
      <c r="F6" s="7"/>
    </row>
    <row r="7" spans="1:6" x14ac:dyDescent="0.2">
      <c r="A7" s="10" t="s">
        <v>25</v>
      </c>
      <c r="B7" s="7">
        <v>6370</v>
      </c>
      <c r="C7" s="45">
        <v>2138520.29</v>
      </c>
      <c r="D7" s="7">
        <v>17609</v>
      </c>
      <c r="E7" s="45">
        <v>982195.8</v>
      </c>
      <c r="F7" s="7"/>
    </row>
    <row r="8" spans="1:6" x14ac:dyDescent="0.2">
      <c r="A8" s="10" t="s">
        <v>26</v>
      </c>
      <c r="B8" s="7">
        <v>6489</v>
      </c>
      <c r="C8" s="45">
        <v>2355329.67</v>
      </c>
      <c r="D8" s="7">
        <v>17987</v>
      </c>
      <c r="E8" s="45">
        <v>1052802.6200000001</v>
      </c>
      <c r="F8" s="7"/>
    </row>
    <row r="9" spans="1:6" x14ac:dyDescent="0.2">
      <c r="A9" s="9" t="s">
        <v>27</v>
      </c>
      <c r="B9" s="7">
        <v>6070</v>
      </c>
      <c r="C9" s="45">
        <v>2293107.29</v>
      </c>
      <c r="D9" s="7">
        <v>15471</v>
      </c>
      <c r="E9" s="45">
        <v>916432.99</v>
      </c>
      <c r="F9" s="7"/>
    </row>
    <row r="10" spans="1:6" x14ac:dyDescent="0.2">
      <c r="A10" s="9" t="s">
        <v>28</v>
      </c>
      <c r="B10" s="7">
        <v>6666</v>
      </c>
      <c r="C10" s="45">
        <v>2062988.09</v>
      </c>
      <c r="D10" s="7">
        <v>17160</v>
      </c>
      <c r="E10" s="45">
        <v>1001004.66</v>
      </c>
      <c r="F10" s="7"/>
    </row>
    <row r="11" spans="1:6" x14ac:dyDescent="0.2">
      <c r="A11" s="9" t="s">
        <v>29</v>
      </c>
      <c r="B11" s="7">
        <v>6721</v>
      </c>
      <c r="C11" s="45">
        <v>1969056.67</v>
      </c>
      <c r="D11" s="7">
        <v>18142</v>
      </c>
      <c r="E11" s="45">
        <v>1159343.73</v>
      </c>
      <c r="F11" s="7"/>
    </row>
    <row r="12" spans="1:6" x14ac:dyDescent="0.2">
      <c r="A12" s="9" t="s">
        <v>30</v>
      </c>
      <c r="B12" s="7">
        <v>6206</v>
      </c>
      <c r="C12" s="45">
        <v>2092044.05</v>
      </c>
      <c r="D12" s="7">
        <v>16423</v>
      </c>
      <c r="E12" s="45">
        <v>996102.06</v>
      </c>
      <c r="F12" s="7"/>
    </row>
    <row r="13" spans="1:6" x14ac:dyDescent="0.2">
      <c r="A13" s="9" t="s">
        <v>31</v>
      </c>
      <c r="B13" s="7">
        <v>7214</v>
      </c>
      <c r="C13" s="45">
        <v>2634018.21</v>
      </c>
      <c r="D13" s="7">
        <v>18395</v>
      </c>
      <c r="E13" s="45">
        <v>1129178.02</v>
      </c>
      <c r="F13" s="7"/>
    </row>
    <row r="14" spans="1:6" x14ac:dyDescent="0.2">
      <c r="A14" s="9" t="s">
        <v>32</v>
      </c>
      <c r="B14" s="7">
        <v>6775</v>
      </c>
      <c r="C14" s="45">
        <v>2246016.04</v>
      </c>
      <c r="D14" s="7">
        <v>17185</v>
      </c>
      <c r="E14" s="45">
        <v>1019992.46</v>
      </c>
      <c r="F14" s="7"/>
    </row>
    <row r="15" spans="1:6" x14ac:dyDescent="0.2">
      <c r="A15" s="9" t="s">
        <v>33</v>
      </c>
      <c r="B15" s="7">
        <v>4871</v>
      </c>
      <c r="C15" s="45">
        <v>1573969.33</v>
      </c>
      <c r="D15" s="7">
        <v>15420</v>
      </c>
      <c r="E15" s="45">
        <v>942155.53</v>
      </c>
      <c r="F15" s="7"/>
    </row>
    <row r="16" spans="1:6" x14ac:dyDescent="0.2">
      <c r="A16" s="9" t="s">
        <v>34</v>
      </c>
      <c r="B16" s="7">
        <v>6907</v>
      </c>
      <c r="C16" s="45">
        <v>1607548.31</v>
      </c>
      <c r="D16" s="7">
        <v>22326</v>
      </c>
      <c r="E16" s="45">
        <v>1225760.58</v>
      </c>
      <c r="F16" s="7"/>
    </row>
    <row r="17" spans="1:9" x14ac:dyDescent="0.2">
      <c r="A17" s="9" t="s">
        <v>35</v>
      </c>
      <c r="B17" s="7">
        <v>6724</v>
      </c>
      <c r="C17" s="45">
        <v>2147757.63</v>
      </c>
      <c r="D17" s="7">
        <v>18518</v>
      </c>
      <c r="E17" s="45">
        <v>1015288.76</v>
      </c>
      <c r="F17" s="7"/>
    </row>
    <row r="18" spans="1:9" x14ac:dyDescent="0.2">
      <c r="A18" s="10" t="s">
        <v>36</v>
      </c>
      <c r="B18" s="7">
        <v>6884</v>
      </c>
      <c r="C18" s="45">
        <v>1603548.79</v>
      </c>
      <c r="D18" s="7">
        <v>27432</v>
      </c>
      <c r="E18" s="45">
        <v>1539562.46</v>
      </c>
      <c r="F18" s="7"/>
    </row>
    <row r="19" spans="1:9" x14ac:dyDescent="0.2">
      <c r="A19" s="10" t="s">
        <v>37</v>
      </c>
      <c r="B19" s="7">
        <v>4941</v>
      </c>
      <c r="C19" s="45">
        <v>1169361.54</v>
      </c>
      <c r="D19" s="7">
        <v>31837</v>
      </c>
      <c r="E19" s="45">
        <v>2528438.37</v>
      </c>
      <c r="F19" s="7"/>
    </row>
    <row r="20" spans="1:9" x14ac:dyDescent="0.2">
      <c r="A20" s="10" t="s">
        <v>38</v>
      </c>
      <c r="B20" s="7">
        <v>5125</v>
      </c>
      <c r="C20" s="45">
        <v>951129.52</v>
      </c>
      <c r="D20" s="7">
        <v>22939</v>
      </c>
      <c r="E20" s="45">
        <v>1430019.99</v>
      </c>
      <c r="F20" s="7"/>
    </row>
    <row r="21" spans="1:9" x14ac:dyDescent="0.2">
      <c r="A21" s="9" t="s">
        <v>39</v>
      </c>
      <c r="B21" s="7">
        <v>5729</v>
      </c>
      <c r="C21" s="45">
        <v>1344803.35</v>
      </c>
      <c r="D21" s="7">
        <v>20912</v>
      </c>
      <c r="E21" s="45">
        <v>1309580.04</v>
      </c>
      <c r="F21" s="7"/>
    </row>
    <row r="22" spans="1:9" ht="15" x14ac:dyDescent="0.25">
      <c r="A22" s="9" t="s">
        <v>40</v>
      </c>
      <c r="B22" s="7">
        <v>6620</v>
      </c>
      <c r="C22" s="45">
        <v>1719186.79</v>
      </c>
      <c r="D22" s="7">
        <v>19161</v>
      </c>
      <c r="E22" s="45">
        <v>1178317.82</v>
      </c>
      <c r="F22" s="7"/>
      <c r="G22"/>
      <c r="H22"/>
    </row>
    <row r="23" spans="1:9" ht="15" x14ac:dyDescent="0.25">
      <c r="A23" s="9" t="s">
        <v>41</v>
      </c>
      <c r="B23" s="7">
        <v>6912</v>
      </c>
      <c r="C23" s="45">
        <v>1879308.46</v>
      </c>
      <c r="D23" s="7">
        <v>19771</v>
      </c>
      <c r="E23" s="45">
        <v>1276133.52</v>
      </c>
      <c r="F23" s="7"/>
      <c r="G23"/>
      <c r="H23"/>
    </row>
    <row r="24" spans="1:9" ht="15" x14ac:dyDescent="0.25">
      <c r="A24" s="9" t="s">
        <v>42</v>
      </c>
      <c r="B24" s="7">
        <v>7613</v>
      </c>
      <c r="C24" s="45">
        <v>2621318.5699999998</v>
      </c>
      <c r="D24" s="7">
        <v>20087</v>
      </c>
      <c r="E24" s="45">
        <v>1354289.4</v>
      </c>
      <c r="F24" s="7"/>
      <c r="G24"/>
      <c r="H24"/>
    </row>
    <row r="25" spans="1:9" ht="15" x14ac:dyDescent="0.25">
      <c r="A25" s="9" t="s">
        <v>43</v>
      </c>
      <c r="B25" s="7">
        <v>8249</v>
      </c>
      <c r="C25" s="45">
        <v>2552453.3199999998</v>
      </c>
      <c r="D25" s="7">
        <v>21926</v>
      </c>
      <c r="E25" s="45">
        <v>1522946.52</v>
      </c>
      <c r="F25" s="7"/>
      <c r="G25"/>
      <c r="H25"/>
      <c r="I25"/>
    </row>
    <row r="26" spans="1:9" ht="15" x14ac:dyDescent="0.25">
      <c r="A26" s="9" t="s">
        <v>44</v>
      </c>
      <c r="B26" s="7">
        <v>8210</v>
      </c>
      <c r="C26" s="45">
        <v>3038723.34</v>
      </c>
      <c r="D26" s="7">
        <v>21823</v>
      </c>
      <c r="E26" s="45">
        <v>1570625.98</v>
      </c>
      <c r="F26" s="7"/>
      <c r="G26"/>
      <c r="H26"/>
      <c r="I26"/>
    </row>
    <row r="27" spans="1:9" ht="15" x14ac:dyDescent="0.25">
      <c r="A27" s="9" t="s">
        <v>45</v>
      </c>
      <c r="B27" s="7">
        <v>6578</v>
      </c>
      <c r="C27" s="45">
        <v>2334505.4900000002</v>
      </c>
      <c r="D27" s="7">
        <v>20308</v>
      </c>
      <c r="E27" s="45">
        <v>1697781.35</v>
      </c>
      <c r="F27" s="7"/>
      <c r="G27"/>
      <c r="H27"/>
      <c r="I27"/>
    </row>
    <row r="28" spans="1:9" x14ac:dyDescent="0.2">
      <c r="A28" s="9" t="s">
        <v>46</v>
      </c>
      <c r="B28" s="7">
        <v>7955</v>
      </c>
      <c r="C28" s="45">
        <v>2990513.69</v>
      </c>
      <c r="D28" s="7">
        <v>28315</v>
      </c>
      <c r="E28" s="45">
        <v>2499735.42</v>
      </c>
      <c r="F28" s="7"/>
    </row>
    <row r="29" spans="1:9" x14ac:dyDescent="0.2">
      <c r="A29" s="9" t="s">
        <v>47</v>
      </c>
      <c r="B29" s="7">
        <v>8021</v>
      </c>
      <c r="C29" s="45">
        <v>4065492.31</v>
      </c>
      <c r="D29" s="7">
        <v>21965</v>
      </c>
      <c r="E29" s="45">
        <v>1852353.62</v>
      </c>
      <c r="F29" s="7"/>
    </row>
    <row r="30" spans="1:9" x14ac:dyDescent="0.2">
      <c r="A30" s="10" t="s">
        <v>48</v>
      </c>
      <c r="B30" s="7">
        <v>8945</v>
      </c>
      <c r="C30" s="45">
        <v>4710667.84</v>
      </c>
      <c r="D30" s="7">
        <v>22564</v>
      </c>
      <c r="E30" s="45">
        <v>1773327.63</v>
      </c>
      <c r="F30" s="7"/>
    </row>
    <row r="31" spans="1:9" x14ac:dyDescent="0.2">
      <c r="A31" s="10" t="s">
        <v>49</v>
      </c>
      <c r="B31" s="7">
        <v>7617</v>
      </c>
      <c r="C31" s="45">
        <v>3102179.36</v>
      </c>
      <c r="D31" s="7">
        <v>20598</v>
      </c>
      <c r="E31" s="45">
        <v>1571153.64</v>
      </c>
      <c r="F31" s="7"/>
    </row>
    <row r="32" spans="1:9" ht="12.75" customHeight="1" x14ac:dyDescent="0.2">
      <c r="A32" s="10" t="s">
        <v>50</v>
      </c>
      <c r="B32" s="7">
        <v>7428</v>
      </c>
      <c r="C32" s="45">
        <v>2805297.17</v>
      </c>
      <c r="D32" s="7">
        <v>20161</v>
      </c>
      <c r="E32" s="45">
        <v>1458116.87</v>
      </c>
      <c r="F32" s="7"/>
    </row>
    <row r="33" spans="1:13" ht="12.75" customHeight="1" x14ac:dyDescent="0.2">
      <c r="A33" s="9" t="s">
        <v>51</v>
      </c>
      <c r="B33" s="7">
        <v>7571</v>
      </c>
      <c r="C33" s="45">
        <v>2705574.75</v>
      </c>
      <c r="D33" s="7">
        <v>20897</v>
      </c>
      <c r="E33" s="45">
        <v>1570842.7</v>
      </c>
      <c r="F33" s="7"/>
    </row>
    <row r="34" spans="1:13" ht="12.75" customHeight="1" x14ac:dyDescent="0.2">
      <c r="A34" s="9" t="s">
        <v>52</v>
      </c>
      <c r="B34" s="7">
        <v>6975</v>
      </c>
      <c r="C34" s="45">
        <v>2449966.0800000001</v>
      </c>
      <c r="D34" s="7">
        <v>19521</v>
      </c>
      <c r="E34" s="45">
        <v>1432240.19</v>
      </c>
      <c r="F34" s="7"/>
    </row>
    <row r="35" spans="1:13" ht="12.75" customHeight="1" x14ac:dyDescent="0.2">
      <c r="A35" s="9" t="s">
        <v>53</v>
      </c>
      <c r="B35" s="7">
        <v>7611</v>
      </c>
      <c r="C35" s="45">
        <v>2723008.91</v>
      </c>
      <c r="D35" s="7">
        <v>20424</v>
      </c>
      <c r="E35" s="45">
        <v>1540985.83</v>
      </c>
      <c r="F35" s="7"/>
    </row>
    <row r="36" spans="1:13" ht="12.75" customHeight="1" x14ac:dyDescent="0.25">
      <c r="A36" s="9" t="s">
        <v>54</v>
      </c>
      <c r="B36" s="7">
        <v>7408</v>
      </c>
      <c r="C36" s="45">
        <v>2834226.6</v>
      </c>
      <c r="D36" s="7">
        <v>19601</v>
      </c>
      <c r="E36" s="45">
        <v>1535730.2</v>
      </c>
      <c r="F36" s="7"/>
      <c r="G36"/>
      <c r="H36"/>
      <c r="I36"/>
    </row>
    <row r="37" spans="1:13" ht="12.75" customHeight="1" x14ac:dyDescent="0.25">
      <c r="A37" s="9" t="s">
        <v>55</v>
      </c>
      <c r="B37" s="7">
        <v>7660</v>
      </c>
      <c r="C37" s="45">
        <v>3120266.28</v>
      </c>
      <c r="D37" s="7">
        <v>19665</v>
      </c>
      <c r="E37" s="45">
        <v>1452841.49</v>
      </c>
      <c r="F37" s="7"/>
      <c r="G37"/>
      <c r="H37"/>
      <c r="I37"/>
    </row>
    <row r="38" spans="1:13" ht="12.75" customHeight="1" x14ac:dyDescent="0.25">
      <c r="A38" s="9" t="s">
        <v>56</v>
      </c>
      <c r="B38" s="7">
        <v>8206</v>
      </c>
      <c r="C38" s="45">
        <v>2709029.67</v>
      </c>
      <c r="D38" s="7">
        <v>24070</v>
      </c>
      <c r="E38" s="45">
        <v>1758511.89</v>
      </c>
      <c r="F38" s="7"/>
      <c r="G38"/>
      <c r="H38"/>
      <c r="I38"/>
      <c r="J38"/>
      <c r="K38"/>
      <c r="L38"/>
      <c r="M38"/>
    </row>
    <row r="39" spans="1:13" ht="12.75" customHeight="1" x14ac:dyDescent="0.25">
      <c r="A39" s="9" t="s">
        <v>57</v>
      </c>
      <c r="B39" s="7">
        <v>6270</v>
      </c>
      <c r="C39" s="45">
        <v>2368877.15</v>
      </c>
      <c r="D39" s="7">
        <v>22581</v>
      </c>
      <c r="E39" s="45">
        <v>1694567.71</v>
      </c>
      <c r="F39" s="7"/>
      <c r="G39"/>
      <c r="H39"/>
      <c r="I39"/>
      <c r="J39"/>
      <c r="K39"/>
      <c r="L39"/>
      <c r="M39"/>
    </row>
    <row r="40" spans="1:13" ht="12.75" customHeight="1" x14ac:dyDescent="0.25">
      <c r="A40" s="9" t="s">
        <v>58</v>
      </c>
      <c r="B40" s="7">
        <v>7299</v>
      </c>
      <c r="C40" s="45">
        <v>2038333.31</v>
      </c>
      <c r="D40" s="7">
        <v>30719</v>
      </c>
      <c r="E40" s="45">
        <v>2186112.6899999995</v>
      </c>
      <c r="F40" s="7"/>
      <c r="G40"/>
      <c r="H40"/>
      <c r="I40"/>
    </row>
    <row r="41" spans="1:13" ht="12.75" customHeight="1" x14ac:dyDescent="0.25">
      <c r="A41" s="9" t="s">
        <v>59</v>
      </c>
      <c r="B41" s="7">
        <v>7673</v>
      </c>
      <c r="C41" s="45">
        <v>2873677.66</v>
      </c>
      <c r="D41" s="7">
        <v>24553</v>
      </c>
      <c r="E41" s="45">
        <v>1745407.7600000002</v>
      </c>
      <c r="F41" s="7"/>
      <c r="G41"/>
      <c r="H41"/>
      <c r="I41"/>
    </row>
    <row r="42" spans="1:13" ht="12.75" customHeight="1" x14ac:dyDescent="0.25">
      <c r="A42" s="9" t="s">
        <v>60</v>
      </c>
      <c r="B42" s="7">
        <v>8393</v>
      </c>
      <c r="C42" s="45">
        <v>3814235.86</v>
      </c>
      <c r="D42" s="7">
        <v>26901</v>
      </c>
      <c r="E42" s="45">
        <v>2388855.7400000002</v>
      </c>
      <c r="F42" s="7"/>
      <c r="G42"/>
      <c r="H42"/>
      <c r="I42"/>
    </row>
    <row r="43" spans="1:13" ht="12.75" customHeight="1" x14ac:dyDescent="0.25">
      <c r="A43" s="9" t="s">
        <v>84</v>
      </c>
      <c r="B43" s="7">
        <v>7031</v>
      </c>
      <c r="C43" s="45">
        <v>2301813.4300000002</v>
      </c>
      <c r="D43" s="7">
        <v>25085</v>
      </c>
      <c r="E43" s="45">
        <v>1772210.23</v>
      </c>
      <c r="F43" s="11"/>
      <c r="G43"/>
      <c r="H43" s="47"/>
    </row>
    <row r="44" spans="1:13" ht="12.75" customHeight="1" x14ac:dyDescent="0.25">
      <c r="A44" s="9" t="s">
        <v>90</v>
      </c>
      <c r="B44" s="7">
        <v>7469</v>
      </c>
      <c r="C44" s="45">
        <v>2886138.62</v>
      </c>
      <c r="D44" s="7">
        <v>24675</v>
      </c>
      <c r="E44" s="45">
        <v>2027708.47</v>
      </c>
      <c r="F44" s="11"/>
      <c r="G44"/>
      <c r="H44" s="47"/>
    </row>
    <row r="45" spans="1:13" ht="12.75" customHeight="1" x14ac:dyDescent="0.25">
      <c r="A45" s="9" t="s">
        <v>91</v>
      </c>
      <c r="B45" s="7">
        <v>7399</v>
      </c>
      <c r="C45" s="45">
        <v>3212205.9799999995</v>
      </c>
      <c r="D45" s="7">
        <v>22815</v>
      </c>
      <c r="E45" s="45">
        <v>1769344.1199999996</v>
      </c>
      <c r="F45" s="11"/>
      <c r="G45"/>
      <c r="H45" s="47"/>
    </row>
    <row r="46" spans="1:13" ht="12.75" customHeight="1" x14ac:dyDescent="0.25">
      <c r="A46" s="9" t="s">
        <v>96</v>
      </c>
      <c r="B46" s="7">
        <v>6815</v>
      </c>
      <c r="C46" s="45">
        <v>2823145.3200000008</v>
      </c>
      <c r="D46" s="7">
        <v>16784</v>
      </c>
      <c r="E46" s="45">
        <v>1262376.5300000003</v>
      </c>
      <c r="F46" s="7"/>
      <c r="G46"/>
      <c r="H46" s="47"/>
    </row>
    <row r="47" spans="1:13" ht="12.75" customHeight="1" x14ac:dyDescent="0.25">
      <c r="A47" s="9" t="s">
        <v>97</v>
      </c>
      <c r="B47" s="7">
        <v>8435</v>
      </c>
      <c r="C47" s="45">
        <v>2930395.18</v>
      </c>
      <c r="D47" s="7">
        <v>26307</v>
      </c>
      <c r="E47" s="45">
        <v>1955447.0999999996</v>
      </c>
      <c r="F47" s="11"/>
      <c r="G47"/>
      <c r="H47" s="47"/>
    </row>
    <row r="48" spans="1:13" ht="12.75" customHeight="1" x14ac:dyDescent="0.25">
      <c r="A48" s="9" t="s">
        <v>98</v>
      </c>
      <c r="B48" s="7">
        <v>7861</v>
      </c>
      <c r="C48" s="45">
        <v>2710499.0100000007</v>
      </c>
      <c r="D48" s="7">
        <v>24984</v>
      </c>
      <c r="E48" s="45">
        <v>1984615.98</v>
      </c>
      <c r="F48" s="7"/>
      <c r="G48"/>
      <c r="H48" s="47"/>
    </row>
    <row r="49" spans="1:8" ht="12.75" customHeight="1" x14ac:dyDescent="0.25">
      <c r="A49" s="9" t="s">
        <v>99</v>
      </c>
      <c r="B49" s="7">
        <v>8339</v>
      </c>
      <c r="C49" s="45">
        <v>2975188.6999999997</v>
      </c>
      <c r="D49" s="7">
        <v>23360</v>
      </c>
      <c r="E49" s="45">
        <v>1661221.3699999999</v>
      </c>
      <c r="F49" s="39"/>
      <c r="G49"/>
      <c r="H49" s="47"/>
    </row>
    <row r="50" spans="1:8" ht="12.75" customHeight="1" x14ac:dyDescent="0.25">
      <c r="A50" s="9" t="s">
        <v>101</v>
      </c>
      <c r="B50" s="7">
        <v>8612</v>
      </c>
      <c r="C50" s="45">
        <v>3424892.6100000003</v>
      </c>
      <c r="D50" s="7">
        <v>20553</v>
      </c>
      <c r="E50" s="45">
        <v>1445761.4800000002</v>
      </c>
      <c r="F50" s="11"/>
      <c r="G50"/>
      <c r="H50" s="47"/>
    </row>
    <row r="51" spans="1:8" ht="12.75" customHeight="1" x14ac:dyDescent="0.25">
      <c r="A51" s="9" t="s">
        <v>103</v>
      </c>
      <c r="B51" s="7">
        <v>6972</v>
      </c>
      <c r="C51" s="45">
        <v>2016407.55</v>
      </c>
      <c r="D51" s="7">
        <v>23989</v>
      </c>
      <c r="E51" s="45">
        <v>1802374.66</v>
      </c>
      <c r="F51" s="11"/>
      <c r="G51"/>
      <c r="H51" s="47"/>
    </row>
    <row r="52" spans="1:8" ht="12.75" customHeight="1" x14ac:dyDescent="0.25">
      <c r="A52" s="9" t="s">
        <v>104</v>
      </c>
      <c r="B52" s="7">
        <v>8486</v>
      </c>
      <c r="C52" s="45">
        <v>2411798.0599999996</v>
      </c>
      <c r="D52" s="7">
        <v>33117</v>
      </c>
      <c r="E52" s="45">
        <v>2291511.34</v>
      </c>
      <c r="F52" s="39"/>
      <c r="G52"/>
      <c r="H52" s="47"/>
    </row>
    <row r="53" spans="1:8" ht="12.75" customHeight="1" x14ac:dyDescent="0.25">
      <c r="A53" s="9" t="s">
        <v>105</v>
      </c>
      <c r="B53" s="7">
        <v>7868</v>
      </c>
      <c r="C53" s="45">
        <v>3549600.5399999991</v>
      </c>
      <c r="D53" s="7">
        <v>24073</v>
      </c>
      <c r="E53" s="45">
        <v>1697958.6400000001</v>
      </c>
      <c r="F53" s="7"/>
      <c r="G53"/>
      <c r="H53" s="47"/>
    </row>
    <row r="54" spans="1:8" ht="12.75" customHeight="1" x14ac:dyDescent="0.25">
      <c r="A54" s="9" t="s">
        <v>107</v>
      </c>
      <c r="B54" s="7">
        <v>9040</v>
      </c>
      <c r="C54" s="45">
        <v>3518333.03</v>
      </c>
      <c r="D54" s="7">
        <v>25947</v>
      </c>
      <c r="E54" s="45">
        <v>1817795.81</v>
      </c>
      <c r="F54" s="53"/>
      <c r="G54"/>
      <c r="H54" s="47"/>
    </row>
    <row r="55" spans="1:8" ht="12.75" customHeight="1" x14ac:dyDescent="0.25">
      <c r="A55" s="9" t="s">
        <v>109</v>
      </c>
      <c r="B55" s="7">
        <v>7050</v>
      </c>
      <c r="C55" s="45">
        <v>2659781.2300000004</v>
      </c>
      <c r="D55" s="7">
        <v>20715</v>
      </c>
      <c r="E55" s="45">
        <v>1513124.2700000003</v>
      </c>
      <c r="F55" s="59"/>
      <c r="G55"/>
      <c r="H55" s="47"/>
    </row>
    <row r="56" spans="1:8" ht="12.75" customHeight="1" x14ac:dyDescent="0.25">
      <c r="A56" s="9" t="s">
        <v>110</v>
      </c>
      <c r="B56" s="7">
        <v>7299</v>
      </c>
      <c r="C56" s="45">
        <v>3135099.7100000004</v>
      </c>
      <c r="D56" s="7">
        <v>21295</v>
      </c>
      <c r="E56" s="45">
        <v>1470395.4300000006</v>
      </c>
      <c r="F56" s="11"/>
      <c r="G56"/>
      <c r="H56" s="47"/>
    </row>
    <row r="57" spans="1:8" ht="12.75" customHeight="1" x14ac:dyDescent="0.25">
      <c r="A57" s="9" t="s">
        <v>111</v>
      </c>
      <c r="B57" s="7">
        <v>7447</v>
      </c>
      <c r="C57" s="45">
        <v>3044960.9399999995</v>
      </c>
      <c r="D57" s="7">
        <v>20970</v>
      </c>
      <c r="E57" s="45">
        <v>1536049.28</v>
      </c>
      <c r="F57" s="11"/>
      <c r="G57"/>
      <c r="H57" s="47"/>
    </row>
    <row r="58" spans="1:8" ht="12.75" customHeight="1" x14ac:dyDescent="0.25">
      <c r="A58" s="9" t="s">
        <v>113</v>
      </c>
      <c r="B58" s="7">
        <v>7387</v>
      </c>
      <c r="C58" s="45">
        <v>2624680.9300000002</v>
      </c>
      <c r="D58" s="7">
        <v>20543</v>
      </c>
      <c r="E58" s="45">
        <v>1430680.54</v>
      </c>
      <c r="F58" s="11"/>
      <c r="G58"/>
      <c r="H58" s="47"/>
    </row>
    <row r="59" spans="1:8" ht="12.75" customHeight="1" x14ac:dyDescent="0.25">
      <c r="A59" s="9" t="s">
        <v>114</v>
      </c>
      <c r="B59" s="7">
        <v>7752</v>
      </c>
      <c r="C59" s="45">
        <v>3029034.8300000005</v>
      </c>
      <c r="D59" s="7">
        <v>23909</v>
      </c>
      <c r="E59" s="45">
        <v>1752340.3699999999</v>
      </c>
      <c r="F59" s="11"/>
      <c r="G59"/>
      <c r="H59" s="47"/>
    </row>
    <row r="60" spans="1:8" ht="12.75" customHeight="1" x14ac:dyDescent="0.25">
      <c r="A60" s="9" t="s">
        <v>115</v>
      </c>
      <c r="B60" s="7">
        <v>6650</v>
      </c>
      <c r="C60" s="45">
        <v>2336707.1399999997</v>
      </c>
      <c r="D60" s="7">
        <v>21220</v>
      </c>
      <c r="E60" s="45">
        <v>1533364.7800000003</v>
      </c>
      <c r="F60" s="7"/>
      <c r="G60"/>
      <c r="H60" s="47"/>
    </row>
    <row r="61" spans="1:8" ht="12.75" customHeight="1" x14ac:dyDescent="0.25">
      <c r="A61" s="61" t="s">
        <v>116</v>
      </c>
      <c r="B61" s="7">
        <v>8019.08</v>
      </c>
      <c r="C61" s="45">
        <v>2737919.04</v>
      </c>
      <c r="D61" s="7">
        <v>22012.02</v>
      </c>
      <c r="E61" s="45">
        <v>1484749.33</v>
      </c>
      <c r="F61" s="11" t="s">
        <v>102</v>
      </c>
      <c r="G61"/>
      <c r="H61" s="47"/>
    </row>
    <row r="62" spans="1:8" ht="12.75" customHeight="1" x14ac:dyDescent="0.25">
      <c r="A62" s="9" t="s">
        <v>122</v>
      </c>
      <c r="B62" s="7">
        <v>7811.02</v>
      </c>
      <c r="C62" s="45">
        <v>2317059.9500000002</v>
      </c>
      <c r="D62" s="7">
        <v>19543.78</v>
      </c>
      <c r="E62" s="45">
        <v>1324894.8400000001</v>
      </c>
      <c r="F62" s="11" t="s">
        <v>118</v>
      </c>
      <c r="G62"/>
      <c r="H62" s="47"/>
    </row>
    <row r="63" spans="1:8" ht="12.75" customHeight="1" x14ac:dyDescent="0.25">
      <c r="A63" s="9" t="s">
        <v>132</v>
      </c>
      <c r="B63" s="7">
        <v>5794</v>
      </c>
      <c r="C63" s="45">
        <v>1805881.35</v>
      </c>
      <c r="D63" s="7">
        <v>20153</v>
      </c>
      <c r="E63" s="45">
        <v>1384420.53</v>
      </c>
      <c r="F63" s="7"/>
      <c r="G63"/>
      <c r="H63" s="47"/>
    </row>
    <row r="64" spans="1:8" ht="12.75" customHeight="1" x14ac:dyDescent="0.25">
      <c r="A64" s="63" t="s">
        <v>133</v>
      </c>
      <c r="B64" s="7">
        <v>7485.08</v>
      </c>
      <c r="C64" s="45">
        <v>1759486.58</v>
      </c>
      <c r="D64" s="7">
        <v>31942.6</v>
      </c>
      <c r="E64" s="45">
        <v>2171496.59</v>
      </c>
      <c r="F64" s="11" t="s">
        <v>123</v>
      </c>
      <c r="G64"/>
      <c r="H64" s="47"/>
    </row>
    <row r="65" spans="1:7" ht="15" x14ac:dyDescent="0.25">
      <c r="A65" s="9" t="s">
        <v>134</v>
      </c>
      <c r="B65" s="35">
        <f>(B64-B63)/B63</f>
        <v>0.29186744908526058</v>
      </c>
      <c r="C65" s="35">
        <f t="shared" ref="C65:E65" si="0">(C64-C63)/C63</f>
        <v>-2.5690929251802736E-2</v>
      </c>
      <c r="D65" s="35">
        <f t="shared" si="0"/>
        <v>0.58500471393837139</v>
      </c>
      <c r="E65" s="35">
        <f t="shared" si="0"/>
        <v>0.56852382852195915</v>
      </c>
      <c r="F65" s="7"/>
      <c r="G65"/>
    </row>
    <row r="66" spans="1:7" x14ac:dyDescent="0.2">
      <c r="A66" s="9" t="s">
        <v>135</v>
      </c>
      <c r="B66" s="35">
        <f>(B64-B52)/B52</f>
        <v>-0.11794956398774453</v>
      </c>
      <c r="C66" s="35">
        <f t="shared" ref="C66:E66" si="1">(C64-C52)/C52</f>
        <v>-0.27046687316764806</v>
      </c>
      <c r="D66" s="35">
        <f t="shared" si="1"/>
        <v>-3.5462149349276849E-2</v>
      </c>
      <c r="E66" s="35">
        <f t="shared" si="1"/>
        <v>-5.23736225542746E-2</v>
      </c>
      <c r="F66" s="7"/>
    </row>
    <row r="67" spans="1:7" x14ac:dyDescent="0.2">
      <c r="B67" s="3"/>
      <c r="C67" s="3"/>
      <c r="D67" s="3"/>
      <c r="E67" s="3"/>
    </row>
    <row r="69" spans="1:7" x14ac:dyDescent="0.2">
      <c r="C69" s="49"/>
    </row>
    <row r="70" spans="1:7" ht="15" x14ac:dyDescent="0.25">
      <c r="B70" s="7"/>
      <c r="C70"/>
      <c r="D70"/>
    </row>
    <row r="71" spans="1:7" ht="15" x14ac:dyDescent="0.25">
      <c r="B71" s="3"/>
      <c r="C71"/>
      <c r="D71"/>
      <c r="E71"/>
    </row>
    <row r="72" spans="1:7" ht="15" x14ac:dyDescent="0.25">
      <c r="C72"/>
      <c r="D72"/>
      <c r="E72"/>
    </row>
    <row r="73" spans="1:7" ht="15" x14ac:dyDescent="0.25">
      <c r="C73"/>
      <c r="D73"/>
      <c r="E73"/>
    </row>
    <row r="75" spans="1:7" x14ac:dyDescent="0.2">
      <c r="C75" s="49"/>
      <c r="E75" s="48"/>
    </row>
    <row r="77" spans="1:7" x14ac:dyDescent="0.2">
      <c r="C77" s="49"/>
    </row>
    <row r="78" spans="1:7" x14ac:dyDescent="0.2">
      <c r="C78" s="50"/>
    </row>
  </sheetData>
  <phoneticPr fontId="33"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I51"/>
  <sheetViews>
    <sheetView zoomScaleNormal="100" workbookViewId="0"/>
  </sheetViews>
  <sheetFormatPr defaultColWidth="9.140625" defaultRowHeight="15" x14ac:dyDescent="0.25"/>
  <cols>
    <col min="1" max="1" width="30.140625" style="2" customWidth="1"/>
    <col min="2" max="5" width="14.5703125" style="2" customWidth="1"/>
    <col min="6" max="6" width="21.140625" style="2" bestFit="1" customWidth="1"/>
    <col min="7" max="7" width="11.42578125" style="2" customWidth="1"/>
    <col min="8" max="11" width="11.42578125" customWidth="1"/>
    <col min="12" max="24" width="11.5703125" customWidth="1"/>
    <col min="34" max="16384" width="9.140625" style="2"/>
  </cols>
  <sheetData>
    <row r="1" spans="1:7" ht="19.5" x14ac:dyDescent="0.25">
      <c r="A1" s="19" t="s">
        <v>4</v>
      </c>
    </row>
    <row r="2" spans="1:7" x14ac:dyDescent="0.25">
      <c r="A2" s="12"/>
    </row>
    <row r="3" spans="1:7" ht="51.75" x14ac:dyDescent="0.25">
      <c r="A3" s="13" t="s">
        <v>62</v>
      </c>
      <c r="B3" s="6" t="s">
        <v>7</v>
      </c>
      <c r="C3" s="6" t="s">
        <v>8</v>
      </c>
      <c r="D3" s="6" t="s">
        <v>94</v>
      </c>
      <c r="E3" s="6" t="s">
        <v>11</v>
      </c>
      <c r="F3" s="30" t="s">
        <v>85</v>
      </c>
      <c r="G3" s="3"/>
    </row>
    <row r="4" spans="1:7" x14ac:dyDescent="0.25">
      <c r="A4" s="9" t="s">
        <v>43</v>
      </c>
      <c r="B4" s="29">
        <v>3065</v>
      </c>
      <c r="C4" s="29">
        <v>708</v>
      </c>
      <c r="D4" s="34">
        <v>354000</v>
      </c>
      <c r="E4" s="3">
        <f>Table2[[#This Row],[Awards]]/Table2[[#This Row],[Applications]]</f>
        <v>0.23099510603588908</v>
      </c>
      <c r="F4" s="7"/>
      <c r="G4"/>
    </row>
    <row r="5" spans="1:7" x14ac:dyDescent="0.25">
      <c r="A5" s="9" t="s">
        <v>44</v>
      </c>
      <c r="B5" s="29">
        <v>4053</v>
      </c>
      <c r="C5" s="29">
        <v>1177</v>
      </c>
      <c r="D5" s="34">
        <v>588500</v>
      </c>
      <c r="E5" s="3">
        <f>Table2[[#This Row],[Awards]]/Table2[[#This Row],[Applications]]</f>
        <v>0.29040217123118678</v>
      </c>
      <c r="F5" s="7"/>
    </row>
    <row r="6" spans="1:7" x14ac:dyDescent="0.25">
      <c r="A6" s="9" t="s">
        <v>45</v>
      </c>
      <c r="B6" s="29">
        <v>3778</v>
      </c>
      <c r="C6" s="29">
        <v>1278</v>
      </c>
      <c r="D6" s="34">
        <v>639000</v>
      </c>
      <c r="E6" s="3">
        <f>Table2[[#This Row],[Awards]]/Table2[[#This Row],[Applications]]</f>
        <v>0.33827421916357864</v>
      </c>
      <c r="F6" s="7"/>
    </row>
    <row r="7" spans="1:7" x14ac:dyDescent="0.25">
      <c r="A7" s="9" t="s">
        <v>46</v>
      </c>
      <c r="B7" s="29">
        <v>5459</v>
      </c>
      <c r="C7" s="29">
        <v>1714</v>
      </c>
      <c r="D7" s="34">
        <v>857000</v>
      </c>
      <c r="E7" s="3">
        <f>Table2[[#This Row],[Awards]]/Table2[[#This Row],[Applications]]</f>
        <v>0.31397691884960616</v>
      </c>
      <c r="F7" s="7"/>
    </row>
    <row r="8" spans="1:7" x14ac:dyDescent="0.25">
      <c r="A8" s="9" t="s">
        <v>47</v>
      </c>
      <c r="B8" s="29">
        <v>4031</v>
      </c>
      <c r="C8" s="29">
        <v>1690</v>
      </c>
      <c r="D8" s="34">
        <v>845000</v>
      </c>
      <c r="E8" s="3">
        <f>Table2[[#This Row],[Awards]]/Table2[[#This Row],[Applications]]</f>
        <v>0.41925080625155048</v>
      </c>
      <c r="F8" s="7"/>
    </row>
    <row r="9" spans="1:7" x14ac:dyDescent="0.25">
      <c r="A9" s="10" t="s">
        <v>48</v>
      </c>
      <c r="B9" s="29">
        <v>4176</v>
      </c>
      <c r="C9" s="29">
        <v>2189</v>
      </c>
      <c r="D9" s="34">
        <v>1094500</v>
      </c>
      <c r="E9" s="3">
        <f>Table2[[#This Row],[Awards]]/Table2[[#This Row],[Applications]]</f>
        <v>0.52418582375478928</v>
      </c>
      <c r="F9" s="7"/>
    </row>
    <row r="10" spans="1:7" x14ac:dyDescent="0.25">
      <c r="A10" s="10" t="s">
        <v>49</v>
      </c>
      <c r="B10" s="29">
        <v>2216</v>
      </c>
      <c r="C10" s="29">
        <v>1286</v>
      </c>
      <c r="D10" s="34">
        <v>643000</v>
      </c>
      <c r="E10" s="3">
        <f>Table2[[#This Row],[Awards]]/Table2[[#This Row],[Applications]]</f>
        <v>0.58032490974729245</v>
      </c>
      <c r="F10" s="7"/>
    </row>
    <row r="11" spans="1:7" x14ac:dyDescent="0.25">
      <c r="A11" s="10" t="s">
        <v>50</v>
      </c>
      <c r="B11" s="29">
        <v>2533</v>
      </c>
      <c r="C11" s="29">
        <v>1295</v>
      </c>
      <c r="D11" s="34">
        <v>647500</v>
      </c>
      <c r="E11" s="3">
        <f>Table2[[#This Row],[Awards]]/Table2[[#This Row],[Applications]]</f>
        <v>0.51125148045795499</v>
      </c>
      <c r="F11" s="7"/>
    </row>
    <row r="12" spans="1:7" x14ac:dyDescent="0.25">
      <c r="A12" s="9" t="s">
        <v>51</v>
      </c>
      <c r="B12" s="29">
        <v>10652</v>
      </c>
      <c r="C12" s="29">
        <v>4930</v>
      </c>
      <c r="D12" s="34">
        <v>2465000</v>
      </c>
      <c r="E12" s="3">
        <f>Table2[[#This Row],[Awards]]/Table2[[#This Row],[Applications]]</f>
        <v>0.46282388283890347</v>
      </c>
      <c r="F12" s="7"/>
    </row>
    <row r="13" spans="1:7" x14ac:dyDescent="0.25">
      <c r="A13" s="9" t="s">
        <v>52</v>
      </c>
      <c r="B13" s="29">
        <v>18556</v>
      </c>
      <c r="C13" s="29">
        <v>8951</v>
      </c>
      <c r="D13" s="34">
        <v>4475500</v>
      </c>
      <c r="E13" s="3">
        <f>Table2[[#This Row],[Awards]]/Table2[[#This Row],[Applications]]</f>
        <v>0.48237766760077605</v>
      </c>
      <c r="F13" s="7"/>
    </row>
    <row r="14" spans="1:7" x14ac:dyDescent="0.25">
      <c r="A14" s="9" t="s">
        <v>53</v>
      </c>
      <c r="B14" s="29">
        <v>15536</v>
      </c>
      <c r="C14" s="29">
        <v>7973</v>
      </c>
      <c r="D14" s="34">
        <v>3986500</v>
      </c>
      <c r="E14" s="3">
        <f>Table2[[#This Row],[Awards]]/Table2[[#This Row],[Applications]]</f>
        <v>0.51319515962924822</v>
      </c>
      <c r="F14" s="7"/>
    </row>
    <row r="15" spans="1:7" x14ac:dyDescent="0.25">
      <c r="A15" s="9" t="s">
        <v>54</v>
      </c>
      <c r="B15" s="29">
        <v>19942</v>
      </c>
      <c r="C15" s="29">
        <v>10494</v>
      </c>
      <c r="D15" s="34">
        <v>5247000</v>
      </c>
      <c r="E15" s="3">
        <f>Table2[[#This Row],[Awards]]/Table2[[#This Row],[Applications]]</f>
        <v>0.52622605556112723</v>
      </c>
      <c r="F15" s="7"/>
    </row>
    <row r="16" spans="1:7" x14ac:dyDescent="0.25">
      <c r="A16" s="9" t="s">
        <v>55</v>
      </c>
      <c r="B16" s="29">
        <v>10165</v>
      </c>
      <c r="C16" s="29">
        <v>7296</v>
      </c>
      <c r="D16" s="34">
        <v>3648000</v>
      </c>
      <c r="E16" s="3">
        <f>Table2[[#This Row],[Awards]]/Table2[[#This Row],[Applications]]</f>
        <v>0.71775700934579434</v>
      </c>
      <c r="F16" s="7"/>
    </row>
    <row r="17" spans="1:61" x14ac:dyDescent="0.25">
      <c r="A17" s="9" t="s">
        <v>56</v>
      </c>
      <c r="B17" s="29">
        <v>9636</v>
      </c>
      <c r="C17" s="29">
        <v>5609</v>
      </c>
      <c r="D17" s="34">
        <v>2804500</v>
      </c>
      <c r="E17" s="3">
        <f>Table2[[#This Row],[Awards]]/Table2[[#This Row],[Applications]]</f>
        <v>0.58208800332088007</v>
      </c>
      <c r="F17" s="7"/>
    </row>
    <row r="18" spans="1:61" x14ac:dyDescent="0.25">
      <c r="A18" s="9" t="s">
        <v>57</v>
      </c>
      <c r="B18" s="29">
        <v>20880</v>
      </c>
      <c r="C18" s="29">
        <v>7370</v>
      </c>
      <c r="D18" s="34">
        <v>3685000</v>
      </c>
      <c r="E18" s="3">
        <f>Table2[[#This Row],[Awards]]/Table2[[#This Row],[Applications]]</f>
        <v>0.35296934865900381</v>
      </c>
      <c r="F18" s="7"/>
      <c r="AH18"/>
      <c r="AI18"/>
      <c r="AJ18"/>
      <c r="AK18"/>
      <c r="AL18"/>
      <c r="AM18"/>
      <c r="AN18"/>
      <c r="AO18"/>
      <c r="AP18"/>
      <c r="AQ18"/>
      <c r="AR18"/>
      <c r="AS18"/>
      <c r="AT18"/>
      <c r="AU18"/>
      <c r="AV18"/>
      <c r="AW18"/>
      <c r="AX18"/>
      <c r="AY18"/>
      <c r="AZ18"/>
      <c r="BA18"/>
      <c r="BB18"/>
      <c r="BC18"/>
      <c r="BD18"/>
      <c r="BE18"/>
      <c r="BF18"/>
      <c r="BG18"/>
      <c r="BH18"/>
      <c r="BI18"/>
    </row>
    <row r="19" spans="1:61" x14ac:dyDescent="0.25">
      <c r="A19" s="9" t="s">
        <v>58</v>
      </c>
      <c r="B19" s="29">
        <v>40912</v>
      </c>
      <c r="C19" s="29">
        <v>17802</v>
      </c>
      <c r="D19" s="34">
        <v>8901000</v>
      </c>
      <c r="E19" s="3">
        <f>Table2[[#This Row],[Awards]]/Table2[[#This Row],[Applications]]</f>
        <v>0.43512905748924519</v>
      </c>
      <c r="F19" s="7"/>
      <c r="AH19"/>
      <c r="AI19"/>
      <c r="AJ19"/>
      <c r="AK19"/>
      <c r="AL19"/>
      <c r="AM19"/>
      <c r="AN19"/>
      <c r="AO19"/>
      <c r="AP19"/>
      <c r="AQ19"/>
      <c r="AR19"/>
      <c r="AS19"/>
      <c r="AT19"/>
      <c r="AU19"/>
      <c r="AV19"/>
      <c r="AW19"/>
      <c r="AX19"/>
      <c r="AY19"/>
      <c r="AZ19"/>
      <c r="BA19"/>
      <c r="BB19"/>
      <c r="BC19"/>
      <c r="BD19"/>
      <c r="BE19"/>
      <c r="BF19"/>
      <c r="BG19"/>
      <c r="BH19"/>
      <c r="BI19"/>
    </row>
    <row r="20" spans="1:61" x14ac:dyDescent="0.25">
      <c r="A20" s="9" t="s">
        <v>59</v>
      </c>
      <c r="B20" s="29">
        <v>27401</v>
      </c>
      <c r="C20" s="29">
        <v>19412</v>
      </c>
      <c r="D20" s="34">
        <v>9706000</v>
      </c>
      <c r="E20" s="3">
        <f>Table2[[#This Row],[Awards]]/Table2[[#This Row],[Applications]]</f>
        <v>0.70844129776285536</v>
      </c>
      <c r="F20" s="7"/>
      <c r="AH20"/>
      <c r="AI20"/>
      <c r="AJ20"/>
      <c r="AK20"/>
      <c r="AL20"/>
      <c r="AM20"/>
      <c r="AN20"/>
      <c r="AO20"/>
      <c r="AP20"/>
      <c r="AQ20"/>
      <c r="AR20"/>
      <c r="AS20"/>
      <c r="AT20"/>
      <c r="AU20"/>
      <c r="AV20"/>
      <c r="AW20"/>
      <c r="AX20"/>
      <c r="AY20"/>
      <c r="AZ20"/>
      <c r="BA20"/>
      <c r="BB20"/>
      <c r="BC20"/>
      <c r="BD20"/>
      <c r="BE20"/>
      <c r="BF20"/>
      <c r="BG20"/>
      <c r="BH20"/>
      <c r="BI20"/>
    </row>
    <row r="21" spans="1:61" x14ac:dyDescent="0.25">
      <c r="A21" s="9" t="s">
        <v>60</v>
      </c>
      <c r="B21" s="29">
        <v>34868</v>
      </c>
      <c r="C21" s="29">
        <v>19865</v>
      </c>
      <c r="D21" s="34">
        <v>9932500</v>
      </c>
      <c r="E21" s="3">
        <f>Table2[[#This Row],[Awards]]/Table2[[#This Row],[Applications]]</f>
        <v>0.56972008718595846</v>
      </c>
      <c r="F21" s="7"/>
      <c r="AH21"/>
      <c r="AI21"/>
      <c r="AJ21"/>
      <c r="AK21"/>
      <c r="AL21"/>
      <c r="AM21"/>
      <c r="AN21"/>
      <c r="AO21"/>
      <c r="AP21"/>
      <c r="AQ21"/>
      <c r="AR21"/>
      <c r="AS21"/>
      <c r="AT21"/>
      <c r="AU21"/>
      <c r="AV21"/>
      <c r="AW21"/>
      <c r="AX21"/>
      <c r="AY21"/>
      <c r="AZ21"/>
      <c r="BA21"/>
      <c r="BB21"/>
      <c r="BC21"/>
      <c r="BD21"/>
      <c r="BE21"/>
      <c r="BF21"/>
      <c r="BG21"/>
      <c r="BH21"/>
      <c r="BI21"/>
    </row>
    <row r="22" spans="1:61" x14ac:dyDescent="0.25">
      <c r="A22" s="9" t="s">
        <v>84</v>
      </c>
      <c r="B22" s="29">
        <v>15118</v>
      </c>
      <c r="C22" s="29">
        <v>13612</v>
      </c>
      <c r="D22" s="34">
        <v>6805500</v>
      </c>
      <c r="E22" s="3">
        <f>Table2[[#This Row],[Awards]]/Table2[[#This Row],[Applications]]</f>
        <v>0.90038364863077125</v>
      </c>
      <c r="F22" s="7"/>
      <c r="G22" s="7"/>
      <c r="AH22"/>
      <c r="AI22"/>
      <c r="AJ22"/>
      <c r="AK22"/>
      <c r="AL22"/>
      <c r="AM22"/>
      <c r="AN22"/>
      <c r="AO22"/>
      <c r="AP22"/>
      <c r="AQ22"/>
      <c r="AR22"/>
      <c r="AS22"/>
      <c r="AT22"/>
      <c r="AU22"/>
      <c r="AV22"/>
      <c r="AW22"/>
      <c r="AX22"/>
      <c r="AY22"/>
      <c r="AZ22"/>
      <c r="BA22"/>
      <c r="BB22"/>
      <c r="BC22"/>
      <c r="BD22"/>
      <c r="BE22"/>
      <c r="BF22"/>
      <c r="BG22"/>
      <c r="BH22"/>
      <c r="BI22"/>
    </row>
    <row r="23" spans="1:61" x14ac:dyDescent="0.25">
      <c r="A23" s="9" t="s">
        <v>90</v>
      </c>
      <c r="B23" s="29">
        <v>3729</v>
      </c>
      <c r="C23" s="29">
        <v>7668</v>
      </c>
      <c r="D23" s="34">
        <v>3650025</v>
      </c>
      <c r="E23" s="3">
        <f>Table2[[#This Row],[Awards]]/Table2[[#This Row],[Applications]]</f>
        <v>2.0563153660498794</v>
      </c>
      <c r="F23" s="11" t="s">
        <v>141</v>
      </c>
      <c r="G23" s="7"/>
      <c r="AH23"/>
      <c r="AI23"/>
      <c r="AJ23"/>
      <c r="AK23"/>
      <c r="AL23"/>
      <c r="AM23"/>
      <c r="AN23"/>
      <c r="AO23"/>
      <c r="AP23"/>
      <c r="AQ23"/>
      <c r="AR23"/>
      <c r="AS23"/>
      <c r="AT23"/>
      <c r="AU23"/>
      <c r="AV23"/>
      <c r="AW23"/>
      <c r="AX23"/>
      <c r="AY23"/>
      <c r="AZ23"/>
      <c r="BA23"/>
      <c r="BB23"/>
      <c r="BC23"/>
      <c r="BD23"/>
      <c r="BE23"/>
      <c r="BF23"/>
      <c r="BG23"/>
      <c r="BH23"/>
      <c r="BI23"/>
    </row>
    <row r="24" spans="1:61" x14ac:dyDescent="0.25">
      <c r="A24" s="9" t="s">
        <v>91</v>
      </c>
      <c r="B24" s="29">
        <v>2778</v>
      </c>
      <c r="C24" s="29">
        <v>3577</v>
      </c>
      <c r="D24" s="34">
        <v>1322100</v>
      </c>
      <c r="E24" s="3">
        <f>Table2[[#This Row],[Awards]]/Table2[[#This Row],[Applications]]</f>
        <v>1.2876169906407486</v>
      </c>
      <c r="F24" s="11" t="s">
        <v>141</v>
      </c>
      <c r="G24" s="7"/>
      <c r="AH24"/>
      <c r="AI24"/>
      <c r="AJ24"/>
      <c r="AK24"/>
      <c r="AL24"/>
      <c r="AM24"/>
      <c r="AN24"/>
      <c r="AO24"/>
      <c r="AP24"/>
      <c r="AQ24"/>
      <c r="AR24"/>
      <c r="AS24"/>
      <c r="AT24"/>
      <c r="AU24"/>
      <c r="AV24"/>
      <c r="AW24"/>
      <c r="AX24"/>
      <c r="AY24"/>
      <c r="AZ24"/>
      <c r="BA24"/>
      <c r="BB24"/>
      <c r="BC24"/>
      <c r="BD24"/>
      <c r="BE24"/>
      <c r="BF24"/>
      <c r="BG24"/>
      <c r="BH24"/>
      <c r="BI24"/>
    </row>
    <row r="25" spans="1:61" x14ac:dyDescent="0.25">
      <c r="A25" s="9" t="s">
        <v>96</v>
      </c>
      <c r="B25" s="29">
        <v>3975</v>
      </c>
      <c r="C25" s="29">
        <v>3094</v>
      </c>
      <c r="D25" s="34">
        <v>738500</v>
      </c>
      <c r="E25" s="3">
        <f>Table2[[#This Row],[Awards]]/Table2[[#This Row],[Applications]]</f>
        <v>0.77836477987421382</v>
      </c>
      <c r="F25" s="7"/>
      <c r="G25" s="7"/>
      <c r="AH25"/>
      <c r="AI25"/>
      <c r="AJ25"/>
      <c r="AK25"/>
      <c r="AL25"/>
      <c r="AM25"/>
      <c r="AN25"/>
      <c r="AO25"/>
      <c r="AP25"/>
      <c r="AQ25"/>
      <c r="AR25"/>
      <c r="AS25"/>
      <c r="AT25"/>
      <c r="AU25"/>
      <c r="AV25"/>
      <c r="AW25"/>
      <c r="AX25"/>
      <c r="AY25"/>
      <c r="AZ25"/>
      <c r="BA25"/>
      <c r="BB25"/>
      <c r="BC25"/>
      <c r="BD25"/>
      <c r="BE25"/>
      <c r="BF25"/>
      <c r="BG25"/>
      <c r="BH25"/>
      <c r="BI25"/>
    </row>
    <row r="26" spans="1:61" x14ac:dyDescent="0.25">
      <c r="A26" s="9" t="s">
        <v>97</v>
      </c>
      <c r="B26" s="29">
        <v>1297</v>
      </c>
      <c r="C26" s="29">
        <v>1209</v>
      </c>
      <c r="D26" s="34">
        <v>300075</v>
      </c>
      <c r="E26" s="3">
        <f>Table2[[#This Row],[Awards]]/Table2[[#This Row],[Applications]]</f>
        <v>0.93215111796453354</v>
      </c>
      <c r="F26" s="11"/>
      <c r="G26" s="7"/>
      <c r="AH26"/>
      <c r="AI26"/>
      <c r="AJ26"/>
      <c r="AK26"/>
      <c r="AL26"/>
      <c r="AM26"/>
      <c r="AN26"/>
      <c r="AO26"/>
      <c r="AP26"/>
      <c r="AQ26"/>
      <c r="AR26"/>
      <c r="AS26"/>
      <c r="AT26"/>
      <c r="AU26"/>
      <c r="AV26"/>
      <c r="AW26"/>
      <c r="AX26"/>
      <c r="AY26"/>
      <c r="AZ26"/>
      <c r="BA26"/>
      <c r="BB26"/>
      <c r="BC26"/>
      <c r="BD26"/>
      <c r="BE26"/>
      <c r="BF26"/>
      <c r="BG26"/>
      <c r="BH26"/>
      <c r="BI26"/>
    </row>
    <row r="27" spans="1:61" x14ac:dyDescent="0.25">
      <c r="A27" s="9" t="s">
        <v>98</v>
      </c>
      <c r="B27" s="29">
        <v>682</v>
      </c>
      <c r="C27" s="29">
        <v>548</v>
      </c>
      <c r="D27" s="34">
        <v>128525</v>
      </c>
      <c r="E27" s="3">
        <f>Table2[[#This Row],[Awards]]/Table2[[#This Row],[Applications]]</f>
        <v>0.80351906158357767</v>
      </c>
      <c r="F27" s="11"/>
      <c r="G27" s="7"/>
      <c r="AH27"/>
      <c r="AI27"/>
      <c r="AJ27"/>
      <c r="AK27"/>
      <c r="AL27"/>
      <c r="AM27"/>
      <c r="AN27"/>
      <c r="AO27"/>
      <c r="AP27"/>
      <c r="AQ27"/>
      <c r="AR27"/>
      <c r="AS27"/>
      <c r="AT27"/>
      <c r="AU27"/>
      <c r="AV27"/>
      <c r="AW27"/>
      <c r="AX27"/>
      <c r="AY27"/>
      <c r="AZ27"/>
      <c r="BA27"/>
      <c r="BB27"/>
      <c r="BC27"/>
      <c r="BD27"/>
      <c r="BE27"/>
      <c r="BF27"/>
      <c r="BG27"/>
      <c r="BH27"/>
      <c r="BI27"/>
    </row>
    <row r="28" spans="1:61" x14ac:dyDescent="0.25">
      <c r="A28" s="40" t="s">
        <v>99</v>
      </c>
      <c r="B28" s="29">
        <v>571</v>
      </c>
      <c r="C28" s="29">
        <v>407</v>
      </c>
      <c r="D28" s="34">
        <v>97200</v>
      </c>
      <c r="E28" s="3">
        <f>Table2[[#This Row],[Awards]]/Table2[[#This Row],[Applications]]</f>
        <v>0.71278458844133097</v>
      </c>
      <c r="F28" s="39"/>
      <c r="G28" s="7"/>
      <c r="AH28"/>
      <c r="AI28"/>
      <c r="AJ28"/>
      <c r="AK28"/>
      <c r="AL28"/>
      <c r="AM28"/>
      <c r="AN28"/>
      <c r="AO28"/>
      <c r="AP28"/>
      <c r="AQ28"/>
      <c r="AR28"/>
      <c r="AS28"/>
      <c r="AT28"/>
      <c r="AU28"/>
      <c r="AV28"/>
      <c r="AW28"/>
      <c r="AX28"/>
      <c r="AY28"/>
      <c r="AZ28"/>
      <c r="BA28"/>
      <c r="BB28"/>
      <c r="BC28"/>
      <c r="BD28"/>
      <c r="BE28"/>
      <c r="BF28"/>
      <c r="BG28"/>
      <c r="BH28"/>
      <c r="BI28"/>
    </row>
    <row r="29" spans="1:61" x14ac:dyDescent="0.25">
      <c r="A29" s="40" t="s">
        <v>101</v>
      </c>
      <c r="B29" s="29">
        <v>568</v>
      </c>
      <c r="C29" s="29">
        <v>434</v>
      </c>
      <c r="D29" s="34">
        <v>108375</v>
      </c>
      <c r="E29" s="3">
        <f>Table2[[#This Row],[Awards]]/Table2[[#This Row],[Applications]]</f>
        <v>0.7640845070422535</v>
      </c>
      <c r="G29" s="7"/>
      <c r="H29" s="43"/>
      <c r="AH29"/>
      <c r="AI29"/>
      <c r="AJ29"/>
      <c r="AK29"/>
      <c r="AL29"/>
      <c r="AM29"/>
      <c r="AN29"/>
      <c r="AO29"/>
      <c r="AP29"/>
      <c r="AQ29"/>
      <c r="AR29"/>
      <c r="AS29"/>
      <c r="AT29"/>
      <c r="AU29"/>
      <c r="AV29"/>
      <c r="AW29"/>
      <c r="AX29"/>
      <c r="AY29"/>
      <c r="AZ29"/>
      <c r="BA29"/>
      <c r="BB29"/>
      <c r="BC29"/>
      <c r="BD29"/>
      <c r="BE29"/>
      <c r="BF29"/>
      <c r="BG29"/>
      <c r="BH29"/>
      <c r="BI29"/>
    </row>
    <row r="30" spans="1:61" x14ac:dyDescent="0.25">
      <c r="A30" s="46" t="s">
        <v>103</v>
      </c>
      <c r="B30" s="29">
        <v>426</v>
      </c>
      <c r="C30" s="29">
        <v>261</v>
      </c>
      <c r="D30" s="34">
        <v>65050</v>
      </c>
      <c r="E30" s="3">
        <f>Table2[[#This Row],[Awards]]/Table2[[#This Row],[Applications]]</f>
        <v>0.61267605633802813</v>
      </c>
      <c r="F30" s="7"/>
      <c r="G30" s="7"/>
      <c r="H30" s="43"/>
      <c r="AH30"/>
      <c r="AI30"/>
      <c r="AJ30"/>
      <c r="AK30"/>
      <c r="AL30"/>
      <c r="AM30"/>
      <c r="AN30"/>
      <c r="AO30"/>
      <c r="AP30"/>
      <c r="AQ30"/>
      <c r="AR30"/>
      <c r="AS30"/>
      <c r="AT30"/>
      <c r="AU30"/>
      <c r="AV30"/>
      <c r="AW30"/>
      <c r="AX30"/>
      <c r="AY30"/>
      <c r="AZ30"/>
      <c r="BA30"/>
      <c r="BB30"/>
      <c r="BC30"/>
      <c r="BD30"/>
      <c r="BE30"/>
      <c r="BF30"/>
      <c r="BG30"/>
      <c r="BH30"/>
      <c r="BI30"/>
    </row>
    <row r="31" spans="1:61" x14ac:dyDescent="0.25">
      <c r="A31" s="40" t="s">
        <v>104</v>
      </c>
      <c r="B31" s="29">
        <v>283</v>
      </c>
      <c r="C31" s="29">
        <v>289</v>
      </c>
      <c r="D31" s="34">
        <v>72125</v>
      </c>
      <c r="E31" s="3">
        <f>Table2[[#This Row],[Awards]]/Table2[[#This Row],[Applications]]</f>
        <v>1.0212014134275618</v>
      </c>
      <c r="F31" s="11" t="s">
        <v>142</v>
      </c>
      <c r="G31" s="7"/>
      <c r="H31" s="43"/>
      <c r="AH31"/>
      <c r="AI31"/>
      <c r="AJ31"/>
      <c r="AK31"/>
      <c r="AL31"/>
      <c r="AM31"/>
      <c r="AN31"/>
      <c r="AO31"/>
      <c r="AP31"/>
      <c r="AQ31"/>
      <c r="AR31"/>
      <c r="AS31"/>
      <c r="AT31"/>
      <c r="AU31"/>
      <c r="AV31"/>
      <c r="AW31"/>
      <c r="AX31"/>
      <c r="AY31"/>
      <c r="AZ31"/>
      <c r="BA31"/>
      <c r="BB31"/>
      <c r="BC31"/>
      <c r="BD31"/>
      <c r="BE31"/>
      <c r="BF31"/>
      <c r="BG31"/>
      <c r="BH31"/>
      <c r="BI31"/>
    </row>
    <row r="32" spans="1:61" x14ac:dyDescent="0.25">
      <c r="A32" s="46" t="s">
        <v>105</v>
      </c>
      <c r="B32" s="29">
        <v>15</v>
      </c>
      <c r="C32" s="29">
        <v>23</v>
      </c>
      <c r="D32" s="34">
        <v>5975</v>
      </c>
      <c r="E32" s="3">
        <f>Table2[[#This Row],[Awards]]/Table2[[#This Row],[Applications]]</f>
        <v>1.5333333333333334</v>
      </c>
      <c r="F32" s="11" t="s">
        <v>141</v>
      </c>
      <c r="G32" s="7"/>
      <c r="H32" s="43"/>
      <c r="AH32"/>
      <c r="AI32"/>
      <c r="AJ32"/>
      <c r="AK32"/>
      <c r="AL32"/>
      <c r="AM32"/>
      <c r="AN32"/>
      <c r="AO32"/>
      <c r="AP32"/>
      <c r="AQ32"/>
      <c r="AR32"/>
      <c r="AS32"/>
      <c r="AT32"/>
      <c r="AU32"/>
      <c r="AV32"/>
      <c r="AW32"/>
      <c r="AX32"/>
      <c r="AY32"/>
      <c r="AZ32"/>
      <c r="BA32"/>
      <c r="BB32"/>
      <c r="BC32"/>
      <c r="BD32"/>
      <c r="BE32"/>
      <c r="BF32"/>
      <c r="BG32"/>
      <c r="BH32"/>
      <c r="BI32"/>
    </row>
    <row r="33" spans="1:61" x14ac:dyDescent="0.25">
      <c r="A33" s="46" t="s">
        <v>107</v>
      </c>
      <c r="B33" s="29">
        <v>3</v>
      </c>
      <c r="C33" s="29">
        <v>6</v>
      </c>
      <c r="D33" s="34">
        <v>1500</v>
      </c>
      <c r="E33" s="3">
        <f>Table2[[#This Row],[Awards]]/Table2[[#This Row],[Applications]]</f>
        <v>2</v>
      </c>
      <c r="F33" s="11" t="s">
        <v>141</v>
      </c>
      <c r="G33" s="7"/>
      <c r="H33" s="43"/>
      <c r="AH33"/>
      <c r="AI33"/>
      <c r="AJ33"/>
      <c r="AK33"/>
      <c r="AL33"/>
      <c r="AM33"/>
      <c r="AN33"/>
      <c r="AO33"/>
      <c r="AP33"/>
      <c r="AQ33"/>
      <c r="AR33"/>
      <c r="AS33"/>
      <c r="AT33"/>
      <c r="AU33"/>
      <c r="AV33"/>
      <c r="AW33"/>
      <c r="AX33"/>
      <c r="AY33"/>
      <c r="AZ33"/>
      <c r="BA33"/>
      <c r="BB33"/>
      <c r="BC33"/>
      <c r="BD33"/>
      <c r="BE33"/>
      <c r="BF33"/>
      <c r="BG33"/>
      <c r="BH33"/>
      <c r="BI33"/>
    </row>
    <row r="34" spans="1:61" x14ac:dyDescent="0.25">
      <c r="A34" s="55" t="s">
        <v>109</v>
      </c>
      <c r="B34" s="29">
        <v>2</v>
      </c>
      <c r="C34" s="29">
        <v>0</v>
      </c>
      <c r="D34" s="34">
        <v>0</v>
      </c>
      <c r="E34" s="3">
        <f>Table2[[#This Row],[Awards]]/Table2[[#This Row],[Applications]]</f>
        <v>0</v>
      </c>
      <c r="F34" s="53"/>
      <c r="G34" s="7"/>
      <c r="H34" s="43"/>
      <c r="AH34"/>
      <c r="AI34"/>
      <c r="AJ34"/>
      <c r="AK34"/>
      <c r="AL34"/>
      <c r="AM34"/>
      <c r="AN34"/>
      <c r="AO34"/>
      <c r="AP34"/>
      <c r="AQ34"/>
      <c r="AR34"/>
      <c r="AS34"/>
      <c r="AT34"/>
      <c r="AU34"/>
      <c r="AV34"/>
      <c r="AW34"/>
      <c r="AX34"/>
      <c r="AY34"/>
      <c r="AZ34"/>
      <c r="BA34"/>
      <c r="BB34"/>
      <c r="BC34"/>
      <c r="BD34"/>
      <c r="BE34"/>
      <c r="BF34"/>
      <c r="BG34"/>
      <c r="BH34"/>
      <c r="BI34"/>
    </row>
    <row r="35" spans="1:61" ht="30" customHeight="1" x14ac:dyDescent="0.25">
      <c r="A35" s="6" t="s">
        <v>112</v>
      </c>
      <c r="B35" s="35">
        <f>(B34-B33)/B33</f>
        <v>-0.33333333333333331</v>
      </c>
      <c r="C35" s="35">
        <f t="shared" ref="C35:D35" si="0">(C34-C33)/C33</f>
        <v>-1</v>
      </c>
      <c r="D35" s="35">
        <f t="shared" si="0"/>
        <v>-1</v>
      </c>
      <c r="E35" s="35"/>
      <c r="F35" s="7"/>
      <c r="AH35"/>
      <c r="AI35"/>
      <c r="AJ35"/>
      <c r="AK35"/>
      <c r="AL35"/>
      <c r="AM35"/>
      <c r="AN35"/>
      <c r="AO35"/>
      <c r="AP35"/>
      <c r="AQ35"/>
      <c r="AR35"/>
      <c r="AS35"/>
      <c r="AT35"/>
      <c r="AU35"/>
      <c r="AV35"/>
      <c r="AW35"/>
      <c r="AX35"/>
      <c r="AY35"/>
      <c r="AZ35"/>
      <c r="BA35"/>
      <c r="BB35"/>
      <c r="BC35"/>
      <c r="BD35"/>
      <c r="BE35"/>
      <c r="BF35"/>
      <c r="BG35"/>
      <c r="BH35"/>
      <c r="BI35"/>
    </row>
    <row r="36" spans="1:61" x14ac:dyDescent="0.25">
      <c r="A36" s="8" t="s">
        <v>12</v>
      </c>
      <c r="B36" s="11">
        <f>SUM(B4:B34)</f>
        <v>267306</v>
      </c>
      <c r="C36" s="11">
        <f>SUM(C4:C34)</f>
        <v>152167</v>
      </c>
      <c r="D36" s="58">
        <f>SUM(D4:D34)</f>
        <v>73814450</v>
      </c>
      <c r="E36" s="11"/>
      <c r="F36" s="7"/>
      <c r="AH36"/>
      <c r="AI36"/>
      <c r="AJ36"/>
      <c r="AK36"/>
      <c r="AL36"/>
      <c r="AM36"/>
      <c r="AN36"/>
      <c r="AO36"/>
      <c r="AP36"/>
      <c r="AQ36"/>
      <c r="AR36"/>
      <c r="AS36"/>
      <c r="AT36"/>
      <c r="AU36"/>
      <c r="AV36"/>
      <c r="AW36"/>
      <c r="AX36"/>
      <c r="AY36"/>
      <c r="AZ36"/>
      <c r="BA36"/>
      <c r="BB36"/>
      <c r="BC36"/>
      <c r="BD36"/>
      <c r="BE36"/>
      <c r="BF36"/>
      <c r="BG36"/>
      <c r="BH36"/>
      <c r="BI36"/>
    </row>
    <row r="37" spans="1:61" x14ac:dyDescent="0.25">
      <c r="AH37"/>
      <c r="AI37"/>
      <c r="AJ37"/>
      <c r="AK37"/>
      <c r="AL37"/>
      <c r="AM37"/>
      <c r="AN37"/>
      <c r="AO37"/>
      <c r="AP37"/>
      <c r="AQ37"/>
      <c r="AR37"/>
      <c r="AS37"/>
      <c r="AT37"/>
      <c r="AU37"/>
      <c r="AV37"/>
      <c r="AW37"/>
      <c r="AX37"/>
      <c r="AY37"/>
      <c r="AZ37"/>
      <c r="BA37"/>
      <c r="BB37"/>
      <c r="BC37"/>
      <c r="BD37"/>
      <c r="BE37"/>
      <c r="BF37"/>
      <c r="BG37"/>
      <c r="BH37"/>
      <c r="BI37"/>
    </row>
    <row r="38" spans="1:61" x14ac:dyDescent="0.25">
      <c r="B38" s="7"/>
      <c r="C38" s="7"/>
      <c r="D38" s="7"/>
      <c r="AH38"/>
      <c r="AI38"/>
      <c r="AJ38"/>
      <c r="AK38"/>
      <c r="AL38"/>
      <c r="AM38"/>
      <c r="AN38"/>
      <c r="AO38"/>
      <c r="AP38"/>
      <c r="AQ38"/>
      <c r="AR38"/>
      <c r="AS38"/>
      <c r="AT38"/>
      <c r="AU38"/>
      <c r="AV38"/>
      <c r="AW38"/>
      <c r="AX38"/>
      <c r="AY38"/>
      <c r="AZ38"/>
      <c r="BA38"/>
      <c r="BB38"/>
      <c r="BC38"/>
      <c r="BD38"/>
      <c r="BE38"/>
      <c r="BF38"/>
      <c r="BG38"/>
      <c r="BH38"/>
      <c r="BI38"/>
    </row>
    <row r="39" spans="1:61" x14ac:dyDescent="0.25">
      <c r="B39"/>
      <c r="C39"/>
      <c r="D39" s="32"/>
      <c r="E39" s="7"/>
      <c r="AH39"/>
      <c r="AI39"/>
      <c r="AJ39"/>
      <c r="AK39"/>
      <c r="AL39"/>
      <c r="AM39"/>
      <c r="AN39"/>
      <c r="AO39"/>
      <c r="AP39"/>
      <c r="AQ39"/>
      <c r="AR39"/>
      <c r="AS39"/>
      <c r="AT39"/>
      <c r="AU39"/>
      <c r="AV39"/>
      <c r="AW39"/>
      <c r="AX39"/>
      <c r="AY39"/>
      <c r="AZ39"/>
      <c r="BA39"/>
      <c r="BB39"/>
      <c r="BC39"/>
      <c r="BD39"/>
      <c r="BE39"/>
      <c r="BF39"/>
      <c r="BG39"/>
      <c r="BH39"/>
      <c r="BI39"/>
    </row>
    <row r="40" spans="1:61" x14ac:dyDescent="0.25">
      <c r="B40" s="32"/>
      <c r="C40" s="32"/>
      <c r="D40" s="32"/>
      <c r="AH40"/>
      <c r="AI40"/>
      <c r="AJ40"/>
      <c r="AK40"/>
      <c r="AL40"/>
      <c r="AM40"/>
      <c r="AN40"/>
      <c r="AO40"/>
      <c r="AP40"/>
      <c r="AQ40"/>
      <c r="AR40"/>
      <c r="AS40"/>
      <c r="AT40"/>
      <c r="AU40"/>
      <c r="AV40"/>
      <c r="AW40"/>
      <c r="AX40"/>
      <c r="AY40"/>
      <c r="AZ40"/>
      <c r="BA40"/>
      <c r="BB40"/>
      <c r="BC40"/>
      <c r="BD40"/>
      <c r="BE40"/>
      <c r="BF40"/>
      <c r="BG40"/>
      <c r="BH40"/>
      <c r="BI40"/>
    </row>
    <row r="41" spans="1:61" x14ac:dyDescent="0.25">
      <c r="B41" s="7"/>
      <c r="C41" s="7"/>
      <c r="D41" s="7"/>
      <c r="AH41"/>
      <c r="AI41"/>
      <c r="AJ41"/>
      <c r="AK41"/>
      <c r="AL41"/>
      <c r="AM41"/>
      <c r="AN41"/>
      <c r="AO41"/>
      <c r="AP41"/>
      <c r="AQ41"/>
      <c r="AR41"/>
      <c r="AS41"/>
      <c r="AT41"/>
      <c r="AU41"/>
      <c r="AV41"/>
      <c r="AW41"/>
      <c r="AX41"/>
      <c r="AY41"/>
      <c r="AZ41"/>
      <c r="BA41"/>
      <c r="BB41"/>
      <c r="BC41"/>
      <c r="BD41"/>
      <c r="BE41"/>
      <c r="BF41"/>
      <c r="BG41"/>
      <c r="BH41"/>
      <c r="BI41"/>
    </row>
    <row r="42" spans="1:61" x14ac:dyDescent="0.25">
      <c r="AH42"/>
      <c r="AI42"/>
      <c r="AJ42"/>
      <c r="AK42"/>
      <c r="AL42"/>
      <c r="AM42"/>
      <c r="AN42"/>
      <c r="AO42"/>
      <c r="AP42"/>
      <c r="AQ42"/>
      <c r="AR42"/>
      <c r="AS42"/>
      <c r="AT42"/>
      <c r="AU42"/>
      <c r="AV42"/>
      <c r="AW42"/>
      <c r="AX42"/>
      <c r="AY42"/>
      <c r="AZ42"/>
      <c r="BA42"/>
      <c r="BB42"/>
      <c r="BC42"/>
      <c r="BD42"/>
      <c r="BE42"/>
      <c r="BF42"/>
      <c r="BG42"/>
      <c r="BH42"/>
      <c r="BI42"/>
    </row>
    <row r="43" spans="1:61" x14ac:dyDescent="0.25">
      <c r="AH43"/>
      <c r="AI43"/>
      <c r="AJ43"/>
      <c r="AK43"/>
      <c r="AL43"/>
      <c r="AM43"/>
      <c r="AN43"/>
      <c r="AO43"/>
      <c r="AP43"/>
      <c r="AQ43"/>
      <c r="AR43"/>
      <c r="AS43"/>
      <c r="AT43"/>
      <c r="AU43"/>
      <c r="AV43"/>
      <c r="AW43"/>
      <c r="AX43"/>
      <c r="AY43"/>
      <c r="AZ43"/>
      <c r="BA43"/>
      <c r="BB43"/>
      <c r="BC43"/>
      <c r="BD43"/>
      <c r="BE43"/>
      <c r="BF43"/>
      <c r="BG43"/>
      <c r="BH43"/>
      <c r="BI43"/>
    </row>
    <row r="44" spans="1:61" x14ac:dyDescent="0.25">
      <c r="AH44"/>
      <c r="AI44"/>
      <c r="AJ44"/>
      <c r="AK44"/>
      <c r="AL44"/>
      <c r="AM44"/>
      <c r="AN44"/>
      <c r="AO44"/>
      <c r="AP44"/>
      <c r="AQ44"/>
      <c r="AR44"/>
      <c r="AS44"/>
      <c r="AT44"/>
      <c r="AU44"/>
      <c r="AV44"/>
      <c r="AW44"/>
      <c r="AX44"/>
      <c r="AY44"/>
      <c r="AZ44"/>
      <c r="BA44"/>
      <c r="BB44"/>
      <c r="BC44"/>
      <c r="BD44"/>
      <c r="BE44"/>
      <c r="BF44"/>
      <c r="BG44"/>
      <c r="BH44"/>
      <c r="BI44"/>
    </row>
    <row r="45" spans="1:61" x14ac:dyDescent="0.25">
      <c r="AH45"/>
      <c r="AI45"/>
      <c r="AJ45"/>
      <c r="AK45"/>
      <c r="AL45"/>
      <c r="AM45"/>
      <c r="AN45"/>
      <c r="AO45"/>
      <c r="AP45"/>
      <c r="AQ45"/>
      <c r="AR45"/>
      <c r="AS45"/>
      <c r="AT45"/>
      <c r="AU45"/>
      <c r="AV45"/>
      <c r="AW45"/>
      <c r="AX45"/>
      <c r="AY45"/>
      <c r="AZ45"/>
      <c r="BA45"/>
      <c r="BB45"/>
      <c r="BC45"/>
      <c r="BD45"/>
      <c r="BE45"/>
      <c r="BF45"/>
      <c r="BG45"/>
      <c r="BH45"/>
      <c r="BI45"/>
    </row>
    <row r="46" spans="1:61" x14ac:dyDescent="0.25">
      <c r="AH46"/>
      <c r="AI46"/>
      <c r="AJ46"/>
      <c r="AK46"/>
      <c r="AL46"/>
      <c r="AM46"/>
      <c r="AN46"/>
      <c r="AO46"/>
      <c r="AP46"/>
      <c r="AQ46"/>
      <c r="AR46"/>
      <c r="AS46"/>
      <c r="AT46"/>
      <c r="AU46"/>
      <c r="AV46"/>
      <c r="AW46"/>
      <c r="AX46"/>
      <c r="AY46"/>
      <c r="AZ46"/>
      <c r="BA46"/>
      <c r="BB46"/>
      <c r="BC46"/>
      <c r="BD46"/>
      <c r="BE46"/>
      <c r="BF46"/>
      <c r="BG46"/>
      <c r="BH46"/>
      <c r="BI46"/>
    </row>
    <row r="47" spans="1:61" x14ac:dyDescent="0.25">
      <c r="AH47"/>
      <c r="AI47"/>
      <c r="AJ47"/>
      <c r="AK47"/>
      <c r="AL47"/>
      <c r="AM47"/>
      <c r="AN47"/>
      <c r="AO47"/>
      <c r="AP47"/>
      <c r="AQ47"/>
      <c r="AR47"/>
      <c r="AS47"/>
      <c r="AT47"/>
      <c r="AU47"/>
      <c r="AV47"/>
      <c r="AW47"/>
      <c r="AX47"/>
      <c r="AY47"/>
      <c r="AZ47"/>
      <c r="BA47"/>
      <c r="BB47"/>
      <c r="BC47"/>
      <c r="BD47"/>
      <c r="BE47"/>
      <c r="BF47"/>
      <c r="BG47"/>
      <c r="BH47"/>
      <c r="BI47"/>
    </row>
    <row r="48" spans="1:61" x14ac:dyDescent="0.25">
      <c r="AH48"/>
      <c r="AI48"/>
      <c r="AJ48"/>
      <c r="AK48"/>
      <c r="AL48"/>
      <c r="AM48"/>
      <c r="AN48"/>
      <c r="AO48"/>
      <c r="AP48"/>
      <c r="AQ48"/>
      <c r="AR48"/>
      <c r="AS48"/>
      <c r="AT48"/>
      <c r="AU48"/>
      <c r="AV48"/>
      <c r="AW48"/>
      <c r="AX48"/>
      <c r="AY48"/>
      <c r="AZ48"/>
      <c r="BA48"/>
      <c r="BB48"/>
      <c r="BC48"/>
      <c r="BD48"/>
      <c r="BE48"/>
      <c r="BF48"/>
      <c r="BG48"/>
      <c r="BH48"/>
      <c r="BI48"/>
    </row>
    <row r="49" spans="34:61" x14ac:dyDescent="0.25">
      <c r="AH49"/>
      <c r="AI49"/>
      <c r="AJ49"/>
      <c r="AK49"/>
      <c r="AL49"/>
      <c r="AM49"/>
      <c r="AN49"/>
      <c r="AO49"/>
      <c r="AP49"/>
      <c r="AQ49"/>
      <c r="AR49"/>
      <c r="AS49"/>
      <c r="AT49"/>
      <c r="AU49"/>
      <c r="AV49"/>
      <c r="AW49"/>
      <c r="AX49"/>
      <c r="AY49"/>
      <c r="AZ49"/>
      <c r="BA49"/>
      <c r="BB49"/>
      <c r="BC49"/>
      <c r="BD49"/>
      <c r="BE49"/>
      <c r="BF49"/>
      <c r="BG49"/>
      <c r="BH49"/>
      <c r="BI49"/>
    </row>
    <row r="50" spans="34:61" x14ac:dyDescent="0.25">
      <c r="AH50"/>
      <c r="AI50"/>
      <c r="AJ50"/>
      <c r="AK50"/>
      <c r="AL50"/>
      <c r="AM50"/>
      <c r="AN50"/>
      <c r="AO50"/>
      <c r="AP50"/>
      <c r="AQ50"/>
      <c r="AR50"/>
      <c r="AS50"/>
      <c r="AT50"/>
      <c r="AU50"/>
      <c r="AV50"/>
      <c r="AW50"/>
      <c r="AX50"/>
      <c r="AY50"/>
      <c r="AZ50"/>
      <c r="BA50"/>
      <c r="BB50"/>
      <c r="BC50"/>
      <c r="BD50"/>
      <c r="BE50"/>
      <c r="BF50"/>
      <c r="BG50"/>
      <c r="BH50"/>
      <c r="BI50"/>
    </row>
    <row r="51" spans="34:61" x14ac:dyDescent="0.25">
      <c r="AH51"/>
      <c r="AI51"/>
      <c r="AJ51"/>
      <c r="AK51"/>
      <c r="AL51"/>
      <c r="AM51"/>
      <c r="AN51"/>
      <c r="AO51"/>
      <c r="AP51"/>
      <c r="AQ51"/>
      <c r="AR51"/>
      <c r="AS51"/>
      <c r="AT51"/>
      <c r="AU51"/>
      <c r="AV51"/>
      <c r="AW51"/>
      <c r="AX51"/>
      <c r="AY51"/>
      <c r="AZ51"/>
      <c r="BA51"/>
      <c r="BB51"/>
      <c r="BC51"/>
      <c r="BD51"/>
      <c r="BE51"/>
      <c r="BF51"/>
      <c r="BG51"/>
      <c r="BH51"/>
      <c r="BI51"/>
    </row>
  </sheetData>
  <phoneticPr fontId="33"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M78"/>
  <sheetViews>
    <sheetView workbookViewId="0"/>
  </sheetViews>
  <sheetFormatPr defaultColWidth="9.140625" defaultRowHeight="15" x14ac:dyDescent="0.25"/>
  <cols>
    <col min="1" max="1" width="28.85546875" style="2" customWidth="1"/>
    <col min="2" max="2" width="13.5703125" style="2" bestFit="1" customWidth="1"/>
    <col min="3" max="3" width="19.140625" style="2" customWidth="1"/>
    <col min="4" max="4" width="8.85546875" style="2" bestFit="1" customWidth="1"/>
    <col min="5" max="5" width="12.5703125" style="2" customWidth="1"/>
    <col min="6" max="7" width="12.5703125" customWidth="1"/>
    <col min="8" max="9" width="12.85546875" customWidth="1"/>
    <col min="10" max="40" width="12.5703125" customWidth="1"/>
    <col min="41" max="46" width="12.42578125" bestFit="1" customWidth="1"/>
    <col min="47" max="48" width="12.42578125" customWidth="1"/>
    <col min="49" max="50" width="12.42578125" bestFit="1" customWidth="1"/>
    <col min="51" max="52" width="12.42578125" customWidth="1"/>
    <col min="53" max="53" width="18" bestFit="1" customWidth="1"/>
    <col min="54" max="54" width="11.42578125" bestFit="1" customWidth="1"/>
    <col min="55" max="55" width="11.140625" bestFit="1" customWidth="1"/>
    <col min="60" max="16384" width="9.140625" style="2"/>
  </cols>
  <sheetData>
    <row r="1" spans="1:5" ht="19.5" x14ac:dyDescent="0.25">
      <c r="A1" s="19" t="s">
        <v>5</v>
      </c>
      <c r="B1" s="1"/>
    </row>
    <row r="2" spans="1:5" x14ac:dyDescent="0.25">
      <c r="A2" s="12" t="str">
        <f>'Table of contents'!B1</f>
        <v xml:space="preserve"> </v>
      </c>
      <c r="B2"/>
      <c r="C2"/>
      <c r="D2"/>
      <c r="E2"/>
    </row>
    <row r="3" spans="1:5" ht="39" x14ac:dyDescent="0.25">
      <c r="A3" s="13" t="s">
        <v>62</v>
      </c>
      <c r="B3" s="6" t="s">
        <v>2</v>
      </c>
      <c r="C3" s="6" t="s">
        <v>95</v>
      </c>
      <c r="D3" s="31" t="s">
        <v>85</v>
      </c>
      <c r="E3" s="4"/>
    </row>
    <row r="4" spans="1:5" x14ac:dyDescent="0.25">
      <c r="A4" s="5" t="s">
        <v>15</v>
      </c>
      <c r="B4" s="29">
        <v>60290</v>
      </c>
      <c r="C4" s="34">
        <v>45012486</v>
      </c>
    </row>
    <row r="5" spans="1:5" x14ac:dyDescent="0.25">
      <c r="A5" s="5" t="s">
        <v>14</v>
      </c>
      <c r="B5" s="29">
        <v>68435</v>
      </c>
      <c r="C5" s="34">
        <v>50554026</v>
      </c>
    </row>
    <row r="6" spans="1:5" x14ac:dyDescent="0.25">
      <c r="A6" s="5" t="s">
        <v>13</v>
      </c>
      <c r="B6" s="29">
        <v>74255</v>
      </c>
      <c r="C6" s="34">
        <v>52620119</v>
      </c>
    </row>
    <row r="7" spans="1:5" x14ac:dyDescent="0.25">
      <c r="A7" s="5" t="s">
        <v>16</v>
      </c>
      <c r="B7" s="29">
        <v>78530</v>
      </c>
      <c r="C7" s="34">
        <v>54478315</v>
      </c>
    </row>
    <row r="8" spans="1:5" x14ac:dyDescent="0.25">
      <c r="A8" s="5" t="s">
        <v>17</v>
      </c>
      <c r="B8" s="29">
        <v>84190</v>
      </c>
      <c r="C8" s="34">
        <v>55551411</v>
      </c>
    </row>
    <row r="9" spans="1:5" x14ac:dyDescent="0.25">
      <c r="A9" s="5" t="s">
        <v>18</v>
      </c>
      <c r="B9" s="29">
        <v>88015</v>
      </c>
      <c r="C9" s="34">
        <v>56880948</v>
      </c>
    </row>
    <row r="10" spans="1:5" x14ac:dyDescent="0.25">
      <c r="A10" s="5" t="s">
        <v>19</v>
      </c>
      <c r="B10" s="29">
        <v>96600</v>
      </c>
      <c r="C10" s="34">
        <v>57908298</v>
      </c>
    </row>
    <row r="11" spans="1:5" x14ac:dyDescent="0.25">
      <c r="A11" s="5" t="s">
        <v>20</v>
      </c>
      <c r="B11" s="29">
        <v>99340</v>
      </c>
      <c r="C11" s="34">
        <v>59216876</v>
      </c>
    </row>
    <row r="12" spans="1:5" x14ac:dyDescent="0.25">
      <c r="A12" s="5" t="s">
        <v>21</v>
      </c>
      <c r="B12" s="29">
        <v>101905</v>
      </c>
      <c r="C12" s="34">
        <v>59580913</v>
      </c>
    </row>
    <row r="13" spans="1:5" x14ac:dyDescent="0.25">
      <c r="A13" s="5" t="s">
        <v>22</v>
      </c>
      <c r="B13" s="29">
        <v>107155</v>
      </c>
      <c r="C13" s="34">
        <v>60755698</v>
      </c>
    </row>
    <row r="14" spans="1:5" x14ac:dyDescent="0.25">
      <c r="A14" s="5" t="s">
        <v>23</v>
      </c>
      <c r="B14" s="29">
        <v>111520</v>
      </c>
      <c r="C14" s="34">
        <v>61701472</v>
      </c>
    </row>
    <row r="15" spans="1:5" x14ac:dyDescent="0.25">
      <c r="A15" s="5" t="s">
        <v>24</v>
      </c>
      <c r="B15" s="29">
        <v>116620</v>
      </c>
      <c r="C15" s="34">
        <v>62467942</v>
      </c>
    </row>
    <row r="16" spans="1:5" x14ac:dyDescent="0.25">
      <c r="A16" s="5" t="s">
        <v>25</v>
      </c>
      <c r="B16" s="29">
        <v>59620</v>
      </c>
      <c r="C16" s="34">
        <v>39244463</v>
      </c>
    </row>
    <row r="17" spans="1:65" x14ac:dyDescent="0.25">
      <c r="A17" s="5" t="s">
        <v>26</v>
      </c>
      <c r="B17" s="29">
        <v>69765</v>
      </c>
      <c r="C17" s="34">
        <v>46169713</v>
      </c>
    </row>
    <row r="18" spans="1:65" x14ac:dyDescent="0.25">
      <c r="A18" s="5" t="s">
        <v>27</v>
      </c>
      <c r="B18" s="29">
        <v>74685</v>
      </c>
      <c r="C18" s="34">
        <v>52879688</v>
      </c>
    </row>
    <row r="19" spans="1:65" x14ac:dyDescent="0.25">
      <c r="A19" s="5" t="s">
        <v>28</v>
      </c>
      <c r="B19" s="29">
        <v>80070</v>
      </c>
      <c r="C19" s="34">
        <v>56892517</v>
      </c>
    </row>
    <row r="20" spans="1:65" x14ac:dyDescent="0.25">
      <c r="A20" s="5" t="s">
        <v>29</v>
      </c>
      <c r="B20" s="29">
        <v>83625</v>
      </c>
      <c r="C20" s="34">
        <v>58592913</v>
      </c>
    </row>
    <row r="21" spans="1:65" x14ac:dyDescent="0.25">
      <c r="A21" s="5" t="s">
        <v>30</v>
      </c>
      <c r="B21" s="29">
        <v>87785</v>
      </c>
      <c r="C21" s="34">
        <v>59094957</v>
      </c>
    </row>
    <row r="22" spans="1:65" x14ac:dyDescent="0.25">
      <c r="A22" s="5" t="s">
        <v>31</v>
      </c>
      <c r="B22" s="29">
        <v>92635</v>
      </c>
      <c r="C22" s="34">
        <v>60590644</v>
      </c>
    </row>
    <row r="23" spans="1:65" x14ac:dyDescent="0.25">
      <c r="A23" s="5" t="s">
        <v>32</v>
      </c>
      <c r="B23" s="29">
        <v>98300</v>
      </c>
      <c r="C23" s="34">
        <v>61649329</v>
      </c>
    </row>
    <row r="24" spans="1:65" x14ac:dyDescent="0.25">
      <c r="A24" s="5" t="s">
        <v>33</v>
      </c>
      <c r="B24" s="29">
        <v>101830</v>
      </c>
      <c r="C24" s="34">
        <v>62530143</v>
      </c>
    </row>
    <row r="25" spans="1:65" x14ac:dyDescent="0.25">
      <c r="A25" s="5" t="s">
        <v>34</v>
      </c>
      <c r="B25" s="29">
        <v>106890</v>
      </c>
      <c r="C25" s="34">
        <v>61793035</v>
      </c>
    </row>
    <row r="26" spans="1:65" x14ac:dyDescent="0.25">
      <c r="A26" s="5" t="s">
        <v>35</v>
      </c>
      <c r="B26" s="29">
        <v>112245</v>
      </c>
      <c r="C26" s="34">
        <v>62166407</v>
      </c>
    </row>
    <row r="27" spans="1:65" x14ac:dyDescent="0.25">
      <c r="A27" s="5" t="s">
        <v>36</v>
      </c>
      <c r="B27" s="29">
        <v>119715</v>
      </c>
      <c r="C27" s="34">
        <v>66000611</v>
      </c>
      <c r="BH27" s="29"/>
      <c r="BI27" s="29"/>
      <c r="BJ27" s="29"/>
      <c r="BK27" s="29"/>
      <c r="BL27" s="29"/>
      <c r="BM27" s="29"/>
    </row>
    <row r="28" spans="1:65" x14ac:dyDescent="0.25">
      <c r="A28" s="5" t="s">
        <v>37</v>
      </c>
      <c r="B28" s="29">
        <v>62920</v>
      </c>
      <c r="C28" s="34">
        <v>47097529</v>
      </c>
    </row>
    <row r="29" spans="1:65" x14ac:dyDescent="0.25">
      <c r="A29" s="5" t="s">
        <v>38</v>
      </c>
      <c r="B29" s="29">
        <v>71065</v>
      </c>
      <c r="C29" s="34">
        <v>53228303</v>
      </c>
    </row>
    <row r="30" spans="1:65" x14ac:dyDescent="0.25">
      <c r="A30" s="5" t="s">
        <v>39</v>
      </c>
      <c r="B30" s="29">
        <v>77945</v>
      </c>
      <c r="C30" s="34">
        <v>58766687</v>
      </c>
    </row>
    <row r="31" spans="1:65" x14ac:dyDescent="0.25">
      <c r="A31" s="5" t="s">
        <v>40</v>
      </c>
      <c r="B31" s="29">
        <v>82555</v>
      </c>
      <c r="C31" s="34">
        <v>62040320</v>
      </c>
    </row>
    <row r="32" spans="1:65" x14ac:dyDescent="0.25">
      <c r="A32" s="5" t="s">
        <v>41</v>
      </c>
      <c r="B32" s="29">
        <v>89495</v>
      </c>
      <c r="C32" s="34">
        <v>64245877</v>
      </c>
    </row>
    <row r="33" spans="1:5" x14ac:dyDescent="0.25">
      <c r="A33" s="5" t="s">
        <v>42</v>
      </c>
      <c r="B33" s="29">
        <v>93075</v>
      </c>
      <c r="C33" s="34">
        <v>65987796</v>
      </c>
    </row>
    <row r="34" spans="1:5" x14ac:dyDescent="0.25">
      <c r="A34" s="5" t="s">
        <v>43</v>
      </c>
      <c r="B34" s="29">
        <v>98030</v>
      </c>
      <c r="C34" s="34">
        <v>67839829</v>
      </c>
    </row>
    <row r="35" spans="1:5" x14ac:dyDescent="0.25">
      <c r="A35" s="5" t="s">
        <v>44</v>
      </c>
      <c r="B35" s="29">
        <v>104095</v>
      </c>
      <c r="C35" s="34">
        <v>69420414</v>
      </c>
    </row>
    <row r="36" spans="1:5" x14ac:dyDescent="0.25">
      <c r="A36" s="5" t="s">
        <v>45</v>
      </c>
      <c r="B36" s="29">
        <v>107875</v>
      </c>
      <c r="C36" s="34">
        <v>70463716</v>
      </c>
    </row>
    <row r="37" spans="1:5" x14ac:dyDescent="0.25">
      <c r="A37" s="5" t="s">
        <v>46</v>
      </c>
      <c r="B37" s="29">
        <v>113825</v>
      </c>
      <c r="C37" s="34">
        <v>72028275</v>
      </c>
    </row>
    <row r="38" spans="1:5" x14ac:dyDescent="0.25">
      <c r="A38" s="5" t="s">
        <v>47</v>
      </c>
      <c r="B38" s="29">
        <v>121270</v>
      </c>
      <c r="C38" s="34">
        <v>74213044</v>
      </c>
    </row>
    <row r="39" spans="1:5" x14ac:dyDescent="0.25">
      <c r="A39" s="5" t="s">
        <v>48</v>
      </c>
      <c r="B39" s="29">
        <v>128770</v>
      </c>
      <c r="C39" s="34">
        <v>76466492</v>
      </c>
    </row>
    <row r="40" spans="1:5" x14ac:dyDescent="0.25">
      <c r="A40" s="5" t="s">
        <v>49</v>
      </c>
      <c r="B40" s="29">
        <v>67785</v>
      </c>
      <c r="C40" s="34">
        <v>56336374</v>
      </c>
    </row>
    <row r="41" spans="1:5" x14ac:dyDescent="0.25">
      <c r="A41" s="5" t="s">
        <v>50</v>
      </c>
      <c r="B41" s="29">
        <v>76250</v>
      </c>
      <c r="C41" s="34">
        <v>62896887</v>
      </c>
    </row>
    <row r="42" spans="1:5" x14ac:dyDescent="0.25">
      <c r="A42" s="5" t="s">
        <v>51</v>
      </c>
      <c r="B42" s="29">
        <v>80630</v>
      </c>
      <c r="C42" s="34">
        <v>65506111</v>
      </c>
    </row>
    <row r="43" spans="1:5" x14ac:dyDescent="0.25">
      <c r="A43" s="5" t="s">
        <v>52</v>
      </c>
      <c r="B43" s="29">
        <v>84690</v>
      </c>
      <c r="C43" s="34">
        <v>66996654</v>
      </c>
    </row>
    <row r="44" spans="1:5" x14ac:dyDescent="0.25">
      <c r="A44" s="5" t="s">
        <v>53</v>
      </c>
      <c r="B44" s="29">
        <v>88900</v>
      </c>
      <c r="C44" s="34">
        <v>68924192</v>
      </c>
    </row>
    <row r="45" spans="1:5" x14ac:dyDescent="0.25">
      <c r="A45" s="5" t="s">
        <v>54</v>
      </c>
      <c r="B45" s="29">
        <v>94055</v>
      </c>
      <c r="C45" s="34">
        <v>70633299</v>
      </c>
    </row>
    <row r="46" spans="1:5" x14ac:dyDescent="0.25">
      <c r="A46" s="5" t="s">
        <v>55</v>
      </c>
      <c r="B46" s="29">
        <v>98630</v>
      </c>
      <c r="C46" s="34">
        <v>72047561</v>
      </c>
    </row>
    <row r="47" spans="1:5" x14ac:dyDescent="0.25">
      <c r="A47" s="5" t="s">
        <v>56</v>
      </c>
      <c r="B47" s="29">
        <v>103590</v>
      </c>
      <c r="C47" s="34">
        <v>73372739</v>
      </c>
    </row>
    <row r="48" spans="1:5" x14ac:dyDescent="0.25">
      <c r="A48" s="5" t="s">
        <v>57</v>
      </c>
      <c r="B48" s="29">
        <v>107390</v>
      </c>
      <c r="C48" s="34">
        <v>75004757</v>
      </c>
      <c r="E48"/>
    </row>
    <row r="49" spans="1:7" x14ac:dyDescent="0.25">
      <c r="A49" s="5" t="s">
        <v>61</v>
      </c>
      <c r="B49" s="29">
        <v>111380</v>
      </c>
      <c r="C49" s="34">
        <v>76033464</v>
      </c>
      <c r="E49"/>
    </row>
    <row r="50" spans="1:7" x14ac:dyDescent="0.25">
      <c r="A50" s="5" t="s">
        <v>59</v>
      </c>
      <c r="B50" s="29">
        <v>116745</v>
      </c>
      <c r="C50" s="34">
        <v>77577755</v>
      </c>
      <c r="E50"/>
    </row>
    <row r="51" spans="1:7" x14ac:dyDescent="0.25">
      <c r="A51" s="5" t="s">
        <v>60</v>
      </c>
      <c r="B51" s="29">
        <v>122065</v>
      </c>
      <c r="C51" s="34">
        <v>78866397</v>
      </c>
      <c r="E51"/>
    </row>
    <row r="52" spans="1:7" x14ac:dyDescent="0.25">
      <c r="A52" s="9" t="s">
        <v>84</v>
      </c>
      <c r="B52" s="29">
        <v>66575</v>
      </c>
      <c r="C52" s="34">
        <v>52524530</v>
      </c>
      <c r="D52" s="5"/>
      <c r="E52" s="4"/>
    </row>
    <row r="53" spans="1:7" x14ac:dyDescent="0.25">
      <c r="A53" s="9" t="s">
        <v>90</v>
      </c>
      <c r="B53" s="29">
        <v>76375</v>
      </c>
      <c r="C53" s="34">
        <v>58727481</v>
      </c>
      <c r="D53" s="5"/>
      <c r="E53" s="51"/>
    </row>
    <row r="54" spans="1:7" x14ac:dyDescent="0.25">
      <c r="A54" s="9" t="s">
        <v>91</v>
      </c>
      <c r="B54" s="29">
        <v>80635</v>
      </c>
      <c r="C54" s="34">
        <v>61980943</v>
      </c>
      <c r="D54" s="5"/>
      <c r="E54" s="51"/>
    </row>
    <row r="55" spans="1:7" x14ac:dyDescent="0.25">
      <c r="A55" s="9" t="s">
        <v>96</v>
      </c>
      <c r="B55" s="29">
        <v>85355</v>
      </c>
      <c r="C55" s="34">
        <v>64702287</v>
      </c>
      <c r="E55"/>
    </row>
    <row r="56" spans="1:7" x14ac:dyDescent="0.25">
      <c r="A56" s="9" t="s">
        <v>97</v>
      </c>
      <c r="B56" s="29">
        <v>91200</v>
      </c>
      <c r="C56" s="34">
        <v>66732787</v>
      </c>
      <c r="D56" s="5"/>
      <c r="E56"/>
    </row>
    <row r="57" spans="1:7" x14ac:dyDescent="0.25">
      <c r="A57" s="9" t="s">
        <v>98</v>
      </c>
      <c r="B57" s="29">
        <v>97065</v>
      </c>
      <c r="C57" s="34">
        <v>69726876</v>
      </c>
      <c r="E57"/>
    </row>
    <row r="58" spans="1:7" x14ac:dyDescent="0.25">
      <c r="A58" s="41" t="s">
        <v>99</v>
      </c>
      <c r="B58" s="29">
        <v>101485</v>
      </c>
      <c r="C58" s="34">
        <v>71931469</v>
      </c>
      <c r="D58" s="42"/>
      <c r="E58"/>
    </row>
    <row r="59" spans="1:7" x14ac:dyDescent="0.25">
      <c r="A59" s="41" t="s">
        <v>101</v>
      </c>
      <c r="B59" s="29">
        <v>105695</v>
      </c>
      <c r="C59" s="34">
        <v>73773429</v>
      </c>
      <c r="E59"/>
    </row>
    <row r="60" spans="1:7" x14ac:dyDescent="0.25">
      <c r="A60" s="9" t="s">
        <v>103</v>
      </c>
      <c r="B60" s="29">
        <v>108930</v>
      </c>
      <c r="C60" s="34">
        <v>75000748</v>
      </c>
      <c r="D60" s="42"/>
      <c r="E60"/>
    </row>
    <row r="61" spans="1:7" x14ac:dyDescent="0.25">
      <c r="A61" s="41" t="s">
        <v>104</v>
      </c>
      <c r="B61" s="29">
        <v>112905</v>
      </c>
      <c r="C61" s="34">
        <v>76305864</v>
      </c>
      <c r="D61" s="11"/>
      <c r="E61"/>
      <c r="F61" s="2"/>
    </row>
    <row r="62" spans="1:7" x14ac:dyDescent="0.25">
      <c r="A62" s="9" t="s">
        <v>105</v>
      </c>
      <c r="B62" s="29">
        <v>117660</v>
      </c>
      <c r="C62" s="34">
        <v>77740236</v>
      </c>
      <c r="D62" s="7"/>
      <c r="E62"/>
    </row>
    <row r="63" spans="1:7" x14ac:dyDescent="0.25">
      <c r="A63" s="9" t="s">
        <v>107</v>
      </c>
      <c r="B63" s="29">
        <v>123675</v>
      </c>
      <c r="C63" s="34">
        <v>79281754</v>
      </c>
      <c r="D63" s="54"/>
      <c r="E63"/>
    </row>
    <row r="64" spans="1:7" x14ac:dyDescent="0.25">
      <c r="A64" s="52" t="s">
        <v>109</v>
      </c>
      <c r="B64" s="29">
        <v>69964</v>
      </c>
      <c r="C64" s="34">
        <v>57611907.57</v>
      </c>
      <c r="E64"/>
      <c r="G64" s="56"/>
    </row>
    <row r="65" spans="1:7" x14ac:dyDescent="0.25">
      <c r="A65" s="9" t="s">
        <v>110</v>
      </c>
      <c r="B65" s="29">
        <v>75095</v>
      </c>
      <c r="C65" s="34">
        <v>63572626.18</v>
      </c>
      <c r="D65" s="11"/>
      <c r="E65"/>
      <c r="G65" s="56"/>
    </row>
    <row r="66" spans="1:7" x14ac:dyDescent="0.25">
      <c r="A66" s="9" t="s">
        <v>111</v>
      </c>
      <c r="B66" s="29">
        <v>80623</v>
      </c>
      <c r="C66" s="34">
        <v>67177049.069999993</v>
      </c>
      <c r="D66" s="60"/>
      <c r="E66"/>
      <c r="F66" s="56"/>
      <c r="G66" s="56"/>
    </row>
    <row r="67" spans="1:7" x14ac:dyDescent="0.25">
      <c r="A67" s="9" t="s">
        <v>113</v>
      </c>
      <c r="B67" s="29">
        <v>85464</v>
      </c>
      <c r="C67" s="34">
        <v>71356332.260000005</v>
      </c>
      <c r="D67" s="11"/>
      <c r="E67"/>
      <c r="F67" s="56"/>
      <c r="G67" s="56"/>
    </row>
    <row r="68" spans="1:7" x14ac:dyDescent="0.25">
      <c r="A68" s="9" t="s">
        <v>114</v>
      </c>
      <c r="B68" s="29">
        <v>91810</v>
      </c>
      <c r="C68" s="34">
        <v>74391264.890000001</v>
      </c>
      <c r="D68" s="11"/>
      <c r="E68"/>
      <c r="F68" s="56"/>
      <c r="G68" s="56"/>
    </row>
    <row r="69" spans="1:7" x14ac:dyDescent="0.25">
      <c r="A69" s="9" t="s">
        <v>115</v>
      </c>
      <c r="B69" s="29">
        <v>95601</v>
      </c>
      <c r="C69" s="34">
        <v>76057248.870000005</v>
      </c>
      <c r="E69"/>
      <c r="F69" s="56"/>
      <c r="G69" s="56"/>
    </row>
    <row r="70" spans="1:7" x14ac:dyDescent="0.25">
      <c r="A70" s="9" t="s">
        <v>117</v>
      </c>
      <c r="B70" s="29">
        <v>100605.44</v>
      </c>
      <c r="C70" s="34">
        <v>77992546.170000002</v>
      </c>
      <c r="D70" s="11" t="s">
        <v>124</v>
      </c>
      <c r="E70"/>
      <c r="F70" s="56"/>
      <c r="G70" s="56"/>
    </row>
    <row r="71" spans="1:7" x14ac:dyDescent="0.25">
      <c r="A71" s="9" t="s">
        <v>121</v>
      </c>
      <c r="B71" s="29">
        <v>102778.01</v>
      </c>
      <c r="C71" s="34">
        <v>79395916.780000001</v>
      </c>
      <c r="D71" s="11" t="s">
        <v>128</v>
      </c>
      <c r="E71"/>
      <c r="F71" s="56"/>
      <c r="G71" s="56"/>
    </row>
    <row r="72" spans="1:7" x14ac:dyDescent="0.25">
      <c r="A72" s="9" t="s">
        <v>131</v>
      </c>
      <c r="B72" s="29">
        <v>105650.47</v>
      </c>
      <c r="C72" s="34">
        <v>80655910.890000001</v>
      </c>
      <c r="D72" s="5" t="s">
        <v>143</v>
      </c>
      <c r="E72"/>
      <c r="F72" s="56"/>
      <c r="G72" s="56"/>
    </row>
    <row r="73" spans="1:7" x14ac:dyDescent="0.25">
      <c r="A73" s="9" t="s">
        <v>140</v>
      </c>
      <c r="B73" s="29">
        <v>109718.84</v>
      </c>
      <c r="C73" s="34">
        <v>82093508.230000004</v>
      </c>
      <c r="D73" s="5" t="s">
        <v>144</v>
      </c>
      <c r="E73"/>
      <c r="F73" s="56"/>
      <c r="G73" s="56"/>
    </row>
    <row r="74" spans="1:7" ht="26.25" x14ac:dyDescent="0.25">
      <c r="A74" s="10" t="s">
        <v>135</v>
      </c>
      <c r="B74" s="36">
        <f>(B73-B61)/B61</f>
        <v>-2.8219830831229826E-2</v>
      </c>
      <c r="C74" s="36">
        <f>(C73-C61)/C61</f>
        <v>7.5847961435834138E-2</v>
      </c>
      <c r="F74" s="56"/>
    </row>
    <row r="76" spans="1:7" x14ac:dyDescent="0.25">
      <c r="B76" s="44"/>
      <c r="C76" s="44"/>
    </row>
    <row r="77" spans="1:7" x14ac:dyDescent="0.25">
      <c r="B77" s="38"/>
      <c r="C77" s="38"/>
    </row>
    <row r="78" spans="1:7" x14ac:dyDescent="0.25">
      <c r="B78" s="4"/>
    </row>
  </sheetData>
  <phoneticPr fontId="33" type="noConversion"/>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4</vt:i4>
      </vt:variant>
    </vt:vector>
  </HeadingPairs>
  <TitlesOfParts>
    <vt:vector size="10" baseType="lpstr">
      <vt:lpstr>Cover sheet</vt:lpstr>
      <vt:lpstr>Table of contents</vt:lpstr>
      <vt:lpstr>Notes</vt:lpstr>
      <vt:lpstr>1</vt:lpstr>
      <vt:lpstr>2</vt:lpstr>
      <vt:lpstr>3</vt:lpstr>
      <vt:lpstr>Chart 1</vt:lpstr>
      <vt:lpstr>Chart 2</vt:lpstr>
      <vt:lpstr>Chart 3</vt:lpstr>
      <vt:lpstr>Chart 4</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Brereton</dc:creator>
  <cp:lastModifiedBy>Aidan Cassidy</cp:lastModifiedBy>
  <dcterms:created xsi:type="dcterms:W3CDTF">2020-03-26T09:53:59Z</dcterms:created>
  <dcterms:modified xsi:type="dcterms:W3CDTF">2024-02-29T08:29:30Z</dcterms:modified>
</cp:coreProperties>
</file>