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scotland.gov.uk\dc1\fs6_home\U440845\Projects\Seals\"/>
    </mc:Choice>
  </mc:AlternateContent>
  <bookViews>
    <workbookView xWindow="0" yWindow="0" windowWidth="15360" windowHeight="8535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31" i="1" l="1"/>
  <c r="G31" i="1"/>
  <c r="H31" i="1"/>
  <c r="J31" i="1"/>
  <c r="K31" i="1"/>
  <c r="M31" i="1"/>
  <c r="N31" i="1"/>
  <c r="D31" i="1"/>
  <c r="E25" i="1"/>
  <c r="G25" i="1"/>
  <c r="H25" i="1"/>
  <c r="J25" i="1"/>
  <c r="K25" i="1"/>
  <c r="M25" i="1"/>
  <c r="N25" i="1"/>
  <c r="D25" i="1"/>
  <c r="E20" i="1"/>
  <c r="G20" i="1"/>
  <c r="H20" i="1"/>
  <c r="J20" i="1"/>
  <c r="K20" i="1"/>
  <c r="M20" i="1"/>
  <c r="N20" i="1"/>
  <c r="D20" i="1"/>
  <c r="E11" i="1"/>
  <c r="G11" i="1"/>
  <c r="H11" i="1"/>
  <c r="J11" i="1"/>
  <c r="K11" i="1"/>
  <c r="M11" i="1"/>
  <c r="N11" i="1"/>
  <c r="D11" i="1"/>
  <c r="E8" i="1"/>
  <c r="G8" i="1"/>
  <c r="H8" i="1"/>
  <c r="J8" i="1"/>
  <c r="K8" i="1"/>
  <c r="M8" i="1"/>
  <c r="N8" i="1"/>
  <c r="D8" i="1"/>
  <c r="E43" i="1"/>
  <c r="G43" i="1"/>
  <c r="H43" i="1"/>
  <c r="J43" i="1"/>
  <c r="K43" i="1"/>
  <c r="M43" i="1"/>
  <c r="N43" i="1"/>
  <c r="D43" i="1"/>
  <c r="E61" i="1"/>
  <c r="G61" i="1"/>
  <c r="H61" i="1"/>
  <c r="J61" i="1"/>
  <c r="K61" i="1"/>
  <c r="M61" i="1"/>
  <c r="N61" i="1"/>
  <c r="D61" i="1"/>
  <c r="G65" i="1"/>
  <c r="H65" i="1"/>
  <c r="J65" i="1"/>
  <c r="K65" i="1"/>
  <c r="M65" i="1"/>
  <c r="N65" i="1"/>
  <c r="E65" i="1"/>
  <c r="D65" i="1"/>
  <c r="C68" i="1" l="1"/>
  <c r="C67" i="1"/>
</calcChain>
</file>

<file path=xl/sharedStrings.xml><?xml version="1.0" encoding="utf-8"?>
<sst xmlns="http://schemas.openxmlformats.org/spreadsheetml/2006/main" count="167" uniqueCount="126">
  <si>
    <t>Argyll District Salmon Fishery Board</t>
  </si>
  <si>
    <t>SW06/2018/D</t>
  </si>
  <si>
    <t>WS05/2018/D</t>
  </si>
  <si>
    <t>Cooke Aquaculture Scotland</t>
  </si>
  <si>
    <t>ONC10/2018/W</t>
  </si>
  <si>
    <t>S01/2018/W</t>
  </si>
  <si>
    <t xml:space="preserve">Dawnfresh Farming Ltd </t>
  </si>
  <si>
    <t>WS11/2018/W</t>
  </si>
  <si>
    <t>Esk District Salmon Fishery Board</t>
  </si>
  <si>
    <t>EC02/2018/D</t>
  </si>
  <si>
    <t>Forss House Fishings</t>
  </si>
  <si>
    <t>ONC09/2018/D</t>
  </si>
  <si>
    <t>Grieg Seafood Shetland Ltd</t>
  </si>
  <si>
    <t>S07/2018/W</t>
  </si>
  <si>
    <t>WS23/2018/W</t>
  </si>
  <si>
    <t>Grimersta Estate</t>
  </si>
  <si>
    <t>WI18/2018/D</t>
  </si>
  <si>
    <t xml:space="preserve">Kames Fish Farming Ltd </t>
  </si>
  <si>
    <t>WS12/2018/W</t>
  </si>
  <si>
    <t>Loch Duart Ltd</t>
  </si>
  <si>
    <t>WI11/2018/W</t>
  </si>
  <si>
    <t>Lochmaddy Hotel Ltd</t>
  </si>
  <si>
    <t>WI01/2018/D</t>
  </si>
  <si>
    <t xml:space="preserve">Marine Harvest (Scotland) Ltd </t>
  </si>
  <si>
    <t>SW07/2018/W</t>
  </si>
  <si>
    <t>WI14/2018/W</t>
  </si>
  <si>
    <t>WS06/2018/W</t>
  </si>
  <si>
    <t>WS16/2018/W</t>
  </si>
  <si>
    <t>WS21/2018/W</t>
  </si>
  <si>
    <t>WS31/2018/W</t>
  </si>
  <si>
    <t>Moray Firth Seal Management Plan</t>
  </si>
  <si>
    <t>MF01/2018/D</t>
  </si>
  <si>
    <t xml:space="preserve">Nith District Salmon Fishery Board </t>
  </si>
  <si>
    <t>SW02/2018/D</t>
  </si>
  <si>
    <t>Northern Salmon Management Group</t>
  </si>
  <si>
    <t>ONC07/2018/D</t>
  </si>
  <si>
    <t>WS22/2018/D</t>
  </si>
  <si>
    <t>River Borgie Estate</t>
  </si>
  <si>
    <t>ONC06/2018/D</t>
  </si>
  <si>
    <t>River Naver Fisheries</t>
  </si>
  <si>
    <t>ONC08/2018/D</t>
  </si>
  <si>
    <t xml:space="preserve">Scottish Sea Farms Ltd </t>
  </si>
  <si>
    <t>S08/2018/W</t>
  </si>
  <si>
    <t>WS13/2018/W</t>
  </si>
  <si>
    <t>Scottish Sea Farms Orkney and Eriboll</t>
  </si>
  <si>
    <t>ONC11/2018/W</t>
  </si>
  <si>
    <t xml:space="preserve">Shiel Fishery Sub-Board </t>
  </si>
  <si>
    <t>WS02/2018/D</t>
  </si>
  <si>
    <t>Strath Halladale Partnership</t>
  </si>
  <si>
    <t>ONC05/2018/D</t>
  </si>
  <si>
    <t>Tay District Salmon Fisheries Board</t>
  </si>
  <si>
    <t>EC06/2018/D</t>
  </si>
  <si>
    <t>The Dee District Salmon Fisheries Board</t>
  </si>
  <si>
    <t>EC12/2018/D</t>
  </si>
  <si>
    <t>The Scottish Salmon Company</t>
  </si>
  <si>
    <t>SW08/2018/W</t>
  </si>
  <si>
    <t>WI03/2018/W</t>
  </si>
  <si>
    <t>WI04/2018/W</t>
  </si>
  <si>
    <t>WI08/2018/W</t>
  </si>
  <si>
    <t>WI09/2018/W</t>
  </si>
  <si>
    <t>WI10/2018/W</t>
  </si>
  <si>
    <t>WS07/2018/W</t>
  </si>
  <si>
    <t>WS08/2018/W</t>
  </si>
  <si>
    <t>WS09/2018/W</t>
  </si>
  <si>
    <t>WS18/2018/W</t>
  </si>
  <si>
    <t>WS19/2018/W</t>
  </si>
  <si>
    <t>Uig and Hamanavay Estate</t>
  </si>
  <si>
    <t>WI02/2018/D</t>
  </si>
  <si>
    <t>Ythan District Salmon Fishery Board</t>
  </si>
  <si>
    <t>EC07/2018/D</t>
  </si>
  <si>
    <t>Quarter 1</t>
  </si>
  <si>
    <t>Quarter 2</t>
  </si>
  <si>
    <t>Quarter 3</t>
  </si>
  <si>
    <t>Quarter 4</t>
  </si>
  <si>
    <t>Grey</t>
  </si>
  <si>
    <t>Common</t>
  </si>
  <si>
    <t>Licence No:</t>
  </si>
  <si>
    <t>2018 Retruns</t>
  </si>
  <si>
    <t>Licence Name:</t>
  </si>
  <si>
    <t>East Coast Total</t>
  </si>
  <si>
    <t>Moray Firth Total</t>
  </si>
  <si>
    <t>Orkney &amp; North Coast Total</t>
  </si>
  <si>
    <t>Shetland Total</t>
  </si>
  <si>
    <t>South West Total</t>
  </si>
  <si>
    <t>Western Isles Total</t>
  </si>
  <si>
    <t>West Coast Total</t>
  </si>
  <si>
    <t>Halladale (29/09)</t>
  </si>
  <si>
    <t>Halladale (28/07)</t>
  </si>
  <si>
    <t>Naver (14/05)</t>
  </si>
  <si>
    <t>Sian Bay (30/07)</t>
  </si>
  <si>
    <t>Cloudin (09/04)</t>
  </si>
  <si>
    <t>Groatay (19/03)</t>
  </si>
  <si>
    <t>Sheil Catchment (14/07)</t>
  </si>
  <si>
    <t>Isle Ewe (05/03)</t>
  </si>
  <si>
    <t>Geasgill (26/03)</t>
  </si>
  <si>
    <t>Ardintoul (07/03)</t>
  </si>
  <si>
    <t>Grimersta (27/07)</t>
  </si>
  <si>
    <t>Scotland Total per quarter</t>
  </si>
  <si>
    <t>Devron (05/04) 
Oykel (07/04) 
Devron (14/04)</t>
  </si>
  <si>
    <t>Djubawick (02/08) 
Djubawick (02/08) 
Djubawick (05/08) 
Djubawick (05/08)</t>
  </si>
  <si>
    <t>Slocka Ronas Voe (16/02) 
Slocka Ronas Voe (22/02) 
South Sound (26/02) 
Vidlin North (23/03)</t>
  </si>
  <si>
    <t>Quarry Point (19/02) 
Ardgadden (08/03)</t>
  </si>
  <si>
    <t>Taranaish (15/02) 
Taranaish (04/04) 
Taranaish (30/04)</t>
  </si>
  <si>
    <t>Fiunary (07/02) 
Loch Spelve(B)(16/02)</t>
  </si>
  <si>
    <t>Site (date)</t>
  </si>
  <si>
    <t>Camas Glas (10/05) - Com
Camas Glas (17/05) - Grey
Ardnish (20/07) - Grey</t>
  </si>
  <si>
    <t>Linnhe (10/08) - Com
Maol Ban (10/08) - Grey
Gorsten (25/08) - Com
Leven (04/06) - Com
Gorsten (13/09) - Com
Maol Ban (21/09) - Grey
Linnhe (24/09) - Com</t>
  </si>
  <si>
    <t>Tay(10/10)</t>
  </si>
  <si>
    <t>Spey( 09/08) 
Shin (17/09) 
Devron (26/09)
Findhorn (24/10)
Spey (24/10)
Findhorn (25/10)</t>
  </si>
  <si>
    <t>Forss (27/09)
Forss (29/09)
Forss (29/09)</t>
  </si>
  <si>
    <t>Tabhaigh (22/09)
Tabhaigh (18/10)</t>
  </si>
  <si>
    <t>Grimersta (09/10)</t>
  </si>
  <si>
    <t>Nevis C (Ardintigh) (13/09)
Kishorn B (North)  (28/10)
Kishorn B (North)  (28/10)</t>
  </si>
  <si>
    <t>Wester Ross (31/10)</t>
  </si>
  <si>
    <t>Scotland Total Grey to 10/02/2019</t>
  </si>
  <si>
    <t>Scotland Total Common to 10/02/2019</t>
  </si>
  <si>
    <t xml:space="preserve">Spey (01/11)
Deveron (05/11)
Deveron (05/11)
Spey (05/12)
Carron (07/12)
Shin (07/12)
Carron (09/12)
Carron (09/12)
Deveron (31/01)
</t>
  </si>
  <si>
    <t>Halladale (27/12)
Halladale (27/12)</t>
  </si>
  <si>
    <t>Lyrawa Bay (29/11)</t>
  </si>
  <si>
    <t>Burkwell (10/12)
Burkwell (13/12)
Copister (17/12)</t>
  </si>
  <si>
    <t>Dury Voe (13/12)</t>
  </si>
  <si>
    <t>Tabhaigh (26/11) - Com
North Shore (05/12) - Grey
North Shore (23/12) - Com</t>
  </si>
  <si>
    <t>Isle Ewe (16/01)</t>
  </si>
  <si>
    <t xml:space="preserve">Kingairloch (22/11) - Com
Camas Glas (06/12) - Com
Sconser (19/12) - Grey
Muck (20/12) - Grey
Sconser (28/01) - Com </t>
  </si>
  <si>
    <t>Wester Ross (07/11) - Com
Calbha (12/12) - Com
Oldany (20/12) - Grey</t>
  </si>
  <si>
    <t>Shiel Catchment (08/11)
Shiel Catchment (27/11)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</si>
</sst>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3">
    <font>
      <sz val="11"/>
      <name val="Calibri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1" fillId="2" borderId="0" xfId="0" applyNumberFormat="1" applyFont="1" applyFill="1"/>
    <xf numFmtId="0" fontId="2" fillId="0" borderId="0" xfId="0" applyNumberFormat="1" applyFont="1" applyAlignment="1">
      <alignment vertical="top"/>
    </xf>
    <xf numFmtId="0" fontId="1" fillId="0" borderId="0" xfId="0" applyNumberFormat="1" applyFont="1" applyFill="1"/>
    <xf numFmtId="0" fontId="1" fillId="2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Fill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49" fontId="1" fillId="2" borderId="0" xfId="0" applyNumberFormat="1" applyFont="1" applyFill="1"/>
    <xf numFmtId="49" fontId="1" fillId="0" borderId="0" xfId="0" applyNumberFormat="1" applyFont="1" applyFill="1"/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="90" zoomScaleNormal="90" workbookViewId="0">
      <pane xSplit="1" topLeftCell="C1" activePane="topRight" state="frozen"/>
      <selection pane="topRight" activeCell="M1" sqref="M1:N1"/>
    </sheetView>
  </sheetViews>
  <sheetFormatPr defaultColWidth="8.7109375" defaultRowHeight="12.75"/>
  <cols>
    <col min="1" max="1" customWidth="true" style="2" width="18.85546875" collapsed="false"/>
    <col min="2" max="2" customWidth="true" style="2" width="34.5703125" collapsed="false"/>
    <col min="3" max="3" bestFit="true" customWidth="true" style="16" width="19.28515625" collapsed="false"/>
    <col min="4" max="4" bestFit="true" customWidth="true" style="2" width="8.85546875" collapsed="false"/>
    <col min="5" max="5" bestFit="true" customWidth="true" style="2" width="8.42578125" collapsed="false"/>
    <col min="6" max="6" bestFit="true" customWidth="true" style="16" width="22.85546875" collapsed="false"/>
    <col min="7" max="7" bestFit="true" customWidth="true" style="2" width="8.85546875" collapsed="false"/>
    <col min="8" max="8" bestFit="true" customWidth="true" style="2" width="8.42578125" collapsed="false"/>
    <col min="9" max="9" bestFit="true" customWidth="true" style="16" width="22.5703125" collapsed="false"/>
    <col min="10" max="10" bestFit="true" customWidth="true" style="2" width="8.85546875" collapsed="false"/>
    <col min="11" max="11" bestFit="true" customWidth="true" style="2" width="8.42578125" collapsed="false"/>
    <col min="12" max="12" customWidth="true" style="16" width="15.5703125" collapsed="false"/>
    <col min="13" max="13" bestFit="true" customWidth="true" style="2" width="8.85546875" collapsed="false"/>
    <col min="14" max="14" bestFit="true" customWidth="true" style="2" width="8.42578125" collapsed="false"/>
    <col min="15" max="16384" style="2" width="8.7109375" collapsed="false"/>
  </cols>
  <sheetData>
    <row r="1" spans="1:14">
      <c r="A1" s="1" t="s">
        <v>77</v>
      </c>
      <c r="B1" s="1"/>
      <c r="C1" s="14"/>
      <c r="D1" s="24" t="s">
        <v>70</v>
      </c>
      <c r="E1" s="24"/>
      <c r="F1" s="14"/>
      <c r="G1" s="24" t="s">
        <v>71</v>
      </c>
      <c r="H1" s="24"/>
      <c r="I1" s="14"/>
      <c r="J1" s="24" t="s">
        <v>72</v>
      </c>
      <c r="K1" s="24"/>
      <c r="L1" s="14"/>
      <c r="M1" s="24" t="s">
        <v>73</v>
      </c>
      <c r="N1" s="24"/>
    </row>
    <row r="2" spans="1:14">
      <c r="A2" s="1" t="s">
        <v>76</v>
      </c>
      <c r="B2" s="1" t="s">
        <v>78</v>
      </c>
      <c r="C2" s="15" t="s">
        <v>104</v>
      </c>
      <c r="D2" s="8" t="s">
        <v>74</v>
      </c>
      <c r="E2" s="8" t="s">
        <v>75</v>
      </c>
      <c r="F2" s="15" t="s">
        <v>104</v>
      </c>
      <c r="G2" s="8" t="s">
        <v>74</v>
      </c>
      <c r="H2" s="8" t="s">
        <v>75</v>
      </c>
      <c r="I2" s="15" t="s">
        <v>104</v>
      </c>
      <c r="J2" s="8" t="s">
        <v>74</v>
      </c>
      <c r="K2" s="8" t="s">
        <v>75</v>
      </c>
      <c r="L2" s="15" t="s">
        <v>104</v>
      </c>
      <c r="M2" s="8" t="s">
        <v>74</v>
      </c>
      <c r="N2" s="8" t="s">
        <v>75</v>
      </c>
    </row>
    <row r="3" spans="1:14">
      <c r="A3" s="1"/>
      <c r="B3" s="1"/>
      <c r="C3" s="15"/>
      <c r="D3" s="8"/>
      <c r="E3" s="8"/>
      <c r="F3" s="15"/>
      <c r="G3" s="8"/>
      <c r="H3" s="8"/>
      <c r="I3" s="15"/>
      <c r="J3" s="8"/>
      <c r="K3" s="8"/>
      <c r="L3" s="15"/>
      <c r="M3" s="8"/>
      <c r="N3" s="8"/>
    </row>
    <row r="4" spans="1:14">
      <c r="A4" s="2" t="s">
        <v>9</v>
      </c>
      <c r="B4" s="2" t="s">
        <v>8</v>
      </c>
      <c r="D4" s="10">
        <v>0</v>
      </c>
      <c r="E4" s="10">
        <v>0</v>
      </c>
      <c r="G4" s="10">
        <v>0</v>
      </c>
      <c r="H4" s="10">
        <v>0</v>
      </c>
      <c r="J4" s="10">
        <v>0</v>
      </c>
      <c r="K4" s="10">
        <v>0</v>
      </c>
      <c r="M4" s="10">
        <v>0</v>
      </c>
      <c r="N4" s="10">
        <v>0</v>
      </c>
    </row>
    <row r="5" spans="1:14">
      <c r="A5" s="2" t="s">
        <v>51</v>
      </c>
      <c r="B5" s="2" t="s">
        <v>50</v>
      </c>
      <c r="D5" s="10">
        <v>0</v>
      </c>
      <c r="E5" s="10">
        <v>0</v>
      </c>
      <c r="G5" s="10">
        <v>0</v>
      </c>
      <c r="H5" s="10">
        <v>0</v>
      </c>
      <c r="I5" s="16" t="s">
        <v>107</v>
      </c>
      <c r="J5" s="10">
        <v>1</v>
      </c>
      <c r="K5" s="10">
        <v>0</v>
      </c>
      <c r="M5" s="10">
        <v>0</v>
      </c>
      <c r="N5" s="10">
        <v>0</v>
      </c>
    </row>
    <row r="6" spans="1:14">
      <c r="A6" s="2" t="s">
        <v>69</v>
      </c>
      <c r="B6" s="2" t="s">
        <v>68</v>
      </c>
      <c r="D6" s="10">
        <v>0</v>
      </c>
      <c r="E6" s="10">
        <v>0</v>
      </c>
      <c r="G6" s="10">
        <v>0</v>
      </c>
      <c r="H6" s="10">
        <v>0</v>
      </c>
      <c r="J6" s="10">
        <v>0</v>
      </c>
      <c r="K6" s="10">
        <v>0</v>
      </c>
      <c r="M6" s="10">
        <v>0</v>
      </c>
      <c r="N6" s="10">
        <v>0</v>
      </c>
    </row>
    <row r="7" spans="1:14">
      <c r="A7" s="2" t="s">
        <v>53</v>
      </c>
      <c r="B7" s="2" t="s">
        <v>52</v>
      </c>
      <c r="D7" s="10">
        <v>0</v>
      </c>
      <c r="E7" s="10">
        <v>0</v>
      </c>
      <c r="G7" s="10">
        <v>0</v>
      </c>
      <c r="H7" s="10">
        <v>0</v>
      </c>
      <c r="J7" s="10">
        <v>0</v>
      </c>
      <c r="K7" s="10">
        <v>0</v>
      </c>
      <c r="M7" s="10">
        <v>0</v>
      </c>
      <c r="N7" s="10">
        <v>0</v>
      </c>
    </row>
    <row r="8" spans="1:14" s="3" customFormat="1">
      <c r="A8" s="3" t="s">
        <v>79</v>
      </c>
      <c r="C8" s="17"/>
      <c r="D8" s="9">
        <f>SUM(D4:D7)</f>
        <v>0</v>
      </c>
      <c r="E8" s="9">
        <f t="shared" ref="E8:N8" si="0">SUM(E4:E7)</f>
        <v>0</v>
      </c>
      <c r="F8" s="17"/>
      <c r="G8" s="9">
        <f t="shared" si="0"/>
        <v>0</v>
      </c>
      <c r="H8" s="9">
        <f t="shared" si="0"/>
        <v>0</v>
      </c>
      <c r="I8" s="17"/>
      <c r="J8" s="9">
        <f t="shared" si="0"/>
        <v>1</v>
      </c>
      <c r="K8" s="9">
        <f t="shared" si="0"/>
        <v>0</v>
      </c>
      <c r="L8" s="17"/>
      <c r="M8" s="9">
        <f t="shared" si="0"/>
        <v>0</v>
      </c>
      <c r="N8" s="9">
        <f t="shared" si="0"/>
        <v>0</v>
      </c>
    </row>
    <row r="9" spans="1:14" s="5" customFormat="1">
      <c r="C9" s="18"/>
      <c r="D9" s="11"/>
      <c r="E9" s="11"/>
      <c r="F9" s="18"/>
      <c r="G9" s="11"/>
      <c r="H9" s="11"/>
      <c r="I9" s="18"/>
      <c r="J9" s="11"/>
      <c r="K9" s="11"/>
      <c r="L9" s="18"/>
      <c r="M9" s="11"/>
      <c r="N9" s="11"/>
    </row>
    <row r="10" spans="1:14" s="4" customFormat="1" ht="127.5">
      <c r="A10" s="4" t="s">
        <v>31</v>
      </c>
      <c r="B10" s="4" t="s">
        <v>30</v>
      </c>
      <c r="C10" s="19" t="s">
        <v>98</v>
      </c>
      <c r="D10" s="12">
        <v>3</v>
      </c>
      <c r="E10" s="12">
        <v>0</v>
      </c>
      <c r="F10" s="20"/>
      <c r="G10" s="12">
        <v>0</v>
      </c>
      <c r="H10" s="12">
        <v>0</v>
      </c>
      <c r="I10" s="19" t="s">
        <v>108</v>
      </c>
      <c r="J10" s="12">
        <v>6</v>
      </c>
      <c r="K10" s="12">
        <v>0</v>
      </c>
      <c r="L10" s="19" t="s">
        <v>116</v>
      </c>
      <c r="M10" s="12">
        <v>9</v>
      </c>
      <c r="N10" s="12">
        <v>0</v>
      </c>
    </row>
    <row r="11" spans="1:14" s="3" customFormat="1">
      <c r="A11" s="3" t="s">
        <v>80</v>
      </c>
      <c r="C11" s="17"/>
      <c r="D11" s="9">
        <f>D10</f>
        <v>3</v>
      </c>
      <c r="E11" s="9">
        <f t="shared" ref="E11:N11" si="1">E10</f>
        <v>0</v>
      </c>
      <c r="F11" s="17"/>
      <c r="G11" s="9">
        <f t="shared" si="1"/>
        <v>0</v>
      </c>
      <c r="H11" s="9">
        <f t="shared" si="1"/>
        <v>0</v>
      </c>
      <c r="I11" s="17"/>
      <c r="J11" s="9">
        <f t="shared" si="1"/>
        <v>6</v>
      </c>
      <c r="K11" s="9">
        <f t="shared" si="1"/>
        <v>0</v>
      </c>
      <c r="L11" s="17"/>
      <c r="M11" s="9">
        <f t="shared" si="1"/>
        <v>9</v>
      </c>
      <c r="N11" s="9">
        <f t="shared" si="1"/>
        <v>0</v>
      </c>
    </row>
    <row r="12" spans="1:14" s="5" customFormat="1">
      <c r="C12" s="18"/>
      <c r="D12" s="11"/>
      <c r="E12" s="11"/>
      <c r="F12" s="18"/>
      <c r="G12" s="11"/>
      <c r="H12" s="11"/>
      <c r="I12" s="18"/>
      <c r="J12" s="11"/>
      <c r="K12" s="11"/>
      <c r="L12" s="18"/>
      <c r="M12" s="11"/>
      <c r="N12" s="11"/>
    </row>
    <row r="13" spans="1:14" ht="52.5" customHeight="1">
      <c r="A13" s="2" t="s">
        <v>49</v>
      </c>
      <c r="B13" s="2" t="s">
        <v>48</v>
      </c>
      <c r="D13" s="10">
        <v>0</v>
      </c>
      <c r="E13" s="10">
        <v>0</v>
      </c>
      <c r="F13" s="16" t="s">
        <v>87</v>
      </c>
      <c r="G13" s="10">
        <v>1</v>
      </c>
      <c r="H13" s="10">
        <v>0</v>
      </c>
      <c r="I13" s="16" t="s">
        <v>86</v>
      </c>
      <c r="J13" s="10">
        <v>1</v>
      </c>
      <c r="K13" s="10">
        <v>0</v>
      </c>
      <c r="L13" s="21" t="s">
        <v>117</v>
      </c>
      <c r="M13" s="10">
        <v>2</v>
      </c>
      <c r="N13" s="10">
        <v>0</v>
      </c>
    </row>
    <row r="14" spans="1:14">
      <c r="A14" s="2" t="s">
        <v>38</v>
      </c>
      <c r="B14" s="2" t="s">
        <v>37</v>
      </c>
      <c r="D14" s="10">
        <v>0</v>
      </c>
      <c r="E14" s="10">
        <v>0</v>
      </c>
      <c r="G14" s="10">
        <v>0</v>
      </c>
      <c r="H14" s="10">
        <v>0</v>
      </c>
      <c r="J14" s="10">
        <v>0</v>
      </c>
      <c r="K14" s="10">
        <v>0</v>
      </c>
      <c r="M14" s="10">
        <v>0</v>
      </c>
      <c r="N14" s="10">
        <v>0</v>
      </c>
    </row>
    <row r="15" spans="1:14">
      <c r="A15" s="2" t="s">
        <v>35</v>
      </c>
      <c r="B15" s="2" t="s">
        <v>34</v>
      </c>
      <c r="D15" s="10">
        <v>0</v>
      </c>
      <c r="E15" s="10">
        <v>0</v>
      </c>
      <c r="G15" s="10">
        <v>0</v>
      </c>
      <c r="H15" s="10">
        <v>0</v>
      </c>
      <c r="J15" s="10">
        <v>0</v>
      </c>
      <c r="K15" s="10">
        <v>0</v>
      </c>
      <c r="M15" s="10">
        <v>0</v>
      </c>
      <c r="N15" s="10">
        <v>0</v>
      </c>
    </row>
    <row r="16" spans="1:14">
      <c r="A16" s="2" t="s">
        <v>40</v>
      </c>
      <c r="B16" s="2" t="s">
        <v>39</v>
      </c>
      <c r="D16" s="10">
        <v>0</v>
      </c>
      <c r="E16" s="10">
        <v>0</v>
      </c>
      <c r="F16" s="16" t="s">
        <v>88</v>
      </c>
      <c r="G16" s="10">
        <v>1</v>
      </c>
      <c r="H16" s="10">
        <v>0</v>
      </c>
      <c r="J16" s="10">
        <v>0</v>
      </c>
      <c r="K16" s="10">
        <v>0</v>
      </c>
      <c r="M16" s="10">
        <v>0</v>
      </c>
      <c r="N16" s="10">
        <v>0</v>
      </c>
    </row>
    <row r="17" spans="1:14" ht="38.25">
      <c r="A17" s="2" t="s">
        <v>11</v>
      </c>
      <c r="B17" s="2" t="s">
        <v>10</v>
      </c>
      <c r="D17" s="10">
        <v>0</v>
      </c>
      <c r="E17" s="10">
        <v>0</v>
      </c>
      <c r="G17" s="10">
        <v>0</v>
      </c>
      <c r="H17" s="10">
        <v>0</v>
      </c>
      <c r="I17" s="21" t="s">
        <v>109</v>
      </c>
      <c r="J17" s="10">
        <v>3</v>
      </c>
      <c r="K17" s="10">
        <v>0</v>
      </c>
      <c r="M17" s="10">
        <v>0</v>
      </c>
      <c r="N17" s="10">
        <v>0</v>
      </c>
    </row>
    <row r="18" spans="1:14">
      <c r="A18" s="2" t="s">
        <v>4</v>
      </c>
      <c r="B18" s="2" t="s">
        <v>3</v>
      </c>
      <c r="D18" s="10">
        <v>0</v>
      </c>
      <c r="E18" s="10">
        <v>0</v>
      </c>
      <c r="G18" s="10">
        <v>0</v>
      </c>
      <c r="H18" s="10">
        <v>0</v>
      </c>
      <c r="J18" s="10">
        <v>0</v>
      </c>
      <c r="K18" s="10">
        <v>0</v>
      </c>
      <c r="L18" s="16" t="s">
        <v>118</v>
      </c>
      <c r="M18" s="10">
        <v>1</v>
      </c>
      <c r="N18" s="10">
        <v>0</v>
      </c>
    </row>
    <row r="19" spans="1:14">
      <c r="A19" s="2" t="s">
        <v>45</v>
      </c>
      <c r="B19" s="2" t="s">
        <v>44</v>
      </c>
      <c r="D19" s="10">
        <v>0</v>
      </c>
      <c r="E19" s="10">
        <v>0</v>
      </c>
      <c r="F19" s="16" t="s">
        <v>89</v>
      </c>
      <c r="G19" s="10">
        <v>1</v>
      </c>
      <c r="H19" s="10">
        <v>0</v>
      </c>
      <c r="J19" s="10">
        <v>0</v>
      </c>
      <c r="K19" s="10">
        <v>0</v>
      </c>
      <c r="M19" s="10">
        <v>0</v>
      </c>
      <c r="N19" s="10">
        <v>0</v>
      </c>
    </row>
    <row r="20" spans="1:14" s="3" customFormat="1">
      <c r="A20" s="3" t="s">
        <v>81</v>
      </c>
      <c r="C20" s="17"/>
      <c r="D20" s="9">
        <f>SUM(D13:D19)</f>
        <v>0</v>
      </c>
      <c r="E20" s="9">
        <f t="shared" ref="E20:N20" si="2">SUM(E13:E19)</f>
        <v>0</v>
      </c>
      <c r="F20" s="17"/>
      <c r="G20" s="9">
        <f t="shared" si="2"/>
        <v>3</v>
      </c>
      <c r="H20" s="9">
        <f t="shared" si="2"/>
        <v>0</v>
      </c>
      <c r="I20" s="17"/>
      <c r="J20" s="9">
        <f t="shared" si="2"/>
        <v>4</v>
      </c>
      <c r="K20" s="9">
        <f t="shared" si="2"/>
        <v>0</v>
      </c>
      <c r="L20" s="17"/>
      <c r="M20" s="9">
        <f t="shared" si="2"/>
        <v>3</v>
      </c>
      <c r="N20" s="9">
        <f t="shared" si="2"/>
        <v>0</v>
      </c>
    </row>
    <row r="21" spans="1:14" s="5" customFormat="1">
      <c r="C21" s="18"/>
      <c r="D21" s="11"/>
      <c r="E21" s="11"/>
      <c r="F21" s="18"/>
      <c r="G21" s="11"/>
      <c r="H21" s="11"/>
      <c r="I21" s="18"/>
      <c r="J21" s="11"/>
      <c r="K21" s="11"/>
      <c r="L21" s="18"/>
      <c r="M21" s="11"/>
      <c r="N21" s="11"/>
    </row>
    <row r="22" spans="1:14" s="4" customFormat="1" ht="51">
      <c r="A22" s="4" t="s">
        <v>5</v>
      </c>
      <c r="B22" s="4" t="s">
        <v>3</v>
      </c>
      <c r="C22" s="20" t="s">
        <v>90</v>
      </c>
      <c r="D22" s="12">
        <v>1</v>
      </c>
      <c r="E22" s="12">
        <v>0</v>
      </c>
      <c r="F22" s="20"/>
      <c r="G22" s="12">
        <v>0</v>
      </c>
      <c r="H22" s="12">
        <v>0</v>
      </c>
      <c r="I22" s="19" t="s">
        <v>99</v>
      </c>
      <c r="J22" s="12">
        <v>4</v>
      </c>
      <c r="K22" s="12">
        <v>0</v>
      </c>
      <c r="L22" s="19" t="s">
        <v>119</v>
      </c>
      <c r="M22" s="12">
        <v>3</v>
      </c>
      <c r="N22" s="12">
        <v>0</v>
      </c>
    </row>
    <row r="23" spans="1:14">
      <c r="A23" s="2" t="s">
        <v>13</v>
      </c>
      <c r="B23" s="2" t="s">
        <v>12</v>
      </c>
      <c r="D23" s="10">
        <v>0</v>
      </c>
      <c r="E23" s="10">
        <v>0</v>
      </c>
      <c r="G23" s="10">
        <v>0</v>
      </c>
      <c r="H23" s="10">
        <v>0</v>
      </c>
      <c r="J23" s="10">
        <v>0</v>
      </c>
      <c r="K23" s="10">
        <v>0</v>
      </c>
      <c r="M23" s="10">
        <v>0</v>
      </c>
      <c r="N23" s="10">
        <v>0</v>
      </c>
    </row>
    <row r="24" spans="1:14" s="4" customFormat="1" ht="76.5">
      <c r="A24" s="4" t="s">
        <v>42</v>
      </c>
      <c r="B24" s="4" t="s">
        <v>41</v>
      </c>
      <c r="C24" s="19" t="s">
        <v>100</v>
      </c>
      <c r="D24" s="12">
        <v>4</v>
      </c>
      <c r="E24" s="12">
        <v>0</v>
      </c>
      <c r="F24" s="20"/>
      <c r="G24" s="12">
        <v>0</v>
      </c>
      <c r="H24" s="12">
        <v>0</v>
      </c>
      <c r="I24" s="20"/>
      <c r="J24" s="12">
        <v>0</v>
      </c>
      <c r="K24" s="12">
        <v>0</v>
      </c>
      <c r="L24" s="20" t="s">
        <v>120</v>
      </c>
      <c r="M24" s="12">
        <v>1</v>
      </c>
      <c r="N24" s="12">
        <v>0</v>
      </c>
    </row>
    <row r="25" spans="1:14" s="3" customFormat="1">
      <c r="A25" s="3" t="s">
        <v>82</v>
      </c>
      <c r="C25" s="17"/>
      <c r="D25" s="9">
        <f>SUM(D22:D24)</f>
        <v>5</v>
      </c>
      <c r="E25" s="9">
        <f t="shared" ref="E25:N25" si="3">SUM(E22:E24)</f>
        <v>0</v>
      </c>
      <c r="F25" s="17"/>
      <c r="G25" s="9">
        <f t="shared" si="3"/>
        <v>0</v>
      </c>
      <c r="H25" s="9">
        <f t="shared" si="3"/>
        <v>0</v>
      </c>
      <c r="I25" s="17"/>
      <c r="J25" s="9">
        <f t="shared" si="3"/>
        <v>4</v>
      </c>
      <c r="K25" s="9">
        <f t="shared" si="3"/>
        <v>0</v>
      </c>
      <c r="L25" s="17"/>
      <c r="M25" s="9">
        <f t="shared" si="3"/>
        <v>4</v>
      </c>
      <c r="N25" s="9">
        <f t="shared" si="3"/>
        <v>0</v>
      </c>
    </row>
    <row r="26" spans="1:14" s="5" customFormat="1">
      <c r="C26" s="18"/>
      <c r="D26" s="11"/>
      <c r="E26" s="11"/>
      <c r="F26" s="18"/>
      <c r="G26" s="11"/>
      <c r="H26" s="11"/>
      <c r="I26" s="18"/>
      <c r="J26" s="11"/>
      <c r="K26" s="11"/>
      <c r="L26" s="18"/>
      <c r="M26" s="11"/>
      <c r="N26" s="11"/>
    </row>
    <row r="27" spans="1:14">
      <c r="A27" s="2" t="s">
        <v>33</v>
      </c>
      <c r="B27" s="2" t="s">
        <v>32</v>
      </c>
      <c r="D27" s="10">
        <v>0</v>
      </c>
      <c r="E27" s="10">
        <v>0</v>
      </c>
      <c r="G27" s="10">
        <v>0</v>
      </c>
      <c r="H27" s="10">
        <v>0</v>
      </c>
      <c r="J27" s="10">
        <v>0</v>
      </c>
      <c r="K27" s="10">
        <v>0</v>
      </c>
      <c r="M27" s="10">
        <v>0</v>
      </c>
      <c r="N27" s="10">
        <v>0</v>
      </c>
    </row>
    <row r="28" spans="1:14">
      <c r="A28" s="2" t="s">
        <v>1</v>
      </c>
      <c r="B28" s="2" t="s">
        <v>0</v>
      </c>
      <c r="D28" s="10">
        <v>0</v>
      </c>
      <c r="E28" s="10">
        <v>0</v>
      </c>
      <c r="G28" s="10">
        <v>0</v>
      </c>
      <c r="H28" s="10">
        <v>0</v>
      </c>
      <c r="J28" s="10">
        <v>0</v>
      </c>
      <c r="K28" s="10">
        <v>0</v>
      </c>
      <c r="M28" s="10">
        <v>0</v>
      </c>
      <c r="N28" s="10">
        <v>0</v>
      </c>
    </row>
    <row r="29" spans="1:14">
      <c r="A29" s="2" t="s">
        <v>24</v>
      </c>
      <c r="B29" s="2" t="s">
        <v>23</v>
      </c>
      <c r="D29" s="10">
        <v>0</v>
      </c>
      <c r="E29" s="10">
        <v>0</v>
      </c>
      <c r="F29" s="19"/>
      <c r="G29" s="13">
        <v>0</v>
      </c>
      <c r="H29" s="13">
        <v>0</v>
      </c>
      <c r="J29" s="10">
        <v>0</v>
      </c>
      <c r="K29" s="10">
        <v>0</v>
      </c>
      <c r="M29" s="10">
        <v>0</v>
      </c>
      <c r="N29" s="10">
        <v>0</v>
      </c>
    </row>
    <row r="30" spans="1:14" s="4" customFormat="1" ht="25.5">
      <c r="A30" s="4" t="s">
        <v>55</v>
      </c>
      <c r="B30" s="4" t="s">
        <v>54</v>
      </c>
      <c r="C30" s="19" t="s">
        <v>101</v>
      </c>
      <c r="D30" s="12">
        <v>0</v>
      </c>
      <c r="E30" s="12">
        <v>2</v>
      </c>
      <c r="F30" s="20"/>
      <c r="G30" s="12">
        <v>0</v>
      </c>
      <c r="H30" s="12">
        <v>0</v>
      </c>
      <c r="I30" s="20"/>
      <c r="J30" s="12">
        <v>0</v>
      </c>
      <c r="K30" s="12">
        <v>0</v>
      </c>
      <c r="L30" s="20"/>
      <c r="M30" s="12">
        <v>0</v>
      </c>
      <c r="N30" s="12">
        <v>0</v>
      </c>
    </row>
    <row r="31" spans="1:14" s="3" customFormat="1">
      <c r="A31" s="3" t="s">
        <v>83</v>
      </c>
      <c r="C31" s="17"/>
      <c r="D31" s="9">
        <f>SUM(D27:D30)</f>
        <v>0</v>
      </c>
      <c r="E31" s="9">
        <f t="shared" ref="E31:N31" si="4">SUM(E27:E30)</f>
        <v>2</v>
      </c>
      <c r="F31" s="17"/>
      <c r="G31" s="9">
        <f t="shared" si="4"/>
        <v>0</v>
      </c>
      <c r="H31" s="9">
        <f t="shared" si="4"/>
        <v>0</v>
      </c>
      <c r="I31" s="17"/>
      <c r="J31" s="9">
        <f t="shared" si="4"/>
        <v>0</v>
      </c>
      <c r="K31" s="9">
        <f t="shared" si="4"/>
        <v>0</v>
      </c>
      <c r="L31" s="17"/>
      <c r="M31" s="9">
        <f t="shared" si="4"/>
        <v>0</v>
      </c>
      <c r="N31" s="9">
        <f t="shared" si="4"/>
        <v>0</v>
      </c>
    </row>
    <row r="32" spans="1:14" s="5" customFormat="1">
      <c r="C32" s="18"/>
      <c r="D32" s="11"/>
      <c r="E32" s="11"/>
      <c r="F32" s="18"/>
      <c r="G32" s="11"/>
      <c r="H32" s="11"/>
      <c r="I32" s="18"/>
      <c r="J32" s="11"/>
      <c r="K32" s="11"/>
      <c r="L32" s="18"/>
      <c r="M32" s="11"/>
      <c r="N32" s="11"/>
    </row>
    <row r="33" spans="1:14">
      <c r="A33" s="2" t="s">
        <v>22</v>
      </c>
      <c r="B33" s="2" t="s">
        <v>21</v>
      </c>
      <c r="D33" s="10">
        <v>0</v>
      </c>
      <c r="E33" s="10">
        <v>0</v>
      </c>
      <c r="G33" s="10">
        <v>0</v>
      </c>
      <c r="H33" s="10">
        <v>0</v>
      </c>
      <c r="J33" s="10">
        <v>0</v>
      </c>
      <c r="K33" s="10">
        <v>0</v>
      </c>
      <c r="M33" s="10">
        <v>0</v>
      </c>
      <c r="N33" s="10">
        <v>0</v>
      </c>
    </row>
    <row r="34" spans="1:14">
      <c r="A34" s="2" t="s">
        <v>67</v>
      </c>
      <c r="B34" s="2" t="s">
        <v>66</v>
      </c>
      <c r="D34" s="10">
        <v>0</v>
      </c>
      <c r="E34" s="10">
        <v>0</v>
      </c>
      <c r="G34" s="10">
        <v>0</v>
      </c>
      <c r="H34" s="10">
        <v>0</v>
      </c>
      <c r="J34" s="10">
        <v>0</v>
      </c>
      <c r="K34" s="10">
        <v>0</v>
      </c>
      <c r="M34" s="10">
        <v>0</v>
      </c>
      <c r="N34" s="10">
        <v>0</v>
      </c>
    </row>
    <row r="35" spans="1:14">
      <c r="A35" s="2" t="s">
        <v>56</v>
      </c>
      <c r="B35" s="2" t="s">
        <v>54</v>
      </c>
      <c r="D35" s="10">
        <v>0</v>
      </c>
      <c r="E35" s="10">
        <v>0</v>
      </c>
      <c r="G35" s="10">
        <v>0</v>
      </c>
      <c r="H35" s="10">
        <v>0</v>
      </c>
      <c r="J35" s="10">
        <v>0</v>
      </c>
      <c r="K35" s="10">
        <v>0</v>
      </c>
      <c r="M35" s="10">
        <v>0</v>
      </c>
      <c r="N35" s="10">
        <v>0</v>
      </c>
    </row>
    <row r="36" spans="1:14">
      <c r="A36" s="2" t="s">
        <v>57</v>
      </c>
      <c r="B36" s="2" t="s">
        <v>54</v>
      </c>
      <c r="D36" s="10">
        <v>0</v>
      </c>
      <c r="E36" s="10">
        <v>0</v>
      </c>
      <c r="G36" s="10">
        <v>0</v>
      </c>
      <c r="H36" s="10">
        <v>0</v>
      </c>
      <c r="J36" s="10">
        <v>0</v>
      </c>
      <c r="K36" s="10">
        <v>0</v>
      </c>
      <c r="M36" s="10">
        <v>0</v>
      </c>
      <c r="N36" s="10">
        <v>0</v>
      </c>
    </row>
    <row r="37" spans="1:14" s="4" customFormat="1" ht="38.25">
      <c r="A37" s="4" t="s">
        <v>58</v>
      </c>
      <c r="B37" s="4" t="s">
        <v>54</v>
      </c>
      <c r="C37" s="19" t="s">
        <v>102</v>
      </c>
      <c r="D37" s="12">
        <v>3</v>
      </c>
      <c r="E37" s="12">
        <v>0</v>
      </c>
      <c r="F37" s="20"/>
      <c r="G37" s="12">
        <v>0</v>
      </c>
      <c r="H37" s="12">
        <v>0</v>
      </c>
      <c r="I37" s="20"/>
      <c r="J37" s="12">
        <v>0</v>
      </c>
      <c r="K37" s="12">
        <v>0</v>
      </c>
      <c r="L37" s="20"/>
      <c r="M37" s="12">
        <v>0</v>
      </c>
      <c r="N37" s="12">
        <v>0</v>
      </c>
    </row>
    <row r="38" spans="1:14">
      <c r="A38" s="2" t="s">
        <v>59</v>
      </c>
      <c r="B38" s="2" t="s">
        <v>54</v>
      </c>
      <c r="D38" s="10">
        <v>0</v>
      </c>
      <c r="E38" s="10">
        <v>0</v>
      </c>
      <c r="G38" s="10">
        <v>0</v>
      </c>
      <c r="H38" s="10">
        <v>0</v>
      </c>
      <c r="J38" s="10">
        <v>0</v>
      </c>
      <c r="K38" s="10">
        <v>0</v>
      </c>
      <c r="M38" s="10">
        <v>0</v>
      </c>
      <c r="N38" s="10">
        <v>0</v>
      </c>
    </row>
    <row r="39" spans="1:14">
      <c r="A39" s="2" t="s">
        <v>60</v>
      </c>
      <c r="B39" s="2" t="s">
        <v>54</v>
      </c>
      <c r="D39" s="10">
        <v>0</v>
      </c>
      <c r="E39" s="10">
        <v>0</v>
      </c>
      <c r="G39" s="10">
        <v>0</v>
      </c>
      <c r="H39" s="10">
        <v>0</v>
      </c>
      <c r="J39" s="10">
        <v>0</v>
      </c>
      <c r="K39" s="10">
        <v>0</v>
      </c>
      <c r="M39" s="10">
        <v>0</v>
      </c>
      <c r="N39" s="10">
        <v>0</v>
      </c>
    </row>
    <row r="40" spans="1:14">
      <c r="A40" s="2" t="s">
        <v>20</v>
      </c>
      <c r="B40" s="2" t="s">
        <v>19</v>
      </c>
      <c r="D40" s="10">
        <v>0</v>
      </c>
      <c r="E40" s="10">
        <v>0</v>
      </c>
      <c r="G40" s="10">
        <v>0</v>
      </c>
      <c r="H40" s="10">
        <v>0</v>
      </c>
      <c r="J40" s="10">
        <v>0</v>
      </c>
      <c r="K40" s="10">
        <v>0</v>
      </c>
      <c r="M40" s="10">
        <v>0</v>
      </c>
      <c r="N40" s="10">
        <v>0</v>
      </c>
    </row>
    <row r="41" spans="1:14" ht="76.5">
      <c r="A41" s="2" t="s">
        <v>25</v>
      </c>
      <c r="B41" s="2" t="s">
        <v>23</v>
      </c>
      <c r="C41" s="16" t="s">
        <v>91</v>
      </c>
      <c r="D41" s="10">
        <v>1</v>
      </c>
      <c r="E41" s="10">
        <v>0</v>
      </c>
      <c r="G41" s="10">
        <v>0</v>
      </c>
      <c r="H41" s="10">
        <v>0</v>
      </c>
      <c r="I41" s="21" t="s">
        <v>110</v>
      </c>
      <c r="J41" s="10">
        <v>2</v>
      </c>
      <c r="K41" s="10">
        <v>0</v>
      </c>
      <c r="L41" s="21" t="s">
        <v>121</v>
      </c>
      <c r="M41" s="10">
        <v>1</v>
      </c>
      <c r="N41" s="10">
        <v>2</v>
      </c>
    </row>
    <row r="42" spans="1:14">
      <c r="A42" s="2" t="s">
        <v>16</v>
      </c>
      <c r="B42" s="2" t="s">
        <v>15</v>
      </c>
      <c r="D42" s="10">
        <v>0</v>
      </c>
      <c r="E42" s="10">
        <v>0</v>
      </c>
      <c r="F42" s="16" t="s">
        <v>96</v>
      </c>
      <c r="G42" s="10">
        <v>1</v>
      </c>
      <c r="H42" s="10">
        <v>0</v>
      </c>
      <c r="I42" s="16" t="s">
        <v>111</v>
      </c>
      <c r="J42" s="10">
        <v>1</v>
      </c>
      <c r="K42" s="10">
        <v>0</v>
      </c>
      <c r="M42" s="10">
        <v>0</v>
      </c>
      <c r="N42" s="10">
        <v>0</v>
      </c>
    </row>
    <row r="43" spans="1:14" s="3" customFormat="1">
      <c r="A43" s="3" t="s">
        <v>84</v>
      </c>
      <c r="C43" s="17"/>
      <c r="D43" s="9">
        <f>SUM(D33:D42)</f>
        <v>4</v>
      </c>
      <c r="E43" s="9">
        <f t="shared" ref="E43:N43" si="5">SUM(E33:E42)</f>
        <v>0</v>
      </c>
      <c r="F43" s="17"/>
      <c r="G43" s="9">
        <f t="shared" si="5"/>
        <v>1</v>
      </c>
      <c r="H43" s="9">
        <f t="shared" si="5"/>
        <v>0</v>
      </c>
      <c r="I43" s="17"/>
      <c r="J43" s="9">
        <f t="shared" si="5"/>
        <v>3</v>
      </c>
      <c r="K43" s="9">
        <f t="shared" si="5"/>
        <v>0</v>
      </c>
      <c r="L43" s="17"/>
      <c r="M43" s="9">
        <f t="shared" si="5"/>
        <v>1</v>
      </c>
      <c r="N43" s="9">
        <f t="shared" si="5"/>
        <v>2</v>
      </c>
    </row>
    <row r="44" spans="1:14" s="5" customFormat="1">
      <c r="C44" s="18"/>
      <c r="D44" s="11"/>
      <c r="E44" s="11"/>
      <c r="F44" s="18"/>
      <c r="G44" s="11"/>
      <c r="H44" s="11"/>
      <c r="I44" s="18"/>
      <c r="J44" s="11"/>
      <c r="K44" s="11"/>
      <c r="L44" s="18"/>
      <c r="M44" s="11"/>
      <c r="N44" s="11"/>
    </row>
    <row r="45" spans="1:14" ht="51">
      <c r="A45" s="2" t="s">
        <v>47</v>
      </c>
      <c r="B45" s="2" t="s">
        <v>46</v>
      </c>
      <c r="D45" s="10">
        <v>0</v>
      </c>
      <c r="E45" s="10">
        <v>0</v>
      </c>
      <c r="F45" s="21" t="s">
        <v>92</v>
      </c>
      <c r="G45" s="10">
        <v>0</v>
      </c>
      <c r="H45" s="10">
        <v>1</v>
      </c>
      <c r="J45" s="10">
        <v>0</v>
      </c>
      <c r="K45" s="10">
        <v>0</v>
      </c>
      <c r="L45" s="21" t="s">
        <v>125</v>
      </c>
      <c r="M45" s="10">
        <v>0</v>
      </c>
      <c r="N45" s="10">
        <v>2</v>
      </c>
    </row>
    <row r="46" spans="1:14">
      <c r="A46" s="2" t="s">
        <v>2</v>
      </c>
      <c r="B46" s="2" t="s">
        <v>0</v>
      </c>
      <c r="D46" s="10">
        <v>0</v>
      </c>
      <c r="E46" s="10">
        <v>0</v>
      </c>
      <c r="G46" s="10">
        <v>0</v>
      </c>
      <c r="H46" s="10">
        <v>0</v>
      </c>
      <c r="J46" s="10">
        <v>0</v>
      </c>
      <c r="K46" s="10">
        <v>0</v>
      </c>
      <c r="M46" s="10">
        <v>0</v>
      </c>
      <c r="N46" s="10">
        <v>0</v>
      </c>
    </row>
    <row r="47" spans="1:14">
      <c r="A47" s="2" t="s">
        <v>26</v>
      </c>
      <c r="B47" s="2" t="s">
        <v>23</v>
      </c>
      <c r="D47" s="10">
        <v>0</v>
      </c>
      <c r="E47" s="10">
        <v>0</v>
      </c>
      <c r="G47" s="10">
        <v>0</v>
      </c>
      <c r="H47" s="10">
        <v>0</v>
      </c>
      <c r="J47" s="10">
        <v>0</v>
      </c>
      <c r="K47" s="10">
        <v>0</v>
      </c>
      <c r="M47" s="10">
        <v>0</v>
      </c>
      <c r="N47" s="10">
        <v>0</v>
      </c>
    </row>
    <row r="48" spans="1:14">
      <c r="A48" s="2" t="s">
        <v>61</v>
      </c>
      <c r="B48" s="2" t="s">
        <v>54</v>
      </c>
      <c r="D48" s="10">
        <v>0</v>
      </c>
      <c r="E48" s="10">
        <v>0</v>
      </c>
      <c r="G48" s="10">
        <v>0</v>
      </c>
      <c r="H48" s="10">
        <v>0</v>
      </c>
      <c r="J48" s="10">
        <v>0</v>
      </c>
      <c r="K48" s="10">
        <v>0</v>
      </c>
      <c r="M48" s="10">
        <v>0</v>
      </c>
      <c r="N48" s="10">
        <v>0</v>
      </c>
    </row>
    <row r="49" spans="1:14">
      <c r="A49" s="2" t="s">
        <v>62</v>
      </c>
      <c r="B49" s="2" t="s">
        <v>54</v>
      </c>
      <c r="D49" s="10">
        <v>0</v>
      </c>
      <c r="E49" s="10">
        <v>0</v>
      </c>
      <c r="G49" s="10">
        <v>0</v>
      </c>
      <c r="H49" s="10">
        <v>0</v>
      </c>
      <c r="J49" s="10">
        <v>0</v>
      </c>
      <c r="K49" s="10">
        <v>0</v>
      </c>
      <c r="M49" s="10">
        <v>0</v>
      </c>
      <c r="N49" s="10">
        <v>0</v>
      </c>
    </row>
    <row r="50" spans="1:14">
      <c r="A50" s="2" t="s">
        <v>63</v>
      </c>
      <c r="B50" s="2" t="s">
        <v>54</v>
      </c>
      <c r="D50" s="10">
        <v>0</v>
      </c>
      <c r="E50" s="10">
        <v>0</v>
      </c>
      <c r="G50" s="10">
        <v>0</v>
      </c>
      <c r="H50" s="10">
        <v>0</v>
      </c>
      <c r="J50" s="10">
        <v>0</v>
      </c>
      <c r="K50" s="10">
        <v>0</v>
      </c>
      <c r="M50" s="10">
        <v>0</v>
      </c>
      <c r="N50" s="10">
        <v>0</v>
      </c>
    </row>
    <row r="51" spans="1:14">
      <c r="A51" s="2" t="s">
        <v>7</v>
      </c>
      <c r="B51" s="2" t="s">
        <v>6</v>
      </c>
      <c r="D51" s="10">
        <v>0</v>
      </c>
      <c r="E51" s="10">
        <v>0</v>
      </c>
      <c r="G51" s="10">
        <v>0</v>
      </c>
      <c r="H51" s="10">
        <v>0</v>
      </c>
      <c r="J51" s="10">
        <v>0</v>
      </c>
      <c r="K51" s="10">
        <v>0</v>
      </c>
      <c r="M51" s="10">
        <v>0</v>
      </c>
      <c r="N51" s="10">
        <v>0</v>
      </c>
    </row>
    <row r="52" spans="1:14">
      <c r="A52" s="2" t="s">
        <v>18</v>
      </c>
      <c r="B52" s="2" t="s">
        <v>17</v>
      </c>
      <c r="D52" s="10">
        <v>0</v>
      </c>
      <c r="E52" s="10">
        <v>0</v>
      </c>
      <c r="G52" s="10">
        <v>0</v>
      </c>
      <c r="H52" s="10">
        <v>0</v>
      </c>
      <c r="J52" s="10">
        <v>0</v>
      </c>
      <c r="K52" s="10">
        <v>0</v>
      </c>
      <c r="M52" s="10">
        <v>0</v>
      </c>
      <c r="N52" s="10">
        <v>0</v>
      </c>
    </row>
    <row r="53" spans="1:14" s="4" customFormat="1" ht="78.75" customHeight="1">
      <c r="A53" s="4" t="s">
        <v>43</v>
      </c>
      <c r="B53" s="4" t="s">
        <v>41</v>
      </c>
      <c r="C53" s="19" t="s">
        <v>103</v>
      </c>
      <c r="D53" s="12">
        <v>0</v>
      </c>
      <c r="E53" s="12">
        <v>2</v>
      </c>
      <c r="F53" s="20"/>
      <c r="G53" s="12">
        <v>0</v>
      </c>
      <c r="H53" s="12">
        <v>0</v>
      </c>
      <c r="I53" s="19" t="s">
        <v>112</v>
      </c>
      <c r="J53" s="12">
        <v>0</v>
      </c>
      <c r="K53" s="12">
        <v>3</v>
      </c>
      <c r="L53" s="20"/>
      <c r="M53" s="12">
        <v>0</v>
      </c>
      <c r="N53" s="12">
        <v>0</v>
      </c>
    </row>
    <row r="54" spans="1:14">
      <c r="A54" s="2" t="s">
        <v>27</v>
      </c>
      <c r="B54" s="2" t="s">
        <v>23</v>
      </c>
      <c r="C54" s="16" t="s">
        <v>93</v>
      </c>
      <c r="D54" s="10">
        <v>1</v>
      </c>
      <c r="E54" s="10">
        <v>0</v>
      </c>
      <c r="G54" s="10">
        <v>0</v>
      </c>
      <c r="H54" s="10">
        <v>0</v>
      </c>
      <c r="J54" s="10">
        <v>0</v>
      </c>
      <c r="K54" s="10">
        <v>0</v>
      </c>
      <c r="L54" s="16" t="s">
        <v>122</v>
      </c>
      <c r="M54" s="10">
        <v>1</v>
      </c>
      <c r="N54" s="10">
        <v>0</v>
      </c>
    </row>
    <row r="55" spans="1:14">
      <c r="A55" s="2" t="s">
        <v>64</v>
      </c>
      <c r="B55" s="2" t="s">
        <v>54</v>
      </c>
      <c r="D55" s="10">
        <v>0</v>
      </c>
      <c r="E55" s="10">
        <v>0</v>
      </c>
      <c r="G55" s="10">
        <v>0</v>
      </c>
      <c r="H55" s="10">
        <v>0</v>
      </c>
      <c r="J55" s="10">
        <v>0</v>
      </c>
      <c r="K55" s="10">
        <v>0</v>
      </c>
      <c r="M55" s="10">
        <v>0</v>
      </c>
      <c r="N55" s="10">
        <v>0</v>
      </c>
    </row>
    <row r="56" spans="1:14">
      <c r="A56" s="2" t="s">
        <v>65</v>
      </c>
      <c r="B56" s="2" t="s">
        <v>54</v>
      </c>
      <c r="C56" s="16" t="s">
        <v>94</v>
      </c>
      <c r="D56" s="10">
        <v>1</v>
      </c>
      <c r="E56" s="10">
        <v>0</v>
      </c>
      <c r="G56" s="10">
        <v>0</v>
      </c>
      <c r="H56" s="10">
        <v>0</v>
      </c>
      <c r="J56" s="10">
        <v>0</v>
      </c>
      <c r="K56" s="10">
        <v>0</v>
      </c>
      <c r="M56" s="10">
        <v>0</v>
      </c>
      <c r="N56" s="10">
        <v>0</v>
      </c>
    </row>
    <row r="57" spans="1:14" s="4" customFormat="1" ht="127.5">
      <c r="A57" s="4" t="s">
        <v>28</v>
      </c>
      <c r="B57" s="4" t="s">
        <v>23</v>
      </c>
      <c r="C57" s="20" t="s">
        <v>95</v>
      </c>
      <c r="D57" s="12">
        <v>1</v>
      </c>
      <c r="E57" s="12">
        <v>0</v>
      </c>
      <c r="F57" s="19" t="s">
        <v>105</v>
      </c>
      <c r="G57" s="12">
        <v>2</v>
      </c>
      <c r="H57" s="12">
        <v>1</v>
      </c>
      <c r="I57" s="19" t="s">
        <v>106</v>
      </c>
      <c r="J57" s="12">
        <v>2</v>
      </c>
      <c r="K57" s="12">
        <v>5</v>
      </c>
      <c r="L57" s="19" t="s">
        <v>123</v>
      </c>
      <c r="M57" s="12">
        <v>2</v>
      </c>
      <c r="N57" s="12">
        <v>3</v>
      </c>
    </row>
    <row r="58" spans="1:14" ht="76.5">
      <c r="A58" s="2" t="s">
        <v>36</v>
      </c>
      <c r="B58" s="2" t="s">
        <v>34</v>
      </c>
      <c r="D58" s="10">
        <v>0</v>
      </c>
      <c r="E58" s="10">
        <v>0</v>
      </c>
      <c r="G58" s="10">
        <v>0</v>
      </c>
      <c r="H58" s="10">
        <v>0</v>
      </c>
      <c r="I58" s="16" t="s">
        <v>113</v>
      </c>
      <c r="J58" s="10">
        <v>0</v>
      </c>
      <c r="K58" s="10">
        <v>1</v>
      </c>
      <c r="L58" s="21" t="s">
        <v>124</v>
      </c>
      <c r="M58" s="10">
        <v>1</v>
      </c>
      <c r="N58" s="10">
        <v>2</v>
      </c>
    </row>
    <row r="59" spans="1:14">
      <c r="A59" s="2" t="s">
        <v>14</v>
      </c>
      <c r="B59" s="2" t="s">
        <v>12</v>
      </c>
      <c r="D59" s="10">
        <v>0</v>
      </c>
      <c r="E59" s="10">
        <v>0</v>
      </c>
      <c r="G59" s="10">
        <v>0</v>
      </c>
      <c r="H59" s="10">
        <v>0</v>
      </c>
      <c r="J59" s="10">
        <v>0</v>
      </c>
      <c r="K59" s="10">
        <v>0</v>
      </c>
      <c r="M59" s="10">
        <v>0</v>
      </c>
      <c r="N59" s="10">
        <v>0</v>
      </c>
    </row>
    <row r="60" spans="1:14">
      <c r="A60" s="2" t="s">
        <v>29</v>
      </c>
      <c r="B60" s="2" t="s">
        <v>23</v>
      </c>
      <c r="D60" s="10">
        <v>0</v>
      </c>
      <c r="E60" s="10">
        <v>0</v>
      </c>
      <c r="G60" s="10">
        <v>0</v>
      </c>
      <c r="H60" s="10">
        <v>0</v>
      </c>
      <c r="J60" s="10">
        <v>0</v>
      </c>
      <c r="K60" s="10">
        <v>0</v>
      </c>
      <c r="M60" s="10">
        <v>0</v>
      </c>
      <c r="N60" s="10">
        <v>0</v>
      </c>
    </row>
    <row r="61" spans="1:14" s="3" customFormat="1">
      <c r="A61" s="3" t="s">
        <v>85</v>
      </c>
      <c r="C61" s="17"/>
      <c r="D61" s="9">
        <f>SUM(D45:D60)</f>
        <v>3</v>
      </c>
      <c r="E61" s="9">
        <f t="shared" ref="E61:N61" si="6">SUM(E45:E60)</f>
        <v>2</v>
      </c>
      <c r="F61" s="17"/>
      <c r="G61" s="9">
        <f t="shared" si="6"/>
        <v>2</v>
      </c>
      <c r="H61" s="9">
        <f t="shared" si="6"/>
        <v>2</v>
      </c>
      <c r="I61" s="17"/>
      <c r="J61" s="9">
        <f t="shared" si="6"/>
        <v>2</v>
      </c>
      <c r="K61" s="9">
        <f t="shared" si="6"/>
        <v>9</v>
      </c>
      <c r="L61" s="17"/>
      <c r="M61" s="9">
        <f t="shared" si="6"/>
        <v>4</v>
      </c>
      <c r="N61" s="9">
        <f t="shared" si="6"/>
        <v>7</v>
      </c>
    </row>
    <row r="62" spans="1:14" s="5" customFormat="1">
      <c r="C62" s="18"/>
      <c r="F62" s="18"/>
      <c r="I62" s="18"/>
      <c r="L62" s="18"/>
    </row>
    <row r="63" spans="1:14" s="5" customFormat="1">
      <c r="C63" s="18"/>
      <c r="D63" s="24" t="s">
        <v>70</v>
      </c>
      <c r="E63" s="24"/>
      <c r="F63" s="18"/>
      <c r="G63" s="24" t="s">
        <v>71</v>
      </c>
      <c r="H63" s="24"/>
      <c r="I63" s="18"/>
      <c r="J63" s="24" t="s">
        <v>72</v>
      </c>
      <c r="K63" s="24"/>
      <c r="L63" s="18"/>
      <c r="M63" s="24" t="s">
        <v>73</v>
      </c>
      <c r="N63" s="24"/>
    </row>
    <row r="64" spans="1:14">
      <c r="D64" s="8" t="s">
        <v>74</v>
      </c>
      <c r="E64" s="8" t="s">
        <v>75</v>
      </c>
      <c r="F64" s="22"/>
      <c r="G64" s="8" t="s">
        <v>74</v>
      </c>
      <c r="H64" s="8" t="s">
        <v>75</v>
      </c>
      <c r="I64" s="22"/>
      <c r="J64" s="8" t="s">
        <v>74</v>
      </c>
      <c r="K64" s="8" t="s">
        <v>75</v>
      </c>
      <c r="L64" s="22"/>
      <c r="M64" s="8" t="s">
        <v>74</v>
      </c>
      <c r="N64" s="8" t="s">
        <v>75</v>
      </c>
    </row>
    <row r="65" spans="1:14" s="3" customFormat="1" ht="25.5">
      <c r="A65" s="6" t="s">
        <v>97</v>
      </c>
      <c r="C65" s="17"/>
      <c r="D65" s="9">
        <f>SUM(D45:D60,D33:D42,D27:D30,D22:D24,D13:D19,D10,D4:D7)</f>
        <v>15</v>
      </c>
      <c r="E65" s="9">
        <f>SUM(E45:E60,E33:E42,E27:E30,E22:E24,E13:E19,E10,E4:E7)</f>
        <v>4</v>
      </c>
      <c r="F65" s="23"/>
      <c r="G65" s="9">
        <f>SUM(G45:G60,G33:G42,G27:G30,G22:G24,G13:G19,G10,G4:G7)</f>
        <v>6</v>
      </c>
      <c r="H65" s="9">
        <f>SUM(H45:H60,H33:H42,H27:H30,H22:H24,H13:H19,H10,H4:H7)</f>
        <v>2</v>
      </c>
      <c r="I65" s="23"/>
      <c r="J65" s="9">
        <f>SUM(J45:J60,J33:J42,J27:J30,J22:J24,J13:J19,J10,J4:J7)</f>
        <v>20</v>
      </c>
      <c r="K65" s="9">
        <f>SUM(K45:K60,K33:K42,K27:K30,K22:K24,K13:K19,K10,K4:K7)</f>
        <v>9</v>
      </c>
      <c r="L65" s="23"/>
      <c r="M65" s="9">
        <f>SUM(M45:M60,M33:M42,M27:M30,M22:M24,M13:M19,M10,M4:M7)</f>
        <v>21</v>
      </c>
      <c r="N65" s="9">
        <f>SUM(N45:N60,N33:N42,N27:N30,N22:N24,N13:N19,N10,N4:N7)</f>
        <v>9</v>
      </c>
    </row>
    <row r="67" spans="1:14" ht="25.5">
      <c r="A67" s="7" t="s">
        <v>114</v>
      </c>
      <c r="C67" s="14">
        <f>SUM(D65,G65,J65,M65)</f>
        <v>62</v>
      </c>
    </row>
    <row r="68" spans="1:14" ht="38.25">
      <c r="A68" s="7" t="s">
        <v>115</v>
      </c>
      <c r="C68" s="14">
        <f>SUM(E65,H65,K65,N65)</f>
        <v>24</v>
      </c>
    </row>
  </sheetData>
  <sortState ref="A2:AV46">
    <sortCondition ref="A2:A46"/>
  </sortState>
  <mergeCells count="8">
    <mergeCell ref="D63:E63"/>
    <mergeCell ref="G63:H63"/>
    <mergeCell ref="J63:K63"/>
    <mergeCell ref="M63:N63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2018-10-01T11:35:00Z</dcterms:created>
  <dcterms:modified xsi:type="dcterms:W3CDTF">2019-04-16T11:15:40Z</dcterms:modified>
</cp:coreProperties>
</file>