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defaultThemeVersion="124226"/>
  <mc:AlternateContent xmlns:mc="http://schemas.openxmlformats.org/markup-compatibility/2006">
    <mc:Choice Requires="x15">
      <x15ac:absPath xmlns:x15ac="http://schemas.microsoft.com/office/spreadsheetml/2010/11/ac" url="G:\FCSD\Linked Spreadsheets\ASD Statistics\LFRs 2022-23\Return Workbooks\"/>
    </mc:Choice>
  </mc:AlternateContent>
  <xr:revisionPtr revIDLastSave="0" documentId="8_{0D612DCB-8130-452A-9E5E-761D3FF7CB91}" xr6:coauthVersionLast="47" xr6:coauthVersionMax="47" xr10:uidLastSave="{00000000-0000-0000-0000-000000000000}"/>
  <workbookProtection workbookAlgorithmName="SHA-512" workbookHashValue="kNtSRmZ/nwEjGJYkA5kmptLa7IbbQ9CScca7K64ewpQPujBVRlin74kgGjwKh5MaKBKP0Q6guYk1++d8wF+cFg==" workbookSaltValue="YLNVsWijCrx5vc779mza3A==" workbookSpinCount="100000" lockStructure="1"/>
  <bookViews>
    <workbookView xWindow="57480" yWindow="-120" windowWidth="29040" windowHeight="17640" tabRatio="833" xr2:uid="{00000000-000D-0000-FFFF-FFFF00000000}"/>
  </bookViews>
  <sheets>
    <sheet name="Front Page" sheetId="7" r:id="rId1"/>
    <sheet name="Guidance" sheetId="12" r:id="rId2"/>
    <sheet name="Changes" sheetId="14" r:id="rId3"/>
    <sheet name="LA Lookup Data" sheetId="8" state="hidden" r:id="rId4"/>
    <sheet name="Cell Specific Validation" sheetId="16" state="hidden" r:id="rId5"/>
    <sheet name="Conditional Formatting" sheetId="15" state="hidden" r:id="rId6"/>
    <sheet name="LFR 24" sheetId="13" r:id="rId7"/>
  </sheets>
  <definedNames>
    <definedName name="_xlnm._FilterDatabase" localSheetId="3" hidden="1">'LA Lookup Data'!$A$1:$A$15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 i="13" l="1"/>
  <c r="M28" i="7" s="1"/>
  <c r="X91" i="13"/>
  <c r="W91" i="13"/>
  <c r="X89" i="13"/>
  <c r="W89" i="13"/>
  <c r="X88" i="13"/>
  <c r="W88" i="13"/>
  <c r="X87" i="13"/>
  <c r="W87" i="13"/>
  <c r="Z82" i="13"/>
  <c r="Z81" i="13"/>
  <c r="Y79" i="13"/>
  <c r="X79" i="13"/>
  <c r="W79" i="13"/>
  <c r="Y77" i="13"/>
  <c r="X77" i="13"/>
  <c r="W77" i="13"/>
  <c r="Y75" i="13"/>
  <c r="X75" i="13"/>
  <c r="W75" i="13"/>
  <c r="Y74" i="13"/>
  <c r="X74" i="13"/>
  <c r="W74" i="13"/>
  <c r="Y72" i="13"/>
  <c r="X72" i="13"/>
  <c r="W72" i="13"/>
  <c r="Y71" i="13"/>
  <c r="X71" i="13"/>
  <c r="W71" i="13"/>
  <c r="X63" i="13"/>
  <c r="W63" i="13"/>
  <c r="X62" i="13"/>
  <c r="W62" i="13"/>
  <c r="X61" i="13"/>
  <c r="W61" i="13"/>
  <c r="W52" i="13"/>
  <c r="Z46" i="13"/>
  <c r="Z45" i="13"/>
  <c r="Z43" i="13"/>
  <c r="Z40" i="13"/>
  <c r="Z39" i="13"/>
  <c r="Z36" i="13"/>
  <c r="Z34" i="13"/>
  <c r="Z33" i="13"/>
  <c r="Z31" i="13"/>
  <c r="Z30" i="13"/>
  <c r="Y26" i="13"/>
  <c r="X26" i="13"/>
  <c r="W26" i="13"/>
  <c r="Y25" i="13"/>
  <c r="X25" i="13"/>
  <c r="W25" i="13"/>
  <c r="W9" i="13"/>
  <c r="D92" i="13"/>
  <c r="C92" i="13"/>
  <c r="D90" i="13"/>
  <c r="C90" i="13"/>
  <c r="D78" i="13"/>
  <c r="C78" i="13"/>
  <c r="E76" i="13"/>
  <c r="E78" i="13" s="1"/>
  <c r="F78" i="13" s="1"/>
  <c r="D76" i="13"/>
  <c r="C76" i="13"/>
  <c r="E73" i="13"/>
  <c r="D73" i="13"/>
  <c r="C73" i="13"/>
  <c r="F79" i="13"/>
  <c r="F77" i="13"/>
  <c r="F75" i="13"/>
  <c r="F74" i="13"/>
  <c r="F72" i="13"/>
  <c r="F71" i="13"/>
  <c r="D64" i="13"/>
  <c r="C64" i="13"/>
  <c r="C56" i="13"/>
  <c r="F48" i="13"/>
  <c r="F37" i="13"/>
  <c r="F35" i="13"/>
  <c r="F32" i="13"/>
  <c r="E27" i="13"/>
  <c r="D27" i="13"/>
  <c r="C27" i="13"/>
  <c r="F26" i="13"/>
  <c r="F25" i="13"/>
  <c r="F27" i="13" s="1"/>
  <c r="F76" i="13" l="1"/>
  <c r="F73" i="13"/>
  <c r="A1" i="14"/>
  <c r="B1" i="12"/>
  <c r="B2" i="13" l="1"/>
  <c r="G28" i="7" l="1"/>
  <c r="C12" i="13"/>
  <c r="C15" i="13"/>
  <c r="H40" i="13" l="1"/>
  <c r="H39" i="13" l="1"/>
  <c r="C11" i="13"/>
  <c r="C14" i="13" l="1"/>
  <c r="C10" i="13"/>
  <c r="C13" i="13" s="1"/>
  <c r="C17" i="13" s="1"/>
  <c r="C18" i="13" s="1"/>
  <c r="B3" i="13" l="1"/>
  <c r="C65" i="13" l="1"/>
  <c r="E3" i="13" s="1"/>
  <c r="F28" i="7" s="1"/>
  <c r="D65"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u417466</author>
  </authors>
  <commentList>
    <comment ref="C2" authorId="0" shapeId="0" xr:uid="{00000000-0006-0000-0500-000001000000}">
      <text>
        <r>
          <rPr>
            <sz val="9"/>
            <color indexed="81"/>
            <rFont val="Tahoma"/>
            <family val="2"/>
          </rPr>
          <t xml:space="preserve">Only needed for xlCellValue (Type = 1) conditional formats
</t>
        </r>
      </text>
    </comment>
    <comment ref="B4" authorId="0" shapeId="0" xr:uid="{00000000-0006-0000-0500-000002000000}">
      <text>
        <r>
          <rPr>
            <sz val="9"/>
            <color indexed="81"/>
            <rFont val="Tahoma"/>
            <family val="2"/>
          </rPr>
          <t>xlExpression</t>
        </r>
      </text>
    </comment>
    <comment ref="B5" authorId="0" shapeId="0" xr:uid="{00000000-0006-0000-0500-000003000000}">
      <text>
        <r>
          <rPr>
            <sz val="9"/>
            <color indexed="81"/>
            <rFont val="Tahoma"/>
            <family val="2"/>
          </rPr>
          <t>xlExpression</t>
        </r>
      </text>
    </comment>
    <comment ref="B6" authorId="0" shapeId="0" xr:uid="{00000000-0006-0000-0500-000004000000}">
      <text>
        <r>
          <rPr>
            <sz val="9"/>
            <color indexed="81"/>
            <rFont val="Tahoma"/>
            <family val="2"/>
          </rPr>
          <t>xlCellValue</t>
        </r>
      </text>
    </comment>
    <comment ref="C6" authorId="0" shapeId="0" xr:uid="{00000000-0006-0000-0500-000005000000}">
      <text>
        <r>
          <rPr>
            <sz val="9"/>
            <color indexed="81"/>
            <rFont val="Tahoma"/>
            <family val="2"/>
          </rPr>
          <t>xlEqual</t>
        </r>
      </text>
    </comment>
  </commentList>
</comments>
</file>

<file path=xl/sharedStrings.xml><?xml version="1.0" encoding="utf-8"?>
<sst xmlns="http://schemas.openxmlformats.org/spreadsheetml/2006/main" count="274" uniqueCount="212">
  <si>
    <t>No</t>
  </si>
  <si>
    <t>LFR 24: Pension Fund</t>
  </si>
  <si>
    <t>Total</t>
  </si>
  <si>
    <t>Early retirement</t>
  </si>
  <si>
    <t>Ill-health retirement</t>
  </si>
  <si>
    <t>Early payment of deferred benefits</t>
  </si>
  <si>
    <t>Normal retirements</t>
  </si>
  <si>
    <t>Authority</t>
  </si>
  <si>
    <t>Contact Details</t>
  </si>
  <si>
    <t>Error Checks</t>
  </si>
  <si>
    <t>Name</t>
  </si>
  <si>
    <t>Email</t>
  </si>
  <si>
    <t>LFR 23: Reserves</t>
  </si>
  <si>
    <t>LFR 01: Education</t>
  </si>
  <si>
    <t>LFR 02: Culture and Related Services</t>
  </si>
  <si>
    <t>LFR 03: Social Work</t>
  </si>
  <si>
    <t>LFR 05: Roads &amp; Transport</t>
  </si>
  <si>
    <t>LFR 06: Environmental Services</t>
  </si>
  <si>
    <t>LFR 07: Planning and Development Services</t>
  </si>
  <si>
    <t>LFR 09: Central Services</t>
  </si>
  <si>
    <t>LFR 20: Non-HRA Housing</t>
  </si>
  <si>
    <t>LFR 12: Council Tax Income</t>
  </si>
  <si>
    <t>Date of e-mail</t>
  </si>
  <si>
    <t>Version number</t>
  </si>
  <si>
    <t>Input Date</t>
  </si>
  <si>
    <t>Input By</t>
  </si>
  <si>
    <t>Yes</t>
  </si>
  <si>
    <t>Scheduled bodies</t>
  </si>
  <si>
    <t>Other</t>
  </si>
  <si>
    <t>Local Financial Return (LFR)</t>
  </si>
  <si>
    <t>Required</t>
  </si>
  <si>
    <t>Complete</t>
  </si>
  <si>
    <t>Phone number</t>
  </si>
  <si>
    <t>LFR SS: Support services</t>
  </si>
  <si>
    <t>THERE ARE CRITICAL ERRORS IN THIS FORM - DO NOT SUBMIT</t>
  </si>
  <si>
    <t>Certificate of Director of Finance</t>
  </si>
  <si>
    <t>Please give brief details of any special factors affecting the figures given in this return compared with previous returns which might be helpful when interpreting changes:</t>
  </si>
  <si>
    <t>FOR SG USE ONLY</t>
  </si>
  <si>
    <t>'Complete?' Dropdown Options</t>
  </si>
  <si>
    <t xml:space="preserve">Complete? </t>
  </si>
  <si>
    <t>£ thousands</t>
  </si>
  <si>
    <t>See main LFR Workbook</t>
  </si>
  <si>
    <t>Expenditure,
£ thousands</t>
  </si>
  <si>
    <t>Pensions,
£ thousands</t>
  </si>
  <si>
    <t>Number of
Retirements</t>
  </si>
  <si>
    <t>Colour Coding and Automatic Validation Checks</t>
  </si>
  <si>
    <t>Failed validation checks:</t>
  </si>
  <si>
    <t>Total fund administration and management costs</t>
  </si>
  <si>
    <t>Total Retirements in year</t>
  </si>
  <si>
    <t>LFR CR: Capital Return</t>
  </si>
  <si>
    <t>LFR 00: Subjective Analysis by Service</t>
  </si>
  <si>
    <t>LFR A0: Statutory Accounts and Funding Basis</t>
  </si>
  <si>
    <t>1. Fund account</t>
  </si>
  <si>
    <t>2. Scheme Administration</t>
  </si>
  <si>
    <t>Employees</t>
  </si>
  <si>
    <t>Employers</t>
  </si>
  <si>
    <t>Total contributions receivable</t>
  </si>
  <si>
    <t>Lump sums on death</t>
  </si>
  <si>
    <t>Total benefits payable</t>
  </si>
  <si>
    <t>Refunds to members leaving service</t>
  </si>
  <si>
    <t>3. Investments</t>
  </si>
  <si>
    <t>Investment Income</t>
  </si>
  <si>
    <t>Taxes</t>
  </si>
  <si>
    <t>Administration costs</t>
  </si>
  <si>
    <t>Active members - Full time</t>
  </si>
  <si>
    <t>Active members - Part time</t>
  </si>
  <si>
    <t>Pensioners - Retired</t>
  </si>
  <si>
    <t>6. Retirements in year</t>
  </si>
  <si>
    <t>Contributions equivalent premiums</t>
  </si>
  <si>
    <t>Please give brief details of any special factors affecting the figures given in this return compared with previous returns which might be helpful in interpreting changes.</t>
  </si>
  <si>
    <t>Benefits Payable</t>
  </si>
  <si>
    <t>Contributions Receivable</t>
  </si>
  <si>
    <t>Pensions - Retired</t>
  </si>
  <si>
    <t>Pension - Dependents</t>
  </si>
  <si>
    <t>Total Active Members</t>
  </si>
  <si>
    <t>Total Pensioners</t>
  </si>
  <si>
    <t>Total members</t>
  </si>
  <si>
    <t>Number of scheduled bodies</t>
  </si>
  <si>
    <t>Number of admission bodies</t>
  </si>
  <si>
    <t>Total early or ill-health related retirements</t>
  </si>
  <si>
    <t>Contributions receivable</t>
  </si>
  <si>
    <t>Benefits payable</t>
  </si>
  <si>
    <t>Payments to and on account of leavers</t>
  </si>
  <si>
    <t>Element of 'Total Pensions' relating to payments made overseas</t>
  </si>
  <si>
    <t>Total pensions</t>
  </si>
  <si>
    <t>Total lump sums</t>
  </si>
  <si>
    <t>Total net return on investments</t>
  </si>
  <si>
    <t>Oversight and governance costs</t>
  </si>
  <si>
    <t>Investment management expenses</t>
  </si>
  <si>
    <t>Number of employees who have opted out</t>
  </si>
  <si>
    <t>Please enter expenditure as a positive number and income as a negative number throughout.</t>
  </si>
  <si>
    <r>
      <t xml:space="preserve">Please provide the </t>
    </r>
    <r>
      <rPr>
        <b/>
        <sz val="12"/>
        <rFont val="Arial"/>
        <family val="2"/>
      </rPr>
      <t>name</t>
    </r>
    <r>
      <rPr>
        <sz val="12"/>
        <rFont val="Arial"/>
        <family val="2"/>
      </rPr>
      <t xml:space="preserve"> of the Director of Finance, or designated officer, who has approved the figures in this return in the box below:</t>
    </r>
  </si>
  <si>
    <t>Select your pension fund from the list below:</t>
  </si>
  <si>
    <t>Net increase / decrease in the fund in year</t>
  </si>
  <si>
    <t xml:space="preserve">5. Membership details at 31 March </t>
  </si>
  <si>
    <t>Payments relating to leavers and transfers</t>
  </si>
  <si>
    <r>
      <t xml:space="preserve">Transfers </t>
    </r>
    <r>
      <rPr>
        <b/>
        <sz val="10"/>
        <rFont val="Arial"/>
        <family val="2"/>
      </rPr>
      <t xml:space="preserve">out </t>
    </r>
    <r>
      <rPr>
        <sz val="10"/>
        <rFont val="Arial"/>
        <family val="2"/>
      </rPr>
      <t>(+)</t>
    </r>
  </si>
  <si>
    <t>Net additions / withdrawals from dealings with members</t>
  </si>
  <si>
    <t>Management expenses</t>
  </si>
  <si>
    <t>Net return on investments</t>
  </si>
  <si>
    <t>Total payments relating to leavers and transfers</t>
  </si>
  <si>
    <t>Choose your Pension Fund</t>
  </si>
  <si>
    <t>Dumfries &amp; Galloway PF</t>
  </si>
  <si>
    <t>Falkirk PF</t>
  </si>
  <si>
    <t>Lothian PF</t>
  </si>
  <si>
    <t>Scottish Borders PF</t>
  </si>
  <si>
    <t>Strathclyde PF</t>
  </si>
  <si>
    <t>Tayside PF</t>
  </si>
  <si>
    <t>Fife PF</t>
  </si>
  <si>
    <t>Highland PF</t>
  </si>
  <si>
    <t>Orkney Island PF</t>
  </si>
  <si>
    <t>Shetland Islands PF</t>
  </si>
  <si>
    <t>North East Scotland PF</t>
  </si>
  <si>
    <t>Aberdeen CC Transport Fund</t>
  </si>
  <si>
    <t>4. Management Expenses</t>
  </si>
  <si>
    <t>Number of deferred members</t>
  </si>
  <si>
    <t>Lump sums on retirement</t>
  </si>
  <si>
    <t>Administering Authority</t>
  </si>
  <si>
    <t>Scottish Homes PF</t>
  </si>
  <si>
    <t>Admitted
Bodies</t>
  </si>
  <si>
    <t>Changes to the return</t>
  </si>
  <si>
    <t>Increase (-) / decrease (+) in market value of investments</t>
  </si>
  <si>
    <t>Transfers in (-)</t>
  </si>
  <si>
    <t>Pensioners - Dependents</t>
  </si>
  <si>
    <t>Opening net assets of the fund at 1 April</t>
  </si>
  <si>
    <t>Closing net assets of the fund at 31 March</t>
  </si>
  <si>
    <t>Element of 'Total Pensions' relating to payments under the Pensions (Increase) Act</t>
  </si>
  <si>
    <t>Number of 
FTE Staff 
at 31 March</t>
  </si>
  <si>
    <t>Revaluation of insurance buy-in contract</t>
  </si>
  <si>
    <t>Other - please provide an explanation in the box at Row 94</t>
  </si>
  <si>
    <t>LFR SC: Adult Social Care: Supplementary data by client group</t>
  </si>
  <si>
    <r>
      <t xml:space="preserve">Detailed guidance on completing LFR 24 is provided within the LFR Guidance document </t>
    </r>
    <r>
      <rPr>
        <u/>
        <sz val="12"/>
        <color rgb="FF0000DA"/>
        <rFont val="Arial"/>
        <family val="2"/>
      </rPr>
      <t>available on the LFR page of the Scottish Government website.</t>
    </r>
  </si>
  <si>
    <t>Local authorities should refer to the guidance when completing the return to ensure that the returns are completed consistently, so that valid and reliable figures for Scotland can be obtained.</t>
  </si>
  <si>
    <t>Where possible, copies of local authorities' audited accounts will be sourced from local authorities' websites. However, you may be required to provide a copy of your accounts where it has not been</t>
  </si>
  <si>
    <t>possible for a copy to be downloaded.</t>
  </si>
  <si>
    <r>
      <t>Should you</t>
    </r>
    <r>
      <rPr>
        <b/>
        <sz val="12"/>
        <rFont val="Arial"/>
        <family val="2"/>
      </rPr>
      <t xml:space="preserve"> have any queries</t>
    </r>
    <r>
      <rPr>
        <sz val="12"/>
        <rFont val="Arial"/>
        <family val="2"/>
      </rPr>
      <t xml:space="preserve"> on the LFRs, please e-mail the LGF Stats mailbox linked to in Row 7.</t>
    </r>
  </si>
  <si>
    <t>The following colour coding has been applied to the return:</t>
  </si>
  <si>
    <r>
      <t xml:space="preserve">Light grey cells: </t>
    </r>
    <r>
      <rPr>
        <sz val="12"/>
        <rFont val="Arial"/>
        <family val="2"/>
      </rPr>
      <t xml:space="preserve">data has been </t>
    </r>
    <r>
      <rPr>
        <b/>
        <sz val="12"/>
        <rFont val="Arial"/>
        <family val="2"/>
      </rPr>
      <t xml:space="preserve">automatically </t>
    </r>
    <r>
      <rPr>
        <sz val="12"/>
        <rFont val="Arial"/>
        <family val="2"/>
      </rPr>
      <t>populated, either from another cell in the return or from prior years' data. If the cause of an error is not clear, it may be because a different part of the 
return needs to be completed first.</t>
    </r>
  </si>
  <si>
    <r>
      <t xml:space="preserve">Light blue cells: </t>
    </r>
    <r>
      <rPr>
        <sz val="12"/>
        <rFont val="Arial"/>
        <family val="2"/>
      </rPr>
      <t>subtotals</t>
    </r>
  </si>
  <si>
    <r>
      <t xml:space="preserve">Dark blue cells: </t>
    </r>
    <r>
      <rPr>
        <sz val="12"/>
        <color theme="0"/>
        <rFont val="Arial"/>
        <family val="2"/>
      </rPr>
      <t>totals</t>
    </r>
  </si>
  <si>
    <t>This return also contains cell specific validation to ensure figures are entered as whole numbers and with the correct signage. If an incorrect figure is entered, e.g. a decimal or the wrong sign, a warning</t>
  </si>
  <si>
    <t>message will pop up asking you to review the figure entered. Please ensure all figures are entered in the required format.</t>
  </si>
  <si>
    <r>
      <t xml:space="preserve">Red cells: </t>
    </r>
    <r>
      <rPr>
        <sz val="12"/>
        <rFont val="Arial"/>
        <family val="2"/>
      </rPr>
      <t>an automatic Pass / Fail validation check has failed, highlighting that the figure entered does not meet the required validation criteria</t>
    </r>
  </si>
  <si>
    <r>
      <t xml:space="preserve">A </t>
    </r>
    <r>
      <rPr>
        <b/>
        <sz val="12"/>
        <rFont val="Arial"/>
        <family val="2"/>
      </rPr>
      <t>'Failed Validation Check' count</t>
    </r>
    <r>
      <rPr>
        <sz val="12"/>
        <rFont val="Arial"/>
        <family val="2"/>
      </rPr>
      <t xml:space="preserve"> is shown in</t>
    </r>
    <r>
      <rPr>
        <sz val="12"/>
        <color rgb="FFFF0000"/>
        <rFont val="Arial"/>
        <family val="2"/>
      </rPr>
      <t xml:space="preserve"> </t>
    </r>
    <r>
      <rPr>
        <sz val="12"/>
        <rFont val="Arial"/>
        <family val="2"/>
      </rPr>
      <t>Cell E3</t>
    </r>
    <r>
      <rPr>
        <sz val="12"/>
        <color rgb="FFFF0000"/>
        <rFont val="Arial"/>
        <family val="2"/>
      </rPr>
      <t xml:space="preserve"> </t>
    </r>
    <r>
      <rPr>
        <sz val="12"/>
        <rFont val="Arial"/>
        <family val="2"/>
      </rPr>
      <t>of the 'LFR 24' tab, and in Column F on the 'Front Page' tab. The count reflects the total number of automatic Pass / Fail validation checks that have</t>
    </r>
  </si>
  <si>
    <t>authority for review.</t>
  </si>
  <si>
    <r>
      <t xml:space="preserve">failed. Please ensure that all relevant data has been entered before attempting to address these errors. Returns containing failed validation checks will </t>
    </r>
    <r>
      <rPr>
        <b/>
        <sz val="12"/>
        <rFont val="Arial"/>
        <family val="2"/>
      </rPr>
      <t>not</t>
    </r>
    <r>
      <rPr>
        <sz val="12"/>
        <rFont val="Arial"/>
        <family val="2"/>
      </rPr>
      <t xml:space="preserve"> be accepted and will be returned to the local</t>
    </r>
  </si>
  <si>
    <t>Other benefits  - please provide an explanation in the box at Row 94</t>
  </si>
  <si>
    <t>changes to the guidance for this year are highlighted by light blue shading and relevant page numbers are noted below.</t>
  </si>
  <si>
    <t>This tab summarises the key changes made to the LFR 24, compared to last years' return. Full details on how to complete the return are provided in the LFR guidance document. For ease of reference,</t>
  </si>
  <si>
    <t>No changes have been made to the return this year.</t>
  </si>
  <si>
    <t>Return to:</t>
  </si>
  <si>
    <t>Front Page</t>
  </si>
  <si>
    <t>Conditional Formatting to be applied to LFR</t>
  </si>
  <si>
    <t>Rule</t>
  </si>
  <si>
    <t>Type</t>
  </si>
  <si>
    <t>Operator</t>
  </si>
  <si>
    <t>Example Formula</t>
  </si>
  <si>
    <t>Fill &amp; Font RGBs</t>
  </si>
  <si>
    <t>Guidance</t>
  </si>
  <si>
    <t>Changes</t>
  </si>
  <si>
    <t>A</t>
  </si>
  <si>
    <t>B</t>
  </si>
  <si>
    <t>C</t>
  </si>
  <si>
    <t>D</t>
  </si>
  <si>
    <t>E</t>
  </si>
  <si>
    <t>F</t>
  </si>
  <si>
    <t>G</t>
  </si>
  <si>
    <t>H</t>
  </si>
  <si>
    <t>I</t>
  </si>
  <si>
    <t>n/a</t>
  </si>
  <si>
    <t>Failed validations &gt; 0</t>
  </si>
  <si>
    <t>(255,50,50)</t>
  </si>
  <si>
    <t>$E$3&lt;&gt;0</t>
  </si>
  <si>
    <t>($C$3:$E$3)</t>
  </si>
  <si>
    <t>Pass / Fail check = "FAIL"</t>
  </si>
  <si>
    <t>"FAIL"</t>
  </si>
  <si>
    <t>LFR 24</t>
  </si>
  <si>
    <t>$F$28&lt;&gt;0</t>
  </si>
  <si>
    <t>($B$28:$G$28, $B$30:$G$30)</t>
  </si>
  <si>
    <t>($H$39:$H$40,$C$65:$D$65)</t>
  </si>
  <si>
    <t>Cell Specific Validation to be applied to LFR</t>
  </si>
  <si>
    <t>RGB</t>
  </si>
  <si>
    <t>Alert Style</t>
  </si>
  <si>
    <t>Operator - Text</t>
  </si>
  <si>
    <t>Operator - Num</t>
  </si>
  <si>
    <t>Formula1</t>
  </si>
  <si>
    <t>Formula2</t>
  </si>
  <si>
    <t>Error Title</t>
  </si>
  <si>
    <t>Error Message</t>
  </si>
  <si>
    <r>
      <t xml:space="preserve">Cell </t>
    </r>
    <r>
      <rPr>
        <b/>
        <sz val="11"/>
        <color theme="1"/>
        <rFont val="Arial"/>
        <family val="2"/>
      </rPr>
      <t>must</t>
    </r>
    <r>
      <rPr>
        <sz val="11"/>
        <color theme="1"/>
        <rFont val="Arial"/>
        <family val="2"/>
      </rPr>
      <t xml:space="preserve"> be &gt; 0</t>
    </r>
  </si>
  <si>
    <t>(252, 228, 214)</t>
  </si>
  <si>
    <t>xlValidateWholeNumber</t>
  </si>
  <si>
    <t>xlValidAlertWarning</t>
  </si>
  <si>
    <t>xlGreaterEqual</t>
  </si>
  <si>
    <t>WARNING</t>
  </si>
  <si>
    <t>This figure must be entered as a positive whole number. Please ensure that the figure you have entered is correct.</t>
  </si>
  <si>
    <r>
      <t xml:space="preserve">Cell </t>
    </r>
    <r>
      <rPr>
        <b/>
        <sz val="11"/>
        <color theme="1"/>
        <rFont val="Arial"/>
        <family val="2"/>
      </rPr>
      <t>must</t>
    </r>
    <r>
      <rPr>
        <sz val="11"/>
        <color theme="1"/>
        <rFont val="Arial"/>
        <family val="2"/>
      </rPr>
      <t xml:space="preserve"> be &lt; 0</t>
    </r>
  </si>
  <si>
    <t>(226, 239, 218)</t>
  </si>
  <si>
    <t>xlLessEqual</t>
  </si>
  <si>
    <t>This figure must be entered as a negative whole number. Please ensure that the figure you have entered is correct.</t>
  </si>
  <si>
    <t>Either +ve or -ve</t>
  </si>
  <si>
    <t>(255, 242, 204)</t>
  </si>
  <si>
    <t>xlBetween</t>
  </si>
  <si>
    <t>All figures must be entered as whole numbers. Please ensure that the figure you have entered is correct.</t>
  </si>
  <si>
    <r>
      <t>Version 1:</t>
    </r>
    <r>
      <rPr>
        <sz val="11"/>
        <color theme="1"/>
        <rFont val="Arial"/>
        <family val="2"/>
      </rPr>
      <t xml:space="preserve"> Issued 03/08/2022</t>
    </r>
  </si>
  <si>
    <t>2022-23 Local Financial Returns (LFRs) - LFR 24</t>
  </si>
  <si>
    <r>
      <rPr>
        <b/>
        <u/>
        <sz val="12"/>
        <color rgb="FF0000DA"/>
        <rFont val="Arial"/>
        <family val="2"/>
      </rPr>
      <t>Completed returns</t>
    </r>
    <r>
      <rPr>
        <u/>
        <sz val="12"/>
        <color rgb="FF0000DA"/>
        <rFont val="Arial"/>
        <family val="2"/>
      </rPr>
      <t xml:space="preserve"> should be emailed to the LGF Stats mailbox</t>
    </r>
    <r>
      <rPr>
        <b/>
        <u/>
        <sz val="12"/>
        <color rgb="FF0000DA"/>
        <rFont val="Arial"/>
        <family val="2"/>
      </rPr>
      <t xml:space="preserve"> by no later than Monday the 2nd October 2023</t>
    </r>
    <r>
      <rPr>
        <u/>
        <sz val="12"/>
        <color rgb="FF0000DA"/>
        <rFont val="Arial"/>
        <family val="2"/>
      </rPr>
      <t>.</t>
    </r>
  </si>
  <si>
    <t>Wrong Signage</t>
  </si>
  <si>
    <t>Data to be entered: value must be positive or zero</t>
  </si>
  <si>
    <t>Data to be entered: value must be negative or zero</t>
  </si>
  <si>
    <t>Data to be entered: value can be positive, negative or zero.</t>
  </si>
  <si>
    <t>Version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</si>
</sst>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0\ "/>
  </numFmts>
  <fonts count="36">
    <font>
      <sz val="10"/>
      <name val="Arial"/>
    </font>
    <font>
      <sz val="11"/>
      <color theme="1"/>
      <name val="Calibri"/>
      <family val="2"/>
      <scheme val="minor"/>
    </font>
    <font>
      <sz val="10"/>
      <name val="Geneva"/>
    </font>
    <font>
      <sz val="8"/>
      <name val="Arial"/>
      <family val="2"/>
    </font>
    <font>
      <sz val="10"/>
      <name val="Arial"/>
      <family val="2"/>
    </font>
    <font>
      <b/>
      <sz val="10"/>
      <name val="Arial"/>
      <family val="2"/>
    </font>
    <font>
      <sz val="12"/>
      <name val="Arial"/>
      <family val="2"/>
    </font>
    <font>
      <b/>
      <sz val="12"/>
      <name val="Arial"/>
      <family val="2"/>
    </font>
    <font>
      <b/>
      <sz val="14"/>
      <name val="Arial"/>
      <family val="2"/>
    </font>
    <font>
      <b/>
      <sz val="10"/>
      <color theme="0"/>
      <name val="Arial"/>
      <family val="2"/>
    </font>
    <font>
      <b/>
      <sz val="16"/>
      <name val="Arial"/>
      <family val="2"/>
    </font>
    <font>
      <sz val="12"/>
      <color theme="0"/>
      <name val="Arial"/>
      <family val="2"/>
    </font>
    <font>
      <u/>
      <sz val="12"/>
      <color indexed="12"/>
      <name val="Arial"/>
      <family val="2"/>
    </font>
    <font>
      <sz val="12"/>
      <color theme="0" tint="-0.249977111117893"/>
      <name val="Arial"/>
      <family val="2"/>
    </font>
    <font>
      <b/>
      <sz val="14"/>
      <color theme="0"/>
      <name val="Arial"/>
      <family val="2"/>
    </font>
    <font>
      <b/>
      <sz val="12"/>
      <color theme="0" tint="-0.34998626667073579"/>
      <name val="Arial"/>
      <family val="2"/>
    </font>
    <font>
      <sz val="12"/>
      <color theme="0" tint="-0.34998626667073579"/>
      <name val="Arial"/>
      <family val="2"/>
    </font>
    <font>
      <sz val="11"/>
      <name val="Arial"/>
      <family val="2"/>
    </font>
    <font>
      <b/>
      <sz val="11"/>
      <name val="Arial"/>
      <family val="2"/>
    </font>
    <font>
      <sz val="14"/>
      <name val="Arial"/>
      <family val="2"/>
    </font>
    <font>
      <i/>
      <sz val="10"/>
      <name val="Arial"/>
      <family val="2"/>
    </font>
    <font>
      <sz val="10"/>
      <color theme="1"/>
      <name val="Arial"/>
      <family val="2"/>
    </font>
    <font>
      <sz val="11"/>
      <color theme="1"/>
      <name val="Arial"/>
      <family val="2"/>
    </font>
    <font>
      <b/>
      <sz val="10"/>
      <color theme="1"/>
      <name val="Arial"/>
      <family val="2"/>
    </font>
    <font>
      <b/>
      <sz val="8"/>
      <color theme="1"/>
      <name val="Arial"/>
      <family val="2"/>
    </font>
    <font>
      <b/>
      <sz val="12"/>
      <color rgb="FFFF0000"/>
      <name val="Arial"/>
      <family val="2"/>
    </font>
    <font>
      <sz val="12"/>
      <color rgb="FFFF0000"/>
      <name val="Arial"/>
      <family val="2"/>
    </font>
    <font>
      <u/>
      <sz val="10"/>
      <color rgb="FF0000DA"/>
      <name val="Arial"/>
      <family val="2"/>
    </font>
    <font>
      <u/>
      <sz val="12"/>
      <color rgb="FF0000DA"/>
      <name val="Arial"/>
      <family val="2"/>
    </font>
    <font>
      <b/>
      <u/>
      <sz val="12"/>
      <color rgb="FF0000DA"/>
      <name val="Arial"/>
      <family val="2"/>
    </font>
    <font>
      <b/>
      <sz val="12"/>
      <color theme="0"/>
      <name val="Arial"/>
      <family val="2"/>
    </font>
    <font>
      <sz val="9"/>
      <color indexed="81"/>
      <name val="Tahoma"/>
      <family val="2"/>
    </font>
    <font>
      <b/>
      <sz val="11"/>
      <color theme="1"/>
      <name val="Arial"/>
      <family val="2"/>
    </font>
    <font>
      <i/>
      <sz val="11"/>
      <color theme="1"/>
      <name val="Arial"/>
      <family val="2"/>
    </font>
    <font>
      <b/>
      <i/>
      <sz val="11"/>
      <color theme="1"/>
      <name val="Arial"/>
      <family val="2"/>
    </font>
    <font>
      <sz val="12"/>
      <color theme="1"/>
      <name val="Arial"/>
      <family val="2"/>
    </font>
  </fonts>
  <fills count="15">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
      <patternFill patternType="solid">
        <fgColor rgb="FF8DB4E2"/>
        <bgColor indexed="64"/>
      </patternFill>
    </fill>
    <fill>
      <patternFill patternType="solid">
        <fgColor rgb="FFFF3232"/>
        <bgColor indexed="64"/>
      </patternFill>
    </fill>
    <fill>
      <patternFill patternType="solid">
        <fgColor rgb="FFD9D9D9"/>
        <bgColor indexed="64"/>
      </patternFill>
    </fill>
    <fill>
      <patternFill patternType="solid">
        <fgColor rgb="FF777777"/>
        <bgColor indexed="64"/>
      </patternFill>
    </fill>
    <fill>
      <patternFill patternType="solid">
        <fgColor rgb="FF1F497D"/>
        <bgColor indexed="64"/>
      </patternFill>
    </fill>
    <fill>
      <patternFill patternType="solid">
        <fgColor rgb="FFFCE4D6"/>
        <bgColor indexed="64"/>
      </patternFill>
    </fill>
    <fill>
      <patternFill patternType="solid">
        <fgColor rgb="FFE2EFDA"/>
        <bgColor indexed="64"/>
      </patternFill>
    </fill>
    <fill>
      <patternFill patternType="solid">
        <fgColor rgb="FFFFF2CC"/>
        <bgColor indexed="64"/>
      </patternFill>
    </fill>
    <fill>
      <patternFill patternType="solid">
        <fgColor rgb="FFFFFFFE"/>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A6A6A6"/>
      </left>
      <right style="thin">
        <color rgb="FFA6A6A6"/>
      </right>
      <top style="thin">
        <color rgb="FFA6A6A6"/>
      </top>
      <bottom style="thin">
        <color rgb="FFA6A6A6"/>
      </bottom>
      <diagonal/>
    </border>
    <border>
      <left style="thin">
        <color rgb="FF808080"/>
      </left>
      <right style="thin">
        <color rgb="FF808080"/>
      </right>
      <top style="thin">
        <color rgb="FF808080"/>
      </top>
      <bottom style="thin">
        <color rgb="FF808080"/>
      </bottom>
      <diagonal/>
    </border>
    <border>
      <left/>
      <right/>
      <top style="thin">
        <color rgb="FF808080"/>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27" fillId="0" borderId="0" applyNumberFormat="0" applyFill="0" applyBorder="0" applyAlignment="0" applyProtection="0">
      <alignment vertical="top"/>
      <protection locked="0"/>
    </xf>
    <xf numFmtId="0" fontId="2" fillId="0" borderId="0"/>
    <xf numFmtId="0" fontId="2" fillId="0" borderId="0"/>
    <xf numFmtId="0" fontId="4" fillId="0" borderId="0"/>
    <xf numFmtId="0" fontId="1" fillId="0" borderId="0"/>
    <xf numFmtId="0" fontId="27" fillId="0" borderId="0" applyNumberFormat="0" applyFill="0" applyBorder="0" applyAlignment="0" applyProtection="0"/>
  </cellStyleXfs>
  <cellXfs count="143">
    <xf numFmtId="0" fontId="0" fillId="0" borderId="0" xfId="0"/>
    <xf numFmtId="0" fontId="5"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5" fillId="0" borderId="0" xfId="0" quotePrefix="1" applyFont="1" applyAlignment="1">
      <alignment vertical="center"/>
    </xf>
    <xf numFmtId="0" fontId="4" fillId="0" borderId="0" xfId="0" applyFont="1"/>
    <xf numFmtId="0" fontId="6" fillId="4" borderId="0" xfId="2" applyFont="1" applyFill="1" applyAlignment="1" applyProtection="1">
      <alignment horizontal="center" vertical="center" wrapText="1"/>
      <protection locked="0"/>
    </xf>
    <xf numFmtId="0" fontId="12" fillId="4" borderId="0" xfId="1" applyFont="1" applyFill="1" applyAlignment="1" applyProtection="1">
      <alignment vertical="center"/>
    </xf>
    <xf numFmtId="0" fontId="6" fillId="5" borderId="0" xfId="0" applyFont="1" applyFill="1" applyAlignment="1" applyProtection="1">
      <alignment vertical="center"/>
      <protection locked="0"/>
    </xf>
    <xf numFmtId="0" fontId="28" fillId="4" borderId="0" xfId="1" applyFont="1" applyFill="1" applyAlignment="1" applyProtection="1">
      <alignment horizontal="left" vertical="center"/>
    </xf>
    <xf numFmtId="0" fontId="32" fillId="0" borderId="0" xfId="0" applyFont="1" applyAlignment="1">
      <alignment vertical="center"/>
    </xf>
    <xf numFmtId="0" fontId="32" fillId="0" borderId="0" xfId="0" applyFont="1" applyAlignment="1">
      <alignment horizontal="left" vertical="center"/>
    </xf>
    <xf numFmtId="0" fontId="33" fillId="0" borderId="0" xfId="0" applyFont="1" applyAlignment="1">
      <alignment vertical="center"/>
    </xf>
    <xf numFmtId="0" fontId="22" fillId="0" borderId="0" xfId="0" applyFont="1" applyAlignment="1">
      <alignment vertical="center"/>
    </xf>
    <xf numFmtId="0" fontId="22" fillId="0" borderId="0" xfId="0" applyFont="1" applyAlignment="1">
      <alignment horizontal="left" vertical="center"/>
    </xf>
    <xf numFmtId="0" fontId="34" fillId="0" borderId="0" xfId="0" applyFont="1" applyAlignment="1">
      <alignment vertical="center"/>
    </xf>
    <xf numFmtId="0" fontId="33" fillId="0" borderId="0" xfId="0" applyFont="1" applyAlignment="1">
      <alignment horizontal="left" vertical="center"/>
    </xf>
    <xf numFmtId="0" fontId="17" fillId="0" borderId="0" xfId="0" applyFont="1" applyAlignment="1">
      <alignment vertical="center"/>
    </xf>
    <xf numFmtId="0" fontId="22" fillId="0" borderId="0" xfId="0" quotePrefix="1" applyFont="1" applyAlignment="1">
      <alignment vertical="center"/>
    </xf>
    <xf numFmtId="0" fontId="22" fillId="0" borderId="0" xfId="0" quotePrefix="1" applyFont="1" applyAlignment="1">
      <alignment horizontal="left" vertical="center"/>
    </xf>
    <xf numFmtId="0" fontId="17" fillId="0" borderId="0" xfId="0" quotePrefix="1" applyFont="1" applyAlignment="1">
      <alignment horizontal="left" vertical="center"/>
    </xf>
    <xf numFmtId="0" fontId="22" fillId="7" borderId="0" xfId="0" quotePrefix="1" applyFont="1" applyFill="1" applyAlignment="1">
      <alignment vertical="center"/>
    </xf>
    <xf numFmtId="0" fontId="17" fillId="11" borderId="0" xfId="0" quotePrefix="1" applyFont="1" applyFill="1" applyAlignment="1">
      <alignment vertical="center"/>
    </xf>
    <xf numFmtId="0" fontId="22" fillId="12" borderId="0" xfId="0" quotePrefix="1" applyFont="1" applyFill="1" applyAlignment="1">
      <alignment vertical="center"/>
    </xf>
    <xf numFmtId="0" fontId="22" fillId="13" borderId="0" xfId="0" quotePrefix="1" applyFont="1" applyFill="1" applyAlignment="1">
      <alignment vertical="center"/>
    </xf>
    <xf numFmtId="0" fontId="17" fillId="0" borderId="0" xfId="0" applyFont="1" applyAlignment="1">
      <alignment horizontal="left" vertical="center"/>
    </xf>
    <xf numFmtId="3" fontId="5" fillId="12" borderId="2" xfId="2" applyNumberFormat="1" applyFont="1" applyFill="1" applyBorder="1" applyAlignment="1" applyProtection="1">
      <alignment horizontal="right" vertical="center"/>
      <protection locked="0"/>
    </xf>
    <xf numFmtId="3" fontId="4" fillId="12" borderId="2" xfId="2" applyNumberFormat="1" applyFont="1" applyFill="1" applyBorder="1" applyAlignment="1" applyProtection="1">
      <alignment vertical="center" wrapText="1"/>
      <protection locked="0"/>
    </xf>
    <xf numFmtId="3" fontId="4" fillId="12" borderId="2" xfId="2" applyNumberFormat="1" applyFont="1" applyFill="1" applyBorder="1" applyAlignment="1" applyProtection="1">
      <alignment vertical="center"/>
      <protection locked="0"/>
    </xf>
    <xf numFmtId="3" fontId="4" fillId="13" borderId="2" xfId="2" applyNumberFormat="1" applyFont="1" applyFill="1" applyBorder="1" applyAlignment="1" applyProtection="1">
      <alignment vertical="center"/>
      <protection locked="0"/>
    </xf>
    <xf numFmtId="3" fontId="4" fillId="11" borderId="2" xfId="2" applyNumberFormat="1" applyFont="1" applyFill="1" applyBorder="1" applyAlignment="1" applyProtection="1">
      <alignment vertical="center"/>
      <protection locked="0"/>
    </xf>
    <xf numFmtId="3" fontId="4" fillId="11" borderId="2" xfId="2" applyNumberFormat="1" applyFont="1" applyFill="1" applyBorder="1" applyAlignment="1" applyProtection="1">
      <alignment vertical="center" wrapText="1"/>
      <protection locked="0"/>
    </xf>
    <xf numFmtId="0" fontId="6" fillId="14" borderId="2" xfId="0" applyFont="1" applyFill="1" applyBorder="1" applyAlignment="1" applyProtection="1">
      <alignment horizontal="left" vertical="center"/>
      <protection locked="0"/>
    </xf>
    <xf numFmtId="49" fontId="16" fillId="14" borderId="1" xfId="0" applyNumberFormat="1" applyFont="1" applyFill="1" applyBorder="1" applyAlignment="1" applyProtection="1">
      <alignment horizontal="left" vertical="center"/>
      <protection locked="0"/>
    </xf>
    <xf numFmtId="49" fontId="6" fillId="14" borderId="2" xfId="0" applyNumberFormat="1" applyFont="1" applyFill="1" applyBorder="1" applyAlignment="1" applyProtection="1">
      <alignment horizontal="left" vertical="center"/>
      <protection locked="0"/>
    </xf>
    <xf numFmtId="49" fontId="6" fillId="14" borderId="2" xfId="0" applyNumberFormat="1" applyFont="1" applyFill="1" applyBorder="1" applyAlignment="1" applyProtection="1">
      <alignment horizontal="left" vertical="top"/>
      <protection locked="0"/>
    </xf>
    <xf numFmtId="0" fontId="12" fillId="4" borderId="0" xfId="1" applyFont="1" applyFill="1" applyAlignment="1" applyProtection="1">
      <alignment horizontal="left" vertical="center"/>
    </xf>
    <xf numFmtId="0" fontId="4" fillId="14" borderId="2" xfId="4" applyFill="1" applyBorder="1" applyAlignment="1" applyProtection="1">
      <alignment horizontal="left" vertical="top"/>
      <protection locked="0"/>
    </xf>
    <xf numFmtId="0" fontId="0" fillId="14" borderId="2" xfId="0" applyFill="1" applyBorder="1" applyAlignment="1" applyProtection="1">
      <alignment vertical="top"/>
      <protection locked="0"/>
    </xf>
    <xf numFmtId="0" fontId="10" fillId="4" borderId="0" xfId="0" applyFont="1" applyFill="1" applyAlignment="1" applyProtection="1">
      <alignment vertical="center"/>
    </xf>
    <xf numFmtId="0" fontId="6" fillId="4" borderId="0" xfId="0" applyFont="1" applyFill="1" applyAlignment="1" applyProtection="1">
      <alignment vertical="center"/>
    </xf>
    <xf numFmtId="0" fontId="26" fillId="4" borderId="0" xfId="0" applyFont="1" applyFill="1" applyAlignment="1" applyProtection="1">
      <alignment vertical="center"/>
    </xf>
    <xf numFmtId="0" fontId="10" fillId="4" borderId="0" xfId="0" applyFont="1" applyFill="1" applyAlignment="1" applyProtection="1">
      <alignment horizontal="right" vertical="center"/>
    </xf>
    <xf numFmtId="0" fontId="7" fillId="4" borderId="0" xfId="0" applyFont="1" applyFill="1" applyAlignment="1" applyProtection="1">
      <alignment vertical="center"/>
    </xf>
    <xf numFmtId="0" fontId="25" fillId="4" borderId="0" xfId="0" applyFont="1" applyFill="1" applyAlignment="1" applyProtection="1">
      <alignment vertical="center"/>
    </xf>
    <xf numFmtId="0" fontId="26" fillId="0" borderId="0" xfId="0" applyFont="1" applyAlignment="1" applyProtection="1">
      <alignment vertical="center"/>
    </xf>
    <xf numFmtId="0" fontId="7" fillId="4" borderId="0" xfId="0" applyFont="1" applyFill="1" applyAlignment="1" applyProtection="1">
      <alignment horizontal="right" vertical="center"/>
    </xf>
    <xf numFmtId="0" fontId="11" fillId="4" borderId="0" xfId="0" applyFont="1" applyFill="1" applyAlignment="1" applyProtection="1">
      <alignment vertical="center"/>
    </xf>
    <xf numFmtId="0" fontId="13" fillId="4" borderId="0" xfId="0" applyFont="1" applyFill="1" applyAlignment="1" applyProtection="1">
      <alignment vertical="center"/>
    </xf>
    <xf numFmtId="0" fontId="13" fillId="4" borderId="0" xfId="0" applyFont="1" applyFill="1" applyAlignment="1" applyProtection="1">
      <alignment horizontal="right" vertical="center"/>
    </xf>
    <xf numFmtId="3" fontId="13" fillId="4" borderId="0" xfId="0" applyNumberFormat="1" applyFont="1" applyFill="1" applyAlignment="1" applyProtection="1">
      <alignment horizontal="right" vertical="center"/>
    </xf>
    <xf numFmtId="0" fontId="6" fillId="9" borderId="2" xfId="0" applyFont="1" applyFill="1" applyBorder="1" applyAlignment="1" applyProtection="1">
      <alignment vertical="center"/>
    </xf>
    <xf numFmtId="0" fontId="6" fillId="4" borderId="0" xfId="0" applyFont="1" applyFill="1" applyAlignment="1" applyProtection="1">
      <alignment horizontal="right" vertical="center"/>
    </xf>
    <xf numFmtId="3" fontId="6" fillId="4" borderId="0" xfId="0" applyNumberFormat="1" applyFont="1" applyFill="1" applyAlignment="1" applyProtection="1">
      <alignment horizontal="right" vertical="center"/>
    </xf>
    <xf numFmtId="0" fontId="14" fillId="4" borderId="0" xfId="0" applyFont="1" applyFill="1" applyAlignment="1" applyProtection="1">
      <alignment horizontal="center" vertical="center"/>
    </xf>
    <xf numFmtId="0" fontId="15" fillId="4" borderId="0" xfId="0" applyFont="1" applyFill="1" applyAlignment="1" applyProtection="1">
      <alignment vertical="center"/>
    </xf>
    <xf numFmtId="0" fontId="16" fillId="4" borderId="0" xfId="0" applyFont="1" applyFill="1" applyAlignment="1" applyProtection="1">
      <alignment horizontal="left" vertical="center"/>
    </xf>
    <xf numFmtId="0" fontId="16" fillId="4" borderId="0" xfId="0" applyFont="1" applyFill="1" applyAlignment="1" applyProtection="1">
      <alignment horizontal="right" vertical="center"/>
    </xf>
    <xf numFmtId="0" fontId="16" fillId="4" borderId="0" xfId="0" applyFont="1" applyFill="1" applyAlignment="1" applyProtection="1">
      <alignment vertical="center"/>
    </xf>
    <xf numFmtId="0" fontId="32" fillId="4" borderId="0" xfId="0" applyFont="1" applyFill="1" applyAlignment="1" applyProtection="1">
      <alignment vertical="center"/>
    </xf>
    <xf numFmtId="0" fontId="22" fillId="4" borderId="0" xfId="0" applyFont="1" applyFill="1" applyAlignment="1" applyProtection="1">
      <alignment vertical="center"/>
    </xf>
    <xf numFmtId="0" fontId="6" fillId="4" borderId="0" xfId="0" applyFont="1" applyFill="1" applyAlignment="1" applyProtection="1">
      <alignment horizontal="left" vertical="center"/>
    </xf>
    <xf numFmtId="0" fontId="19" fillId="4" borderId="0" xfId="0" applyFont="1" applyFill="1" applyAlignment="1" applyProtection="1">
      <alignment vertical="center"/>
    </xf>
    <xf numFmtId="0" fontId="8" fillId="4" borderId="0" xfId="0" applyFont="1" applyFill="1" applyAlignment="1" applyProtection="1">
      <alignment vertical="center"/>
    </xf>
    <xf numFmtId="0" fontId="6" fillId="4" borderId="4" xfId="0" applyFont="1" applyFill="1" applyBorder="1" applyAlignment="1" applyProtection="1">
      <alignment vertical="center"/>
    </xf>
    <xf numFmtId="0" fontId="7" fillId="8" borderId="3" xfId="0" applyFont="1" applyFill="1" applyBorder="1" applyAlignment="1" applyProtection="1">
      <alignment horizontal="left" vertical="center" wrapText="1" indent="1"/>
    </xf>
    <xf numFmtId="0" fontId="7" fillId="6" borderId="3" xfId="0" applyFont="1" applyFill="1" applyBorder="1" applyAlignment="1" applyProtection="1">
      <alignment horizontal="left" vertical="center" indent="1"/>
    </xf>
    <xf numFmtId="0" fontId="30" fillId="10" borderId="3" xfId="0" applyFont="1" applyFill="1" applyBorder="1" applyAlignment="1" applyProtection="1">
      <alignment horizontal="left" vertical="center" indent="1"/>
    </xf>
    <xf numFmtId="0" fontId="7" fillId="7" borderId="3" xfId="0" applyFont="1" applyFill="1" applyBorder="1" applyAlignment="1" applyProtection="1">
      <alignment horizontal="left" vertical="center" indent="1"/>
    </xf>
    <xf numFmtId="0" fontId="6" fillId="4" borderId="0" xfId="0" quotePrefix="1" applyFont="1" applyFill="1" applyAlignment="1" applyProtection="1">
      <alignment vertical="center"/>
    </xf>
    <xf numFmtId="0" fontId="6" fillId="11" borderId="6" xfId="0" quotePrefix="1" applyFont="1" applyFill="1" applyBorder="1" applyAlignment="1" applyProtection="1">
      <alignment vertical="center"/>
      <protection locked="0"/>
    </xf>
    <xf numFmtId="0" fontId="35" fillId="12" borderId="6" xfId="0" quotePrefix="1" applyFont="1" applyFill="1" applyBorder="1" applyAlignment="1" applyProtection="1">
      <alignment vertical="center"/>
      <protection locked="0"/>
    </xf>
    <xf numFmtId="0" fontId="35" fillId="13" borderId="6" xfId="0" quotePrefix="1" applyFont="1" applyFill="1" applyBorder="1" applyAlignment="1" applyProtection="1">
      <alignment vertical="center"/>
      <protection locked="0"/>
    </xf>
    <xf numFmtId="0" fontId="6" fillId="4" borderId="0" xfId="5" applyFont="1" applyFill="1" applyAlignment="1" applyProtection="1">
      <alignment vertical="center"/>
    </xf>
    <xf numFmtId="0" fontId="6" fillId="4" borderId="0" xfId="0" applyFont="1" applyFill="1" applyProtection="1"/>
    <xf numFmtId="0" fontId="8" fillId="2" borderId="0" xfId="2" applyFont="1" applyFill="1" applyAlignment="1" applyProtection="1">
      <alignment vertical="center" wrapText="1"/>
    </xf>
    <xf numFmtId="0" fontId="6" fillId="4" borderId="0" xfId="2" applyFont="1" applyFill="1" applyAlignment="1" applyProtection="1">
      <alignment horizontal="right" vertical="center"/>
    </xf>
    <xf numFmtId="0" fontId="28" fillId="4" borderId="0" xfId="1" applyFont="1" applyFill="1" applyBorder="1" applyAlignment="1" applyProtection="1">
      <alignment horizontal="left" vertical="center"/>
    </xf>
    <xf numFmtId="0" fontId="4" fillId="2" borderId="0" xfId="2" applyFont="1" applyFill="1" applyAlignment="1" applyProtection="1">
      <alignment vertical="center" wrapText="1"/>
    </xf>
    <xf numFmtId="0" fontId="7" fillId="2" borderId="0" xfId="1" applyFont="1" applyFill="1" applyAlignment="1" applyProtection="1">
      <alignment vertical="center" wrapText="1"/>
    </xf>
    <xf numFmtId="0" fontId="6" fillId="4" borderId="0" xfId="2" applyFont="1" applyFill="1" applyAlignment="1" applyProtection="1">
      <alignment vertical="center"/>
    </xf>
    <xf numFmtId="3" fontId="6" fillId="4" borderId="0" xfId="2" applyNumberFormat="1" applyFont="1" applyFill="1" applyAlignment="1" applyProtection="1">
      <alignment vertical="center"/>
    </xf>
    <xf numFmtId="0" fontId="4" fillId="2" borderId="0" xfId="2" applyFont="1" applyFill="1" applyAlignment="1" applyProtection="1">
      <alignment horizontal="center" vertical="center"/>
    </xf>
    <xf numFmtId="0" fontId="6" fillId="2" borderId="0" xfId="2" applyFont="1" applyFill="1" applyAlignment="1" applyProtection="1">
      <alignment horizontal="right" vertical="center"/>
    </xf>
    <xf numFmtId="0" fontId="4" fillId="2" borderId="0" xfId="2" applyFont="1" applyFill="1" applyAlignment="1" applyProtection="1">
      <alignment horizontal="right" vertical="center"/>
    </xf>
    <xf numFmtId="0" fontId="8" fillId="2" borderId="0" xfId="2" applyFont="1" applyFill="1" applyAlignment="1" applyProtection="1">
      <alignment horizontal="left" vertical="center" wrapText="1"/>
    </xf>
    <xf numFmtId="0" fontId="4" fillId="0" borderId="0" xfId="4" applyAlignment="1" applyProtection="1">
      <alignment vertical="center"/>
    </xf>
    <xf numFmtId="0" fontId="23" fillId="4" borderId="0" xfId="0" applyFont="1" applyFill="1" applyAlignment="1" applyProtection="1">
      <alignment vertical="center"/>
    </xf>
    <xf numFmtId="0" fontId="21" fillId="4" borderId="0" xfId="0" applyFont="1" applyFill="1" applyAlignment="1" applyProtection="1">
      <alignment vertical="center" wrapText="1"/>
    </xf>
    <xf numFmtId="0" fontId="21" fillId="4" borderId="0" xfId="0" applyFont="1" applyFill="1" applyAlignment="1" applyProtection="1">
      <alignment horizontal="center" vertical="center" wrapText="1"/>
    </xf>
    <xf numFmtId="0" fontId="24" fillId="4" borderId="0" xfId="0" applyFont="1" applyFill="1" applyAlignment="1" applyProtection="1">
      <alignment vertical="center" wrapText="1"/>
    </xf>
    <xf numFmtId="0" fontId="7" fillId="0" borderId="0" xfId="4" applyFont="1" applyAlignment="1" applyProtection="1">
      <alignment horizontal="left" vertical="center"/>
    </xf>
    <xf numFmtId="0" fontId="7" fillId="0" borderId="0" xfId="4" applyFont="1" applyAlignment="1" applyProtection="1">
      <alignment vertical="center"/>
    </xf>
    <xf numFmtId="0" fontId="5" fillId="2" borderId="0" xfId="2" applyFont="1" applyFill="1" applyAlignment="1" applyProtection="1">
      <alignment horizontal="right" vertical="center"/>
    </xf>
    <xf numFmtId="0" fontId="5" fillId="0" borderId="0" xfId="4" applyFont="1" applyAlignment="1" applyProtection="1">
      <alignment vertical="center"/>
    </xf>
    <xf numFmtId="164" fontId="5" fillId="3" borderId="2" xfId="2" applyNumberFormat="1" applyFont="1" applyFill="1" applyBorder="1" applyAlignment="1" applyProtection="1">
      <alignment vertical="center"/>
    </xf>
    <xf numFmtId="0" fontId="4" fillId="0" borderId="5" xfId="4" applyBorder="1" applyAlignment="1" applyProtection="1">
      <alignment horizontal="center" vertical="center"/>
    </xf>
    <xf numFmtId="164" fontId="4" fillId="8" borderId="2" xfId="2" applyNumberFormat="1" applyFont="1" applyFill="1" applyBorder="1" applyAlignment="1" applyProtection="1">
      <alignment vertical="center"/>
    </xf>
    <xf numFmtId="3" fontId="4" fillId="8" borderId="2" xfId="2" applyNumberFormat="1" applyFont="1" applyFill="1" applyBorder="1" applyAlignment="1" applyProtection="1">
      <alignment horizontal="right" vertical="center"/>
    </xf>
    <xf numFmtId="164" fontId="4" fillId="8" borderId="2" xfId="2" applyNumberFormat="1" applyFont="1" applyFill="1" applyBorder="1" applyAlignment="1" applyProtection="1">
      <alignment horizontal="left" vertical="center"/>
    </xf>
    <xf numFmtId="164" fontId="5" fillId="6" borderId="2" xfId="2" quotePrefix="1" applyNumberFormat="1" applyFont="1" applyFill="1" applyBorder="1" applyAlignment="1" applyProtection="1">
      <alignment horizontal="left" vertical="center" wrapText="1"/>
    </xf>
    <xf numFmtId="164" fontId="5" fillId="6" borderId="2" xfId="2" quotePrefix="1" applyNumberFormat="1" applyFont="1" applyFill="1" applyBorder="1" applyAlignment="1" applyProtection="1">
      <alignment horizontal="right" vertical="center" wrapText="1"/>
    </xf>
    <xf numFmtId="164" fontId="4" fillId="8" borderId="2" xfId="2" quotePrefix="1" applyNumberFormat="1" applyFont="1" applyFill="1" applyBorder="1" applyAlignment="1" applyProtection="1">
      <alignment horizontal="left" vertical="center" wrapText="1"/>
    </xf>
    <xf numFmtId="164" fontId="4" fillId="8" borderId="2" xfId="2" quotePrefix="1" applyNumberFormat="1" applyFont="1" applyFill="1" applyBorder="1" applyAlignment="1" applyProtection="1">
      <alignment horizontal="left" vertical="center"/>
    </xf>
    <xf numFmtId="164" fontId="4" fillId="3" borderId="2" xfId="2" applyNumberFormat="1" applyFont="1" applyFill="1" applyBorder="1" applyAlignment="1" applyProtection="1">
      <alignment vertical="center"/>
    </xf>
    <xf numFmtId="3" fontId="9" fillId="10" borderId="2" xfId="2" applyNumberFormat="1" applyFont="1" applyFill="1" applyBorder="1" applyAlignment="1" applyProtection="1">
      <alignment vertical="center"/>
    </xf>
    <xf numFmtId="3" fontId="9" fillId="10" borderId="2" xfId="2" applyNumberFormat="1" applyFont="1" applyFill="1" applyBorder="1" applyAlignment="1" applyProtection="1">
      <alignment horizontal="right" vertical="center"/>
    </xf>
    <xf numFmtId="0" fontId="4" fillId="0" borderId="0" xfId="4" applyAlignment="1" applyProtection="1">
      <alignment horizontal="left" vertical="center"/>
    </xf>
    <xf numFmtId="164" fontId="5" fillId="4" borderId="0" xfId="2" quotePrefix="1" applyNumberFormat="1" applyFont="1" applyFill="1" applyAlignment="1" applyProtection="1">
      <alignment vertical="center" wrapText="1"/>
    </xf>
    <xf numFmtId="0" fontId="5" fillId="2" borderId="2" xfId="2"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5" fillId="2" borderId="2" xfId="2" quotePrefix="1" applyFont="1" applyFill="1" applyBorder="1" applyAlignment="1" applyProtection="1">
      <alignment horizontal="center" vertical="center" wrapText="1"/>
    </xf>
    <xf numFmtId="0" fontId="9" fillId="10" borderId="2" xfId="2" applyFont="1" applyFill="1" applyBorder="1" applyAlignment="1" applyProtection="1">
      <alignment horizontal="center" vertical="center"/>
    </xf>
    <xf numFmtId="0" fontId="5" fillId="2" borderId="2" xfId="2" applyFont="1" applyFill="1" applyBorder="1" applyAlignment="1" applyProtection="1">
      <alignment horizontal="center" vertical="center" wrapText="1"/>
    </xf>
    <xf numFmtId="0" fontId="4" fillId="0" borderId="2" xfId="0" applyFont="1" applyBorder="1" applyAlignment="1" applyProtection="1">
      <alignment horizontal="center" vertical="center" wrapText="1"/>
    </xf>
    <xf numFmtId="0" fontId="5" fillId="2" borderId="0" xfId="2" applyFont="1" applyFill="1" applyAlignment="1" applyProtection="1">
      <alignment horizontal="left" vertical="center"/>
    </xf>
    <xf numFmtId="0" fontId="17" fillId="2" borderId="0" xfId="2" applyFont="1" applyFill="1" applyAlignment="1" applyProtection="1">
      <alignment vertical="center" wrapText="1"/>
    </xf>
    <xf numFmtId="164" fontId="4" fillId="3" borderId="2" xfId="2" quotePrefix="1" applyNumberFormat="1" applyFont="1" applyFill="1" applyBorder="1" applyAlignment="1" applyProtection="1">
      <alignment horizontal="left" vertical="center"/>
    </xf>
    <xf numFmtId="3" fontId="4" fillId="9" borderId="2" xfId="2" applyNumberFormat="1" applyFont="1" applyFill="1" applyBorder="1" applyAlignment="1" applyProtection="1">
      <alignment vertical="center" wrapText="1"/>
    </xf>
    <xf numFmtId="3" fontId="5" fillId="9" borderId="2" xfId="2" applyNumberFormat="1" applyFont="1" applyFill="1" applyBorder="1" applyAlignment="1" applyProtection="1">
      <alignment vertical="center"/>
    </xf>
    <xf numFmtId="3" fontId="5" fillId="6" borderId="2" xfId="2" applyNumberFormat="1" applyFont="1" applyFill="1" applyBorder="1" applyAlignment="1" applyProtection="1">
      <alignment vertical="center"/>
    </xf>
    <xf numFmtId="164" fontId="4" fillId="3" borderId="2" xfId="2" applyNumberFormat="1" applyFont="1" applyFill="1" applyBorder="1" applyAlignment="1" applyProtection="1">
      <alignment horizontal="left" vertical="center"/>
    </xf>
    <xf numFmtId="164" fontId="0" fillId="3" borderId="2" xfId="2" quotePrefix="1" applyNumberFormat="1" applyFont="1" applyFill="1" applyBorder="1" applyAlignment="1" applyProtection="1">
      <alignment horizontal="left" vertical="center"/>
    </xf>
    <xf numFmtId="164" fontId="4" fillId="0" borderId="2" xfId="2" quotePrefix="1" applyNumberFormat="1" applyFont="1" applyBorder="1" applyAlignment="1" applyProtection="1">
      <alignment horizontal="left" vertical="center" wrapText="1"/>
    </xf>
    <xf numFmtId="3" fontId="4" fillId="9" borderId="2" xfId="2" applyNumberFormat="1" applyFont="1" applyFill="1" applyBorder="1" applyAlignment="1" applyProtection="1">
      <alignment vertical="center"/>
    </xf>
    <xf numFmtId="3" fontId="9" fillId="9" borderId="2" xfId="2" applyNumberFormat="1" applyFont="1" applyFill="1" applyBorder="1" applyAlignment="1" applyProtection="1">
      <alignment vertical="center"/>
    </xf>
    <xf numFmtId="0" fontId="20" fillId="0" borderId="0" xfId="4" applyFont="1" applyAlignment="1" applyProtection="1">
      <alignment vertical="center"/>
    </xf>
    <xf numFmtId="164" fontId="3" fillId="8" borderId="2" xfId="2" applyNumberFormat="1" applyFont="1" applyFill="1" applyBorder="1" applyAlignment="1" applyProtection="1">
      <alignment horizontal="center" vertical="center"/>
    </xf>
    <xf numFmtId="164" fontId="0" fillId="0" borderId="2" xfId="2" applyNumberFormat="1" applyFont="1" applyBorder="1" applyAlignment="1" applyProtection="1">
      <alignment vertical="center"/>
    </xf>
    <xf numFmtId="3" fontId="21" fillId="9" borderId="2" xfId="0" applyNumberFormat="1" applyFont="1" applyFill="1" applyBorder="1" applyAlignment="1" applyProtection="1">
      <alignment vertical="center"/>
    </xf>
    <xf numFmtId="164" fontId="4" fillId="0" borderId="2" xfId="2" applyNumberFormat="1" applyFont="1" applyBorder="1" applyAlignment="1" applyProtection="1">
      <alignment horizontal="left" vertical="center"/>
    </xf>
    <xf numFmtId="164" fontId="4" fillId="0" borderId="2" xfId="2" quotePrefix="1" applyNumberFormat="1" applyFont="1" applyBorder="1" applyAlignment="1" applyProtection="1">
      <alignment horizontal="left" vertical="center"/>
    </xf>
    <xf numFmtId="0" fontId="18" fillId="2" borderId="0" xfId="2" applyFont="1" applyFill="1" applyAlignment="1" applyProtection="1">
      <alignment horizontal="left" vertical="center" wrapText="1"/>
    </xf>
    <xf numFmtId="164" fontId="5" fillId="0" borderId="0" xfId="2" applyNumberFormat="1" applyFont="1" applyAlignment="1" applyProtection="1">
      <alignment vertical="center"/>
    </xf>
    <xf numFmtId="164" fontId="5" fillId="3" borderId="2" xfId="2" applyNumberFormat="1" applyFont="1" applyFill="1" applyBorder="1" applyAlignment="1" applyProtection="1">
      <alignment horizontal="center" vertical="center" wrapText="1"/>
    </xf>
    <xf numFmtId="164" fontId="0" fillId="3" borderId="2" xfId="2" applyNumberFormat="1" applyFont="1" applyFill="1" applyBorder="1" applyAlignment="1" applyProtection="1">
      <alignment vertical="center"/>
    </xf>
    <xf numFmtId="164" fontId="9" fillId="10" borderId="2" xfId="2" applyNumberFormat="1" applyFont="1" applyFill="1" applyBorder="1" applyAlignment="1" applyProtection="1">
      <alignment vertical="center"/>
    </xf>
    <xf numFmtId="164" fontId="0" fillId="3" borderId="2" xfId="2" applyNumberFormat="1" applyFont="1" applyFill="1" applyBorder="1" applyAlignment="1" applyProtection="1">
      <alignment horizontal="left" vertical="center"/>
    </xf>
    <xf numFmtId="164" fontId="0" fillId="3" borderId="2" xfId="2" quotePrefix="1" applyNumberFormat="1" applyFont="1" applyFill="1" applyBorder="1" applyAlignment="1" applyProtection="1">
      <alignment horizontal="left" vertical="center" wrapText="1"/>
    </xf>
    <xf numFmtId="164" fontId="4" fillId="3" borderId="2" xfId="2" quotePrefix="1" applyNumberFormat="1" applyFont="1" applyFill="1" applyBorder="1" applyAlignment="1" applyProtection="1">
      <alignment horizontal="left" vertical="center" wrapText="1"/>
    </xf>
    <xf numFmtId="164" fontId="5" fillId="0" borderId="0" xfId="2" quotePrefix="1" applyNumberFormat="1" applyFont="1" applyAlignment="1" applyProtection="1">
      <alignment vertical="center" wrapText="1"/>
    </xf>
    <xf numFmtId="164" fontId="5" fillId="6" borderId="2" xfId="2" applyNumberFormat="1" applyFont="1" applyFill="1" applyBorder="1" applyAlignment="1" applyProtection="1">
      <alignment vertical="center"/>
    </xf>
    <xf numFmtId="0" fontId="5" fillId="2" borderId="0" xfId="2" applyFont="1" applyFill="1" applyAlignment="1" applyProtection="1">
      <alignment vertical="center"/>
    </xf>
  </cellXfs>
  <cellStyles count="7">
    <cellStyle name="Followed Hyperlink" xfId="6" builtinId="9" customBuiltin="1"/>
    <cellStyle name="Hyperlink" xfId="1" builtinId="8" customBuiltin="1"/>
    <cellStyle name="Normal" xfId="0" builtinId="0"/>
    <cellStyle name="Normal 2" xfId="4" xr:uid="{00000000-0005-0000-0000-000003000000}"/>
    <cellStyle name="Normal 3" xfId="5" xr:uid="{00000000-0005-0000-0000-000004000000}"/>
    <cellStyle name="Normal_A3366421" xfId="2" xr:uid="{00000000-0005-0000-0000-000005000000}"/>
    <cellStyle name="Style 1" xfId="3" xr:uid="{00000000-0005-0000-0000-000006000000}"/>
  </cellStyles>
  <dxfs count="666">
    <dxf>
      <font>
        <color rgb="FF000000"/>
      </font>
      <fill>
        <patternFill>
          <bgColor rgb="FFFF3232"/>
        </patternFill>
      </fill>
    </dxf>
    <dxf>
      <font>
        <color rgb="FF000000"/>
      </font>
      <fill>
        <patternFill>
          <bgColor rgb="FFFF3232"/>
        </patternFill>
      </fill>
    </dxf>
    <dxf>
      <font>
        <color rgb="FF000000"/>
      </font>
      <fill>
        <patternFill>
          <bgColor rgb="FFFF3232"/>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D9D9D9"/>
        </patternFill>
      </fill>
    </dxf>
    <dxf>
      <fill>
        <patternFill>
          <bgColor rgb="FFFF3232"/>
        </patternFill>
      </fill>
    </dxf>
    <dxf>
      <fill>
        <patternFill>
          <bgColor rgb="FFFFFF00"/>
        </patternFill>
      </fill>
    </dxf>
    <dxf>
      <fill>
        <patternFill>
          <bgColor rgb="FFFF0000"/>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D9F0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DDDDD"/>
      <rgbColor rgb="00969696"/>
      <rgbColor rgb="00003366"/>
      <rgbColor rgb="00339966"/>
      <rgbColor rgb="00003300"/>
      <rgbColor rgb="003386FF"/>
      <rgbColor rgb="0099CCFF"/>
      <rgbColor rgb="00993366"/>
      <rgbColor rgb="004D4D4D"/>
      <rgbColor rgb="00333333"/>
    </indexedColors>
    <mruColors>
      <color rgb="FFFCE4D6"/>
      <color rgb="FFFFFFFE"/>
      <color rgb="FFE4DFEC"/>
      <color rgb="FFFFF2CC"/>
      <color rgb="FFE2EFDA"/>
      <color rgb="FFBFBFBF"/>
      <color rgb="FF1F497D"/>
      <color rgb="FF1F0000"/>
      <color rgb="FF0000DA"/>
      <color rgb="FF2440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lgfstats@gov.scot?subject=LFR%202021-22%20-%20LFR%2024" TargetMode="External"/><Relationship Id="rId1" Type="http://schemas.openxmlformats.org/officeDocument/2006/relationships/hyperlink" Target="https://www.gov.scot/publications/local-financial-retur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244062"/>
  </sheetPr>
  <dimension ref="A1:M67"/>
  <sheetViews>
    <sheetView tabSelected="1" zoomScaleNormal="100" workbookViewId="0"/>
  </sheetViews>
  <sheetFormatPr defaultColWidth="9.1796875" defaultRowHeight="15.5"/>
  <cols>
    <col min="1" max="1" width="4.54296875" style="40" customWidth="1"/>
    <col min="2" max="2" width="12.54296875" style="40" customWidth="1"/>
    <col min="3" max="3" width="42.1796875" style="40" customWidth="1"/>
    <col min="4" max="4" width="11" style="40" customWidth="1"/>
    <col min="5" max="5" width="18" style="40" customWidth="1"/>
    <col min="6" max="6" width="20.81640625" style="40" customWidth="1"/>
    <col min="7" max="7" width="16.1796875" style="40" customWidth="1"/>
    <col min="8" max="8" width="7.7265625" style="40" customWidth="1"/>
    <col min="9" max="9" width="32.26953125" style="40" customWidth="1"/>
    <col min="10" max="10" width="50.1796875" style="40" customWidth="1"/>
    <col min="11" max="11" width="22.1796875" style="40" customWidth="1"/>
    <col min="12" max="16384" width="9.1796875" style="40"/>
  </cols>
  <sheetData>
    <row r="1" spans="1:13" ht="30" customHeight="1">
      <c r="A1" s="39" t="s">
        <v>205</v>
      </c>
      <c r="F1" s="41"/>
      <c r="G1" s="41"/>
      <c r="H1" s="41"/>
      <c r="K1" s="42" t="s">
        <v>211</v>
      </c>
    </row>
    <row r="2" spans="1:13" ht="15" customHeight="1"/>
    <row r="3" spans="1:13" ht="18" customHeight="1">
      <c r="A3" s="40" t="s">
        <v>92</v>
      </c>
    </row>
    <row r="4" spans="1:13" ht="10" customHeight="1"/>
    <row r="5" spans="1:13" ht="18" customHeight="1">
      <c r="B5" s="43" t="s">
        <v>7</v>
      </c>
      <c r="C5" s="8" t="s">
        <v>101</v>
      </c>
      <c r="E5" s="44"/>
      <c r="F5" s="45"/>
    </row>
    <row r="7" spans="1:13" ht="15.75" customHeight="1">
      <c r="I7" s="43" t="s">
        <v>8</v>
      </c>
    </row>
    <row r="8" spans="1:13" ht="20.149999999999999" customHeight="1">
      <c r="B8" s="43" t="s">
        <v>29</v>
      </c>
      <c r="E8" s="46" t="s">
        <v>30</v>
      </c>
      <c r="F8" s="46" t="s">
        <v>9</v>
      </c>
      <c r="G8" s="46" t="s">
        <v>31</v>
      </c>
      <c r="I8" s="43" t="s">
        <v>10</v>
      </c>
      <c r="J8" s="43" t="s">
        <v>11</v>
      </c>
      <c r="K8" s="43" t="s">
        <v>32</v>
      </c>
      <c r="M8" s="43" t="s">
        <v>207</v>
      </c>
    </row>
    <row r="9" spans="1:13" ht="18" customHeight="1">
      <c r="A9" s="47"/>
      <c r="B9" s="48" t="s">
        <v>51</v>
      </c>
      <c r="C9" s="7"/>
      <c r="E9" s="49" t="s">
        <v>26</v>
      </c>
      <c r="F9" s="50"/>
      <c r="G9" s="49" t="s">
        <v>41</v>
      </c>
      <c r="I9" s="51"/>
      <c r="J9" s="51"/>
      <c r="K9" s="51"/>
    </row>
    <row r="10" spans="1:13" ht="18" customHeight="1">
      <c r="A10" s="47"/>
      <c r="B10" s="48" t="s">
        <v>12</v>
      </c>
      <c r="E10" s="49" t="s">
        <v>26</v>
      </c>
      <c r="F10" s="50"/>
      <c r="G10" s="49" t="s">
        <v>41</v>
      </c>
      <c r="I10" s="51"/>
      <c r="J10" s="51"/>
      <c r="K10" s="51"/>
    </row>
    <row r="11" spans="1:13" ht="8.15" customHeight="1">
      <c r="A11" s="47"/>
      <c r="B11" s="48"/>
      <c r="E11" s="49"/>
      <c r="F11" s="49"/>
      <c r="G11" s="49"/>
    </row>
    <row r="12" spans="1:13" ht="18" customHeight="1">
      <c r="A12" s="47"/>
      <c r="B12" s="48" t="s">
        <v>49</v>
      </c>
      <c r="E12" s="49" t="s">
        <v>26</v>
      </c>
      <c r="F12" s="50"/>
      <c r="G12" s="49" t="s">
        <v>41</v>
      </c>
      <c r="I12" s="51"/>
      <c r="J12" s="51"/>
      <c r="K12" s="51"/>
    </row>
    <row r="13" spans="1:13" ht="8.15" customHeight="1">
      <c r="A13" s="47"/>
      <c r="B13" s="48"/>
      <c r="E13" s="49"/>
      <c r="F13" s="49"/>
      <c r="G13" s="49"/>
    </row>
    <row r="14" spans="1:13" ht="18" customHeight="1">
      <c r="A14" s="47"/>
      <c r="B14" s="48" t="s">
        <v>50</v>
      </c>
      <c r="E14" s="49" t="s">
        <v>26</v>
      </c>
      <c r="F14" s="50"/>
      <c r="G14" s="49" t="s">
        <v>41</v>
      </c>
      <c r="I14" s="51"/>
      <c r="J14" s="51"/>
      <c r="K14" s="51"/>
    </row>
    <row r="15" spans="1:13" ht="18" customHeight="1">
      <c r="A15" s="47"/>
      <c r="B15" s="48" t="s">
        <v>13</v>
      </c>
      <c r="E15" s="49" t="s">
        <v>26</v>
      </c>
      <c r="F15" s="50"/>
      <c r="G15" s="49" t="s">
        <v>41</v>
      </c>
      <c r="I15" s="51"/>
      <c r="J15" s="51"/>
      <c r="K15" s="51"/>
    </row>
    <row r="16" spans="1:13" ht="18" customHeight="1">
      <c r="A16" s="47"/>
      <c r="B16" s="48" t="s">
        <v>14</v>
      </c>
      <c r="E16" s="49" t="s">
        <v>26</v>
      </c>
      <c r="F16" s="50"/>
      <c r="G16" s="49" t="s">
        <v>41</v>
      </c>
      <c r="I16" s="51"/>
      <c r="J16" s="51"/>
      <c r="K16" s="51"/>
    </row>
    <row r="17" spans="1:13" ht="18" customHeight="1">
      <c r="A17" s="47"/>
      <c r="B17" s="48" t="s">
        <v>15</v>
      </c>
      <c r="E17" s="49" t="s">
        <v>26</v>
      </c>
      <c r="F17" s="50"/>
      <c r="G17" s="49" t="s">
        <v>41</v>
      </c>
      <c r="I17" s="51"/>
      <c r="J17" s="51"/>
      <c r="K17" s="51"/>
    </row>
    <row r="18" spans="1:13" ht="18" customHeight="1">
      <c r="A18" s="47"/>
      <c r="B18" s="48" t="s">
        <v>16</v>
      </c>
      <c r="E18" s="49" t="s">
        <v>26</v>
      </c>
      <c r="F18" s="50"/>
      <c r="G18" s="49" t="s">
        <v>41</v>
      </c>
      <c r="I18" s="51"/>
      <c r="J18" s="51"/>
      <c r="K18" s="51"/>
    </row>
    <row r="19" spans="1:13" ht="18" customHeight="1">
      <c r="A19" s="47"/>
      <c r="B19" s="48" t="s">
        <v>17</v>
      </c>
      <c r="E19" s="49" t="s">
        <v>26</v>
      </c>
      <c r="F19" s="50"/>
      <c r="G19" s="49" t="s">
        <v>41</v>
      </c>
      <c r="I19" s="51"/>
      <c r="J19" s="51"/>
      <c r="K19" s="51"/>
    </row>
    <row r="20" spans="1:13" ht="18" customHeight="1">
      <c r="A20" s="47"/>
      <c r="B20" s="48" t="s">
        <v>18</v>
      </c>
      <c r="E20" s="49" t="s">
        <v>26</v>
      </c>
      <c r="F20" s="50"/>
      <c r="G20" s="49" t="s">
        <v>41</v>
      </c>
      <c r="I20" s="51"/>
      <c r="J20" s="51"/>
      <c r="K20" s="51"/>
    </row>
    <row r="21" spans="1:13" ht="18" customHeight="1">
      <c r="A21" s="47"/>
      <c r="B21" s="48" t="s">
        <v>19</v>
      </c>
      <c r="E21" s="49" t="s">
        <v>26</v>
      </c>
      <c r="F21" s="50"/>
      <c r="G21" s="49" t="s">
        <v>41</v>
      </c>
      <c r="I21" s="51"/>
      <c r="J21" s="51"/>
      <c r="K21" s="51"/>
    </row>
    <row r="22" spans="1:13" ht="18" customHeight="1">
      <c r="A22" s="47"/>
      <c r="B22" s="48" t="s">
        <v>20</v>
      </c>
      <c r="E22" s="49" t="s">
        <v>26</v>
      </c>
      <c r="F22" s="50"/>
      <c r="G22" s="49" t="s">
        <v>41</v>
      </c>
      <c r="I22" s="51"/>
      <c r="J22" s="51"/>
      <c r="K22" s="51"/>
    </row>
    <row r="23" spans="1:13" ht="8.15" customHeight="1">
      <c r="A23" s="47"/>
      <c r="B23" s="48"/>
      <c r="E23" s="49"/>
      <c r="F23" s="49"/>
      <c r="G23" s="49"/>
    </row>
    <row r="24" spans="1:13" ht="18" customHeight="1">
      <c r="A24" s="47"/>
      <c r="B24" s="48" t="s">
        <v>21</v>
      </c>
      <c r="E24" s="49" t="s">
        <v>26</v>
      </c>
      <c r="F24" s="50"/>
      <c r="G24" s="49" t="s">
        <v>41</v>
      </c>
      <c r="I24" s="51"/>
      <c r="J24" s="51"/>
      <c r="K24" s="51"/>
    </row>
    <row r="25" spans="1:13" ht="18" customHeight="1">
      <c r="A25" s="47"/>
      <c r="B25" s="48" t="s">
        <v>33</v>
      </c>
      <c r="E25" s="49" t="s">
        <v>26</v>
      </c>
      <c r="F25" s="50"/>
      <c r="G25" s="49" t="s">
        <v>41</v>
      </c>
      <c r="I25" s="51"/>
      <c r="J25" s="51"/>
      <c r="K25" s="51"/>
    </row>
    <row r="26" spans="1:13" ht="18" customHeight="1">
      <c r="A26" s="47"/>
      <c r="B26" s="48" t="s">
        <v>130</v>
      </c>
      <c r="E26" s="49" t="s">
        <v>26</v>
      </c>
      <c r="F26" s="50"/>
      <c r="G26" s="49" t="s">
        <v>41</v>
      </c>
      <c r="I26" s="51"/>
      <c r="J26" s="51"/>
      <c r="K26" s="51"/>
    </row>
    <row r="27" spans="1:13" ht="8.15" customHeight="1">
      <c r="A27" s="47"/>
      <c r="B27" s="48"/>
      <c r="E27" s="49"/>
      <c r="F27" s="49"/>
      <c r="G27" s="49"/>
    </row>
    <row r="28" spans="1:13" ht="18" customHeight="1">
      <c r="A28" s="47"/>
      <c r="B28" s="36" t="s">
        <v>1</v>
      </c>
      <c r="C28" s="36"/>
      <c r="E28" s="52" t="s">
        <v>26</v>
      </c>
      <c r="F28" s="53">
        <f>'LFR 24'!E3</f>
        <v>0</v>
      </c>
      <c r="G28" s="52" t="str">
        <f>'LFR 24'!H3</f>
        <v>No</v>
      </c>
      <c r="I28" s="32"/>
      <c r="J28" s="32"/>
      <c r="K28" s="32"/>
      <c r="M28" s="40">
        <f>'LFR 24'!J3</f>
        <v>0</v>
      </c>
    </row>
    <row r="30" spans="1:13" ht="22" customHeight="1">
      <c r="B30" s="54" t="s">
        <v>34</v>
      </c>
      <c r="C30" s="54"/>
      <c r="D30" s="54"/>
      <c r="E30" s="54"/>
      <c r="F30" s="54"/>
      <c r="G30" s="54"/>
    </row>
    <row r="32" spans="1:13" ht="18" customHeight="1">
      <c r="B32" s="43" t="s">
        <v>35</v>
      </c>
    </row>
    <row r="33" spans="2:8" ht="10" customHeight="1"/>
    <row r="34" spans="2:8" ht="20.149999999999999" customHeight="1">
      <c r="B34" s="40" t="s">
        <v>91</v>
      </c>
    </row>
    <row r="35" spans="2:8" ht="20.149999999999999" customHeight="1">
      <c r="B35" s="34"/>
      <c r="C35" s="34"/>
      <c r="D35" s="34"/>
      <c r="E35" s="34"/>
      <c r="F35" s="34"/>
    </row>
    <row r="37" spans="2:8" ht="20.149999999999999" customHeight="1">
      <c r="B37" s="40" t="s">
        <v>36</v>
      </c>
    </row>
    <row r="38" spans="2:8">
      <c r="B38" s="35"/>
      <c r="C38" s="35"/>
      <c r="D38" s="35"/>
      <c r="E38" s="35"/>
      <c r="F38" s="35"/>
      <c r="G38" s="35"/>
      <c r="H38" s="35"/>
    </row>
    <row r="39" spans="2:8">
      <c r="B39" s="35"/>
      <c r="C39" s="35"/>
      <c r="D39" s="35"/>
      <c r="E39" s="35"/>
      <c r="F39" s="35"/>
      <c r="G39" s="35"/>
      <c r="H39" s="35"/>
    </row>
    <row r="40" spans="2:8">
      <c r="B40" s="35"/>
      <c r="C40" s="35"/>
      <c r="D40" s="35"/>
      <c r="E40" s="35"/>
      <c r="F40" s="35"/>
      <c r="G40" s="35"/>
      <c r="H40" s="35"/>
    </row>
    <row r="41" spans="2:8">
      <c r="B41" s="35"/>
      <c r="C41" s="35"/>
      <c r="D41" s="35"/>
      <c r="E41" s="35"/>
      <c r="F41" s="35"/>
      <c r="G41" s="35"/>
      <c r="H41" s="35"/>
    </row>
    <row r="42" spans="2:8">
      <c r="B42" s="35"/>
      <c r="C42" s="35"/>
      <c r="D42" s="35"/>
      <c r="E42" s="35"/>
      <c r="F42" s="35"/>
      <c r="G42" s="35"/>
      <c r="H42" s="35"/>
    </row>
    <row r="43" spans="2:8">
      <c r="B43" s="35"/>
      <c r="C43" s="35"/>
      <c r="D43" s="35"/>
      <c r="E43" s="35"/>
      <c r="F43" s="35"/>
      <c r="G43" s="35"/>
      <c r="H43" s="35"/>
    </row>
    <row r="44" spans="2:8">
      <c r="B44" s="35"/>
      <c r="C44" s="35"/>
      <c r="D44" s="35"/>
      <c r="E44" s="35"/>
      <c r="F44" s="35"/>
      <c r="G44" s="35"/>
      <c r="H44" s="35"/>
    </row>
    <row r="45" spans="2:8">
      <c r="B45" s="35"/>
      <c r="C45" s="35"/>
      <c r="D45" s="35"/>
      <c r="E45" s="35"/>
      <c r="F45" s="35"/>
      <c r="G45" s="35"/>
      <c r="H45" s="35"/>
    </row>
    <row r="46" spans="2:8">
      <c r="B46" s="35"/>
      <c r="C46" s="35"/>
      <c r="D46" s="35"/>
      <c r="E46" s="35"/>
      <c r="F46" s="35"/>
      <c r="G46" s="35"/>
      <c r="H46" s="35"/>
    </row>
    <row r="47" spans="2:8">
      <c r="B47" s="35"/>
      <c r="C47" s="35"/>
      <c r="D47" s="35"/>
      <c r="E47" s="35"/>
      <c r="F47" s="35"/>
      <c r="G47" s="35"/>
      <c r="H47" s="35"/>
    </row>
    <row r="48" spans="2:8">
      <c r="B48" s="35"/>
      <c r="C48" s="35"/>
      <c r="D48" s="35"/>
      <c r="E48" s="35"/>
      <c r="F48" s="35"/>
      <c r="G48" s="35"/>
      <c r="H48" s="35"/>
    </row>
    <row r="49" spans="1:8">
      <c r="B49" s="35"/>
      <c r="C49" s="35"/>
      <c r="D49" s="35"/>
      <c r="E49" s="35"/>
      <c r="F49" s="35"/>
      <c r="G49" s="35"/>
      <c r="H49" s="35"/>
    </row>
    <row r="52" spans="1:8">
      <c r="A52" s="55" t="s">
        <v>37</v>
      </c>
      <c r="B52" s="43"/>
    </row>
    <row r="53" spans="1:8" ht="10" customHeight="1"/>
    <row r="54" spans="1:8" ht="16" customHeight="1">
      <c r="A54" s="56" t="s">
        <v>22</v>
      </c>
      <c r="B54" s="57"/>
      <c r="C54" s="33"/>
    </row>
    <row r="55" spans="1:8" ht="16" customHeight="1">
      <c r="A55" s="56" t="s">
        <v>23</v>
      </c>
      <c r="B55" s="57"/>
      <c r="C55" s="33"/>
    </row>
    <row r="56" spans="1:8" ht="16" customHeight="1">
      <c r="A56" s="56" t="s">
        <v>24</v>
      </c>
      <c r="B56" s="57"/>
      <c r="C56" s="33"/>
    </row>
    <row r="57" spans="1:8" ht="16" customHeight="1">
      <c r="A57" s="56" t="s">
        <v>25</v>
      </c>
      <c r="B57" s="57"/>
      <c r="C57" s="33"/>
    </row>
    <row r="58" spans="1:8" s="58" customFormat="1"/>
    <row r="59" spans="1:8" s="58" customFormat="1"/>
    <row r="60" spans="1:8" s="60" customFormat="1" ht="14">
      <c r="A60" s="59" t="s">
        <v>204</v>
      </c>
    </row>
    <row r="61" spans="1:8" s="58" customFormat="1"/>
    <row r="62" spans="1:8" s="58" customFormat="1"/>
    <row r="63" spans="1:8" s="58" customFormat="1"/>
    <row r="64" spans="1:8" s="58" customFormat="1"/>
    <row r="65" s="58" customFormat="1"/>
    <row r="66" s="58" customFormat="1"/>
    <row r="67" s="58" customFormat="1"/>
  </sheetData>
  <sheetProtection algorithmName="SHA-512" hashValue="iD4KFrQ4AMLc1Pxu0GEdOdxiSJkfqX0AwbK+rAyY9pnrkedTikbtCZdQZqcbGpC35b/C5F3hGODS+sediHFNDg==" saltValue="8R3EXAjpLHmeHMiz7n2tWw==" spinCount="100000" sheet="1" objects="1" scenarios="1"/>
  <mergeCells count="4">
    <mergeCell ref="B30:G30"/>
    <mergeCell ref="B35:F35"/>
    <mergeCell ref="B38:H49"/>
    <mergeCell ref="B28:C28"/>
  </mergeCells>
  <conditionalFormatting sqref="M28">
    <cfRule type="cellIs" dxfId="665" priority="1" operator="greaterThan">
      <formula>0</formula>
    </cfRule>
  </conditionalFormatting>
  <conditionalFormatting sqref="B28:G28 B30:G30">
    <cfRule type="expression" dxfId="2" priority="2">
      <formula>$F$28&lt;&gt;0</formula>
    </cfRule>
  </conditionalFormatting>
  <hyperlinks>
    <hyperlink ref="B28" location="'LFR 24'!A1" display="LFR 24: Pension Fund" xr:uid="{00000000-0004-0000-0000-000000000000}"/>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'LA Lookup Data'!$A$1:$A$14</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244062"/>
  </sheetPr>
  <dimension ref="A1:B35"/>
  <sheetViews>
    <sheetView zoomScaleNormal="100" workbookViewId="0"/>
  </sheetViews>
  <sheetFormatPr defaultColWidth="9.1796875" defaultRowHeight="15.5"/>
  <cols>
    <col min="1" max="1" width="3.26953125" style="40" customWidth="1"/>
    <col min="2" max="2" width="200.7265625" style="40" customWidth="1"/>
    <col min="3" max="16384" width="9.1796875" style="40"/>
  </cols>
  <sheetData>
    <row r="1" spans="1:2" ht="30" customHeight="1">
      <c r="A1" s="39"/>
      <c r="B1" s="39" t="str">
        <f>CONCATENATE('Front Page'!A1, ": Guidance")</f>
        <v>2022-23 Local Financial Returns (LFRs) - LFR 24: Guidance</v>
      </c>
    </row>
    <row r="3" spans="1:2" ht="16" customHeight="1">
      <c r="B3" s="9" t="s">
        <v>131</v>
      </c>
    </row>
    <row r="4" spans="1:2" ht="10" customHeight="1"/>
    <row r="5" spans="1:2" ht="16" customHeight="1">
      <c r="B5" s="40" t="s">
        <v>132</v>
      </c>
    </row>
    <row r="6" spans="1:2" ht="10" customHeight="1"/>
    <row r="7" spans="1:2" ht="16" customHeight="1">
      <c r="B7" s="9" t="s">
        <v>206</v>
      </c>
    </row>
    <row r="8" spans="1:2" ht="10" customHeight="1"/>
    <row r="9" spans="1:2" ht="16" customHeight="1">
      <c r="B9" s="61" t="s">
        <v>133</v>
      </c>
    </row>
    <row r="10" spans="1:2" ht="16" customHeight="1">
      <c r="B10" s="61" t="s">
        <v>134</v>
      </c>
    </row>
    <row r="11" spans="1:2" ht="10" customHeight="1"/>
    <row r="12" spans="1:2" ht="16" customHeight="1">
      <c r="B12" s="61" t="s">
        <v>135</v>
      </c>
    </row>
    <row r="14" spans="1:2" s="62" customFormat="1" ht="18" customHeight="1">
      <c r="B14" s="63" t="s">
        <v>45</v>
      </c>
    </row>
    <row r="15" spans="1:2" ht="6" customHeight="1"/>
    <row r="16" spans="1:2" ht="16" customHeight="1">
      <c r="B16" s="61" t="s">
        <v>136</v>
      </c>
    </row>
    <row r="17" spans="2:2" ht="9" customHeight="1"/>
    <row r="18" spans="2:2" ht="16" customHeight="1">
      <c r="B18" s="70" t="s">
        <v>208</v>
      </c>
    </row>
    <row r="19" spans="2:2" ht="16" customHeight="1">
      <c r="B19" s="71" t="s">
        <v>209</v>
      </c>
    </row>
    <row r="20" spans="2:2" ht="16" customHeight="1">
      <c r="B20" s="72" t="s">
        <v>210</v>
      </c>
    </row>
    <row r="21" spans="2:2" ht="6" customHeight="1">
      <c r="B21" s="64"/>
    </row>
    <row r="22" spans="2:2" ht="32.15" customHeight="1">
      <c r="B22" s="65" t="s">
        <v>137</v>
      </c>
    </row>
    <row r="23" spans="2:2" ht="6" customHeight="1"/>
    <row r="24" spans="2:2" ht="16" customHeight="1">
      <c r="B24" s="66" t="s">
        <v>138</v>
      </c>
    </row>
    <row r="25" spans="2:2" ht="6" customHeight="1"/>
    <row r="26" spans="2:2" ht="16" customHeight="1">
      <c r="B26" s="67" t="s">
        <v>139</v>
      </c>
    </row>
    <row r="27" spans="2:2" ht="6" customHeight="1"/>
    <row r="28" spans="2:2" ht="16" customHeight="1">
      <c r="B28" s="68" t="s">
        <v>142</v>
      </c>
    </row>
    <row r="29" spans="2:2" ht="10" customHeight="1"/>
    <row r="30" spans="2:2" ht="16" customHeight="1">
      <c r="B30" s="69" t="s">
        <v>143</v>
      </c>
    </row>
    <row r="31" spans="2:2" ht="16" customHeight="1">
      <c r="B31" s="40" t="s">
        <v>145</v>
      </c>
    </row>
    <row r="32" spans="2:2" ht="16" customHeight="1">
      <c r="B32" s="40" t="s">
        <v>144</v>
      </c>
    </row>
    <row r="33" spans="2:2" ht="10" customHeight="1"/>
    <row r="34" spans="2:2" ht="16" customHeight="1">
      <c r="B34" s="40" t="s">
        <v>140</v>
      </c>
    </row>
    <row r="35" spans="2:2" ht="16" customHeight="1">
      <c r="B35" s="40" t="s">
        <v>141</v>
      </c>
    </row>
  </sheetData>
  <sheetProtection algorithmName="SHA-512" hashValue="ufBG+c7KzMnN+XDscnXumBg7QqRPFH2iPYcraanaVUgiA6NUqRX0yxJZwRoA7zQyE0AmZUixA9YpFQOmhsIYrw==" saltValue="le8qvspYvau2pxYTqmDggA==" spinCount="100000" sheet="1" objects="1" scenarios="1"/>
  <dataValidations count="3">
    <dataValidation type="whole" errorStyle="warning" operator="greaterThanOrEqual" allowBlank="1" showInputMessage="1" showErrorMessage="1" errorTitle="WARNING" error="This figure must be entered as a positive whole number. Please ensure that the figure you have entered is correct." sqref="B18" xr:uid="{2AFBC448-7D84-4A79-B92F-4CDFCC75EB13}">
      <formula1>0</formula1>
    </dataValidation>
    <dataValidation type="whole" errorStyle="warning" operator="lessThanOrEqual" allowBlank="1" showInputMessage="1" showErrorMessage="1" errorTitle="WARNING" error="This figure must be entered as a negative whole number. Please ensure that the figure you have entered is correct." sqref="B19" xr:uid="{4CCFBD34-FA19-4BB5-8F0D-8B4CA6ECF2F9}">
      <formula1>0</formula1>
    </dataValidation>
    <dataValidation type="whole" errorStyle="warning" allowBlank="1" showInputMessage="1" showErrorMessage="1" errorTitle="WARNING" error="All figures must be entered as whole numbers. Please ensure that the figure you have entered is correct." sqref="B20" xr:uid="{E4972047-6C19-485A-8704-8220306992AB}">
      <formula1>-1000000</formula1>
      <formula2>1000000</formula2>
    </dataValidation>
  </dataValidations>
  <hyperlinks>
    <hyperlink ref="B3" r:id="rId1" display="A detailed LFR guidance document is available on the LFR page of the Scottish Government website." xr:uid="{00000000-0004-0000-0100-000000000000}"/>
    <hyperlink ref="B7" r:id="rId2" display="Completed returns should be emailed to the LGF Stats mailbox by no later than Wednesday the 12th October 2022." xr:uid="{00000000-0004-0000-0100-000001000000}"/>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244062"/>
  </sheetPr>
  <dimension ref="A1:A7"/>
  <sheetViews>
    <sheetView zoomScaleNormal="100" zoomScaleSheetLayoutView="90" workbookViewId="0"/>
  </sheetViews>
  <sheetFormatPr defaultColWidth="9.1796875" defaultRowHeight="15.5"/>
  <cols>
    <col min="1" max="1" width="200.7265625" style="73" customWidth="1"/>
    <col min="2" max="16384" width="9.1796875" style="73"/>
  </cols>
  <sheetData>
    <row r="1" spans="1:1" ht="30" customHeight="1">
      <c r="A1" s="39" t="str">
        <f>CONCATENATE('Front Page'!A1, ": Changes to the form")</f>
        <v>2022-23 Local Financial Returns (LFRs) - LFR 24: Changes to the form</v>
      </c>
    </row>
    <row r="3" spans="1:1" ht="16" customHeight="1">
      <c r="A3" s="73" t="s">
        <v>148</v>
      </c>
    </row>
    <row r="4" spans="1:1" ht="16" customHeight="1">
      <c r="A4" s="73" t="s">
        <v>147</v>
      </c>
    </row>
    <row r="6" spans="1:1">
      <c r="A6" s="43" t="s">
        <v>120</v>
      </c>
    </row>
    <row r="7" spans="1:1">
      <c r="A7" s="74" t="s">
        <v>149</v>
      </c>
    </row>
  </sheetData>
  <sheetProtection algorithmName="SHA-512" hashValue="GHWIupknIwMeSmjXop/8UmB/ZKAhd68HG3iDKmp/JnfupZpyBzp0Y6UsIjhLlsCEMno4YxTtnMRu1RVaCd0GLg==" saltValue="VfVS9PMPXyTdnNU1hL+45A==" spinCount="1000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BFBFBF"/>
  </sheetPr>
  <dimension ref="A1:E14"/>
  <sheetViews>
    <sheetView workbookViewId="0">
      <selection activeCell="E1" sqref="E1"/>
    </sheetView>
  </sheetViews>
  <sheetFormatPr defaultColWidth="9.1796875" defaultRowHeight="12.5"/>
  <cols>
    <col min="1" max="1" width="41.1796875" style="2" bestFit="1" customWidth="1"/>
    <col min="2" max="2" width="9.1796875" style="2"/>
    <col min="3" max="3" width="35.81640625" style="2" customWidth="1"/>
    <col min="4" max="16384" width="9.1796875" style="2"/>
  </cols>
  <sheetData>
    <row r="1" spans="1:5" ht="13">
      <c r="A1" s="1" t="s">
        <v>101</v>
      </c>
      <c r="C1" s="4" t="s">
        <v>38</v>
      </c>
    </row>
    <row r="2" spans="1:5">
      <c r="A2" s="3" t="s">
        <v>113</v>
      </c>
      <c r="C2" s="3" t="s">
        <v>26</v>
      </c>
    </row>
    <row r="3" spans="1:5">
      <c r="A3" s="3" t="s">
        <v>102</v>
      </c>
      <c r="C3" s="3" t="s">
        <v>0</v>
      </c>
    </row>
    <row r="4" spans="1:5">
      <c r="A4" s="3" t="s">
        <v>103</v>
      </c>
    </row>
    <row r="5" spans="1:5">
      <c r="A5" s="5" t="s">
        <v>108</v>
      </c>
    </row>
    <row r="6" spans="1:5">
      <c r="A6" s="5" t="s">
        <v>109</v>
      </c>
      <c r="E6"/>
    </row>
    <row r="7" spans="1:5">
      <c r="A7" s="5" t="s">
        <v>104</v>
      </c>
      <c r="E7"/>
    </row>
    <row r="8" spans="1:5">
      <c r="A8" s="5" t="s">
        <v>112</v>
      </c>
      <c r="E8"/>
    </row>
    <row r="9" spans="1:5">
      <c r="A9" s="5" t="s">
        <v>110</v>
      </c>
      <c r="E9"/>
    </row>
    <row r="10" spans="1:5">
      <c r="A10" s="5" t="s">
        <v>105</v>
      </c>
      <c r="E10"/>
    </row>
    <row r="11" spans="1:5">
      <c r="A11" s="5" t="s">
        <v>118</v>
      </c>
      <c r="E11"/>
    </row>
    <row r="12" spans="1:5">
      <c r="A12" s="5" t="s">
        <v>111</v>
      </c>
      <c r="E12"/>
    </row>
    <row r="13" spans="1:5">
      <c r="A13" s="5" t="s">
        <v>106</v>
      </c>
      <c r="E13"/>
    </row>
    <row r="14" spans="1:5">
      <c r="A14" s="5" t="s">
        <v>107</v>
      </c>
      <c r="E14"/>
    </row>
  </sheetData>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BFBFBF"/>
  </sheetPr>
  <dimension ref="A1:J5"/>
  <sheetViews>
    <sheetView workbookViewId="0">
      <selection activeCell="J12" sqref="J12"/>
    </sheetView>
  </sheetViews>
  <sheetFormatPr defaultColWidth="9.1796875" defaultRowHeight="14"/>
  <cols>
    <col min="1" max="1" width="18.453125" style="13" customWidth="1"/>
    <col min="2" max="2" width="17.7265625" style="13" customWidth="1"/>
    <col min="3" max="3" width="24.81640625" style="13" customWidth="1"/>
    <col min="4" max="4" width="19.54296875" style="13" customWidth="1"/>
    <col min="5" max="5" width="18.81640625" style="13" customWidth="1"/>
    <col min="6" max="6" width="19" style="14" customWidth="1"/>
    <col min="7" max="8" width="12.453125" style="14" customWidth="1"/>
    <col min="9" max="9" width="14" style="13" customWidth="1"/>
    <col min="10" max="10" width="108.7265625" style="13" customWidth="1"/>
    <col min="11" max="16384" width="9.1796875" style="13"/>
  </cols>
  <sheetData>
    <row r="1" spans="1:10">
      <c r="A1" s="10" t="s">
        <v>180</v>
      </c>
    </row>
    <row r="2" spans="1:10">
      <c r="A2" s="10" t="s">
        <v>153</v>
      </c>
      <c r="B2" s="10" t="s">
        <v>181</v>
      </c>
      <c r="C2" s="10" t="s">
        <v>154</v>
      </c>
      <c r="D2" s="10" t="s">
        <v>182</v>
      </c>
      <c r="E2" s="10" t="s">
        <v>183</v>
      </c>
      <c r="F2" s="11" t="s">
        <v>184</v>
      </c>
      <c r="G2" s="11" t="s">
        <v>185</v>
      </c>
      <c r="H2" s="11" t="s">
        <v>186</v>
      </c>
      <c r="I2" s="10" t="s">
        <v>187</v>
      </c>
      <c r="J2" s="10" t="s">
        <v>188</v>
      </c>
    </row>
    <row r="3" spans="1:10">
      <c r="A3" s="13" t="s">
        <v>189</v>
      </c>
      <c r="B3" s="22" t="s">
        <v>190</v>
      </c>
      <c r="C3" s="13" t="s">
        <v>191</v>
      </c>
      <c r="D3" s="13" t="s">
        <v>192</v>
      </c>
      <c r="E3" s="13" t="s">
        <v>193</v>
      </c>
      <c r="F3" s="14">
        <v>7</v>
      </c>
      <c r="G3" s="14">
        <v>0</v>
      </c>
      <c r="I3" s="13" t="s">
        <v>194</v>
      </c>
      <c r="J3" s="13" t="s">
        <v>195</v>
      </c>
    </row>
    <row r="4" spans="1:10">
      <c r="A4" s="13" t="s">
        <v>196</v>
      </c>
      <c r="B4" s="23" t="s">
        <v>197</v>
      </c>
      <c r="C4" s="13" t="s">
        <v>191</v>
      </c>
      <c r="D4" s="13" t="s">
        <v>192</v>
      </c>
      <c r="E4" s="13" t="s">
        <v>198</v>
      </c>
      <c r="F4" s="14">
        <v>8</v>
      </c>
      <c r="G4" s="14">
        <v>0</v>
      </c>
      <c r="I4" s="13" t="s">
        <v>194</v>
      </c>
      <c r="J4" s="13" t="s">
        <v>199</v>
      </c>
    </row>
    <row r="5" spans="1:10">
      <c r="A5" s="13" t="s">
        <v>200</v>
      </c>
      <c r="B5" s="24" t="s">
        <v>201</v>
      </c>
      <c r="C5" s="13" t="s">
        <v>191</v>
      </c>
      <c r="D5" s="13" t="s">
        <v>192</v>
      </c>
      <c r="E5" s="17" t="s">
        <v>202</v>
      </c>
      <c r="F5" s="25">
        <v>1</v>
      </c>
      <c r="G5" s="25">
        <v>-1000000</v>
      </c>
      <c r="H5" s="25">
        <v>1000000</v>
      </c>
      <c r="I5" s="13" t="s">
        <v>194</v>
      </c>
      <c r="J5" s="13"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BFBFBF"/>
  </sheetPr>
  <dimension ref="A1:I6"/>
  <sheetViews>
    <sheetView workbookViewId="0">
      <selection activeCell="O21" sqref="O21"/>
    </sheetView>
  </sheetViews>
  <sheetFormatPr defaultColWidth="9.1796875" defaultRowHeight="14.5"/>
  <cols>
    <col min="1" max="1" width="32" style="13" customWidth="1"/>
    <col min="2" max="2" width="13.7265625" style="13" customWidth="1"/>
    <col min="3" max="3" width="13.7265625" style="14" customWidth="1"/>
    <col min="4" max="4" width="35.81640625" style="12" customWidth="1"/>
    <col min="5" max="5" width="18.81640625" style="13" customWidth="1"/>
    <col min="6" max="9" width="9.1796875" style="14"/>
    <col min="10" max="16384" width="9.1796875" style="13"/>
  </cols>
  <sheetData>
    <row r="1" spans="1:9">
      <c r="A1" s="10" t="s">
        <v>152</v>
      </c>
      <c r="B1" s="10"/>
      <c r="C1" s="11"/>
    </row>
    <row r="2" spans="1:9" ht="14">
      <c r="A2" s="10" t="s">
        <v>153</v>
      </c>
      <c r="B2" s="10" t="s">
        <v>154</v>
      </c>
      <c r="C2" s="11" t="s">
        <v>155</v>
      </c>
      <c r="D2" s="15" t="s">
        <v>156</v>
      </c>
      <c r="E2" s="10" t="s">
        <v>157</v>
      </c>
      <c r="F2" s="11" t="s">
        <v>151</v>
      </c>
      <c r="G2" s="11" t="s">
        <v>158</v>
      </c>
      <c r="H2" s="11" t="s">
        <v>159</v>
      </c>
      <c r="I2" s="11" t="s">
        <v>176</v>
      </c>
    </row>
    <row r="3" spans="1:9">
      <c r="A3" s="16" t="s">
        <v>160</v>
      </c>
      <c r="B3" s="16" t="s">
        <v>161</v>
      </c>
      <c r="C3" s="16" t="s">
        <v>162</v>
      </c>
      <c r="D3" s="16" t="s">
        <v>163</v>
      </c>
      <c r="E3" s="16" t="s">
        <v>164</v>
      </c>
      <c r="F3" s="16" t="s">
        <v>165</v>
      </c>
      <c r="G3" s="16" t="s">
        <v>166</v>
      </c>
      <c r="H3" s="16" t="s">
        <v>167</v>
      </c>
      <c r="I3" s="16" t="s">
        <v>168</v>
      </c>
    </row>
    <row r="4" spans="1:9" ht="14">
      <c r="A4" s="17" t="s">
        <v>170</v>
      </c>
      <c r="B4" s="14">
        <v>2</v>
      </c>
      <c r="D4" s="18" t="s">
        <v>177</v>
      </c>
      <c r="E4" s="21" t="s">
        <v>171</v>
      </c>
      <c r="F4" s="19" t="s">
        <v>178</v>
      </c>
      <c r="G4" s="14" t="s">
        <v>169</v>
      </c>
      <c r="H4" s="14" t="s">
        <v>169</v>
      </c>
      <c r="I4" s="14" t="s">
        <v>169</v>
      </c>
    </row>
    <row r="5" spans="1:9" ht="14">
      <c r="A5" s="17" t="s">
        <v>170</v>
      </c>
      <c r="B5" s="14">
        <v>2</v>
      </c>
      <c r="D5" s="18" t="s">
        <v>172</v>
      </c>
      <c r="E5" s="21" t="s">
        <v>171</v>
      </c>
      <c r="F5" s="14" t="s">
        <v>169</v>
      </c>
      <c r="G5" s="14" t="s">
        <v>169</v>
      </c>
      <c r="H5" s="14" t="s">
        <v>169</v>
      </c>
      <c r="I5" s="20" t="s">
        <v>173</v>
      </c>
    </row>
    <row r="6" spans="1:9" ht="14">
      <c r="A6" s="17" t="s">
        <v>174</v>
      </c>
      <c r="B6" s="14">
        <v>1</v>
      </c>
      <c r="C6" s="14">
        <v>3</v>
      </c>
      <c r="D6" s="18" t="s">
        <v>175</v>
      </c>
      <c r="E6" s="21" t="s">
        <v>171</v>
      </c>
      <c r="F6" s="14" t="s">
        <v>169</v>
      </c>
      <c r="G6" s="14" t="s">
        <v>169</v>
      </c>
      <c r="H6" s="14" t="s">
        <v>169</v>
      </c>
      <c r="I6" s="20" t="s">
        <v>179</v>
      </c>
    </row>
  </sheetData>
  <conditionalFormatting sqref="F4:I6">
    <cfRule type="expression" dxfId="664" priority="2">
      <formula>LEN(F4)&gt;(250+8)</formula>
    </cfRule>
  </conditionalFormatting>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8DB4E2"/>
  </sheetPr>
  <dimension ref="B1:Z106"/>
  <sheetViews>
    <sheetView showGridLines="0" zoomScaleNormal="100" workbookViewId="0"/>
  </sheetViews>
  <sheetFormatPr defaultColWidth="9.1796875" defaultRowHeight="15.75" customHeight="1"/>
  <cols>
    <col min="1" max="1" width="2.26953125" style="86" customWidth="1"/>
    <col min="2" max="2" width="73" style="107" customWidth="1"/>
    <col min="3" max="3" width="18.1796875" style="86" bestFit="1" customWidth="1"/>
    <col min="4" max="5" width="17.54296875" style="86" customWidth="1"/>
    <col min="6" max="6" width="12.7265625" style="86" customWidth="1"/>
    <col min="7" max="7" width="3.26953125" style="86" customWidth="1"/>
    <col min="8" max="8" width="10.81640625" style="86" customWidth="1"/>
    <col min="9" max="16384" width="9.1796875" style="86"/>
  </cols>
  <sheetData>
    <row r="1" spans="2:23" s="78" customFormat="1" ht="20.149999999999999" customHeight="1">
      <c r="B1" s="75" t="s">
        <v>1</v>
      </c>
      <c r="C1" s="76" t="s">
        <v>150</v>
      </c>
      <c r="D1" s="77" t="s">
        <v>151</v>
      </c>
    </row>
    <row r="2" spans="2:23" s="78" customFormat="1" ht="20.149999999999999" customHeight="1">
      <c r="B2" s="75" t="str">
        <f>LEFT('Front Page'!A1, 7)</f>
        <v>2022-23</v>
      </c>
    </row>
    <row r="3" spans="2:23" s="78" customFormat="1" ht="20.149999999999999" customHeight="1">
      <c r="B3" s="79" t="str">
        <f>'Front Page'!C5</f>
        <v>Choose your Pension Fund</v>
      </c>
      <c r="C3" s="80"/>
      <c r="D3" s="76" t="s">
        <v>46</v>
      </c>
      <c r="E3" s="81">
        <f>COUNTIF(H39:H40,"FAIL")+COUNTIF(C65:D65,"FAIL")</f>
        <v>0</v>
      </c>
      <c r="F3" s="82"/>
      <c r="G3" s="83" t="s">
        <v>39</v>
      </c>
      <c r="H3" s="6" t="s">
        <v>0</v>
      </c>
      <c r="I3" s="84" t="s">
        <v>207</v>
      </c>
      <c r="J3" s="78">
        <f>COUNTIF(W8:AO323,"=FAIL")</f>
        <v>0</v>
      </c>
    </row>
    <row r="4" spans="2:23" ht="12.75" customHeight="1">
      <c r="B4" s="85"/>
    </row>
    <row r="5" spans="2:23" s="60" customFormat="1" ht="18" customHeight="1">
      <c r="B5" s="87" t="s">
        <v>90</v>
      </c>
      <c r="C5" s="88"/>
      <c r="D5" s="89"/>
      <c r="E5" s="90"/>
      <c r="F5" s="90"/>
    </row>
    <row r="6" spans="2:23" ht="12.75" customHeight="1">
      <c r="B6" s="85"/>
    </row>
    <row r="7" spans="2:23" ht="18" customHeight="1">
      <c r="B7" s="91" t="s">
        <v>52</v>
      </c>
      <c r="C7" s="92"/>
    </row>
    <row r="8" spans="2:23" ht="14.25" customHeight="1">
      <c r="B8" s="86"/>
      <c r="C8" s="93" t="s">
        <v>40</v>
      </c>
      <c r="E8" s="94"/>
    </row>
    <row r="9" spans="2:23" ht="16" customHeight="1">
      <c r="B9" s="95" t="s">
        <v>124</v>
      </c>
      <c r="C9" s="26"/>
      <c r="W9" s="96" t="str">
        <f>IF(C9&lt;=0,"PASS","FAIL")</f>
        <v>PASS</v>
      </c>
    </row>
    <row r="10" spans="2:23" ht="16" customHeight="1">
      <c r="B10" s="97" t="s">
        <v>80</v>
      </c>
      <c r="C10" s="98">
        <f>F27</f>
        <v>0</v>
      </c>
    </row>
    <row r="11" spans="2:23" ht="16" customHeight="1">
      <c r="B11" s="99" t="s">
        <v>81</v>
      </c>
      <c r="C11" s="98">
        <f>F37</f>
        <v>0</v>
      </c>
    </row>
    <row r="12" spans="2:23" ht="16" customHeight="1">
      <c r="B12" s="99" t="s">
        <v>82</v>
      </c>
      <c r="C12" s="98">
        <f>F48</f>
        <v>0</v>
      </c>
    </row>
    <row r="13" spans="2:23" ht="16" customHeight="1">
      <c r="B13" s="100" t="s">
        <v>97</v>
      </c>
      <c r="C13" s="101">
        <f>C10+C11+C12</f>
        <v>0</v>
      </c>
    </row>
    <row r="14" spans="2:23" ht="16" customHeight="1">
      <c r="B14" s="102" t="s">
        <v>98</v>
      </c>
      <c r="C14" s="98">
        <f>D64</f>
        <v>0</v>
      </c>
    </row>
    <row r="15" spans="2:23" ht="16" customHeight="1">
      <c r="B15" s="103" t="s">
        <v>99</v>
      </c>
      <c r="C15" s="98">
        <f>C56</f>
        <v>0</v>
      </c>
    </row>
    <row r="16" spans="2:23" ht="16" customHeight="1">
      <c r="B16" s="104" t="s">
        <v>128</v>
      </c>
      <c r="C16" s="29"/>
    </row>
    <row r="17" spans="2:26" ht="16" customHeight="1">
      <c r="B17" s="100" t="s">
        <v>93</v>
      </c>
      <c r="C17" s="101">
        <f>SUM(C13:C16)</f>
        <v>0</v>
      </c>
    </row>
    <row r="18" spans="2:26" ht="16" customHeight="1">
      <c r="B18" s="105" t="s">
        <v>125</v>
      </c>
      <c r="C18" s="106">
        <f>C9+C17</f>
        <v>0</v>
      </c>
    </row>
    <row r="19" spans="2:26" ht="16" customHeight="1">
      <c r="C19" s="92"/>
    </row>
    <row r="20" spans="2:26" ht="18" customHeight="1">
      <c r="B20" s="91" t="s">
        <v>53</v>
      </c>
    </row>
    <row r="21" spans="2:26" ht="14.25" customHeight="1">
      <c r="B21" s="86"/>
      <c r="C21" s="93"/>
      <c r="E21" s="94"/>
      <c r="F21" s="93" t="s">
        <v>40</v>
      </c>
    </row>
    <row r="22" spans="2:26" ht="16" customHeight="1">
      <c r="B22" s="108"/>
      <c r="C22" s="109" t="s">
        <v>27</v>
      </c>
      <c r="D22" s="110"/>
      <c r="E22" s="111" t="s">
        <v>119</v>
      </c>
      <c r="F22" s="112" t="s">
        <v>2</v>
      </c>
    </row>
    <row r="23" spans="2:26" ht="30" customHeight="1">
      <c r="B23" s="108"/>
      <c r="C23" s="113" t="s">
        <v>117</v>
      </c>
      <c r="D23" s="113" t="s">
        <v>28</v>
      </c>
      <c r="E23" s="114"/>
      <c r="F23" s="112"/>
    </row>
    <row r="24" spans="2:26" ht="16" customHeight="1">
      <c r="B24" s="115" t="s">
        <v>71</v>
      </c>
      <c r="C24" s="116"/>
      <c r="D24" s="116"/>
      <c r="E24" s="116"/>
      <c r="F24" s="93"/>
    </row>
    <row r="25" spans="2:26" ht="16" customHeight="1">
      <c r="B25" s="104" t="s">
        <v>54</v>
      </c>
      <c r="C25" s="27"/>
      <c r="D25" s="27"/>
      <c r="E25" s="27"/>
      <c r="F25" s="105">
        <f>SUM(C25:E25)</f>
        <v>0</v>
      </c>
      <c r="W25" s="96" t="str">
        <f t="shared" ref="W25:Y26" si="0">IF(C25&lt;=0,"PASS","FAIL")</f>
        <v>PASS</v>
      </c>
      <c r="X25" s="96" t="str">
        <f t="shared" si="0"/>
        <v>PASS</v>
      </c>
      <c r="Y25" s="96" t="str">
        <f t="shared" si="0"/>
        <v>PASS</v>
      </c>
    </row>
    <row r="26" spans="2:26" ht="16" customHeight="1">
      <c r="B26" s="117" t="s">
        <v>55</v>
      </c>
      <c r="C26" s="27"/>
      <c r="D26" s="27"/>
      <c r="E26" s="27"/>
      <c r="F26" s="105">
        <f>SUM(C26:E26)</f>
        <v>0</v>
      </c>
      <c r="W26" s="96" t="str">
        <f t="shared" si="0"/>
        <v>PASS</v>
      </c>
      <c r="X26" s="96" t="str">
        <f t="shared" si="0"/>
        <v>PASS</v>
      </c>
      <c r="Y26" s="96" t="str">
        <f t="shared" si="0"/>
        <v>PASS</v>
      </c>
    </row>
    <row r="27" spans="2:26" ht="16" customHeight="1">
      <c r="B27" s="105" t="s">
        <v>56</v>
      </c>
      <c r="C27" s="105">
        <f>SUM(C25:C26)</f>
        <v>0</v>
      </c>
      <c r="D27" s="105">
        <f>SUM(D25:D26)</f>
        <v>0</v>
      </c>
      <c r="E27" s="105">
        <f>SUM(E25:E26)</f>
        <v>0</v>
      </c>
      <c r="F27" s="105">
        <f>SUM(F25:F26)</f>
        <v>0</v>
      </c>
    </row>
    <row r="28" spans="2:26" ht="12" customHeight="1">
      <c r="B28" s="86"/>
    </row>
    <row r="29" spans="2:26" ht="16" customHeight="1">
      <c r="B29" s="115" t="s">
        <v>70</v>
      </c>
      <c r="C29" s="116"/>
      <c r="D29" s="116"/>
      <c r="E29" s="116"/>
      <c r="F29" s="93"/>
    </row>
    <row r="30" spans="2:26" ht="16" customHeight="1">
      <c r="B30" s="104" t="s">
        <v>72</v>
      </c>
      <c r="C30" s="118"/>
      <c r="D30" s="118"/>
      <c r="E30" s="118"/>
      <c r="F30" s="30"/>
      <c r="Z30" s="96" t="str">
        <f>IF(F30&gt;=0,"PASS","FAIL")</f>
        <v>PASS</v>
      </c>
    </row>
    <row r="31" spans="2:26" ht="16" customHeight="1">
      <c r="B31" s="104" t="s">
        <v>73</v>
      </c>
      <c r="C31" s="118"/>
      <c r="D31" s="118"/>
      <c r="E31" s="118"/>
      <c r="F31" s="30"/>
      <c r="Z31" s="96" t="str">
        <f>IF(F31&gt;=0,"PASS","FAIL")</f>
        <v>PASS</v>
      </c>
    </row>
    <row r="32" spans="2:26" ht="16" customHeight="1">
      <c r="B32" s="100" t="s">
        <v>84</v>
      </c>
      <c r="C32" s="119"/>
      <c r="D32" s="119"/>
      <c r="E32" s="119"/>
      <c r="F32" s="120">
        <f>SUM(F30:F31)</f>
        <v>0</v>
      </c>
    </row>
    <row r="33" spans="2:26" ht="16" customHeight="1">
      <c r="B33" s="121" t="s">
        <v>116</v>
      </c>
      <c r="C33" s="118"/>
      <c r="D33" s="118"/>
      <c r="E33" s="118"/>
      <c r="F33" s="30"/>
      <c r="Z33" s="96" t="str">
        <f>IF(F33&gt;=0,"PASS","FAIL")</f>
        <v>PASS</v>
      </c>
    </row>
    <row r="34" spans="2:26" ht="16" customHeight="1">
      <c r="B34" s="122" t="s">
        <v>57</v>
      </c>
      <c r="C34" s="118"/>
      <c r="D34" s="118"/>
      <c r="E34" s="118"/>
      <c r="F34" s="30"/>
      <c r="Z34" s="96" t="str">
        <f>IF(F34&gt;=0,"PASS","FAIL")</f>
        <v>PASS</v>
      </c>
    </row>
    <row r="35" spans="2:26" ht="16" customHeight="1">
      <c r="B35" s="100" t="s">
        <v>85</v>
      </c>
      <c r="C35" s="119"/>
      <c r="D35" s="119"/>
      <c r="E35" s="119"/>
      <c r="F35" s="120">
        <f>SUM(F33:F34)</f>
        <v>0</v>
      </c>
    </row>
    <row r="36" spans="2:26" ht="16" customHeight="1">
      <c r="B36" s="123" t="s">
        <v>146</v>
      </c>
      <c r="C36" s="124"/>
      <c r="D36" s="124"/>
      <c r="E36" s="124"/>
      <c r="F36" s="30"/>
      <c r="Z36" s="96" t="str">
        <f>IF(F36&gt;=0,"PASS","FAIL")</f>
        <v>PASS</v>
      </c>
    </row>
    <row r="37" spans="2:26" ht="16" customHeight="1">
      <c r="B37" s="105" t="s">
        <v>58</v>
      </c>
      <c r="C37" s="125"/>
      <c r="D37" s="125"/>
      <c r="E37" s="125"/>
      <c r="F37" s="105">
        <f>F32+F35+F36</f>
        <v>0</v>
      </c>
    </row>
    <row r="38" spans="2:26" ht="12" customHeight="1">
      <c r="B38" s="126"/>
    </row>
    <row r="39" spans="2:26" ht="16" customHeight="1">
      <c r="B39" s="123" t="s">
        <v>126</v>
      </c>
      <c r="C39" s="119"/>
      <c r="D39" s="119"/>
      <c r="E39" s="119"/>
      <c r="F39" s="30"/>
      <c r="H39" s="127" t="str">
        <f>IF(F39&gt;F32,"FAIL","PASS")</f>
        <v>PASS</v>
      </c>
      <c r="Z39" s="96" t="str">
        <f>IF(F39&gt;=0,"PASS","FAIL")</f>
        <v>PASS</v>
      </c>
    </row>
    <row r="40" spans="2:26" ht="16" customHeight="1">
      <c r="B40" s="123" t="s">
        <v>83</v>
      </c>
      <c r="C40" s="124"/>
      <c r="D40" s="124"/>
      <c r="E40" s="124"/>
      <c r="F40" s="30"/>
      <c r="H40" s="127" t="str">
        <f>IF(F40&gt;F32,"FAIL","PASS")</f>
        <v>PASS</v>
      </c>
      <c r="Z40" s="96" t="str">
        <f>IF(F40&gt;=0,"PASS","FAIL")</f>
        <v>PASS</v>
      </c>
    </row>
    <row r="41" spans="2:26" ht="12" customHeight="1"/>
    <row r="42" spans="2:26" ht="16" customHeight="1">
      <c r="B42" s="115" t="s">
        <v>95</v>
      </c>
      <c r="C42" s="93"/>
      <c r="E42" s="116"/>
      <c r="F42" s="116"/>
    </row>
    <row r="43" spans="2:26" ht="16" customHeight="1">
      <c r="B43" s="128" t="s">
        <v>59</v>
      </c>
      <c r="C43" s="129"/>
      <c r="D43" s="129"/>
      <c r="E43" s="129"/>
      <c r="F43" s="30"/>
      <c r="Z43" s="96" t="str">
        <f>IF(F43&gt;=0,"PASS","FAIL")</f>
        <v>PASS</v>
      </c>
    </row>
    <row r="44" spans="2:26" ht="16" customHeight="1">
      <c r="B44" s="130" t="s">
        <v>68</v>
      </c>
      <c r="C44" s="129"/>
      <c r="D44" s="129"/>
      <c r="E44" s="129"/>
      <c r="F44" s="29"/>
    </row>
    <row r="45" spans="2:26" ht="16" customHeight="1">
      <c r="B45" s="130" t="s">
        <v>122</v>
      </c>
      <c r="C45" s="129"/>
      <c r="D45" s="129"/>
      <c r="E45" s="129"/>
      <c r="F45" s="28"/>
      <c r="Z45" s="96" t="str">
        <f>IF(F45&lt;=0,"PASS","FAIL")</f>
        <v>PASS</v>
      </c>
    </row>
    <row r="46" spans="2:26" ht="16" customHeight="1">
      <c r="B46" s="131" t="s">
        <v>96</v>
      </c>
      <c r="C46" s="129"/>
      <c r="D46" s="129"/>
      <c r="E46" s="129"/>
      <c r="F46" s="30"/>
      <c r="Z46" s="96" t="str">
        <f>IF(F46&gt;=0,"PASS","FAIL")</f>
        <v>PASS</v>
      </c>
    </row>
    <row r="47" spans="2:26" ht="16" customHeight="1">
      <c r="B47" s="131" t="s">
        <v>129</v>
      </c>
      <c r="C47" s="129"/>
      <c r="D47" s="129"/>
      <c r="E47" s="129"/>
      <c r="F47" s="29"/>
    </row>
    <row r="48" spans="2:26" ht="16" customHeight="1">
      <c r="B48" s="105" t="s">
        <v>100</v>
      </c>
      <c r="C48" s="129"/>
      <c r="D48" s="129"/>
      <c r="E48" s="129"/>
      <c r="F48" s="105">
        <f>SUM(F43:F47)</f>
        <v>0</v>
      </c>
    </row>
    <row r="49" spans="2:24" ht="16" customHeight="1"/>
    <row r="50" spans="2:24" ht="18" customHeight="1">
      <c r="B50" s="91" t="s">
        <v>60</v>
      </c>
    </row>
    <row r="51" spans="2:24" ht="14.25" customHeight="1">
      <c r="B51" s="86"/>
      <c r="C51" s="93" t="s">
        <v>40</v>
      </c>
      <c r="E51" s="94"/>
    </row>
    <row r="52" spans="2:24" ht="16" customHeight="1">
      <c r="B52" s="128" t="s">
        <v>61</v>
      </c>
      <c r="C52" s="28"/>
      <c r="W52" s="96" t="str">
        <f>IF(C52&lt;=0,"PASS","FAIL")</f>
        <v>PASS</v>
      </c>
    </row>
    <row r="53" spans="2:24" ht="16" customHeight="1">
      <c r="B53" s="131" t="s">
        <v>121</v>
      </c>
      <c r="C53" s="29"/>
    </row>
    <row r="54" spans="2:24" ht="16" customHeight="1">
      <c r="B54" s="131" t="s">
        <v>62</v>
      </c>
      <c r="C54" s="29"/>
    </row>
    <row r="55" spans="2:24" ht="16" customHeight="1">
      <c r="B55" s="131" t="s">
        <v>129</v>
      </c>
      <c r="C55" s="29"/>
    </row>
    <row r="56" spans="2:24" ht="16" customHeight="1">
      <c r="B56" s="105" t="s">
        <v>86</v>
      </c>
      <c r="C56" s="105">
        <f>SUM(C52:C55)</f>
        <v>0</v>
      </c>
    </row>
    <row r="57" spans="2:24" ht="16" customHeight="1"/>
    <row r="58" spans="2:24" ht="18" customHeight="1">
      <c r="B58" s="91" t="s">
        <v>114</v>
      </c>
      <c r="C58" s="132"/>
      <c r="D58" s="116"/>
      <c r="E58" s="116"/>
    </row>
    <row r="59" spans="2:24" ht="12" customHeight="1">
      <c r="B59" s="91"/>
      <c r="C59" s="132"/>
      <c r="D59" s="116"/>
      <c r="E59" s="116"/>
    </row>
    <row r="60" spans="2:24" ht="39" customHeight="1">
      <c r="B60" s="133"/>
      <c r="C60" s="134" t="s">
        <v>127</v>
      </c>
      <c r="D60" s="134" t="s">
        <v>42</v>
      </c>
    </row>
    <row r="61" spans="2:24" ht="16" customHeight="1">
      <c r="B61" s="135" t="s">
        <v>63</v>
      </c>
      <c r="C61" s="31"/>
      <c r="D61" s="31"/>
      <c r="W61" s="96" t="str">
        <f t="shared" ref="W61:X63" si="1">IF(C61&gt;=0,"PASS","FAIL")</f>
        <v>PASS</v>
      </c>
      <c r="X61" s="96" t="str">
        <f t="shared" si="1"/>
        <v>PASS</v>
      </c>
    </row>
    <row r="62" spans="2:24" ht="16" customHeight="1">
      <c r="B62" s="104" t="s">
        <v>88</v>
      </c>
      <c r="C62" s="31"/>
      <c r="D62" s="31"/>
      <c r="W62" s="96" t="str">
        <f t="shared" si="1"/>
        <v>PASS</v>
      </c>
      <c r="X62" s="96" t="str">
        <f t="shared" si="1"/>
        <v>PASS</v>
      </c>
    </row>
    <row r="63" spans="2:24" ht="16" customHeight="1">
      <c r="B63" s="104" t="s">
        <v>87</v>
      </c>
      <c r="C63" s="31"/>
      <c r="D63" s="31"/>
      <c r="W63" s="96" t="str">
        <f t="shared" si="1"/>
        <v>PASS</v>
      </c>
      <c r="X63" s="96" t="str">
        <f t="shared" si="1"/>
        <v>PASS</v>
      </c>
    </row>
    <row r="64" spans="2:24" ht="16" customHeight="1">
      <c r="B64" s="136" t="s">
        <v>47</v>
      </c>
      <c r="C64" s="106">
        <f>SUM(C61:C63)</f>
        <v>0</v>
      </c>
      <c r="D64" s="106">
        <f>SUM(D61:D63)</f>
        <v>0</v>
      </c>
    </row>
    <row r="65" spans="2:25" ht="16" customHeight="1">
      <c r="B65" s="86"/>
      <c r="C65" s="127" t="str">
        <f>IF(AND(B3&lt;&gt;"Choose your Pension Fund", C64=0),"FAIL","PASS")</f>
        <v>PASS</v>
      </c>
      <c r="D65" s="127" t="str">
        <f>IF(AND(B3&lt;&gt;"Choose your Pension Fund", D64=0),"FAIL","PASS")</f>
        <v>PASS</v>
      </c>
    </row>
    <row r="66" spans="2:25" ht="16" customHeight="1"/>
    <row r="67" spans="2:25" ht="18" customHeight="1">
      <c r="B67" s="91" t="s">
        <v>94</v>
      </c>
    </row>
    <row r="68" spans="2:25" ht="12" customHeight="1"/>
    <row r="69" spans="2:25" ht="16" customHeight="1">
      <c r="B69" s="108"/>
      <c r="C69" s="109" t="s">
        <v>27</v>
      </c>
      <c r="D69" s="110"/>
      <c r="E69" s="111" t="s">
        <v>119</v>
      </c>
      <c r="F69" s="112" t="s">
        <v>2</v>
      </c>
    </row>
    <row r="70" spans="2:25" ht="30" customHeight="1">
      <c r="B70" s="108"/>
      <c r="C70" s="113" t="s">
        <v>117</v>
      </c>
      <c r="D70" s="113" t="s">
        <v>28</v>
      </c>
      <c r="E70" s="114"/>
      <c r="F70" s="112"/>
    </row>
    <row r="71" spans="2:25" ht="16" customHeight="1">
      <c r="B71" s="122" t="s">
        <v>64</v>
      </c>
      <c r="C71" s="31"/>
      <c r="D71" s="31"/>
      <c r="E71" s="31"/>
      <c r="F71" s="105">
        <f t="shared" ref="F71:F79" si="2">SUM(C71:E71)</f>
        <v>0</v>
      </c>
      <c r="W71" s="96" t="str">
        <f t="shared" ref="W71:Y72" si="3">IF(C71&gt;=0,"PASS","FAIL")</f>
        <v>PASS</v>
      </c>
      <c r="X71" s="96" t="str">
        <f t="shared" si="3"/>
        <v>PASS</v>
      </c>
      <c r="Y71" s="96" t="str">
        <f t="shared" si="3"/>
        <v>PASS</v>
      </c>
    </row>
    <row r="72" spans="2:25" ht="16" customHeight="1">
      <c r="B72" s="137" t="s">
        <v>65</v>
      </c>
      <c r="C72" s="31"/>
      <c r="D72" s="31"/>
      <c r="E72" s="31"/>
      <c r="F72" s="105">
        <f t="shared" si="2"/>
        <v>0</v>
      </c>
      <c r="W72" s="96" t="str">
        <f t="shared" si="3"/>
        <v>PASS</v>
      </c>
      <c r="X72" s="96" t="str">
        <f t="shared" si="3"/>
        <v>PASS</v>
      </c>
      <c r="Y72" s="96" t="str">
        <f t="shared" si="3"/>
        <v>PASS</v>
      </c>
    </row>
    <row r="73" spans="2:25" ht="16" customHeight="1">
      <c r="B73" s="100" t="s">
        <v>74</v>
      </c>
      <c r="C73" s="120">
        <f>SUM(C71:C72)</f>
        <v>0</v>
      </c>
      <c r="D73" s="120">
        <f>SUM(D71:D72)</f>
        <v>0</v>
      </c>
      <c r="E73" s="120">
        <f>SUM(E71:E72)</f>
        <v>0</v>
      </c>
      <c r="F73" s="105">
        <f t="shared" si="2"/>
        <v>0</v>
      </c>
    </row>
    <row r="74" spans="2:25" ht="16" customHeight="1">
      <c r="B74" s="138" t="s">
        <v>66</v>
      </c>
      <c r="C74" s="31"/>
      <c r="D74" s="31"/>
      <c r="E74" s="31"/>
      <c r="F74" s="105">
        <f t="shared" si="2"/>
        <v>0</v>
      </c>
      <c r="W74" s="96" t="str">
        <f t="shared" ref="W74:Y75" si="4">IF(C74&gt;=0,"PASS","FAIL")</f>
        <v>PASS</v>
      </c>
      <c r="X74" s="96" t="str">
        <f t="shared" si="4"/>
        <v>PASS</v>
      </c>
      <c r="Y74" s="96" t="str">
        <f t="shared" si="4"/>
        <v>PASS</v>
      </c>
    </row>
    <row r="75" spans="2:25" ht="16" customHeight="1">
      <c r="B75" s="137" t="s">
        <v>123</v>
      </c>
      <c r="C75" s="31"/>
      <c r="D75" s="31"/>
      <c r="E75" s="31"/>
      <c r="F75" s="105">
        <f t="shared" si="2"/>
        <v>0</v>
      </c>
      <c r="W75" s="96" t="str">
        <f t="shared" si="4"/>
        <v>PASS</v>
      </c>
      <c r="X75" s="96" t="str">
        <f t="shared" si="4"/>
        <v>PASS</v>
      </c>
      <c r="Y75" s="96" t="str">
        <f t="shared" si="4"/>
        <v>PASS</v>
      </c>
    </row>
    <row r="76" spans="2:25" ht="16" customHeight="1">
      <c r="B76" s="100" t="s">
        <v>75</v>
      </c>
      <c r="C76" s="120">
        <f>SUM(C74:C75)</f>
        <v>0</v>
      </c>
      <c r="D76" s="120">
        <f>SUM(D74:D75)</f>
        <v>0</v>
      </c>
      <c r="E76" s="120">
        <f>SUM(E74:E75)</f>
        <v>0</v>
      </c>
      <c r="F76" s="105">
        <f t="shared" si="2"/>
        <v>0</v>
      </c>
    </row>
    <row r="77" spans="2:25" ht="16" customHeight="1">
      <c r="B77" s="117" t="s">
        <v>115</v>
      </c>
      <c r="C77" s="31"/>
      <c r="D77" s="31"/>
      <c r="E77" s="31"/>
      <c r="F77" s="105">
        <f t="shared" si="2"/>
        <v>0</v>
      </c>
      <c r="W77" s="96" t="str">
        <f>IF(C77&gt;=0,"PASS","FAIL")</f>
        <v>PASS</v>
      </c>
      <c r="X77" s="96" t="str">
        <f>IF(D77&gt;=0,"PASS","FAIL")</f>
        <v>PASS</v>
      </c>
      <c r="Y77" s="96" t="str">
        <f>IF(E77&gt;=0,"PASS","FAIL")</f>
        <v>PASS</v>
      </c>
    </row>
    <row r="78" spans="2:25" ht="16" customHeight="1">
      <c r="B78" s="105" t="s">
        <v>76</v>
      </c>
      <c r="C78" s="105">
        <f>C73+C76+C77</f>
        <v>0</v>
      </c>
      <c r="D78" s="105">
        <f>D73+D76+D77</f>
        <v>0</v>
      </c>
      <c r="E78" s="105">
        <f>E73+E76+E77</f>
        <v>0</v>
      </c>
      <c r="F78" s="105">
        <f t="shared" si="2"/>
        <v>0</v>
      </c>
    </row>
    <row r="79" spans="2:25" ht="16" customHeight="1">
      <c r="B79" s="139" t="s">
        <v>89</v>
      </c>
      <c r="C79" s="31"/>
      <c r="D79" s="31"/>
      <c r="E79" s="31"/>
      <c r="F79" s="105">
        <f t="shared" si="2"/>
        <v>0</v>
      </c>
      <c r="W79" s="96" t="str">
        <f>IF(C79&gt;=0,"PASS","FAIL")</f>
        <v>PASS</v>
      </c>
      <c r="X79" s="96" t="str">
        <f>IF(D79&gt;=0,"PASS","FAIL")</f>
        <v>PASS</v>
      </c>
      <c r="Y79" s="96" t="str">
        <f>IF(E79&gt;=0,"PASS","FAIL")</f>
        <v>PASS</v>
      </c>
    </row>
    <row r="80" spans="2:25" ht="12" customHeight="1">
      <c r="B80" s="126"/>
    </row>
    <row r="81" spans="2:26" ht="16" customHeight="1">
      <c r="B81" s="139" t="s">
        <v>77</v>
      </c>
      <c r="C81" s="129"/>
      <c r="D81" s="129"/>
      <c r="E81" s="129"/>
      <c r="F81" s="31"/>
      <c r="Z81" s="96" t="str">
        <f>IF(F81&gt;=0,"PASS","FAIL")</f>
        <v>PASS</v>
      </c>
    </row>
    <row r="82" spans="2:26" ht="16" customHeight="1">
      <c r="B82" s="139" t="s">
        <v>78</v>
      </c>
      <c r="C82" s="129"/>
      <c r="D82" s="129"/>
      <c r="E82" s="129"/>
      <c r="F82" s="31"/>
      <c r="Z82" s="96" t="str">
        <f>IF(F82&gt;=0,"PASS","FAIL")</f>
        <v>PASS</v>
      </c>
    </row>
    <row r="83" spans="2:26" ht="16" customHeight="1"/>
    <row r="84" spans="2:26" ht="18" customHeight="1">
      <c r="B84" s="91" t="s">
        <v>67</v>
      </c>
      <c r="C84" s="132"/>
      <c r="D84" s="116"/>
      <c r="E84" s="116"/>
    </row>
    <row r="85" spans="2:26" ht="12" customHeight="1"/>
    <row r="86" spans="2:26" ht="30" customHeight="1">
      <c r="B86" s="140"/>
      <c r="C86" s="134" t="s">
        <v>43</v>
      </c>
      <c r="D86" s="134" t="s">
        <v>44</v>
      </c>
    </row>
    <row r="87" spans="2:26" ht="15.75" customHeight="1">
      <c r="B87" s="104" t="s">
        <v>3</v>
      </c>
      <c r="C87" s="31"/>
      <c r="D87" s="31"/>
      <c r="W87" s="96" t="str">
        <f t="shared" ref="W87:X89" si="5">IF(C87&gt;=0,"PASS","FAIL")</f>
        <v>PASS</v>
      </c>
      <c r="X87" s="96" t="str">
        <f t="shared" si="5"/>
        <v>PASS</v>
      </c>
    </row>
    <row r="88" spans="2:26" ht="15.75" customHeight="1">
      <c r="B88" s="104" t="s">
        <v>4</v>
      </c>
      <c r="C88" s="31"/>
      <c r="D88" s="31"/>
      <c r="W88" s="96" t="str">
        <f t="shared" si="5"/>
        <v>PASS</v>
      </c>
      <c r="X88" s="96" t="str">
        <f t="shared" si="5"/>
        <v>PASS</v>
      </c>
    </row>
    <row r="89" spans="2:26" ht="15.75" customHeight="1">
      <c r="B89" s="104" t="s">
        <v>5</v>
      </c>
      <c r="C89" s="31"/>
      <c r="D89" s="31"/>
      <c r="W89" s="96" t="str">
        <f t="shared" si="5"/>
        <v>PASS</v>
      </c>
      <c r="X89" s="96" t="str">
        <f t="shared" si="5"/>
        <v>PASS</v>
      </c>
    </row>
    <row r="90" spans="2:26" ht="15.75" customHeight="1">
      <c r="B90" s="141" t="s">
        <v>79</v>
      </c>
      <c r="C90" s="120">
        <f>SUM(C87:C89)</f>
        <v>0</v>
      </c>
      <c r="D90" s="120">
        <f>SUM(D87:D89)</f>
        <v>0</v>
      </c>
    </row>
    <row r="91" spans="2:26" ht="15.75" customHeight="1">
      <c r="B91" s="104" t="s">
        <v>6</v>
      </c>
      <c r="C91" s="31"/>
      <c r="D91" s="31"/>
      <c r="W91" s="96" t="str">
        <f>IF(C91&gt;=0,"PASS","FAIL")</f>
        <v>PASS</v>
      </c>
      <c r="X91" s="96" t="str">
        <f>IF(D91&gt;=0,"PASS","FAIL")</f>
        <v>PASS</v>
      </c>
    </row>
    <row r="92" spans="2:26" ht="15.75" customHeight="1">
      <c r="B92" s="136" t="s">
        <v>48</v>
      </c>
      <c r="C92" s="105">
        <f>C90+C91</f>
        <v>0</v>
      </c>
      <c r="D92" s="105">
        <f>D90+D91</f>
        <v>0</v>
      </c>
    </row>
    <row r="94" spans="2:26" ht="18" customHeight="1">
      <c r="B94" s="142" t="s">
        <v>69</v>
      </c>
    </row>
    <row r="95" spans="2:26" ht="16" customHeight="1">
      <c r="B95" s="37"/>
      <c r="C95" s="38"/>
      <c r="D95" s="38"/>
      <c r="E95" s="38"/>
      <c r="F95" s="38"/>
    </row>
    <row r="96" spans="2:26" ht="16" customHeight="1">
      <c r="B96" s="38"/>
      <c r="C96" s="38"/>
      <c r="D96" s="38"/>
      <c r="E96" s="38"/>
      <c r="F96" s="38"/>
    </row>
    <row r="97" spans="2:6" ht="16" customHeight="1">
      <c r="B97" s="38"/>
      <c r="C97" s="38"/>
      <c r="D97" s="38"/>
      <c r="E97" s="38"/>
      <c r="F97" s="38"/>
    </row>
    <row r="98" spans="2:6" ht="16" customHeight="1">
      <c r="B98" s="38"/>
      <c r="C98" s="38"/>
      <c r="D98" s="38"/>
      <c r="E98" s="38"/>
      <c r="F98" s="38"/>
    </row>
    <row r="99" spans="2:6" ht="16" customHeight="1">
      <c r="B99" s="38"/>
      <c r="C99" s="38"/>
      <c r="D99" s="38"/>
      <c r="E99" s="38"/>
      <c r="F99" s="38"/>
    </row>
    <row r="100" spans="2:6" ht="16" customHeight="1">
      <c r="B100" s="38"/>
      <c r="C100" s="38"/>
      <c r="D100" s="38"/>
      <c r="E100" s="38"/>
      <c r="F100" s="38"/>
    </row>
    <row r="101" spans="2:6" ht="16" customHeight="1">
      <c r="B101" s="38"/>
      <c r="C101" s="38"/>
      <c r="D101" s="38"/>
      <c r="E101" s="38"/>
      <c r="F101" s="38"/>
    </row>
    <row r="102" spans="2:6" ht="16" customHeight="1">
      <c r="B102" s="38"/>
      <c r="C102" s="38"/>
      <c r="D102" s="38"/>
      <c r="E102" s="38"/>
      <c r="F102" s="38"/>
    </row>
    <row r="103" spans="2:6" ht="16" customHeight="1">
      <c r="B103" s="38"/>
      <c r="C103" s="38"/>
      <c r="D103" s="38"/>
      <c r="E103" s="38"/>
      <c r="F103" s="38"/>
    </row>
    <row r="104" spans="2:6" ht="16" customHeight="1">
      <c r="B104" s="38"/>
      <c r="C104" s="38"/>
      <c r="D104" s="38"/>
      <c r="E104" s="38"/>
      <c r="F104" s="38"/>
    </row>
    <row r="105" spans="2:6" ht="16" customHeight="1">
      <c r="B105" s="38"/>
      <c r="C105" s="38"/>
      <c r="D105" s="38"/>
      <c r="E105" s="38"/>
      <c r="F105" s="38"/>
    </row>
    <row r="106" spans="2:6" ht="16" customHeight="1">
      <c r="B106" s="38"/>
      <c r="C106" s="38"/>
      <c r="D106" s="38"/>
      <c r="E106" s="38"/>
      <c r="F106" s="38"/>
    </row>
  </sheetData>
  <sheetProtection algorithmName="SHA-512" hashValue="psTGzWhKk7PqTYQ0zqWtcVY3Q9v4HBzS/mZcJ1VuZFqwEIK+a+9KodWXiwZR858Vr60tZAvRVtlH7gmpP/sw8Q==" saltValue="g6KtPpkbU9zEmTnURmyObA==" spinCount="100000" sheet="1" objects="1" scenarios="1"/>
  <mergeCells count="7">
    <mergeCell ref="C69:D69"/>
    <mergeCell ref="E69:E70"/>
    <mergeCell ref="B95:F106"/>
    <mergeCell ref="F69:F70"/>
    <mergeCell ref="F22:F23"/>
    <mergeCell ref="C22:D22"/>
    <mergeCell ref="E22:E23"/>
  </mergeCells>
  <conditionalFormatting sqref="W9">
    <cfRule type="cellIs" dxfId="663" priority="1" stopIfTrue="1" operator="equal">
      <formula>"FAIL"</formula>
    </cfRule>
    <cfRule type="cellIs" dxfId="662" priority="2" stopIfTrue="1" operator="equal">
      <formula>"PASS"</formula>
    </cfRule>
  </conditionalFormatting>
  <conditionalFormatting sqref="X9">
    <cfRule type="cellIs" dxfId="661" priority="3" stopIfTrue="1" operator="equal">
      <formula>"FAIL"</formula>
    </cfRule>
    <cfRule type="cellIs" dxfId="660" priority="4" stopIfTrue="1" operator="equal">
      <formula>"PASS"</formula>
    </cfRule>
  </conditionalFormatting>
  <conditionalFormatting sqref="Y9">
    <cfRule type="cellIs" dxfId="659" priority="5" stopIfTrue="1" operator="equal">
      <formula>"FAIL"</formula>
    </cfRule>
    <cfRule type="cellIs" dxfId="658" priority="6" stopIfTrue="1" operator="equal">
      <formula>"PASS"</formula>
    </cfRule>
  </conditionalFormatting>
  <conditionalFormatting sqref="Z9">
    <cfRule type="cellIs" dxfId="657" priority="7" stopIfTrue="1" operator="equal">
      <formula>"FAIL"</formula>
    </cfRule>
    <cfRule type="cellIs" dxfId="656" priority="8" stopIfTrue="1" operator="equal">
      <formula>"PASS"</formula>
    </cfRule>
  </conditionalFormatting>
  <conditionalFormatting sqref="W10">
    <cfRule type="cellIs" dxfId="655" priority="9" stopIfTrue="1" operator="equal">
      <formula>"FAIL"</formula>
    </cfRule>
    <cfRule type="cellIs" dxfId="654" priority="10" stopIfTrue="1" operator="equal">
      <formula>"PASS"</formula>
    </cfRule>
  </conditionalFormatting>
  <conditionalFormatting sqref="X10">
    <cfRule type="cellIs" dxfId="653" priority="11" stopIfTrue="1" operator="equal">
      <formula>"FAIL"</formula>
    </cfRule>
    <cfRule type="cellIs" dxfId="652" priority="12" stopIfTrue="1" operator="equal">
      <formula>"PASS"</formula>
    </cfRule>
  </conditionalFormatting>
  <conditionalFormatting sqref="Y10">
    <cfRule type="cellIs" dxfId="651" priority="13" stopIfTrue="1" operator="equal">
      <formula>"FAIL"</formula>
    </cfRule>
    <cfRule type="cellIs" dxfId="650" priority="14" stopIfTrue="1" operator="equal">
      <formula>"PASS"</formula>
    </cfRule>
  </conditionalFormatting>
  <conditionalFormatting sqref="Z10">
    <cfRule type="cellIs" dxfId="649" priority="15" stopIfTrue="1" operator="equal">
      <formula>"FAIL"</formula>
    </cfRule>
    <cfRule type="cellIs" dxfId="648" priority="16" stopIfTrue="1" operator="equal">
      <formula>"PASS"</formula>
    </cfRule>
  </conditionalFormatting>
  <conditionalFormatting sqref="W11">
    <cfRule type="cellIs" dxfId="647" priority="17" stopIfTrue="1" operator="equal">
      <formula>"FAIL"</formula>
    </cfRule>
    <cfRule type="cellIs" dxfId="646" priority="18" stopIfTrue="1" operator="equal">
      <formula>"PASS"</formula>
    </cfRule>
  </conditionalFormatting>
  <conditionalFormatting sqref="X11">
    <cfRule type="cellIs" dxfId="645" priority="19" stopIfTrue="1" operator="equal">
      <formula>"FAIL"</formula>
    </cfRule>
    <cfRule type="cellIs" dxfId="644" priority="20" stopIfTrue="1" operator="equal">
      <formula>"PASS"</formula>
    </cfRule>
  </conditionalFormatting>
  <conditionalFormatting sqref="Y11">
    <cfRule type="cellIs" dxfId="643" priority="21" stopIfTrue="1" operator="equal">
      <formula>"FAIL"</formula>
    </cfRule>
    <cfRule type="cellIs" dxfId="642" priority="22" stopIfTrue="1" operator="equal">
      <formula>"PASS"</formula>
    </cfRule>
  </conditionalFormatting>
  <conditionalFormatting sqref="Z11">
    <cfRule type="cellIs" dxfId="641" priority="23" stopIfTrue="1" operator="equal">
      <formula>"FAIL"</formula>
    </cfRule>
    <cfRule type="cellIs" dxfId="640" priority="24" stopIfTrue="1" operator="equal">
      <formula>"PASS"</formula>
    </cfRule>
  </conditionalFormatting>
  <conditionalFormatting sqref="W12">
    <cfRule type="cellIs" dxfId="639" priority="25" stopIfTrue="1" operator="equal">
      <formula>"FAIL"</formula>
    </cfRule>
    <cfRule type="cellIs" dxfId="638" priority="26" stopIfTrue="1" operator="equal">
      <formula>"PASS"</formula>
    </cfRule>
  </conditionalFormatting>
  <conditionalFormatting sqref="X12">
    <cfRule type="cellIs" dxfId="637" priority="27" stopIfTrue="1" operator="equal">
      <formula>"FAIL"</formula>
    </cfRule>
    <cfRule type="cellIs" dxfId="636" priority="28" stopIfTrue="1" operator="equal">
      <formula>"PASS"</formula>
    </cfRule>
  </conditionalFormatting>
  <conditionalFormatting sqref="Y12">
    <cfRule type="cellIs" dxfId="635" priority="29" stopIfTrue="1" operator="equal">
      <formula>"FAIL"</formula>
    </cfRule>
    <cfRule type="cellIs" dxfId="634" priority="30" stopIfTrue="1" operator="equal">
      <formula>"PASS"</formula>
    </cfRule>
  </conditionalFormatting>
  <conditionalFormatting sqref="Z12">
    <cfRule type="cellIs" dxfId="633" priority="31" stopIfTrue="1" operator="equal">
      <formula>"FAIL"</formula>
    </cfRule>
    <cfRule type="cellIs" dxfId="632" priority="32" stopIfTrue="1" operator="equal">
      <formula>"PASS"</formula>
    </cfRule>
  </conditionalFormatting>
  <conditionalFormatting sqref="W13">
    <cfRule type="cellIs" dxfId="631" priority="33" stopIfTrue="1" operator="equal">
      <formula>"FAIL"</formula>
    </cfRule>
    <cfRule type="cellIs" dxfId="630" priority="34" stopIfTrue="1" operator="equal">
      <formula>"PASS"</formula>
    </cfRule>
  </conditionalFormatting>
  <conditionalFormatting sqref="X13">
    <cfRule type="cellIs" dxfId="629" priority="35" stopIfTrue="1" operator="equal">
      <formula>"FAIL"</formula>
    </cfRule>
    <cfRule type="cellIs" dxfId="628" priority="36" stopIfTrue="1" operator="equal">
      <formula>"PASS"</formula>
    </cfRule>
  </conditionalFormatting>
  <conditionalFormatting sqref="Y13">
    <cfRule type="cellIs" dxfId="627" priority="37" stopIfTrue="1" operator="equal">
      <formula>"FAIL"</formula>
    </cfRule>
    <cfRule type="cellIs" dxfId="626" priority="38" stopIfTrue="1" operator="equal">
      <formula>"PASS"</formula>
    </cfRule>
  </conditionalFormatting>
  <conditionalFormatting sqref="Z13">
    <cfRule type="cellIs" dxfId="625" priority="39" stopIfTrue="1" operator="equal">
      <formula>"FAIL"</formula>
    </cfRule>
    <cfRule type="cellIs" dxfId="624" priority="40" stopIfTrue="1" operator="equal">
      <formula>"PASS"</formula>
    </cfRule>
  </conditionalFormatting>
  <conditionalFormatting sqref="W14">
    <cfRule type="cellIs" dxfId="623" priority="41" stopIfTrue="1" operator="equal">
      <formula>"FAIL"</formula>
    </cfRule>
  </conditionalFormatting>
  <conditionalFormatting sqref="W14">
    <cfRule type="cellIs" dxfId="622" priority="42" stopIfTrue="1" operator="equal">
      <formula>"PASS"</formula>
    </cfRule>
  </conditionalFormatting>
  <conditionalFormatting sqref="X14">
    <cfRule type="cellIs" dxfId="621" priority="43" stopIfTrue="1" operator="equal">
      <formula>"FAIL"</formula>
    </cfRule>
  </conditionalFormatting>
  <conditionalFormatting sqref="X14">
    <cfRule type="cellIs" dxfId="620" priority="44" stopIfTrue="1" operator="equal">
      <formula>"PASS"</formula>
    </cfRule>
  </conditionalFormatting>
  <conditionalFormatting sqref="Y14">
    <cfRule type="cellIs" dxfId="619" priority="45" stopIfTrue="1" operator="equal">
      <formula>"FAIL"</formula>
    </cfRule>
  </conditionalFormatting>
  <conditionalFormatting sqref="Y14">
    <cfRule type="cellIs" dxfId="618" priority="46" stopIfTrue="1" operator="equal">
      <formula>"PASS"</formula>
    </cfRule>
  </conditionalFormatting>
  <conditionalFormatting sqref="Z14">
    <cfRule type="cellIs" dxfId="617" priority="47" stopIfTrue="1" operator="equal">
      <formula>"FAIL"</formula>
    </cfRule>
  </conditionalFormatting>
  <conditionalFormatting sqref="Z14">
    <cfRule type="cellIs" dxfId="616" priority="48" stopIfTrue="1" operator="equal">
      <formula>"PASS"</formula>
    </cfRule>
  </conditionalFormatting>
  <conditionalFormatting sqref="W15">
    <cfRule type="cellIs" dxfId="615" priority="49" stopIfTrue="1" operator="equal">
      <formula>"FAIL"</formula>
    </cfRule>
  </conditionalFormatting>
  <conditionalFormatting sqref="W15">
    <cfRule type="cellIs" dxfId="614" priority="50" stopIfTrue="1" operator="equal">
      <formula>"PASS"</formula>
    </cfRule>
  </conditionalFormatting>
  <conditionalFormatting sqref="X15">
    <cfRule type="cellIs" dxfId="613" priority="51" stopIfTrue="1" operator="equal">
      <formula>"FAIL"</formula>
    </cfRule>
  </conditionalFormatting>
  <conditionalFormatting sqref="X15">
    <cfRule type="cellIs" dxfId="612" priority="52" stopIfTrue="1" operator="equal">
      <formula>"PASS"</formula>
    </cfRule>
  </conditionalFormatting>
  <conditionalFormatting sqref="Y15">
    <cfRule type="cellIs" dxfId="611" priority="53" stopIfTrue="1" operator="equal">
      <formula>"FAIL"</formula>
    </cfRule>
  </conditionalFormatting>
  <conditionalFormatting sqref="Y15">
    <cfRule type="cellIs" dxfId="610" priority="54" stopIfTrue="1" operator="equal">
      <formula>"PASS"</formula>
    </cfRule>
  </conditionalFormatting>
  <conditionalFormatting sqref="Z15">
    <cfRule type="cellIs" dxfId="609" priority="55" stopIfTrue="1" operator="equal">
      <formula>"FAIL"</formula>
    </cfRule>
  </conditionalFormatting>
  <conditionalFormatting sqref="Z15">
    <cfRule type="cellIs" dxfId="608" priority="56" stopIfTrue="1" operator="equal">
      <formula>"PASS"</formula>
    </cfRule>
  </conditionalFormatting>
  <conditionalFormatting sqref="W16">
    <cfRule type="cellIs" dxfId="607" priority="57" stopIfTrue="1" operator="equal">
      <formula>"FAIL"</formula>
    </cfRule>
  </conditionalFormatting>
  <conditionalFormatting sqref="W16">
    <cfRule type="cellIs" dxfId="606" priority="58" stopIfTrue="1" operator="equal">
      <formula>"PASS"</formula>
    </cfRule>
  </conditionalFormatting>
  <conditionalFormatting sqref="X16">
    <cfRule type="cellIs" dxfId="605" priority="59" stopIfTrue="1" operator="equal">
      <formula>"FAIL"</formula>
    </cfRule>
  </conditionalFormatting>
  <conditionalFormatting sqref="X16">
    <cfRule type="cellIs" dxfId="604" priority="60" stopIfTrue="1" operator="equal">
      <formula>"PASS"</formula>
    </cfRule>
  </conditionalFormatting>
  <conditionalFormatting sqref="Y16">
    <cfRule type="cellIs" dxfId="603" priority="61" stopIfTrue="1" operator="equal">
      <formula>"FAIL"</formula>
    </cfRule>
  </conditionalFormatting>
  <conditionalFormatting sqref="Y16">
    <cfRule type="cellIs" dxfId="602" priority="62" stopIfTrue="1" operator="equal">
      <formula>"PASS"</formula>
    </cfRule>
  </conditionalFormatting>
  <conditionalFormatting sqref="Z16">
    <cfRule type="cellIs" dxfId="601" priority="63" stopIfTrue="1" operator="equal">
      <formula>"FAIL"</formula>
    </cfRule>
  </conditionalFormatting>
  <conditionalFormatting sqref="Z16">
    <cfRule type="cellIs" dxfId="600" priority="64" stopIfTrue="1" operator="equal">
      <formula>"PASS"</formula>
    </cfRule>
  </conditionalFormatting>
  <conditionalFormatting sqref="W17">
    <cfRule type="cellIs" dxfId="599" priority="65" stopIfTrue="1" operator="equal">
      <formula>"FAIL"</formula>
    </cfRule>
  </conditionalFormatting>
  <conditionalFormatting sqref="W17">
    <cfRule type="cellIs" dxfId="598" priority="66" stopIfTrue="1" operator="equal">
      <formula>"PASS"</formula>
    </cfRule>
  </conditionalFormatting>
  <conditionalFormatting sqref="X17">
    <cfRule type="cellIs" dxfId="597" priority="67" stopIfTrue="1" operator="equal">
      <formula>"FAIL"</formula>
    </cfRule>
  </conditionalFormatting>
  <conditionalFormatting sqref="X17">
    <cfRule type="cellIs" dxfId="596" priority="68" stopIfTrue="1" operator="equal">
      <formula>"PASS"</formula>
    </cfRule>
  </conditionalFormatting>
  <conditionalFormatting sqref="Y17">
    <cfRule type="cellIs" dxfId="595" priority="69" stopIfTrue="1" operator="equal">
      <formula>"FAIL"</formula>
    </cfRule>
  </conditionalFormatting>
  <conditionalFormatting sqref="Y17">
    <cfRule type="cellIs" dxfId="594" priority="70" stopIfTrue="1" operator="equal">
      <formula>"PASS"</formula>
    </cfRule>
  </conditionalFormatting>
  <conditionalFormatting sqref="Z17">
    <cfRule type="cellIs" dxfId="593" priority="71" stopIfTrue="1" operator="equal">
      <formula>"FAIL"</formula>
    </cfRule>
  </conditionalFormatting>
  <conditionalFormatting sqref="Z17">
    <cfRule type="cellIs" dxfId="592" priority="72" stopIfTrue="1" operator="equal">
      <formula>"PASS"</formula>
    </cfRule>
  </conditionalFormatting>
  <conditionalFormatting sqref="W18">
    <cfRule type="cellIs" dxfId="591" priority="73" stopIfTrue="1" operator="equal">
      <formula>"FAIL"</formula>
    </cfRule>
  </conditionalFormatting>
  <conditionalFormatting sqref="W18">
    <cfRule type="cellIs" dxfId="590" priority="74" stopIfTrue="1" operator="equal">
      <formula>"PASS"</formula>
    </cfRule>
  </conditionalFormatting>
  <conditionalFormatting sqref="X18">
    <cfRule type="cellIs" dxfId="589" priority="75" stopIfTrue="1" operator="equal">
      <formula>"FAIL"</formula>
    </cfRule>
  </conditionalFormatting>
  <conditionalFormatting sqref="X18">
    <cfRule type="cellIs" dxfId="588" priority="76" stopIfTrue="1" operator="equal">
      <formula>"PASS"</formula>
    </cfRule>
  </conditionalFormatting>
  <conditionalFormatting sqref="Y18">
    <cfRule type="cellIs" dxfId="587" priority="77" stopIfTrue="1" operator="equal">
      <formula>"FAIL"</formula>
    </cfRule>
  </conditionalFormatting>
  <conditionalFormatting sqref="Y18">
    <cfRule type="cellIs" dxfId="586" priority="78" stopIfTrue="1" operator="equal">
      <formula>"PASS"</formula>
    </cfRule>
  </conditionalFormatting>
  <conditionalFormatting sqref="Z18">
    <cfRule type="cellIs" dxfId="585" priority="79" stopIfTrue="1" operator="equal">
      <formula>"FAIL"</formula>
    </cfRule>
  </conditionalFormatting>
  <conditionalFormatting sqref="Z18">
    <cfRule type="cellIs" dxfId="584" priority="80" stopIfTrue="1" operator="equal">
      <formula>"PASS"</formula>
    </cfRule>
  </conditionalFormatting>
  <conditionalFormatting sqref="W19">
    <cfRule type="cellIs" dxfId="583" priority="81" stopIfTrue="1" operator="equal">
      <formula>"FAIL"</formula>
    </cfRule>
  </conditionalFormatting>
  <conditionalFormatting sqref="W19">
    <cfRule type="cellIs" dxfId="582" priority="82" stopIfTrue="1" operator="equal">
      <formula>"PASS"</formula>
    </cfRule>
  </conditionalFormatting>
  <conditionalFormatting sqref="X19">
    <cfRule type="cellIs" dxfId="581" priority="83" stopIfTrue="1" operator="equal">
      <formula>"FAIL"</formula>
    </cfRule>
  </conditionalFormatting>
  <conditionalFormatting sqref="X19">
    <cfRule type="cellIs" dxfId="580" priority="84" stopIfTrue="1" operator="equal">
      <formula>"PASS"</formula>
    </cfRule>
  </conditionalFormatting>
  <conditionalFormatting sqref="Y19">
    <cfRule type="cellIs" dxfId="579" priority="85" stopIfTrue="1" operator="equal">
      <formula>"FAIL"</formula>
    </cfRule>
  </conditionalFormatting>
  <conditionalFormatting sqref="Y19">
    <cfRule type="cellIs" dxfId="578" priority="86" stopIfTrue="1" operator="equal">
      <formula>"PASS"</formula>
    </cfRule>
  </conditionalFormatting>
  <conditionalFormatting sqref="Z19">
    <cfRule type="cellIs" dxfId="577" priority="87" stopIfTrue="1" operator="equal">
      <formula>"FAIL"</formula>
    </cfRule>
  </conditionalFormatting>
  <conditionalFormatting sqref="Z19">
    <cfRule type="cellIs" dxfId="576" priority="88" stopIfTrue="1" operator="equal">
      <formula>"PASS"</formula>
    </cfRule>
  </conditionalFormatting>
  <conditionalFormatting sqref="W20">
    <cfRule type="cellIs" dxfId="575" priority="89" stopIfTrue="1" operator="equal">
      <formula>"FAIL"</formula>
    </cfRule>
  </conditionalFormatting>
  <conditionalFormatting sqref="W20">
    <cfRule type="cellIs" dxfId="574" priority="90" stopIfTrue="1" operator="equal">
      <formula>"PASS"</formula>
    </cfRule>
  </conditionalFormatting>
  <conditionalFormatting sqref="X20">
    <cfRule type="cellIs" dxfId="573" priority="91" stopIfTrue="1" operator="equal">
      <formula>"FAIL"</formula>
    </cfRule>
  </conditionalFormatting>
  <conditionalFormatting sqref="X20">
    <cfRule type="cellIs" dxfId="572" priority="92" stopIfTrue="1" operator="equal">
      <formula>"PASS"</formula>
    </cfRule>
  </conditionalFormatting>
  <conditionalFormatting sqref="Y20">
    <cfRule type="cellIs" dxfId="571" priority="93" stopIfTrue="1" operator="equal">
      <formula>"FAIL"</formula>
    </cfRule>
  </conditionalFormatting>
  <conditionalFormatting sqref="Y20">
    <cfRule type="cellIs" dxfId="570" priority="94" stopIfTrue="1" operator="equal">
      <formula>"PASS"</formula>
    </cfRule>
  </conditionalFormatting>
  <conditionalFormatting sqref="Z20">
    <cfRule type="cellIs" dxfId="569" priority="95" stopIfTrue="1" operator="equal">
      <formula>"FAIL"</formula>
    </cfRule>
  </conditionalFormatting>
  <conditionalFormatting sqref="Z20">
    <cfRule type="cellIs" dxfId="568" priority="96" stopIfTrue="1" operator="equal">
      <formula>"PASS"</formula>
    </cfRule>
  </conditionalFormatting>
  <conditionalFormatting sqref="W21">
    <cfRule type="cellIs" dxfId="567" priority="97" stopIfTrue="1" operator="equal">
      <formula>"FAIL"</formula>
    </cfRule>
  </conditionalFormatting>
  <conditionalFormatting sqref="W21">
    <cfRule type="cellIs" dxfId="566" priority="98" stopIfTrue="1" operator="equal">
      <formula>"PASS"</formula>
    </cfRule>
  </conditionalFormatting>
  <conditionalFormatting sqref="X21">
    <cfRule type="cellIs" dxfId="565" priority="99" stopIfTrue="1" operator="equal">
      <formula>"FAIL"</formula>
    </cfRule>
  </conditionalFormatting>
  <conditionalFormatting sqref="X21">
    <cfRule type="cellIs" dxfId="564" priority="100" stopIfTrue="1" operator="equal">
      <formula>"PASS"</formula>
    </cfRule>
  </conditionalFormatting>
  <conditionalFormatting sqref="Y21">
    <cfRule type="cellIs" dxfId="563" priority="101" stopIfTrue="1" operator="equal">
      <formula>"FAIL"</formula>
    </cfRule>
  </conditionalFormatting>
  <conditionalFormatting sqref="Y21">
    <cfRule type="cellIs" dxfId="562" priority="102" stopIfTrue="1" operator="equal">
      <formula>"PASS"</formula>
    </cfRule>
  </conditionalFormatting>
  <conditionalFormatting sqref="Z21">
    <cfRule type="cellIs" dxfId="561" priority="103" stopIfTrue="1" operator="equal">
      <formula>"FAIL"</formula>
    </cfRule>
  </conditionalFormatting>
  <conditionalFormatting sqref="Z21">
    <cfRule type="cellIs" dxfId="560" priority="104" stopIfTrue="1" operator="equal">
      <formula>"PASS"</formula>
    </cfRule>
  </conditionalFormatting>
  <conditionalFormatting sqref="X22">
    <cfRule type="cellIs" dxfId="559" priority="105" stopIfTrue="1" operator="equal">
      <formula>"FAIL"</formula>
    </cfRule>
  </conditionalFormatting>
  <conditionalFormatting sqref="X22">
    <cfRule type="cellIs" dxfId="558" priority="106" stopIfTrue="1" operator="equal">
      <formula>"PASS"</formula>
    </cfRule>
  </conditionalFormatting>
  <conditionalFormatting sqref="X22">
    <cfRule type="cellIs" priority="107" stopIfTrue="1" operator="equal">
      <formula>"FAIL"</formula>
    </cfRule>
  </conditionalFormatting>
  <conditionalFormatting sqref="X22">
    <cfRule type="cellIs" priority="108" stopIfTrue="1" operator="equal">
      <formula>"PASS"</formula>
    </cfRule>
  </conditionalFormatting>
  <conditionalFormatting sqref="Y22">
    <cfRule type="cellIs" dxfId="557" priority="109" stopIfTrue="1" operator="equal">
      <formula>"FAIL"</formula>
    </cfRule>
  </conditionalFormatting>
  <conditionalFormatting sqref="Y22">
    <cfRule type="cellIs" dxfId="556" priority="110" stopIfTrue="1" operator="equal">
      <formula>"PASS"</formula>
    </cfRule>
  </conditionalFormatting>
  <conditionalFormatting sqref="Z22">
    <cfRule type="cellIs" dxfId="555" priority="111" stopIfTrue="1" operator="equal">
      <formula>"FAIL"</formula>
    </cfRule>
  </conditionalFormatting>
  <conditionalFormatting sqref="Z22">
    <cfRule type="cellIs" dxfId="554" priority="112" stopIfTrue="1" operator="equal">
      <formula>"PASS"</formula>
    </cfRule>
  </conditionalFormatting>
  <conditionalFormatting sqref="W23">
    <cfRule type="cellIs" dxfId="553" priority="113" stopIfTrue="1" operator="equal">
      <formula>"FAIL"</formula>
    </cfRule>
  </conditionalFormatting>
  <conditionalFormatting sqref="W23">
    <cfRule type="cellIs" dxfId="552" priority="114" stopIfTrue="1" operator="equal">
      <formula>"PASS"</formula>
    </cfRule>
  </conditionalFormatting>
  <conditionalFormatting sqref="X23">
    <cfRule type="cellIs" dxfId="551" priority="115" stopIfTrue="1" operator="equal">
      <formula>"FAIL"</formula>
    </cfRule>
  </conditionalFormatting>
  <conditionalFormatting sqref="X23">
    <cfRule type="cellIs" dxfId="550" priority="116" stopIfTrue="1" operator="equal">
      <formula>"PASS"</formula>
    </cfRule>
  </conditionalFormatting>
  <conditionalFormatting sqref="Y23">
    <cfRule type="cellIs" dxfId="549" priority="117" stopIfTrue="1" operator="equal">
      <formula>"FAIL"</formula>
    </cfRule>
  </conditionalFormatting>
  <conditionalFormatting sqref="Y23">
    <cfRule type="cellIs" dxfId="548" priority="118" stopIfTrue="1" operator="equal">
      <formula>"PASS"</formula>
    </cfRule>
  </conditionalFormatting>
  <conditionalFormatting sqref="Z23">
    <cfRule type="cellIs" dxfId="547" priority="119" stopIfTrue="1" operator="equal">
      <formula>"FAIL"</formula>
    </cfRule>
  </conditionalFormatting>
  <conditionalFormatting sqref="Z23">
    <cfRule type="cellIs" dxfId="546" priority="120" stopIfTrue="1" operator="equal">
      <formula>"PASS"</formula>
    </cfRule>
  </conditionalFormatting>
  <conditionalFormatting sqref="W24">
    <cfRule type="cellIs" dxfId="545" priority="121" stopIfTrue="1" operator="equal">
      <formula>"FAIL"</formula>
    </cfRule>
  </conditionalFormatting>
  <conditionalFormatting sqref="W24">
    <cfRule type="cellIs" dxfId="544" priority="122" stopIfTrue="1" operator="equal">
      <formula>"PASS"</formula>
    </cfRule>
  </conditionalFormatting>
  <conditionalFormatting sqref="X24">
    <cfRule type="cellIs" dxfId="543" priority="123" stopIfTrue="1" operator="equal">
      <formula>"FAIL"</formula>
    </cfRule>
  </conditionalFormatting>
  <conditionalFormatting sqref="X24">
    <cfRule type="cellIs" dxfId="542" priority="124" stopIfTrue="1" operator="equal">
      <formula>"PASS"</formula>
    </cfRule>
  </conditionalFormatting>
  <conditionalFormatting sqref="Y24">
    <cfRule type="cellIs" dxfId="541" priority="125" stopIfTrue="1" operator="equal">
      <formula>"FAIL"</formula>
    </cfRule>
  </conditionalFormatting>
  <conditionalFormatting sqref="Y24">
    <cfRule type="cellIs" dxfId="540" priority="126" stopIfTrue="1" operator="equal">
      <formula>"PASS"</formula>
    </cfRule>
  </conditionalFormatting>
  <conditionalFormatting sqref="Z24">
    <cfRule type="cellIs" dxfId="539" priority="127" stopIfTrue="1" operator="equal">
      <formula>"FAIL"</formula>
    </cfRule>
  </conditionalFormatting>
  <conditionalFormatting sqref="Z24">
    <cfRule type="cellIs" dxfId="538" priority="128" stopIfTrue="1" operator="equal">
      <formula>"PASS"</formula>
    </cfRule>
  </conditionalFormatting>
  <conditionalFormatting sqref="W25">
    <cfRule type="cellIs" dxfId="537" priority="129" stopIfTrue="1" operator="equal">
      <formula>"FAIL"</formula>
    </cfRule>
  </conditionalFormatting>
  <conditionalFormatting sqref="W25">
    <cfRule type="cellIs" dxfId="536" priority="130" stopIfTrue="1" operator="equal">
      <formula>"PASS"</formula>
    </cfRule>
  </conditionalFormatting>
  <conditionalFormatting sqref="X25">
    <cfRule type="cellIs" dxfId="535" priority="131" stopIfTrue="1" operator="equal">
      <formula>"FAIL"</formula>
    </cfRule>
  </conditionalFormatting>
  <conditionalFormatting sqref="X25">
    <cfRule type="cellIs" dxfId="534" priority="132" stopIfTrue="1" operator="equal">
      <formula>"PASS"</formula>
    </cfRule>
  </conditionalFormatting>
  <conditionalFormatting sqref="Y25">
    <cfRule type="cellIs" dxfId="533" priority="133" stopIfTrue="1" operator="equal">
      <formula>"FAIL"</formula>
    </cfRule>
  </conditionalFormatting>
  <conditionalFormatting sqref="Y25">
    <cfRule type="cellIs" dxfId="532" priority="134" stopIfTrue="1" operator="equal">
      <formula>"PASS"</formula>
    </cfRule>
  </conditionalFormatting>
  <conditionalFormatting sqref="Z25">
    <cfRule type="cellIs" dxfId="531" priority="135" stopIfTrue="1" operator="equal">
      <formula>"FAIL"</formula>
    </cfRule>
  </conditionalFormatting>
  <conditionalFormatting sqref="Z25">
    <cfRule type="cellIs" dxfId="530" priority="136" stopIfTrue="1" operator="equal">
      <formula>"PASS"</formula>
    </cfRule>
  </conditionalFormatting>
  <conditionalFormatting sqref="W26">
    <cfRule type="cellIs" dxfId="529" priority="137" stopIfTrue="1" operator="equal">
      <formula>"FAIL"</formula>
    </cfRule>
  </conditionalFormatting>
  <conditionalFormatting sqref="W26">
    <cfRule type="cellIs" dxfId="528" priority="138" stopIfTrue="1" operator="equal">
      <formula>"PASS"</formula>
    </cfRule>
  </conditionalFormatting>
  <conditionalFormatting sqref="X26">
    <cfRule type="cellIs" dxfId="527" priority="139" stopIfTrue="1" operator="equal">
      <formula>"FAIL"</formula>
    </cfRule>
  </conditionalFormatting>
  <conditionalFormatting sqref="X26">
    <cfRule type="cellIs" dxfId="526" priority="140" stopIfTrue="1" operator="equal">
      <formula>"PASS"</formula>
    </cfRule>
  </conditionalFormatting>
  <conditionalFormatting sqref="Y26">
    <cfRule type="cellIs" dxfId="525" priority="141" stopIfTrue="1" operator="equal">
      <formula>"FAIL"</formula>
    </cfRule>
  </conditionalFormatting>
  <conditionalFormatting sqref="Y26">
    <cfRule type="cellIs" dxfId="524" priority="142" stopIfTrue="1" operator="equal">
      <formula>"PASS"</formula>
    </cfRule>
  </conditionalFormatting>
  <conditionalFormatting sqref="Z26">
    <cfRule type="cellIs" dxfId="523" priority="143" stopIfTrue="1" operator="equal">
      <formula>"FAIL"</formula>
    </cfRule>
  </conditionalFormatting>
  <conditionalFormatting sqref="Z26">
    <cfRule type="cellIs" dxfId="522" priority="144" stopIfTrue="1" operator="equal">
      <formula>"PASS"</formula>
    </cfRule>
  </conditionalFormatting>
  <conditionalFormatting sqref="W27">
    <cfRule type="cellIs" dxfId="521" priority="145" stopIfTrue="1" operator="equal">
      <formula>"FAIL"</formula>
    </cfRule>
  </conditionalFormatting>
  <conditionalFormatting sqref="W27">
    <cfRule type="cellIs" dxfId="520" priority="146" stopIfTrue="1" operator="equal">
      <formula>"PASS"</formula>
    </cfRule>
  </conditionalFormatting>
  <conditionalFormatting sqref="X27">
    <cfRule type="cellIs" dxfId="519" priority="147" stopIfTrue="1" operator="equal">
      <formula>"FAIL"</formula>
    </cfRule>
  </conditionalFormatting>
  <conditionalFormatting sqref="X27">
    <cfRule type="cellIs" dxfId="518" priority="148" stopIfTrue="1" operator="equal">
      <formula>"PASS"</formula>
    </cfRule>
  </conditionalFormatting>
  <conditionalFormatting sqref="Y27">
    <cfRule type="cellIs" dxfId="517" priority="149" stopIfTrue="1" operator="equal">
      <formula>"FAIL"</formula>
    </cfRule>
  </conditionalFormatting>
  <conditionalFormatting sqref="Y27">
    <cfRule type="cellIs" dxfId="516" priority="150" stopIfTrue="1" operator="equal">
      <formula>"PASS"</formula>
    </cfRule>
  </conditionalFormatting>
  <conditionalFormatting sqref="Z27">
    <cfRule type="cellIs" dxfId="515" priority="151" stopIfTrue="1" operator="equal">
      <formula>"FAIL"</formula>
    </cfRule>
  </conditionalFormatting>
  <conditionalFormatting sqref="Z27">
    <cfRule type="cellIs" dxfId="514" priority="152" stopIfTrue="1" operator="equal">
      <formula>"PASS"</formula>
    </cfRule>
  </conditionalFormatting>
  <conditionalFormatting sqref="W28">
    <cfRule type="cellIs" dxfId="513" priority="153" stopIfTrue="1" operator="equal">
      <formula>"FAIL"</formula>
    </cfRule>
  </conditionalFormatting>
  <conditionalFormatting sqref="W28">
    <cfRule type="cellIs" dxfId="512" priority="154" stopIfTrue="1" operator="equal">
      <formula>"PASS"</formula>
    </cfRule>
  </conditionalFormatting>
  <conditionalFormatting sqref="X28">
    <cfRule type="cellIs" dxfId="511" priority="155" stopIfTrue="1" operator="equal">
      <formula>"FAIL"</formula>
    </cfRule>
  </conditionalFormatting>
  <conditionalFormatting sqref="X28">
    <cfRule type="cellIs" dxfId="510" priority="156" stopIfTrue="1" operator="equal">
      <formula>"PASS"</formula>
    </cfRule>
  </conditionalFormatting>
  <conditionalFormatting sqref="Y28">
    <cfRule type="cellIs" dxfId="509" priority="157" stopIfTrue="1" operator="equal">
      <formula>"FAIL"</formula>
    </cfRule>
  </conditionalFormatting>
  <conditionalFormatting sqref="Y28">
    <cfRule type="cellIs" dxfId="508" priority="158" stopIfTrue="1" operator="equal">
      <formula>"PASS"</formula>
    </cfRule>
  </conditionalFormatting>
  <conditionalFormatting sqref="Z28">
    <cfRule type="cellIs" dxfId="507" priority="159" stopIfTrue="1" operator="equal">
      <formula>"FAIL"</formula>
    </cfRule>
  </conditionalFormatting>
  <conditionalFormatting sqref="Z28">
    <cfRule type="cellIs" dxfId="506" priority="160" stopIfTrue="1" operator="equal">
      <formula>"PASS"</formula>
    </cfRule>
  </conditionalFormatting>
  <conditionalFormatting sqref="W29">
    <cfRule type="cellIs" dxfId="505" priority="161" stopIfTrue="1" operator="equal">
      <formula>"FAIL"</formula>
    </cfRule>
  </conditionalFormatting>
  <conditionalFormatting sqref="W29">
    <cfRule type="cellIs" dxfId="504" priority="162" stopIfTrue="1" operator="equal">
      <formula>"PASS"</formula>
    </cfRule>
  </conditionalFormatting>
  <conditionalFormatting sqref="X29">
    <cfRule type="cellIs" dxfId="503" priority="163" stopIfTrue="1" operator="equal">
      <formula>"FAIL"</formula>
    </cfRule>
  </conditionalFormatting>
  <conditionalFormatting sqref="X29">
    <cfRule type="cellIs" dxfId="502" priority="164" stopIfTrue="1" operator="equal">
      <formula>"PASS"</formula>
    </cfRule>
  </conditionalFormatting>
  <conditionalFormatting sqref="Y29">
    <cfRule type="cellIs" dxfId="501" priority="165" stopIfTrue="1" operator="equal">
      <formula>"FAIL"</formula>
    </cfRule>
  </conditionalFormatting>
  <conditionalFormatting sqref="Y29">
    <cfRule type="cellIs" dxfId="500" priority="166" stopIfTrue="1" operator="equal">
      <formula>"PASS"</formula>
    </cfRule>
  </conditionalFormatting>
  <conditionalFormatting sqref="Z29">
    <cfRule type="cellIs" dxfId="499" priority="167" stopIfTrue="1" operator="equal">
      <formula>"FAIL"</formula>
    </cfRule>
  </conditionalFormatting>
  <conditionalFormatting sqref="Z29">
    <cfRule type="cellIs" dxfId="498" priority="168" stopIfTrue="1" operator="equal">
      <formula>"PASS"</formula>
    </cfRule>
  </conditionalFormatting>
  <conditionalFormatting sqref="W30">
    <cfRule type="cellIs" dxfId="497" priority="169" stopIfTrue="1" operator="equal">
      <formula>"FAIL"</formula>
    </cfRule>
  </conditionalFormatting>
  <conditionalFormatting sqref="W30">
    <cfRule type="cellIs" dxfId="496" priority="170" stopIfTrue="1" operator="equal">
      <formula>"PASS"</formula>
    </cfRule>
  </conditionalFormatting>
  <conditionalFormatting sqref="X30">
    <cfRule type="cellIs" dxfId="495" priority="171" stopIfTrue="1" operator="equal">
      <formula>"FAIL"</formula>
    </cfRule>
  </conditionalFormatting>
  <conditionalFormatting sqref="X30">
    <cfRule type="cellIs" dxfId="494" priority="172" stopIfTrue="1" operator="equal">
      <formula>"PASS"</formula>
    </cfRule>
  </conditionalFormatting>
  <conditionalFormatting sqref="Y30">
    <cfRule type="cellIs" dxfId="493" priority="173" stopIfTrue="1" operator="equal">
      <formula>"FAIL"</formula>
    </cfRule>
  </conditionalFormatting>
  <conditionalFormatting sqref="Y30">
    <cfRule type="cellIs" dxfId="492" priority="174" stopIfTrue="1" operator="equal">
      <formula>"PASS"</formula>
    </cfRule>
  </conditionalFormatting>
  <conditionalFormatting sqref="Z30">
    <cfRule type="cellIs" dxfId="491" priority="175" stopIfTrue="1" operator="equal">
      <formula>"FAIL"</formula>
    </cfRule>
  </conditionalFormatting>
  <conditionalFormatting sqref="Z30">
    <cfRule type="cellIs" dxfId="490" priority="176" stopIfTrue="1" operator="equal">
      <formula>"PASS"</formula>
    </cfRule>
  </conditionalFormatting>
  <conditionalFormatting sqref="W31">
    <cfRule type="cellIs" dxfId="489" priority="177" stopIfTrue="1" operator="equal">
      <formula>"FAIL"</formula>
    </cfRule>
  </conditionalFormatting>
  <conditionalFormatting sqref="W31">
    <cfRule type="cellIs" dxfId="488" priority="178" stopIfTrue="1" operator="equal">
      <formula>"PASS"</formula>
    </cfRule>
  </conditionalFormatting>
  <conditionalFormatting sqref="X31">
    <cfRule type="cellIs" dxfId="487" priority="179" stopIfTrue="1" operator="equal">
      <formula>"FAIL"</formula>
    </cfRule>
  </conditionalFormatting>
  <conditionalFormatting sqref="X31">
    <cfRule type="cellIs" dxfId="486" priority="180" stopIfTrue="1" operator="equal">
      <formula>"PASS"</formula>
    </cfRule>
  </conditionalFormatting>
  <conditionalFormatting sqref="Y31">
    <cfRule type="cellIs" dxfId="485" priority="181" stopIfTrue="1" operator="equal">
      <formula>"FAIL"</formula>
    </cfRule>
  </conditionalFormatting>
  <conditionalFormatting sqref="Y31">
    <cfRule type="cellIs" dxfId="484" priority="182" stopIfTrue="1" operator="equal">
      <formula>"PASS"</formula>
    </cfRule>
  </conditionalFormatting>
  <conditionalFormatting sqref="Z31">
    <cfRule type="cellIs" dxfId="483" priority="183" stopIfTrue="1" operator="equal">
      <formula>"FAIL"</formula>
    </cfRule>
  </conditionalFormatting>
  <conditionalFormatting sqref="Z31">
    <cfRule type="cellIs" dxfId="482" priority="184" stopIfTrue="1" operator="equal">
      <formula>"PASS"</formula>
    </cfRule>
  </conditionalFormatting>
  <conditionalFormatting sqref="W32">
    <cfRule type="cellIs" dxfId="481" priority="185" stopIfTrue="1" operator="equal">
      <formula>"FAIL"</formula>
    </cfRule>
  </conditionalFormatting>
  <conditionalFormatting sqref="W32">
    <cfRule type="cellIs" dxfId="480" priority="186" stopIfTrue="1" operator="equal">
      <formula>"PASS"</formula>
    </cfRule>
  </conditionalFormatting>
  <conditionalFormatting sqref="X32">
    <cfRule type="cellIs" dxfId="479" priority="187" stopIfTrue="1" operator="equal">
      <formula>"FAIL"</formula>
    </cfRule>
  </conditionalFormatting>
  <conditionalFormatting sqref="X32">
    <cfRule type="cellIs" dxfId="478" priority="188" stopIfTrue="1" operator="equal">
      <formula>"PASS"</formula>
    </cfRule>
  </conditionalFormatting>
  <conditionalFormatting sqref="Y32">
    <cfRule type="cellIs" dxfId="477" priority="189" stopIfTrue="1" operator="equal">
      <formula>"FAIL"</formula>
    </cfRule>
  </conditionalFormatting>
  <conditionalFormatting sqref="Y32">
    <cfRule type="cellIs" dxfId="476" priority="190" stopIfTrue="1" operator="equal">
      <formula>"PASS"</formula>
    </cfRule>
  </conditionalFormatting>
  <conditionalFormatting sqref="Z32">
    <cfRule type="cellIs" dxfId="475" priority="191" stopIfTrue="1" operator="equal">
      <formula>"FAIL"</formula>
    </cfRule>
  </conditionalFormatting>
  <conditionalFormatting sqref="Z32">
    <cfRule type="cellIs" dxfId="474" priority="192" stopIfTrue="1" operator="equal">
      <formula>"PASS"</formula>
    </cfRule>
  </conditionalFormatting>
  <conditionalFormatting sqref="W33">
    <cfRule type="cellIs" dxfId="473" priority="193" stopIfTrue="1" operator="equal">
      <formula>"FAIL"</formula>
    </cfRule>
  </conditionalFormatting>
  <conditionalFormatting sqref="W33">
    <cfRule type="cellIs" dxfId="472" priority="194" stopIfTrue="1" operator="equal">
      <formula>"PASS"</formula>
    </cfRule>
  </conditionalFormatting>
  <conditionalFormatting sqref="X33">
    <cfRule type="cellIs" dxfId="471" priority="195" stopIfTrue="1" operator="equal">
      <formula>"FAIL"</formula>
    </cfRule>
  </conditionalFormatting>
  <conditionalFormatting sqref="X33">
    <cfRule type="cellIs" dxfId="470" priority="196" stopIfTrue="1" operator="equal">
      <formula>"PASS"</formula>
    </cfRule>
  </conditionalFormatting>
  <conditionalFormatting sqref="Y33">
    <cfRule type="cellIs" dxfId="469" priority="197" stopIfTrue="1" operator="equal">
      <formula>"FAIL"</formula>
    </cfRule>
  </conditionalFormatting>
  <conditionalFormatting sqref="Y33">
    <cfRule type="cellIs" dxfId="468" priority="198" stopIfTrue="1" operator="equal">
      <formula>"PASS"</formula>
    </cfRule>
  </conditionalFormatting>
  <conditionalFormatting sqref="Z33">
    <cfRule type="cellIs" dxfId="467" priority="199" stopIfTrue="1" operator="equal">
      <formula>"FAIL"</formula>
    </cfRule>
  </conditionalFormatting>
  <conditionalFormatting sqref="Z33">
    <cfRule type="cellIs" dxfId="466" priority="200" stopIfTrue="1" operator="equal">
      <formula>"PASS"</formula>
    </cfRule>
  </conditionalFormatting>
  <conditionalFormatting sqref="W34">
    <cfRule type="cellIs" dxfId="465" priority="201" stopIfTrue="1" operator="equal">
      <formula>"FAIL"</formula>
    </cfRule>
  </conditionalFormatting>
  <conditionalFormatting sqref="W34">
    <cfRule type="cellIs" dxfId="464" priority="202" stopIfTrue="1" operator="equal">
      <formula>"PASS"</formula>
    </cfRule>
  </conditionalFormatting>
  <conditionalFormatting sqref="X34">
    <cfRule type="cellIs" dxfId="463" priority="203" stopIfTrue="1" operator="equal">
      <formula>"FAIL"</formula>
    </cfRule>
  </conditionalFormatting>
  <conditionalFormatting sqref="X34">
    <cfRule type="cellIs" dxfId="462" priority="204" stopIfTrue="1" operator="equal">
      <formula>"PASS"</formula>
    </cfRule>
  </conditionalFormatting>
  <conditionalFormatting sqref="Y34">
    <cfRule type="cellIs" dxfId="461" priority="205" stopIfTrue="1" operator="equal">
      <formula>"FAIL"</formula>
    </cfRule>
  </conditionalFormatting>
  <conditionalFormatting sqref="Y34">
    <cfRule type="cellIs" dxfId="460" priority="206" stopIfTrue="1" operator="equal">
      <formula>"PASS"</formula>
    </cfRule>
  </conditionalFormatting>
  <conditionalFormatting sqref="Z34">
    <cfRule type="cellIs" dxfId="459" priority="207" stopIfTrue="1" operator="equal">
      <formula>"FAIL"</formula>
    </cfRule>
  </conditionalFormatting>
  <conditionalFormatting sqref="Z34">
    <cfRule type="cellIs" dxfId="458" priority="208" stopIfTrue="1" operator="equal">
      <formula>"PASS"</formula>
    </cfRule>
  </conditionalFormatting>
  <conditionalFormatting sqref="W35">
    <cfRule type="cellIs" dxfId="457" priority="209" stopIfTrue="1" operator="equal">
      <formula>"FAIL"</formula>
    </cfRule>
  </conditionalFormatting>
  <conditionalFormatting sqref="W35">
    <cfRule type="cellIs" dxfId="456" priority="210" stopIfTrue="1" operator="equal">
      <formula>"PASS"</formula>
    </cfRule>
  </conditionalFormatting>
  <conditionalFormatting sqref="X35">
    <cfRule type="cellIs" dxfId="455" priority="211" stopIfTrue="1" operator="equal">
      <formula>"FAIL"</formula>
    </cfRule>
  </conditionalFormatting>
  <conditionalFormatting sqref="X35">
    <cfRule type="cellIs" dxfId="454" priority="212" stopIfTrue="1" operator="equal">
      <formula>"PASS"</formula>
    </cfRule>
  </conditionalFormatting>
  <conditionalFormatting sqref="Y35">
    <cfRule type="cellIs" dxfId="453" priority="213" stopIfTrue="1" operator="equal">
      <formula>"FAIL"</formula>
    </cfRule>
  </conditionalFormatting>
  <conditionalFormatting sqref="Y35">
    <cfRule type="cellIs" dxfId="452" priority="214" stopIfTrue="1" operator="equal">
      <formula>"PASS"</formula>
    </cfRule>
  </conditionalFormatting>
  <conditionalFormatting sqref="Z35">
    <cfRule type="cellIs" dxfId="451" priority="215" stopIfTrue="1" operator="equal">
      <formula>"FAIL"</formula>
    </cfRule>
  </conditionalFormatting>
  <conditionalFormatting sqref="Z35">
    <cfRule type="cellIs" dxfId="450" priority="216" stopIfTrue="1" operator="equal">
      <formula>"PASS"</formula>
    </cfRule>
  </conditionalFormatting>
  <conditionalFormatting sqref="W36">
    <cfRule type="cellIs" dxfId="449" priority="217" stopIfTrue="1" operator="equal">
      <formula>"FAIL"</formula>
    </cfRule>
  </conditionalFormatting>
  <conditionalFormatting sqref="W36">
    <cfRule type="cellIs" dxfId="448" priority="218" stopIfTrue="1" operator="equal">
      <formula>"PASS"</formula>
    </cfRule>
  </conditionalFormatting>
  <conditionalFormatting sqref="X36">
    <cfRule type="cellIs" dxfId="447" priority="219" stopIfTrue="1" operator="equal">
      <formula>"FAIL"</formula>
    </cfRule>
  </conditionalFormatting>
  <conditionalFormatting sqref="X36">
    <cfRule type="cellIs" dxfId="446" priority="220" stopIfTrue="1" operator="equal">
      <formula>"PASS"</formula>
    </cfRule>
  </conditionalFormatting>
  <conditionalFormatting sqref="Y36">
    <cfRule type="cellIs" dxfId="445" priority="221" stopIfTrue="1" operator="equal">
      <formula>"FAIL"</formula>
    </cfRule>
  </conditionalFormatting>
  <conditionalFormatting sqref="Y36">
    <cfRule type="cellIs" dxfId="444" priority="222" stopIfTrue="1" operator="equal">
      <formula>"PASS"</formula>
    </cfRule>
  </conditionalFormatting>
  <conditionalFormatting sqref="Z36">
    <cfRule type="cellIs" dxfId="443" priority="223" stopIfTrue="1" operator="equal">
      <formula>"FAIL"</formula>
    </cfRule>
  </conditionalFormatting>
  <conditionalFormatting sqref="Z36">
    <cfRule type="cellIs" dxfId="442" priority="224" stopIfTrue="1" operator="equal">
      <formula>"PASS"</formula>
    </cfRule>
  </conditionalFormatting>
  <conditionalFormatting sqref="W37">
    <cfRule type="cellIs" dxfId="441" priority="225" stopIfTrue="1" operator="equal">
      <formula>"FAIL"</formula>
    </cfRule>
  </conditionalFormatting>
  <conditionalFormatting sqref="W37">
    <cfRule type="cellIs" dxfId="440" priority="226" stopIfTrue="1" operator="equal">
      <formula>"PASS"</formula>
    </cfRule>
  </conditionalFormatting>
  <conditionalFormatting sqref="X37">
    <cfRule type="cellIs" dxfId="439" priority="227" stopIfTrue="1" operator="equal">
      <formula>"FAIL"</formula>
    </cfRule>
  </conditionalFormatting>
  <conditionalFormatting sqref="X37">
    <cfRule type="cellIs" dxfId="438" priority="228" stopIfTrue="1" operator="equal">
      <formula>"PASS"</formula>
    </cfRule>
  </conditionalFormatting>
  <conditionalFormatting sqref="Y37">
    <cfRule type="cellIs" dxfId="437" priority="229" stopIfTrue="1" operator="equal">
      <formula>"FAIL"</formula>
    </cfRule>
  </conditionalFormatting>
  <conditionalFormatting sqref="Y37">
    <cfRule type="cellIs" dxfId="436" priority="230" stopIfTrue="1" operator="equal">
      <formula>"PASS"</formula>
    </cfRule>
  </conditionalFormatting>
  <conditionalFormatting sqref="Z37">
    <cfRule type="cellIs" dxfId="435" priority="231" stopIfTrue="1" operator="equal">
      <formula>"FAIL"</formula>
    </cfRule>
  </conditionalFormatting>
  <conditionalFormatting sqref="Z37">
    <cfRule type="cellIs" dxfId="434" priority="232" stopIfTrue="1" operator="equal">
      <formula>"PASS"</formula>
    </cfRule>
  </conditionalFormatting>
  <conditionalFormatting sqref="W38">
    <cfRule type="cellIs" dxfId="433" priority="233" stopIfTrue="1" operator="equal">
      <formula>"FAIL"</formula>
    </cfRule>
  </conditionalFormatting>
  <conditionalFormatting sqref="W38">
    <cfRule type="cellIs" dxfId="432" priority="234" stopIfTrue="1" operator="equal">
      <formula>"PASS"</formula>
    </cfRule>
  </conditionalFormatting>
  <conditionalFormatting sqref="X38">
    <cfRule type="cellIs" dxfId="431" priority="235" stopIfTrue="1" operator="equal">
      <formula>"FAIL"</formula>
    </cfRule>
  </conditionalFormatting>
  <conditionalFormatting sqref="X38">
    <cfRule type="cellIs" dxfId="430" priority="236" stopIfTrue="1" operator="equal">
      <formula>"PASS"</formula>
    </cfRule>
  </conditionalFormatting>
  <conditionalFormatting sqref="Y38">
    <cfRule type="cellIs" dxfId="429" priority="237" stopIfTrue="1" operator="equal">
      <formula>"FAIL"</formula>
    </cfRule>
  </conditionalFormatting>
  <conditionalFormatting sqref="Y38">
    <cfRule type="cellIs" dxfId="428" priority="238" stopIfTrue="1" operator="equal">
      <formula>"PASS"</formula>
    </cfRule>
  </conditionalFormatting>
  <conditionalFormatting sqref="Z38">
    <cfRule type="cellIs" dxfId="427" priority="239" stopIfTrue="1" operator="equal">
      <formula>"FAIL"</formula>
    </cfRule>
  </conditionalFormatting>
  <conditionalFormatting sqref="Z38">
    <cfRule type="cellIs" dxfId="426" priority="240" stopIfTrue="1" operator="equal">
      <formula>"PASS"</formula>
    </cfRule>
  </conditionalFormatting>
  <conditionalFormatting sqref="W39">
    <cfRule type="cellIs" dxfId="425" priority="241" stopIfTrue="1" operator="equal">
      <formula>"FAIL"</formula>
    </cfRule>
  </conditionalFormatting>
  <conditionalFormatting sqref="W39">
    <cfRule type="cellIs" dxfId="424" priority="242" stopIfTrue="1" operator="equal">
      <formula>"PASS"</formula>
    </cfRule>
  </conditionalFormatting>
  <conditionalFormatting sqref="X39">
    <cfRule type="cellIs" dxfId="423" priority="243" stopIfTrue="1" operator="equal">
      <formula>"FAIL"</formula>
    </cfRule>
  </conditionalFormatting>
  <conditionalFormatting sqref="X39">
    <cfRule type="cellIs" dxfId="422" priority="244" stopIfTrue="1" operator="equal">
      <formula>"PASS"</formula>
    </cfRule>
  </conditionalFormatting>
  <conditionalFormatting sqref="Y39">
    <cfRule type="cellIs" dxfId="421" priority="245" stopIfTrue="1" operator="equal">
      <formula>"FAIL"</formula>
    </cfRule>
  </conditionalFormatting>
  <conditionalFormatting sqref="Y39">
    <cfRule type="cellIs" dxfId="420" priority="246" stopIfTrue="1" operator="equal">
      <formula>"PASS"</formula>
    </cfRule>
  </conditionalFormatting>
  <conditionalFormatting sqref="Z39">
    <cfRule type="cellIs" dxfId="419" priority="247" stopIfTrue="1" operator="equal">
      <formula>"FAIL"</formula>
    </cfRule>
  </conditionalFormatting>
  <conditionalFormatting sqref="Z39">
    <cfRule type="cellIs" dxfId="418" priority="248" stopIfTrue="1" operator="equal">
      <formula>"PASS"</formula>
    </cfRule>
  </conditionalFormatting>
  <conditionalFormatting sqref="W40">
    <cfRule type="cellIs" dxfId="417" priority="249" stopIfTrue="1" operator="equal">
      <formula>"FAIL"</formula>
    </cfRule>
  </conditionalFormatting>
  <conditionalFormatting sqref="W40">
    <cfRule type="cellIs" dxfId="416" priority="250" stopIfTrue="1" operator="equal">
      <formula>"PASS"</formula>
    </cfRule>
  </conditionalFormatting>
  <conditionalFormatting sqref="X40">
    <cfRule type="cellIs" dxfId="415" priority="251" stopIfTrue="1" operator="equal">
      <formula>"FAIL"</formula>
    </cfRule>
  </conditionalFormatting>
  <conditionalFormatting sqref="X40">
    <cfRule type="cellIs" dxfId="414" priority="252" stopIfTrue="1" operator="equal">
      <formula>"PASS"</formula>
    </cfRule>
  </conditionalFormatting>
  <conditionalFormatting sqref="Y40">
    <cfRule type="cellIs" dxfId="413" priority="253" stopIfTrue="1" operator="equal">
      <formula>"FAIL"</formula>
    </cfRule>
  </conditionalFormatting>
  <conditionalFormatting sqref="Y40">
    <cfRule type="cellIs" dxfId="412" priority="254" stopIfTrue="1" operator="equal">
      <formula>"PASS"</formula>
    </cfRule>
  </conditionalFormatting>
  <conditionalFormatting sqref="Z40">
    <cfRule type="cellIs" dxfId="411" priority="255" stopIfTrue="1" operator="equal">
      <formula>"FAIL"</formula>
    </cfRule>
  </conditionalFormatting>
  <conditionalFormatting sqref="Z40">
    <cfRule type="cellIs" dxfId="410" priority="256" stopIfTrue="1" operator="equal">
      <formula>"PASS"</formula>
    </cfRule>
  </conditionalFormatting>
  <conditionalFormatting sqref="W41">
    <cfRule type="cellIs" dxfId="409" priority="257" stopIfTrue="1" operator="equal">
      <formula>"FAIL"</formula>
    </cfRule>
  </conditionalFormatting>
  <conditionalFormatting sqref="W41">
    <cfRule type="cellIs" dxfId="408" priority="258" stopIfTrue="1" operator="equal">
      <formula>"PASS"</formula>
    </cfRule>
  </conditionalFormatting>
  <conditionalFormatting sqref="X41">
    <cfRule type="cellIs" dxfId="407" priority="259" stopIfTrue="1" operator="equal">
      <formula>"FAIL"</formula>
    </cfRule>
  </conditionalFormatting>
  <conditionalFormatting sqref="X41">
    <cfRule type="cellIs" dxfId="406" priority="260" stopIfTrue="1" operator="equal">
      <formula>"PASS"</formula>
    </cfRule>
  </conditionalFormatting>
  <conditionalFormatting sqref="Y41">
    <cfRule type="cellIs" dxfId="405" priority="261" stopIfTrue="1" operator="equal">
      <formula>"FAIL"</formula>
    </cfRule>
  </conditionalFormatting>
  <conditionalFormatting sqref="Y41">
    <cfRule type="cellIs" dxfId="404" priority="262" stopIfTrue="1" operator="equal">
      <formula>"PASS"</formula>
    </cfRule>
  </conditionalFormatting>
  <conditionalFormatting sqref="Z41">
    <cfRule type="cellIs" dxfId="403" priority="263" stopIfTrue="1" operator="equal">
      <formula>"FAIL"</formula>
    </cfRule>
  </conditionalFormatting>
  <conditionalFormatting sqref="Z41">
    <cfRule type="cellIs" dxfId="402" priority="264" stopIfTrue="1" operator="equal">
      <formula>"PASS"</formula>
    </cfRule>
  </conditionalFormatting>
  <conditionalFormatting sqref="W42">
    <cfRule type="cellIs" dxfId="401" priority="265" stopIfTrue="1" operator="equal">
      <formula>"FAIL"</formula>
    </cfRule>
  </conditionalFormatting>
  <conditionalFormatting sqref="W42">
    <cfRule type="cellIs" dxfId="400" priority="266" stopIfTrue="1" operator="equal">
      <formula>"PASS"</formula>
    </cfRule>
  </conditionalFormatting>
  <conditionalFormatting sqref="X42">
    <cfRule type="cellIs" dxfId="399" priority="267" stopIfTrue="1" operator="equal">
      <formula>"FAIL"</formula>
    </cfRule>
  </conditionalFormatting>
  <conditionalFormatting sqref="X42">
    <cfRule type="cellIs" dxfId="398" priority="268" stopIfTrue="1" operator="equal">
      <formula>"PASS"</formula>
    </cfRule>
  </conditionalFormatting>
  <conditionalFormatting sqref="Y42">
    <cfRule type="cellIs" dxfId="397" priority="269" stopIfTrue="1" operator="equal">
      <formula>"FAIL"</formula>
    </cfRule>
  </conditionalFormatting>
  <conditionalFormatting sqref="Y42">
    <cfRule type="cellIs" dxfId="396" priority="270" stopIfTrue="1" operator="equal">
      <formula>"PASS"</formula>
    </cfRule>
  </conditionalFormatting>
  <conditionalFormatting sqref="Z42">
    <cfRule type="cellIs" dxfId="395" priority="271" stopIfTrue="1" operator="equal">
      <formula>"FAIL"</formula>
    </cfRule>
  </conditionalFormatting>
  <conditionalFormatting sqref="Z42">
    <cfRule type="cellIs" dxfId="394" priority="272" stopIfTrue="1" operator="equal">
      <formula>"PASS"</formula>
    </cfRule>
  </conditionalFormatting>
  <conditionalFormatting sqref="W43">
    <cfRule type="cellIs" dxfId="393" priority="273" stopIfTrue="1" operator="equal">
      <formula>"FAIL"</formula>
    </cfRule>
  </conditionalFormatting>
  <conditionalFormatting sqref="W43">
    <cfRule type="cellIs" dxfId="392" priority="274" stopIfTrue="1" operator="equal">
      <formula>"PASS"</formula>
    </cfRule>
  </conditionalFormatting>
  <conditionalFormatting sqref="X43">
    <cfRule type="cellIs" dxfId="391" priority="275" stopIfTrue="1" operator="equal">
      <formula>"FAIL"</formula>
    </cfRule>
  </conditionalFormatting>
  <conditionalFormatting sqref="X43">
    <cfRule type="cellIs" dxfId="390" priority="276" stopIfTrue="1" operator="equal">
      <formula>"PASS"</formula>
    </cfRule>
  </conditionalFormatting>
  <conditionalFormatting sqref="Y43">
    <cfRule type="cellIs" dxfId="389" priority="277" stopIfTrue="1" operator="equal">
      <formula>"FAIL"</formula>
    </cfRule>
  </conditionalFormatting>
  <conditionalFormatting sqref="Y43">
    <cfRule type="cellIs" dxfId="388" priority="278" stopIfTrue="1" operator="equal">
      <formula>"PASS"</formula>
    </cfRule>
  </conditionalFormatting>
  <conditionalFormatting sqref="Z43">
    <cfRule type="cellIs" dxfId="387" priority="279" stopIfTrue="1" operator="equal">
      <formula>"FAIL"</formula>
    </cfRule>
  </conditionalFormatting>
  <conditionalFormatting sqref="Z43">
    <cfRule type="cellIs" dxfId="386" priority="280" stopIfTrue="1" operator="equal">
      <formula>"PASS"</formula>
    </cfRule>
  </conditionalFormatting>
  <conditionalFormatting sqref="W44">
    <cfRule type="cellIs" dxfId="385" priority="281" stopIfTrue="1" operator="equal">
      <formula>"FAIL"</formula>
    </cfRule>
  </conditionalFormatting>
  <conditionalFormatting sqref="W44">
    <cfRule type="cellIs" dxfId="384" priority="282" stopIfTrue="1" operator="equal">
      <formula>"PASS"</formula>
    </cfRule>
  </conditionalFormatting>
  <conditionalFormatting sqref="X44">
    <cfRule type="cellIs" dxfId="383" priority="283" stopIfTrue="1" operator="equal">
      <formula>"FAIL"</formula>
    </cfRule>
  </conditionalFormatting>
  <conditionalFormatting sqref="X44">
    <cfRule type="cellIs" dxfId="382" priority="284" stopIfTrue="1" operator="equal">
      <formula>"PASS"</formula>
    </cfRule>
  </conditionalFormatting>
  <conditionalFormatting sqref="Y44">
    <cfRule type="cellIs" dxfId="381" priority="285" stopIfTrue="1" operator="equal">
      <formula>"FAIL"</formula>
    </cfRule>
  </conditionalFormatting>
  <conditionalFormatting sqref="Y44">
    <cfRule type="cellIs" dxfId="380" priority="286" stopIfTrue="1" operator="equal">
      <formula>"PASS"</formula>
    </cfRule>
  </conditionalFormatting>
  <conditionalFormatting sqref="Z44">
    <cfRule type="cellIs" dxfId="379" priority="287" stopIfTrue="1" operator="equal">
      <formula>"FAIL"</formula>
    </cfRule>
  </conditionalFormatting>
  <conditionalFormatting sqref="Z44">
    <cfRule type="cellIs" dxfId="378" priority="288" stopIfTrue="1" operator="equal">
      <formula>"PASS"</formula>
    </cfRule>
  </conditionalFormatting>
  <conditionalFormatting sqref="W45">
    <cfRule type="cellIs" dxfId="377" priority="289" stopIfTrue="1" operator="equal">
      <formula>"FAIL"</formula>
    </cfRule>
  </conditionalFormatting>
  <conditionalFormatting sqref="W45">
    <cfRule type="cellIs" dxfId="376" priority="290" stopIfTrue="1" operator="equal">
      <formula>"PASS"</formula>
    </cfRule>
  </conditionalFormatting>
  <conditionalFormatting sqref="X45">
    <cfRule type="cellIs" dxfId="375" priority="291" stopIfTrue="1" operator="equal">
      <formula>"FAIL"</formula>
    </cfRule>
  </conditionalFormatting>
  <conditionalFormatting sqref="X45">
    <cfRule type="cellIs" dxfId="374" priority="292" stopIfTrue="1" operator="equal">
      <formula>"PASS"</formula>
    </cfRule>
  </conditionalFormatting>
  <conditionalFormatting sqref="Y45">
    <cfRule type="cellIs" dxfId="373" priority="293" stopIfTrue="1" operator="equal">
      <formula>"FAIL"</formula>
    </cfRule>
  </conditionalFormatting>
  <conditionalFormatting sqref="Y45">
    <cfRule type="cellIs" dxfId="372" priority="294" stopIfTrue="1" operator="equal">
      <formula>"PASS"</formula>
    </cfRule>
  </conditionalFormatting>
  <conditionalFormatting sqref="Z45">
    <cfRule type="cellIs" dxfId="371" priority="295" stopIfTrue="1" operator="equal">
      <formula>"FAIL"</formula>
    </cfRule>
  </conditionalFormatting>
  <conditionalFormatting sqref="Z45">
    <cfRule type="cellIs" dxfId="370" priority="296" stopIfTrue="1" operator="equal">
      <formula>"PASS"</formula>
    </cfRule>
  </conditionalFormatting>
  <conditionalFormatting sqref="W46">
    <cfRule type="cellIs" dxfId="369" priority="297" stopIfTrue="1" operator="equal">
      <formula>"FAIL"</formula>
    </cfRule>
  </conditionalFormatting>
  <conditionalFormatting sqref="W46">
    <cfRule type="cellIs" dxfId="368" priority="298" stopIfTrue="1" operator="equal">
      <formula>"PASS"</formula>
    </cfRule>
  </conditionalFormatting>
  <conditionalFormatting sqref="X46">
    <cfRule type="cellIs" dxfId="367" priority="299" stopIfTrue="1" operator="equal">
      <formula>"FAIL"</formula>
    </cfRule>
  </conditionalFormatting>
  <conditionalFormatting sqref="X46">
    <cfRule type="cellIs" dxfId="366" priority="300" stopIfTrue="1" operator="equal">
      <formula>"PASS"</formula>
    </cfRule>
  </conditionalFormatting>
  <conditionalFormatting sqref="Y46">
    <cfRule type="cellIs" dxfId="365" priority="301" stopIfTrue="1" operator="equal">
      <formula>"FAIL"</formula>
    </cfRule>
  </conditionalFormatting>
  <conditionalFormatting sqref="Y46">
    <cfRule type="cellIs" dxfId="364" priority="302" stopIfTrue="1" operator="equal">
      <formula>"PASS"</formula>
    </cfRule>
  </conditionalFormatting>
  <conditionalFormatting sqref="Z46">
    <cfRule type="cellIs" dxfId="363" priority="303" stopIfTrue="1" operator="equal">
      <formula>"FAIL"</formula>
    </cfRule>
  </conditionalFormatting>
  <conditionalFormatting sqref="Z46">
    <cfRule type="cellIs" dxfId="362" priority="304" stopIfTrue="1" operator="equal">
      <formula>"PASS"</formula>
    </cfRule>
  </conditionalFormatting>
  <conditionalFormatting sqref="W47">
    <cfRule type="cellIs" dxfId="361" priority="305" stopIfTrue="1" operator="equal">
      <formula>"FAIL"</formula>
    </cfRule>
  </conditionalFormatting>
  <conditionalFormatting sqref="W47">
    <cfRule type="cellIs" dxfId="360" priority="306" stopIfTrue="1" operator="equal">
      <formula>"PASS"</formula>
    </cfRule>
  </conditionalFormatting>
  <conditionalFormatting sqref="X47">
    <cfRule type="cellIs" dxfId="359" priority="307" stopIfTrue="1" operator="equal">
      <formula>"FAIL"</formula>
    </cfRule>
  </conditionalFormatting>
  <conditionalFormatting sqref="X47">
    <cfRule type="cellIs" dxfId="358" priority="308" stopIfTrue="1" operator="equal">
      <formula>"PASS"</formula>
    </cfRule>
  </conditionalFormatting>
  <conditionalFormatting sqref="Y47">
    <cfRule type="cellIs" dxfId="357" priority="309" stopIfTrue="1" operator="equal">
      <formula>"FAIL"</formula>
    </cfRule>
  </conditionalFormatting>
  <conditionalFormatting sqref="Y47">
    <cfRule type="cellIs" dxfId="356" priority="310" stopIfTrue="1" operator="equal">
      <formula>"PASS"</formula>
    </cfRule>
  </conditionalFormatting>
  <conditionalFormatting sqref="Z47">
    <cfRule type="cellIs" dxfId="355" priority="311" stopIfTrue="1" operator="equal">
      <formula>"FAIL"</formula>
    </cfRule>
  </conditionalFormatting>
  <conditionalFormatting sqref="Z47">
    <cfRule type="cellIs" dxfId="354" priority="312" stopIfTrue="1" operator="equal">
      <formula>"PASS"</formula>
    </cfRule>
  </conditionalFormatting>
  <conditionalFormatting sqref="W48">
    <cfRule type="cellIs" dxfId="353" priority="313" stopIfTrue="1" operator="equal">
      <formula>"FAIL"</formula>
    </cfRule>
  </conditionalFormatting>
  <conditionalFormatting sqref="W48">
    <cfRule type="cellIs" dxfId="352" priority="314" stopIfTrue="1" operator="equal">
      <formula>"PASS"</formula>
    </cfRule>
  </conditionalFormatting>
  <conditionalFormatting sqref="X48">
    <cfRule type="cellIs" dxfId="351" priority="315" stopIfTrue="1" operator="equal">
      <formula>"FAIL"</formula>
    </cfRule>
  </conditionalFormatting>
  <conditionalFormatting sqref="X48">
    <cfRule type="cellIs" dxfId="350" priority="316" stopIfTrue="1" operator="equal">
      <formula>"PASS"</formula>
    </cfRule>
  </conditionalFormatting>
  <conditionalFormatting sqref="Y48">
    <cfRule type="cellIs" dxfId="349" priority="317" stopIfTrue="1" operator="equal">
      <formula>"FAIL"</formula>
    </cfRule>
  </conditionalFormatting>
  <conditionalFormatting sqref="Y48">
    <cfRule type="cellIs" dxfId="348" priority="318" stopIfTrue="1" operator="equal">
      <formula>"PASS"</formula>
    </cfRule>
  </conditionalFormatting>
  <conditionalFormatting sqref="Z48">
    <cfRule type="cellIs" dxfId="347" priority="319" stopIfTrue="1" operator="equal">
      <formula>"FAIL"</formula>
    </cfRule>
  </conditionalFormatting>
  <conditionalFormatting sqref="Z48">
    <cfRule type="cellIs" dxfId="346" priority="320" stopIfTrue="1" operator="equal">
      <formula>"PASS"</formula>
    </cfRule>
  </conditionalFormatting>
  <conditionalFormatting sqref="W49">
    <cfRule type="cellIs" dxfId="345" priority="321" stopIfTrue="1" operator="equal">
      <formula>"FAIL"</formula>
    </cfRule>
  </conditionalFormatting>
  <conditionalFormatting sqref="W49">
    <cfRule type="cellIs" dxfId="344" priority="322" stopIfTrue="1" operator="equal">
      <formula>"PASS"</formula>
    </cfRule>
  </conditionalFormatting>
  <conditionalFormatting sqref="X49">
    <cfRule type="cellIs" dxfId="343" priority="323" stopIfTrue="1" operator="equal">
      <formula>"FAIL"</formula>
    </cfRule>
  </conditionalFormatting>
  <conditionalFormatting sqref="X49">
    <cfRule type="cellIs" dxfId="342" priority="324" stopIfTrue="1" operator="equal">
      <formula>"PASS"</formula>
    </cfRule>
  </conditionalFormatting>
  <conditionalFormatting sqref="Y49">
    <cfRule type="cellIs" dxfId="341" priority="325" stopIfTrue="1" operator="equal">
      <formula>"FAIL"</formula>
    </cfRule>
  </conditionalFormatting>
  <conditionalFormatting sqref="Y49">
    <cfRule type="cellIs" dxfId="340" priority="326" stopIfTrue="1" operator="equal">
      <formula>"PASS"</formula>
    </cfRule>
  </conditionalFormatting>
  <conditionalFormatting sqref="Z49">
    <cfRule type="cellIs" dxfId="339" priority="327" stopIfTrue="1" operator="equal">
      <formula>"FAIL"</formula>
    </cfRule>
  </conditionalFormatting>
  <conditionalFormatting sqref="Z49">
    <cfRule type="cellIs" dxfId="338" priority="328" stopIfTrue="1" operator="equal">
      <formula>"PASS"</formula>
    </cfRule>
  </conditionalFormatting>
  <conditionalFormatting sqref="W50">
    <cfRule type="cellIs" dxfId="337" priority="329" stopIfTrue="1" operator="equal">
      <formula>"FAIL"</formula>
    </cfRule>
  </conditionalFormatting>
  <conditionalFormatting sqref="W50">
    <cfRule type="cellIs" dxfId="336" priority="330" stopIfTrue="1" operator="equal">
      <formula>"PASS"</formula>
    </cfRule>
  </conditionalFormatting>
  <conditionalFormatting sqref="X50">
    <cfRule type="cellIs" dxfId="335" priority="331" stopIfTrue="1" operator="equal">
      <formula>"FAIL"</formula>
    </cfRule>
  </conditionalFormatting>
  <conditionalFormatting sqref="X50">
    <cfRule type="cellIs" dxfId="334" priority="332" stopIfTrue="1" operator="equal">
      <formula>"PASS"</formula>
    </cfRule>
  </conditionalFormatting>
  <conditionalFormatting sqref="Y50">
    <cfRule type="cellIs" dxfId="333" priority="333" stopIfTrue="1" operator="equal">
      <formula>"FAIL"</formula>
    </cfRule>
  </conditionalFormatting>
  <conditionalFormatting sqref="Y50">
    <cfRule type="cellIs" dxfId="332" priority="334" stopIfTrue="1" operator="equal">
      <formula>"PASS"</formula>
    </cfRule>
  </conditionalFormatting>
  <conditionalFormatting sqref="Z50">
    <cfRule type="cellIs" dxfId="331" priority="335" stopIfTrue="1" operator="equal">
      <formula>"FAIL"</formula>
    </cfRule>
  </conditionalFormatting>
  <conditionalFormatting sqref="Z50">
    <cfRule type="cellIs" dxfId="330" priority="336" stopIfTrue="1" operator="equal">
      <formula>"PASS"</formula>
    </cfRule>
  </conditionalFormatting>
  <conditionalFormatting sqref="W51">
    <cfRule type="cellIs" dxfId="329" priority="337" stopIfTrue="1" operator="equal">
      <formula>"FAIL"</formula>
    </cfRule>
  </conditionalFormatting>
  <conditionalFormatting sqref="W51">
    <cfRule type="cellIs" dxfId="328" priority="338" stopIfTrue="1" operator="equal">
      <formula>"PASS"</formula>
    </cfRule>
  </conditionalFormatting>
  <conditionalFormatting sqref="X51">
    <cfRule type="cellIs" dxfId="327" priority="339" stopIfTrue="1" operator="equal">
      <formula>"FAIL"</formula>
    </cfRule>
  </conditionalFormatting>
  <conditionalFormatting sqref="X51">
    <cfRule type="cellIs" dxfId="326" priority="340" stopIfTrue="1" operator="equal">
      <formula>"PASS"</formula>
    </cfRule>
  </conditionalFormatting>
  <conditionalFormatting sqref="Y51">
    <cfRule type="cellIs" dxfId="325" priority="341" stopIfTrue="1" operator="equal">
      <formula>"FAIL"</formula>
    </cfRule>
  </conditionalFormatting>
  <conditionalFormatting sqref="Y51">
    <cfRule type="cellIs" dxfId="324" priority="342" stopIfTrue="1" operator="equal">
      <formula>"PASS"</formula>
    </cfRule>
  </conditionalFormatting>
  <conditionalFormatting sqref="Z51">
    <cfRule type="cellIs" dxfId="323" priority="343" stopIfTrue="1" operator="equal">
      <formula>"FAIL"</formula>
    </cfRule>
  </conditionalFormatting>
  <conditionalFormatting sqref="Z51">
    <cfRule type="cellIs" dxfId="322" priority="344" stopIfTrue="1" operator="equal">
      <formula>"PASS"</formula>
    </cfRule>
  </conditionalFormatting>
  <conditionalFormatting sqref="W52">
    <cfRule type="cellIs" dxfId="321" priority="345" stopIfTrue="1" operator="equal">
      <formula>"FAIL"</formula>
    </cfRule>
  </conditionalFormatting>
  <conditionalFormatting sqref="W52">
    <cfRule type="cellIs" dxfId="320" priority="346" stopIfTrue="1" operator="equal">
      <formula>"PASS"</formula>
    </cfRule>
  </conditionalFormatting>
  <conditionalFormatting sqref="X52">
    <cfRule type="cellIs" dxfId="319" priority="347" stopIfTrue="1" operator="equal">
      <formula>"FAIL"</formula>
    </cfRule>
  </conditionalFormatting>
  <conditionalFormatting sqref="X52">
    <cfRule type="cellIs" dxfId="318" priority="348" stopIfTrue="1" operator="equal">
      <formula>"PASS"</formula>
    </cfRule>
  </conditionalFormatting>
  <conditionalFormatting sqref="Y52">
    <cfRule type="cellIs" dxfId="317" priority="349" stopIfTrue="1" operator="equal">
      <formula>"FAIL"</formula>
    </cfRule>
  </conditionalFormatting>
  <conditionalFormatting sqref="Y52">
    <cfRule type="cellIs" dxfId="316" priority="350" stopIfTrue="1" operator="equal">
      <formula>"PASS"</formula>
    </cfRule>
  </conditionalFormatting>
  <conditionalFormatting sqref="Z52">
    <cfRule type="cellIs" dxfId="315" priority="351" stopIfTrue="1" operator="equal">
      <formula>"FAIL"</formula>
    </cfRule>
  </conditionalFormatting>
  <conditionalFormatting sqref="Z52">
    <cfRule type="cellIs" dxfId="314" priority="352" stopIfTrue="1" operator="equal">
      <formula>"PASS"</formula>
    </cfRule>
  </conditionalFormatting>
  <conditionalFormatting sqref="W53">
    <cfRule type="cellIs" dxfId="313" priority="353" stopIfTrue="1" operator="equal">
      <formula>"FAIL"</formula>
    </cfRule>
  </conditionalFormatting>
  <conditionalFormatting sqref="W53">
    <cfRule type="cellIs" dxfId="312" priority="354" stopIfTrue="1" operator="equal">
      <formula>"PASS"</formula>
    </cfRule>
  </conditionalFormatting>
  <conditionalFormatting sqref="X53">
    <cfRule type="cellIs" dxfId="311" priority="355" stopIfTrue="1" operator="equal">
      <formula>"FAIL"</formula>
    </cfRule>
  </conditionalFormatting>
  <conditionalFormatting sqref="X53">
    <cfRule type="cellIs" dxfId="310" priority="356" stopIfTrue="1" operator="equal">
      <formula>"PASS"</formula>
    </cfRule>
  </conditionalFormatting>
  <conditionalFormatting sqref="Y53">
    <cfRule type="cellIs" dxfId="309" priority="357" stopIfTrue="1" operator="equal">
      <formula>"FAIL"</formula>
    </cfRule>
  </conditionalFormatting>
  <conditionalFormatting sqref="Y53">
    <cfRule type="cellIs" dxfId="308" priority="358" stopIfTrue="1" operator="equal">
      <formula>"PASS"</formula>
    </cfRule>
  </conditionalFormatting>
  <conditionalFormatting sqref="Z53">
    <cfRule type="cellIs" dxfId="307" priority="359" stopIfTrue="1" operator="equal">
      <formula>"FAIL"</formula>
    </cfRule>
  </conditionalFormatting>
  <conditionalFormatting sqref="Z53">
    <cfRule type="cellIs" dxfId="306" priority="360" stopIfTrue="1" operator="equal">
      <formula>"PASS"</formula>
    </cfRule>
  </conditionalFormatting>
  <conditionalFormatting sqref="W54">
    <cfRule type="cellIs" dxfId="305" priority="361" stopIfTrue="1" operator="equal">
      <formula>"FAIL"</formula>
    </cfRule>
  </conditionalFormatting>
  <conditionalFormatting sqref="W54">
    <cfRule type="cellIs" dxfId="304" priority="362" stopIfTrue="1" operator="equal">
      <formula>"PASS"</formula>
    </cfRule>
  </conditionalFormatting>
  <conditionalFormatting sqref="X54">
    <cfRule type="cellIs" dxfId="303" priority="363" stopIfTrue="1" operator="equal">
      <formula>"FAIL"</formula>
    </cfRule>
  </conditionalFormatting>
  <conditionalFormatting sqref="X54">
    <cfRule type="cellIs" dxfId="302" priority="364" stopIfTrue="1" operator="equal">
      <formula>"PASS"</formula>
    </cfRule>
  </conditionalFormatting>
  <conditionalFormatting sqref="Y54">
    <cfRule type="cellIs" dxfId="301" priority="365" stopIfTrue="1" operator="equal">
      <formula>"FAIL"</formula>
    </cfRule>
  </conditionalFormatting>
  <conditionalFormatting sqref="Y54">
    <cfRule type="cellIs" dxfId="300" priority="366" stopIfTrue="1" operator="equal">
      <formula>"PASS"</formula>
    </cfRule>
  </conditionalFormatting>
  <conditionalFormatting sqref="Z54">
    <cfRule type="cellIs" dxfId="299" priority="367" stopIfTrue="1" operator="equal">
      <formula>"FAIL"</formula>
    </cfRule>
  </conditionalFormatting>
  <conditionalFormatting sqref="Z54">
    <cfRule type="cellIs" dxfId="298" priority="368" stopIfTrue="1" operator="equal">
      <formula>"PASS"</formula>
    </cfRule>
  </conditionalFormatting>
  <conditionalFormatting sqref="W55">
    <cfRule type="cellIs" dxfId="297" priority="369" stopIfTrue="1" operator="equal">
      <formula>"FAIL"</formula>
    </cfRule>
  </conditionalFormatting>
  <conditionalFormatting sqref="W55">
    <cfRule type="cellIs" dxfId="296" priority="370" stopIfTrue="1" operator="equal">
      <formula>"PASS"</formula>
    </cfRule>
  </conditionalFormatting>
  <conditionalFormatting sqref="X55">
    <cfRule type="cellIs" dxfId="295" priority="371" stopIfTrue="1" operator="equal">
      <formula>"FAIL"</formula>
    </cfRule>
  </conditionalFormatting>
  <conditionalFormatting sqref="X55">
    <cfRule type="cellIs" dxfId="294" priority="372" stopIfTrue="1" operator="equal">
      <formula>"PASS"</formula>
    </cfRule>
  </conditionalFormatting>
  <conditionalFormatting sqref="Y55">
    <cfRule type="cellIs" dxfId="293" priority="373" stopIfTrue="1" operator="equal">
      <formula>"FAIL"</formula>
    </cfRule>
  </conditionalFormatting>
  <conditionalFormatting sqref="Y55">
    <cfRule type="cellIs" dxfId="292" priority="374" stopIfTrue="1" operator="equal">
      <formula>"PASS"</formula>
    </cfRule>
  </conditionalFormatting>
  <conditionalFormatting sqref="Z55">
    <cfRule type="cellIs" dxfId="291" priority="375" stopIfTrue="1" operator="equal">
      <formula>"FAIL"</formula>
    </cfRule>
  </conditionalFormatting>
  <conditionalFormatting sqref="Z55">
    <cfRule type="cellIs" dxfId="290" priority="376" stopIfTrue="1" operator="equal">
      <formula>"PASS"</formula>
    </cfRule>
  </conditionalFormatting>
  <conditionalFormatting sqref="W56">
    <cfRule type="cellIs" dxfId="289" priority="377" stopIfTrue="1" operator="equal">
      <formula>"FAIL"</formula>
    </cfRule>
  </conditionalFormatting>
  <conditionalFormatting sqref="W56">
    <cfRule type="cellIs" dxfId="288" priority="378" stopIfTrue="1" operator="equal">
      <formula>"PASS"</formula>
    </cfRule>
  </conditionalFormatting>
  <conditionalFormatting sqref="X56">
    <cfRule type="cellIs" dxfId="287" priority="379" stopIfTrue="1" operator="equal">
      <formula>"FAIL"</formula>
    </cfRule>
  </conditionalFormatting>
  <conditionalFormatting sqref="X56">
    <cfRule type="cellIs" dxfId="286" priority="380" stopIfTrue="1" operator="equal">
      <formula>"PASS"</formula>
    </cfRule>
  </conditionalFormatting>
  <conditionalFormatting sqref="Y56">
    <cfRule type="cellIs" dxfId="285" priority="381" stopIfTrue="1" operator="equal">
      <formula>"FAIL"</formula>
    </cfRule>
  </conditionalFormatting>
  <conditionalFormatting sqref="Y56">
    <cfRule type="cellIs" dxfId="284" priority="382" stopIfTrue="1" operator="equal">
      <formula>"PASS"</formula>
    </cfRule>
  </conditionalFormatting>
  <conditionalFormatting sqref="Z56">
    <cfRule type="cellIs" dxfId="283" priority="383" stopIfTrue="1" operator="equal">
      <formula>"FAIL"</formula>
    </cfRule>
  </conditionalFormatting>
  <conditionalFormatting sqref="Z56">
    <cfRule type="cellIs" dxfId="282" priority="384" stopIfTrue="1" operator="equal">
      <formula>"PASS"</formula>
    </cfRule>
  </conditionalFormatting>
  <conditionalFormatting sqref="W57">
    <cfRule type="cellIs" dxfId="281" priority="385" stopIfTrue="1" operator="equal">
      <formula>"FAIL"</formula>
    </cfRule>
  </conditionalFormatting>
  <conditionalFormatting sqref="W57">
    <cfRule type="cellIs" dxfId="280" priority="386" stopIfTrue="1" operator="equal">
      <formula>"PASS"</formula>
    </cfRule>
  </conditionalFormatting>
  <conditionalFormatting sqref="X57">
    <cfRule type="cellIs" dxfId="279" priority="387" stopIfTrue="1" operator="equal">
      <formula>"FAIL"</formula>
    </cfRule>
  </conditionalFormatting>
  <conditionalFormatting sqref="X57">
    <cfRule type="cellIs" dxfId="278" priority="388" stopIfTrue="1" operator="equal">
      <formula>"PASS"</formula>
    </cfRule>
  </conditionalFormatting>
  <conditionalFormatting sqref="Y57">
    <cfRule type="cellIs" dxfId="277" priority="389" stopIfTrue="1" operator="equal">
      <formula>"FAIL"</formula>
    </cfRule>
  </conditionalFormatting>
  <conditionalFormatting sqref="Y57">
    <cfRule type="cellIs" dxfId="276" priority="390" stopIfTrue="1" operator="equal">
      <formula>"PASS"</formula>
    </cfRule>
  </conditionalFormatting>
  <conditionalFormatting sqref="Z57">
    <cfRule type="cellIs" dxfId="275" priority="391" stopIfTrue="1" operator="equal">
      <formula>"FAIL"</formula>
    </cfRule>
  </conditionalFormatting>
  <conditionalFormatting sqref="Z57">
    <cfRule type="cellIs" dxfId="274" priority="392" stopIfTrue="1" operator="equal">
      <formula>"PASS"</formula>
    </cfRule>
  </conditionalFormatting>
  <conditionalFormatting sqref="W58">
    <cfRule type="cellIs" dxfId="273" priority="393" stopIfTrue="1" operator="equal">
      <formula>"FAIL"</formula>
    </cfRule>
  </conditionalFormatting>
  <conditionalFormatting sqref="W58">
    <cfRule type="cellIs" dxfId="272" priority="394" stopIfTrue="1" operator="equal">
      <formula>"PASS"</formula>
    </cfRule>
  </conditionalFormatting>
  <conditionalFormatting sqref="X58">
    <cfRule type="cellIs" dxfId="271" priority="395" stopIfTrue="1" operator="equal">
      <formula>"FAIL"</formula>
    </cfRule>
  </conditionalFormatting>
  <conditionalFormatting sqref="X58">
    <cfRule type="cellIs" dxfId="270" priority="396" stopIfTrue="1" operator="equal">
      <formula>"PASS"</formula>
    </cfRule>
  </conditionalFormatting>
  <conditionalFormatting sqref="Y58">
    <cfRule type="cellIs" dxfId="269" priority="397" stopIfTrue="1" operator="equal">
      <formula>"FAIL"</formula>
    </cfRule>
  </conditionalFormatting>
  <conditionalFormatting sqref="Y58">
    <cfRule type="cellIs" dxfId="268" priority="398" stopIfTrue="1" operator="equal">
      <formula>"PASS"</formula>
    </cfRule>
  </conditionalFormatting>
  <conditionalFormatting sqref="Z58">
    <cfRule type="cellIs" dxfId="267" priority="399" stopIfTrue="1" operator="equal">
      <formula>"FAIL"</formula>
    </cfRule>
  </conditionalFormatting>
  <conditionalFormatting sqref="Z58">
    <cfRule type="cellIs" dxfId="266" priority="400" stopIfTrue="1" operator="equal">
      <formula>"PASS"</formula>
    </cfRule>
  </conditionalFormatting>
  <conditionalFormatting sqref="W59">
    <cfRule type="cellIs" dxfId="265" priority="401" stopIfTrue="1" operator="equal">
      <formula>"FAIL"</formula>
    </cfRule>
  </conditionalFormatting>
  <conditionalFormatting sqref="W59">
    <cfRule type="cellIs" dxfId="264" priority="402" stopIfTrue="1" operator="equal">
      <formula>"PASS"</formula>
    </cfRule>
  </conditionalFormatting>
  <conditionalFormatting sqref="X59">
    <cfRule type="cellIs" dxfId="263" priority="403" stopIfTrue="1" operator="equal">
      <formula>"FAIL"</formula>
    </cfRule>
  </conditionalFormatting>
  <conditionalFormatting sqref="X59">
    <cfRule type="cellIs" dxfId="262" priority="404" stopIfTrue="1" operator="equal">
      <formula>"PASS"</formula>
    </cfRule>
  </conditionalFormatting>
  <conditionalFormatting sqref="Y59">
    <cfRule type="cellIs" dxfId="261" priority="405" stopIfTrue="1" operator="equal">
      <formula>"FAIL"</formula>
    </cfRule>
  </conditionalFormatting>
  <conditionalFormatting sqref="Y59">
    <cfRule type="cellIs" dxfId="260" priority="406" stopIfTrue="1" operator="equal">
      <formula>"PASS"</formula>
    </cfRule>
  </conditionalFormatting>
  <conditionalFormatting sqref="Z59">
    <cfRule type="cellIs" dxfId="259" priority="407" stopIfTrue="1" operator="equal">
      <formula>"FAIL"</formula>
    </cfRule>
  </conditionalFormatting>
  <conditionalFormatting sqref="Z59">
    <cfRule type="cellIs" dxfId="258" priority="408" stopIfTrue="1" operator="equal">
      <formula>"PASS"</formula>
    </cfRule>
  </conditionalFormatting>
  <conditionalFormatting sqref="W60">
    <cfRule type="cellIs" dxfId="257" priority="409" stopIfTrue="1" operator="equal">
      <formula>"FAIL"</formula>
    </cfRule>
  </conditionalFormatting>
  <conditionalFormatting sqref="W60">
    <cfRule type="cellIs" dxfId="256" priority="410" stopIfTrue="1" operator="equal">
      <formula>"PASS"</formula>
    </cfRule>
  </conditionalFormatting>
  <conditionalFormatting sqref="X60">
    <cfRule type="cellIs" dxfId="255" priority="411" stopIfTrue="1" operator="equal">
      <formula>"FAIL"</formula>
    </cfRule>
  </conditionalFormatting>
  <conditionalFormatting sqref="X60">
    <cfRule type="cellIs" dxfId="254" priority="412" stopIfTrue="1" operator="equal">
      <formula>"PASS"</formula>
    </cfRule>
  </conditionalFormatting>
  <conditionalFormatting sqref="Y60">
    <cfRule type="cellIs" dxfId="253" priority="413" stopIfTrue="1" operator="equal">
      <formula>"FAIL"</formula>
    </cfRule>
  </conditionalFormatting>
  <conditionalFormatting sqref="Y60">
    <cfRule type="cellIs" dxfId="252" priority="414" stopIfTrue="1" operator="equal">
      <formula>"PASS"</formula>
    </cfRule>
  </conditionalFormatting>
  <conditionalFormatting sqref="Z60">
    <cfRule type="cellIs" dxfId="251" priority="415" stopIfTrue="1" operator="equal">
      <formula>"FAIL"</formula>
    </cfRule>
  </conditionalFormatting>
  <conditionalFormatting sqref="Z60">
    <cfRule type="cellIs" dxfId="250" priority="416" stopIfTrue="1" operator="equal">
      <formula>"PASS"</formula>
    </cfRule>
  </conditionalFormatting>
  <conditionalFormatting sqref="W61">
    <cfRule type="cellIs" dxfId="249" priority="417" stopIfTrue="1" operator="equal">
      <formula>"FAIL"</formula>
    </cfRule>
  </conditionalFormatting>
  <conditionalFormatting sqref="W61">
    <cfRule type="cellIs" dxfId="248" priority="418" stopIfTrue="1" operator="equal">
      <formula>"PASS"</formula>
    </cfRule>
  </conditionalFormatting>
  <conditionalFormatting sqref="X61">
    <cfRule type="cellIs" dxfId="247" priority="419" stopIfTrue="1" operator="equal">
      <formula>"FAIL"</formula>
    </cfRule>
  </conditionalFormatting>
  <conditionalFormatting sqref="X61">
    <cfRule type="cellIs" dxfId="246" priority="420" stopIfTrue="1" operator="equal">
      <formula>"PASS"</formula>
    </cfRule>
  </conditionalFormatting>
  <conditionalFormatting sqref="Y61">
    <cfRule type="cellIs" dxfId="245" priority="421" stopIfTrue="1" operator="equal">
      <formula>"FAIL"</formula>
    </cfRule>
  </conditionalFormatting>
  <conditionalFormatting sqref="Y61">
    <cfRule type="cellIs" dxfId="244" priority="422" stopIfTrue="1" operator="equal">
      <formula>"PASS"</formula>
    </cfRule>
  </conditionalFormatting>
  <conditionalFormatting sqref="Z61">
    <cfRule type="cellIs" dxfId="243" priority="423" stopIfTrue="1" operator="equal">
      <formula>"FAIL"</formula>
    </cfRule>
  </conditionalFormatting>
  <conditionalFormatting sqref="Z61">
    <cfRule type="cellIs" dxfId="242" priority="424" stopIfTrue="1" operator="equal">
      <formula>"PASS"</formula>
    </cfRule>
  </conditionalFormatting>
  <conditionalFormatting sqref="W62">
    <cfRule type="cellIs" dxfId="241" priority="425" stopIfTrue="1" operator="equal">
      <formula>"FAIL"</formula>
    </cfRule>
  </conditionalFormatting>
  <conditionalFormatting sqref="W62">
    <cfRule type="cellIs" dxfId="240" priority="426" stopIfTrue="1" operator="equal">
      <formula>"PASS"</formula>
    </cfRule>
  </conditionalFormatting>
  <conditionalFormatting sqref="X62">
    <cfRule type="cellIs" dxfId="239" priority="427" stopIfTrue="1" operator="equal">
      <formula>"FAIL"</formula>
    </cfRule>
  </conditionalFormatting>
  <conditionalFormatting sqref="X62">
    <cfRule type="cellIs" dxfId="238" priority="428" stopIfTrue="1" operator="equal">
      <formula>"PASS"</formula>
    </cfRule>
  </conditionalFormatting>
  <conditionalFormatting sqref="Y62">
    <cfRule type="cellIs" dxfId="237" priority="429" stopIfTrue="1" operator="equal">
      <formula>"FAIL"</formula>
    </cfRule>
  </conditionalFormatting>
  <conditionalFormatting sqref="Y62">
    <cfRule type="cellIs" dxfId="236" priority="430" stopIfTrue="1" operator="equal">
      <formula>"PASS"</formula>
    </cfRule>
  </conditionalFormatting>
  <conditionalFormatting sqref="Z62">
    <cfRule type="cellIs" dxfId="235" priority="431" stopIfTrue="1" operator="equal">
      <formula>"FAIL"</formula>
    </cfRule>
  </conditionalFormatting>
  <conditionalFormatting sqref="Z62">
    <cfRule type="cellIs" dxfId="234" priority="432" stopIfTrue="1" operator="equal">
      <formula>"PASS"</formula>
    </cfRule>
  </conditionalFormatting>
  <conditionalFormatting sqref="W63">
    <cfRule type="cellIs" dxfId="233" priority="433" stopIfTrue="1" operator="equal">
      <formula>"FAIL"</formula>
    </cfRule>
  </conditionalFormatting>
  <conditionalFormatting sqref="W63">
    <cfRule type="cellIs" dxfId="232" priority="434" stopIfTrue="1" operator="equal">
      <formula>"PASS"</formula>
    </cfRule>
  </conditionalFormatting>
  <conditionalFormatting sqref="X63">
    <cfRule type="cellIs" dxfId="231" priority="435" stopIfTrue="1" operator="equal">
      <formula>"FAIL"</formula>
    </cfRule>
  </conditionalFormatting>
  <conditionalFormatting sqref="X63">
    <cfRule type="cellIs" dxfId="230" priority="436" stopIfTrue="1" operator="equal">
      <formula>"PASS"</formula>
    </cfRule>
  </conditionalFormatting>
  <conditionalFormatting sqref="Y63">
    <cfRule type="cellIs" dxfId="229" priority="437" stopIfTrue="1" operator="equal">
      <formula>"FAIL"</formula>
    </cfRule>
  </conditionalFormatting>
  <conditionalFormatting sqref="Y63">
    <cfRule type="cellIs" dxfId="228" priority="438" stopIfTrue="1" operator="equal">
      <formula>"PASS"</formula>
    </cfRule>
  </conditionalFormatting>
  <conditionalFormatting sqref="Z63">
    <cfRule type="cellIs" dxfId="227" priority="439" stopIfTrue="1" operator="equal">
      <formula>"FAIL"</formula>
    </cfRule>
  </conditionalFormatting>
  <conditionalFormatting sqref="Z63">
    <cfRule type="cellIs" dxfId="226" priority="440" stopIfTrue="1" operator="equal">
      <formula>"PASS"</formula>
    </cfRule>
  </conditionalFormatting>
  <conditionalFormatting sqref="W64">
    <cfRule type="cellIs" dxfId="225" priority="441" stopIfTrue="1" operator="equal">
      <formula>"FAIL"</formula>
    </cfRule>
  </conditionalFormatting>
  <conditionalFormatting sqref="W64">
    <cfRule type="cellIs" dxfId="224" priority="442" stopIfTrue="1" operator="equal">
      <formula>"PASS"</formula>
    </cfRule>
  </conditionalFormatting>
  <conditionalFormatting sqref="X64">
    <cfRule type="cellIs" dxfId="223" priority="443" stopIfTrue="1" operator="equal">
      <formula>"FAIL"</formula>
    </cfRule>
  </conditionalFormatting>
  <conditionalFormatting sqref="X64">
    <cfRule type="cellIs" dxfId="222" priority="444" stopIfTrue="1" operator="equal">
      <formula>"PASS"</formula>
    </cfRule>
  </conditionalFormatting>
  <conditionalFormatting sqref="Y64">
    <cfRule type="cellIs" dxfId="221" priority="445" stopIfTrue="1" operator="equal">
      <formula>"FAIL"</formula>
    </cfRule>
  </conditionalFormatting>
  <conditionalFormatting sqref="Y64">
    <cfRule type="cellIs" dxfId="220" priority="446" stopIfTrue="1" operator="equal">
      <formula>"PASS"</formula>
    </cfRule>
  </conditionalFormatting>
  <conditionalFormatting sqref="Z64">
    <cfRule type="cellIs" dxfId="219" priority="447" stopIfTrue="1" operator="equal">
      <formula>"FAIL"</formula>
    </cfRule>
  </conditionalFormatting>
  <conditionalFormatting sqref="Z64">
    <cfRule type="cellIs" dxfId="218" priority="448" stopIfTrue="1" operator="equal">
      <formula>"PASS"</formula>
    </cfRule>
  </conditionalFormatting>
  <conditionalFormatting sqref="W65">
    <cfRule type="cellIs" dxfId="217" priority="449" stopIfTrue="1" operator="equal">
      <formula>"FAIL"</formula>
    </cfRule>
  </conditionalFormatting>
  <conditionalFormatting sqref="W65">
    <cfRule type="cellIs" dxfId="216" priority="450" stopIfTrue="1" operator="equal">
      <formula>"PASS"</formula>
    </cfRule>
  </conditionalFormatting>
  <conditionalFormatting sqref="X65">
    <cfRule type="cellIs" dxfId="215" priority="451" stopIfTrue="1" operator="equal">
      <formula>"FAIL"</formula>
    </cfRule>
  </conditionalFormatting>
  <conditionalFormatting sqref="X65">
    <cfRule type="cellIs" dxfId="214" priority="452" stopIfTrue="1" operator="equal">
      <formula>"PASS"</formula>
    </cfRule>
  </conditionalFormatting>
  <conditionalFormatting sqref="Y65">
    <cfRule type="cellIs" dxfId="213" priority="453" stopIfTrue="1" operator="equal">
      <formula>"FAIL"</formula>
    </cfRule>
  </conditionalFormatting>
  <conditionalFormatting sqref="Y65">
    <cfRule type="cellIs" dxfId="212" priority="454" stopIfTrue="1" operator="equal">
      <formula>"PASS"</formula>
    </cfRule>
  </conditionalFormatting>
  <conditionalFormatting sqref="Z65">
    <cfRule type="cellIs" dxfId="211" priority="455" stopIfTrue="1" operator="equal">
      <formula>"FAIL"</formula>
    </cfRule>
  </conditionalFormatting>
  <conditionalFormatting sqref="Z65">
    <cfRule type="cellIs" dxfId="210" priority="456" stopIfTrue="1" operator="equal">
      <formula>"PASS"</formula>
    </cfRule>
  </conditionalFormatting>
  <conditionalFormatting sqref="W66">
    <cfRule type="cellIs" dxfId="209" priority="457" stopIfTrue="1" operator="equal">
      <formula>"FAIL"</formula>
    </cfRule>
  </conditionalFormatting>
  <conditionalFormatting sqref="W66">
    <cfRule type="cellIs" dxfId="208" priority="458" stopIfTrue="1" operator="equal">
      <formula>"PASS"</formula>
    </cfRule>
  </conditionalFormatting>
  <conditionalFormatting sqref="X66">
    <cfRule type="cellIs" dxfId="207" priority="459" stopIfTrue="1" operator="equal">
      <formula>"FAIL"</formula>
    </cfRule>
  </conditionalFormatting>
  <conditionalFormatting sqref="X66">
    <cfRule type="cellIs" dxfId="206" priority="460" stopIfTrue="1" operator="equal">
      <formula>"PASS"</formula>
    </cfRule>
  </conditionalFormatting>
  <conditionalFormatting sqref="Y66">
    <cfRule type="cellIs" dxfId="205" priority="461" stopIfTrue="1" operator="equal">
      <formula>"FAIL"</formula>
    </cfRule>
  </conditionalFormatting>
  <conditionalFormatting sqref="Y66">
    <cfRule type="cellIs" dxfId="204" priority="462" stopIfTrue="1" operator="equal">
      <formula>"PASS"</formula>
    </cfRule>
  </conditionalFormatting>
  <conditionalFormatting sqref="Z66">
    <cfRule type="cellIs" dxfId="203" priority="463" stopIfTrue="1" operator="equal">
      <formula>"FAIL"</formula>
    </cfRule>
  </conditionalFormatting>
  <conditionalFormatting sqref="Z66">
    <cfRule type="cellIs" dxfId="202" priority="464" stopIfTrue="1" operator="equal">
      <formula>"PASS"</formula>
    </cfRule>
  </conditionalFormatting>
  <conditionalFormatting sqref="W67">
    <cfRule type="cellIs" dxfId="201" priority="465" stopIfTrue="1" operator="equal">
      <formula>"FAIL"</formula>
    </cfRule>
  </conditionalFormatting>
  <conditionalFormatting sqref="W67">
    <cfRule type="cellIs" dxfId="200" priority="466" stopIfTrue="1" operator="equal">
      <formula>"PASS"</formula>
    </cfRule>
  </conditionalFormatting>
  <conditionalFormatting sqref="X67">
    <cfRule type="cellIs" dxfId="199" priority="467" stopIfTrue="1" operator="equal">
      <formula>"FAIL"</formula>
    </cfRule>
  </conditionalFormatting>
  <conditionalFormatting sqref="X67">
    <cfRule type="cellIs" dxfId="198" priority="468" stopIfTrue="1" operator="equal">
      <formula>"PASS"</formula>
    </cfRule>
  </conditionalFormatting>
  <conditionalFormatting sqref="Y67">
    <cfRule type="cellIs" dxfId="197" priority="469" stopIfTrue="1" operator="equal">
      <formula>"FAIL"</formula>
    </cfRule>
  </conditionalFormatting>
  <conditionalFormatting sqref="Y67">
    <cfRule type="cellIs" dxfId="196" priority="470" stopIfTrue="1" operator="equal">
      <formula>"PASS"</formula>
    </cfRule>
  </conditionalFormatting>
  <conditionalFormatting sqref="Z67">
    <cfRule type="cellIs" dxfId="195" priority="471" stopIfTrue="1" operator="equal">
      <formula>"FAIL"</formula>
    </cfRule>
  </conditionalFormatting>
  <conditionalFormatting sqref="Z67">
    <cfRule type="cellIs" dxfId="194" priority="472" stopIfTrue="1" operator="equal">
      <formula>"PASS"</formula>
    </cfRule>
  </conditionalFormatting>
  <conditionalFormatting sqref="W68">
    <cfRule type="cellIs" dxfId="193" priority="473" stopIfTrue="1" operator="equal">
      <formula>"FAIL"</formula>
    </cfRule>
  </conditionalFormatting>
  <conditionalFormatting sqref="W68">
    <cfRule type="cellIs" dxfId="192" priority="474" stopIfTrue="1" operator="equal">
      <formula>"PASS"</formula>
    </cfRule>
  </conditionalFormatting>
  <conditionalFormatting sqref="X68">
    <cfRule type="cellIs" dxfId="191" priority="475" stopIfTrue="1" operator="equal">
      <formula>"FAIL"</formula>
    </cfRule>
  </conditionalFormatting>
  <conditionalFormatting sqref="X68">
    <cfRule type="cellIs" dxfId="190" priority="476" stopIfTrue="1" operator="equal">
      <formula>"PASS"</formula>
    </cfRule>
  </conditionalFormatting>
  <conditionalFormatting sqref="Y68">
    <cfRule type="cellIs" dxfId="189" priority="477" stopIfTrue="1" operator="equal">
      <formula>"FAIL"</formula>
    </cfRule>
  </conditionalFormatting>
  <conditionalFormatting sqref="Y68">
    <cfRule type="cellIs" dxfId="188" priority="478" stopIfTrue="1" operator="equal">
      <formula>"PASS"</formula>
    </cfRule>
  </conditionalFormatting>
  <conditionalFormatting sqref="Z68">
    <cfRule type="cellIs" dxfId="187" priority="479" stopIfTrue="1" operator="equal">
      <formula>"FAIL"</formula>
    </cfRule>
  </conditionalFormatting>
  <conditionalFormatting sqref="Z68">
    <cfRule type="cellIs" dxfId="186" priority="480" stopIfTrue="1" operator="equal">
      <formula>"PASS"</formula>
    </cfRule>
  </conditionalFormatting>
  <conditionalFormatting sqref="X69">
    <cfRule type="cellIs" dxfId="185" priority="481" stopIfTrue="1" operator="equal">
      <formula>"FAIL"</formula>
    </cfRule>
  </conditionalFormatting>
  <conditionalFormatting sqref="X69">
    <cfRule type="cellIs" dxfId="184" priority="482" stopIfTrue="1" operator="equal">
      <formula>"PASS"</formula>
    </cfRule>
  </conditionalFormatting>
  <conditionalFormatting sqref="X69">
    <cfRule type="cellIs" priority="483" stopIfTrue="1" operator="equal">
      <formula>"FAIL"</formula>
    </cfRule>
  </conditionalFormatting>
  <conditionalFormatting sqref="X69">
    <cfRule type="cellIs" priority="484" stopIfTrue="1" operator="equal">
      <formula>"PASS"</formula>
    </cfRule>
  </conditionalFormatting>
  <conditionalFormatting sqref="Y69">
    <cfRule type="cellIs" dxfId="183" priority="485" stopIfTrue="1" operator="equal">
      <formula>"FAIL"</formula>
    </cfRule>
  </conditionalFormatting>
  <conditionalFormatting sqref="Y69">
    <cfRule type="cellIs" dxfId="182" priority="486" stopIfTrue="1" operator="equal">
      <formula>"PASS"</formula>
    </cfRule>
  </conditionalFormatting>
  <conditionalFormatting sqref="Z69">
    <cfRule type="cellIs" dxfId="181" priority="487" stopIfTrue="1" operator="equal">
      <formula>"FAIL"</formula>
    </cfRule>
  </conditionalFormatting>
  <conditionalFormatting sqref="Z69">
    <cfRule type="cellIs" dxfId="180" priority="488" stopIfTrue="1" operator="equal">
      <formula>"PASS"</formula>
    </cfRule>
  </conditionalFormatting>
  <conditionalFormatting sqref="W70">
    <cfRule type="cellIs" dxfId="179" priority="489" stopIfTrue="1" operator="equal">
      <formula>"FAIL"</formula>
    </cfRule>
  </conditionalFormatting>
  <conditionalFormatting sqref="W70">
    <cfRule type="cellIs" dxfId="178" priority="490" stopIfTrue="1" operator="equal">
      <formula>"PASS"</formula>
    </cfRule>
  </conditionalFormatting>
  <conditionalFormatting sqref="X70">
    <cfRule type="cellIs" dxfId="177" priority="491" stopIfTrue="1" operator="equal">
      <formula>"FAIL"</formula>
    </cfRule>
  </conditionalFormatting>
  <conditionalFormatting sqref="X70">
    <cfRule type="cellIs" dxfId="176" priority="492" stopIfTrue="1" operator="equal">
      <formula>"PASS"</formula>
    </cfRule>
  </conditionalFormatting>
  <conditionalFormatting sqref="Y70">
    <cfRule type="cellIs" dxfId="175" priority="493" stopIfTrue="1" operator="equal">
      <formula>"FAIL"</formula>
    </cfRule>
  </conditionalFormatting>
  <conditionalFormatting sqref="Y70">
    <cfRule type="cellIs" dxfId="174" priority="494" stopIfTrue="1" operator="equal">
      <formula>"PASS"</formula>
    </cfRule>
  </conditionalFormatting>
  <conditionalFormatting sqref="Z70">
    <cfRule type="cellIs" dxfId="173" priority="495" stopIfTrue="1" operator="equal">
      <formula>"FAIL"</formula>
    </cfRule>
  </conditionalFormatting>
  <conditionalFormatting sqref="Z70">
    <cfRule type="cellIs" dxfId="172" priority="496" stopIfTrue="1" operator="equal">
      <formula>"PASS"</formula>
    </cfRule>
  </conditionalFormatting>
  <conditionalFormatting sqref="W71">
    <cfRule type="cellIs" dxfId="171" priority="497" stopIfTrue="1" operator="equal">
      <formula>"FAIL"</formula>
    </cfRule>
  </conditionalFormatting>
  <conditionalFormatting sqref="W71">
    <cfRule type="cellIs" dxfId="170" priority="498" stopIfTrue="1" operator="equal">
      <formula>"PASS"</formula>
    </cfRule>
  </conditionalFormatting>
  <conditionalFormatting sqref="X71">
    <cfRule type="cellIs" dxfId="169" priority="499" stopIfTrue="1" operator="equal">
      <formula>"FAIL"</formula>
    </cfRule>
  </conditionalFormatting>
  <conditionalFormatting sqref="X71">
    <cfRule type="cellIs" dxfId="168" priority="500" stopIfTrue="1" operator="equal">
      <formula>"PASS"</formula>
    </cfRule>
  </conditionalFormatting>
  <conditionalFormatting sqref="Y71">
    <cfRule type="cellIs" dxfId="167" priority="501" stopIfTrue="1" operator="equal">
      <formula>"FAIL"</formula>
    </cfRule>
  </conditionalFormatting>
  <conditionalFormatting sqref="Y71">
    <cfRule type="cellIs" dxfId="166" priority="502" stopIfTrue="1" operator="equal">
      <formula>"PASS"</formula>
    </cfRule>
  </conditionalFormatting>
  <conditionalFormatting sqref="Z71">
    <cfRule type="cellIs" dxfId="165" priority="503" stopIfTrue="1" operator="equal">
      <formula>"FAIL"</formula>
    </cfRule>
  </conditionalFormatting>
  <conditionalFormatting sqref="Z71">
    <cfRule type="cellIs" dxfId="164" priority="504" stopIfTrue="1" operator="equal">
      <formula>"PASS"</formula>
    </cfRule>
  </conditionalFormatting>
  <conditionalFormatting sqref="W72">
    <cfRule type="cellIs" dxfId="163" priority="505" stopIfTrue="1" operator="equal">
      <formula>"FAIL"</formula>
    </cfRule>
  </conditionalFormatting>
  <conditionalFormatting sqref="W72">
    <cfRule type="cellIs" dxfId="162" priority="506" stopIfTrue="1" operator="equal">
      <formula>"PASS"</formula>
    </cfRule>
  </conditionalFormatting>
  <conditionalFormatting sqref="X72">
    <cfRule type="cellIs" dxfId="161" priority="507" stopIfTrue="1" operator="equal">
      <formula>"FAIL"</formula>
    </cfRule>
  </conditionalFormatting>
  <conditionalFormatting sqref="X72">
    <cfRule type="cellIs" dxfId="160" priority="508" stopIfTrue="1" operator="equal">
      <formula>"PASS"</formula>
    </cfRule>
  </conditionalFormatting>
  <conditionalFormatting sqref="Y72">
    <cfRule type="cellIs" dxfId="159" priority="509" stopIfTrue="1" operator="equal">
      <formula>"FAIL"</formula>
    </cfRule>
  </conditionalFormatting>
  <conditionalFormatting sqref="Y72">
    <cfRule type="cellIs" dxfId="158" priority="510" stopIfTrue="1" operator="equal">
      <formula>"PASS"</formula>
    </cfRule>
  </conditionalFormatting>
  <conditionalFormatting sqref="Z72">
    <cfRule type="cellIs" dxfId="157" priority="511" stopIfTrue="1" operator="equal">
      <formula>"FAIL"</formula>
    </cfRule>
  </conditionalFormatting>
  <conditionalFormatting sqref="Z72">
    <cfRule type="cellIs" dxfId="156" priority="512" stopIfTrue="1" operator="equal">
      <formula>"PASS"</formula>
    </cfRule>
  </conditionalFormatting>
  <conditionalFormatting sqref="W73">
    <cfRule type="cellIs" dxfId="155" priority="513" stopIfTrue="1" operator="equal">
      <formula>"FAIL"</formula>
    </cfRule>
  </conditionalFormatting>
  <conditionalFormatting sqref="W73">
    <cfRule type="cellIs" dxfId="154" priority="514" stopIfTrue="1" operator="equal">
      <formula>"PASS"</formula>
    </cfRule>
  </conditionalFormatting>
  <conditionalFormatting sqref="X73">
    <cfRule type="cellIs" dxfId="153" priority="515" stopIfTrue="1" operator="equal">
      <formula>"FAIL"</formula>
    </cfRule>
  </conditionalFormatting>
  <conditionalFormatting sqref="X73">
    <cfRule type="cellIs" dxfId="152" priority="516" stopIfTrue="1" operator="equal">
      <formula>"PASS"</formula>
    </cfRule>
  </conditionalFormatting>
  <conditionalFormatting sqref="Y73">
    <cfRule type="cellIs" dxfId="151" priority="517" stopIfTrue="1" operator="equal">
      <formula>"FAIL"</formula>
    </cfRule>
  </conditionalFormatting>
  <conditionalFormatting sqref="Y73">
    <cfRule type="cellIs" dxfId="150" priority="518" stopIfTrue="1" operator="equal">
      <formula>"PASS"</formula>
    </cfRule>
  </conditionalFormatting>
  <conditionalFormatting sqref="Z73">
    <cfRule type="cellIs" dxfId="149" priority="519" stopIfTrue="1" operator="equal">
      <formula>"FAIL"</formula>
    </cfRule>
  </conditionalFormatting>
  <conditionalFormatting sqref="Z73">
    <cfRule type="cellIs" dxfId="148" priority="520" stopIfTrue="1" operator="equal">
      <formula>"PASS"</formula>
    </cfRule>
  </conditionalFormatting>
  <conditionalFormatting sqref="W74">
    <cfRule type="cellIs" dxfId="147" priority="521" stopIfTrue="1" operator="equal">
      <formula>"FAIL"</formula>
    </cfRule>
  </conditionalFormatting>
  <conditionalFormatting sqref="W74">
    <cfRule type="cellIs" dxfId="146" priority="522" stopIfTrue="1" operator="equal">
      <formula>"PASS"</formula>
    </cfRule>
  </conditionalFormatting>
  <conditionalFormatting sqref="X74">
    <cfRule type="cellIs" dxfId="145" priority="523" stopIfTrue="1" operator="equal">
      <formula>"FAIL"</formula>
    </cfRule>
  </conditionalFormatting>
  <conditionalFormatting sqref="X74">
    <cfRule type="cellIs" dxfId="144" priority="524" stopIfTrue="1" operator="equal">
      <formula>"PASS"</formula>
    </cfRule>
  </conditionalFormatting>
  <conditionalFormatting sqref="Y74">
    <cfRule type="cellIs" dxfId="143" priority="525" stopIfTrue="1" operator="equal">
      <formula>"FAIL"</formula>
    </cfRule>
  </conditionalFormatting>
  <conditionalFormatting sqref="Y74">
    <cfRule type="cellIs" dxfId="142" priority="526" stopIfTrue="1" operator="equal">
      <formula>"PASS"</formula>
    </cfRule>
  </conditionalFormatting>
  <conditionalFormatting sqref="Z74">
    <cfRule type="cellIs" dxfId="141" priority="527" stopIfTrue="1" operator="equal">
      <formula>"FAIL"</formula>
    </cfRule>
  </conditionalFormatting>
  <conditionalFormatting sqref="Z74">
    <cfRule type="cellIs" dxfId="140" priority="528" stopIfTrue="1" operator="equal">
      <formula>"PASS"</formula>
    </cfRule>
  </conditionalFormatting>
  <conditionalFormatting sqref="W75">
    <cfRule type="cellIs" dxfId="139" priority="529" stopIfTrue="1" operator="equal">
      <formula>"FAIL"</formula>
    </cfRule>
  </conditionalFormatting>
  <conditionalFormatting sqref="W75">
    <cfRule type="cellIs" dxfId="138" priority="530" stopIfTrue="1" operator="equal">
      <formula>"PASS"</formula>
    </cfRule>
  </conditionalFormatting>
  <conditionalFormatting sqref="X75">
    <cfRule type="cellIs" dxfId="137" priority="531" stopIfTrue="1" operator="equal">
      <formula>"FAIL"</formula>
    </cfRule>
  </conditionalFormatting>
  <conditionalFormatting sqref="X75">
    <cfRule type="cellIs" dxfId="136" priority="532" stopIfTrue="1" operator="equal">
      <formula>"PASS"</formula>
    </cfRule>
  </conditionalFormatting>
  <conditionalFormatting sqref="Y75">
    <cfRule type="cellIs" dxfId="135" priority="533" stopIfTrue="1" operator="equal">
      <formula>"FAIL"</formula>
    </cfRule>
  </conditionalFormatting>
  <conditionalFormatting sqref="Y75">
    <cfRule type="cellIs" dxfId="134" priority="534" stopIfTrue="1" operator="equal">
      <formula>"PASS"</formula>
    </cfRule>
  </conditionalFormatting>
  <conditionalFormatting sqref="Z75">
    <cfRule type="cellIs" dxfId="133" priority="535" stopIfTrue="1" operator="equal">
      <formula>"FAIL"</formula>
    </cfRule>
  </conditionalFormatting>
  <conditionalFormatting sqref="Z75">
    <cfRule type="cellIs" dxfId="132" priority="536" stopIfTrue="1" operator="equal">
      <formula>"PASS"</formula>
    </cfRule>
  </conditionalFormatting>
  <conditionalFormatting sqref="W76">
    <cfRule type="cellIs" dxfId="131" priority="537" stopIfTrue="1" operator="equal">
      <formula>"FAIL"</formula>
    </cfRule>
  </conditionalFormatting>
  <conditionalFormatting sqref="W76">
    <cfRule type="cellIs" dxfId="130" priority="538" stopIfTrue="1" operator="equal">
      <formula>"PASS"</formula>
    </cfRule>
  </conditionalFormatting>
  <conditionalFormatting sqref="X76">
    <cfRule type="cellIs" dxfId="129" priority="539" stopIfTrue="1" operator="equal">
      <formula>"FAIL"</formula>
    </cfRule>
  </conditionalFormatting>
  <conditionalFormatting sqref="X76">
    <cfRule type="cellIs" dxfId="128" priority="540" stopIfTrue="1" operator="equal">
      <formula>"PASS"</formula>
    </cfRule>
  </conditionalFormatting>
  <conditionalFormatting sqref="Y76">
    <cfRule type="cellIs" dxfId="127" priority="541" stopIfTrue="1" operator="equal">
      <formula>"FAIL"</formula>
    </cfRule>
  </conditionalFormatting>
  <conditionalFormatting sqref="Y76">
    <cfRule type="cellIs" dxfId="126" priority="542" stopIfTrue="1" operator="equal">
      <formula>"PASS"</formula>
    </cfRule>
  </conditionalFormatting>
  <conditionalFormatting sqref="Z76">
    <cfRule type="cellIs" dxfId="125" priority="543" stopIfTrue="1" operator="equal">
      <formula>"FAIL"</formula>
    </cfRule>
  </conditionalFormatting>
  <conditionalFormatting sqref="Z76">
    <cfRule type="cellIs" dxfId="124" priority="544" stopIfTrue="1" operator="equal">
      <formula>"PASS"</formula>
    </cfRule>
  </conditionalFormatting>
  <conditionalFormatting sqref="W77">
    <cfRule type="cellIs" dxfId="123" priority="545" stopIfTrue="1" operator="equal">
      <formula>"FAIL"</formula>
    </cfRule>
  </conditionalFormatting>
  <conditionalFormatting sqref="W77">
    <cfRule type="cellIs" dxfId="122" priority="546" stopIfTrue="1" operator="equal">
      <formula>"PASS"</formula>
    </cfRule>
  </conditionalFormatting>
  <conditionalFormatting sqref="X77">
    <cfRule type="cellIs" dxfId="121" priority="547" stopIfTrue="1" operator="equal">
      <formula>"FAIL"</formula>
    </cfRule>
  </conditionalFormatting>
  <conditionalFormatting sqref="X77">
    <cfRule type="cellIs" dxfId="120" priority="548" stopIfTrue="1" operator="equal">
      <formula>"PASS"</formula>
    </cfRule>
  </conditionalFormatting>
  <conditionalFormatting sqref="Y77">
    <cfRule type="cellIs" dxfId="119" priority="549" stopIfTrue="1" operator="equal">
      <formula>"FAIL"</formula>
    </cfRule>
  </conditionalFormatting>
  <conditionalFormatting sqref="Y77">
    <cfRule type="cellIs" dxfId="118" priority="550" stopIfTrue="1" operator="equal">
      <formula>"PASS"</formula>
    </cfRule>
  </conditionalFormatting>
  <conditionalFormatting sqref="Z77">
    <cfRule type="cellIs" dxfId="117" priority="551" stopIfTrue="1" operator="equal">
      <formula>"FAIL"</formula>
    </cfRule>
  </conditionalFormatting>
  <conditionalFormatting sqref="Z77">
    <cfRule type="cellIs" dxfId="116" priority="552" stopIfTrue="1" operator="equal">
      <formula>"PASS"</formula>
    </cfRule>
  </conditionalFormatting>
  <conditionalFormatting sqref="W78">
    <cfRule type="cellIs" dxfId="115" priority="553" stopIfTrue="1" operator="equal">
      <formula>"FAIL"</formula>
    </cfRule>
  </conditionalFormatting>
  <conditionalFormatting sqref="W78">
    <cfRule type="cellIs" dxfId="114" priority="554" stopIfTrue="1" operator="equal">
      <formula>"PASS"</formula>
    </cfRule>
  </conditionalFormatting>
  <conditionalFormatting sqref="X78">
    <cfRule type="cellIs" dxfId="113" priority="555" stopIfTrue="1" operator="equal">
      <formula>"FAIL"</formula>
    </cfRule>
  </conditionalFormatting>
  <conditionalFormatting sqref="X78">
    <cfRule type="cellIs" dxfId="112" priority="556" stopIfTrue="1" operator="equal">
      <formula>"PASS"</formula>
    </cfRule>
  </conditionalFormatting>
  <conditionalFormatting sqref="Y78">
    <cfRule type="cellIs" dxfId="111" priority="557" stopIfTrue="1" operator="equal">
      <formula>"FAIL"</formula>
    </cfRule>
  </conditionalFormatting>
  <conditionalFormatting sqref="Y78">
    <cfRule type="cellIs" dxfId="110" priority="558" stopIfTrue="1" operator="equal">
      <formula>"PASS"</formula>
    </cfRule>
  </conditionalFormatting>
  <conditionalFormatting sqref="Z78">
    <cfRule type="cellIs" dxfId="109" priority="559" stopIfTrue="1" operator="equal">
      <formula>"FAIL"</formula>
    </cfRule>
  </conditionalFormatting>
  <conditionalFormatting sqref="Z78">
    <cfRule type="cellIs" dxfId="108" priority="560" stopIfTrue="1" operator="equal">
      <formula>"PASS"</formula>
    </cfRule>
  </conditionalFormatting>
  <conditionalFormatting sqref="W79">
    <cfRule type="cellIs" dxfId="107" priority="561" stopIfTrue="1" operator="equal">
      <formula>"FAIL"</formula>
    </cfRule>
  </conditionalFormatting>
  <conditionalFormatting sqref="W79">
    <cfRule type="cellIs" dxfId="106" priority="562" stopIfTrue="1" operator="equal">
      <formula>"PASS"</formula>
    </cfRule>
  </conditionalFormatting>
  <conditionalFormatting sqref="X79">
    <cfRule type="cellIs" dxfId="105" priority="563" stopIfTrue="1" operator="equal">
      <formula>"FAIL"</formula>
    </cfRule>
  </conditionalFormatting>
  <conditionalFormatting sqref="X79">
    <cfRule type="cellIs" dxfId="104" priority="564" stopIfTrue="1" operator="equal">
      <formula>"PASS"</formula>
    </cfRule>
  </conditionalFormatting>
  <conditionalFormatting sqref="Y79">
    <cfRule type="cellIs" dxfId="103" priority="565" stopIfTrue="1" operator="equal">
      <formula>"FAIL"</formula>
    </cfRule>
  </conditionalFormatting>
  <conditionalFormatting sqref="Y79">
    <cfRule type="cellIs" dxfId="102" priority="566" stopIfTrue="1" operator="equal">
      <formula>"PASS"</formula>
    </cfRule>
  </conditionalFormatting>
  <conditionalFormatting sqref="Z79">
    <cfRule type="cellIs" dxfId="101" priority="567" stopIfTrue="1" operator="equal">
      <formula>"FAIL"</formula>
    </cfRule>
  </conditionalFormatting>
  <conditionalFormatting sqref="Z79">
    <cfRule type="cellIs" dxfId="100" priority="568" stopIfTrue="1" operator="equal">
      <formula>"PASS"</formula>
    </cfRule>
  </conditionalFormatting>
  <conditionalFormatting sqref="W80">
    <cfRule type="cellIs" dxfId="99" priority="569" stopIfTrue="1" operator="equal">
      <formula>"FAIL"</formula>
    </cfRule>
  </conditionalFormatting>
  <conditionalFormatting sqref="W80">
    <cfRule type="cellIs" dxfId="98" priority="570" stopIfTrue="1" operator="equal">
      <formula>"PASS"</formula>
    </cfRule>
  </conditionalFormatting>
  <conditionalFormatting sqref="X80">
    <cfRule type="cellIs" dxfId="97" priority="571" stopIfTrue="1" operator="equal">
      <formula>"FAIL"</formula>
    </cfRule>
  </conditionalFormatting>
  <conditionalFormatting sqref="X80">
    <cfRule type="cellIs" dxfId="96" priority="572" stopIfTrue="1" operator="equal">
      <formula>"PASS"</formula>
    </cfRule>
  </conditionalFormatting>
  <conditionalFormatting sqref="Y80">
    <cfRule type="cellIs" dxfId="95" priority="573" stopIfTrue="1" operator="equal">
      <formula>"FAIL"</formula>
    </cfRule>
  </conditionalFormatting>
  <conditionalFormatting sqref="Y80">
    <cfRule type="cellIs" dxfId="94" priority="574" stopIfTrue="1" operator="equal">
      <formula>"PASS"</formula>
    </cfRule>
  </conditionalFormatting>
  <conditionalFormatting sqref="Z80">
    <cfRule type="cellIs" dxfId="93" priority="575" stopIfTrue="1" operator="equal">
      <formula>"FAIL"</formula>
    </cfRule>
  </conditionalFormatting>
  <conditionalFormatting sqref="Z80">
    <cfRule type="cellIs" dxfId="92" priority="576" stopIfTrue="1" operator="equal">
      <formula>"PASS"</formula>
    </cfRule>
  </conditionalFormatting>
  <conditionalFormatting sqref="W81">
    <cfRule type="cellIs" dxfId="91" priority="577" stopIfTrue="1" operator="equal">
      <formula>"FAIL"</formula>
    </cfRule>
  </conditionalFormatting>
  <conditionalFormatting sqref="W81">
    <cfRule type="cellIs" dxfId="90" priority="578" stopIfTrue="1" operator="equal">
      <formula>"PASS"</formula>
    </cfRule>
  </conditionalFormatting>
  <conditionalFormatting sqref="X81">
    <cfRule type="cellIs" dxfId="89" priority="579" stopIfTrue="1" operator="equal">
      <formula>"FAIL"</formula>
    </cfRule>
  </conditionalFormatting>
  <conditionalFormatting sqref="X81">
    <cfRule type="cellIs" dxfId="88" priority="580" stopIfTrue="1" operator="equal">
      <formula>"PASS"</formula>
    </cfRule>
  </conditionalFormatting>
  <conditionalFormatting sqref="Y81">
    <cfRule type="cellIs" dxfId="87" priority="581" stopIfTrue="1" operator="equal">
      <formula>"FAIL"</formula>
    </cfRule>
  </conditionalFormatting>
  <conditionalFormatting sqref="Y81">
    <cfRule type="cellIs" dxfId="86" priority="582" stopIfTrue="1" operator="equal">
      <formula>"PASS"</formula>
    </cfRule>
  </conditionalFormatting>
  <conditionalFormatting sqref="Z81">
    <cfRule type="cellIs" dxfId="85" priority="583" stopIfTrue="1" operator="equal">
      <formula>"FAIL"</formula>
    </cfRule>
  </conditionalFormatting>
  <conditionalFormatting sqref="Z81">
    <cfRule type="cellIs" dxfId="84" priority="584" stopIfTrue="1" operator="equal">
      <formula>"PASS"</formula>
    </cfRule>
  </conditionalFormatting>
  <conditionalFormatting sqref="W82">
    <cfRule type="cellIs" dxfId="83" priority="585" stopIfTrue="1" operator="equal">
      <formula>"FAIL"</formula>
    </cfRule>
  </conditionalFormatting>
  <conditionalFormatting sqref="W82">
    <cfRule type="cellIs" dxfId="82" priority="586" stopIfTrue="1" operator="equal">
      <formula>"PASS"</formula>
    </cfRule>
  </conditionalFormatting>
  <conditionalFormatting sqref="X82">
    <cfRule type="cellIs" dxfId="81" priority="587" stopIfTrue="1" operator="equal">
      <formula>"FAIL"</formula>
    </cfRule>
  </conditionalFormatting>
  <conditionalFormatting sqref="X82">
    <cfRule type="cellIs" dxfId="80" priority="588" stopIfTrue="1" operator="equal">
      <formula>"PASS"</formula>
    </cfRule>
  </conditionalFormatting>
  <conditionalFormatting sqref="Y82">
    <cfRule type="cellIs" dxfId="79" priority="589" stopIfTrue="1" operator="equal">
      <formula>"FAIL"</formula>
    </cfRule>
  </conditionalFormatting>
  <conditionalFormatting sqref="Y82">
    <cfRule type="cellIs" dxfId="78" priority="590" stopIfTrue="1" operator="equal">
      <formula>"PASS"</formula>
    </cfRule>
  </conditionalFormatting>
  <conditionalFormatting sqref="Z82">
    <cfRule type="cellIs" dxfId="77" priority="591" stopIfTrue="1" operator="equal">
      <formula>"FAIL"</formula>
    </cfRule>
  </conditionalFormatting>
  <conditionalFormatting sqref="Z82">
    <cfRule type="cellIs" dxfId="76" priority="592" stopIfTrue="1" operator="equal">
      <formula>"PASS"</formula>
    </cfRule>
  </conditionalFormatting>
  <conditionalFormatting sqref="W83">
    <cfRule type="cellIs" dxfId="75" priority="593" stopIfTrue="1" operator="equal">
      <formula>"FAIL"</formula>
    </cfRule>
  </conditionalFormatting>
  <conditionalFormatting sqref="W83">
    <cfRule type="cellIs" dxfId="74" priority="594" stopIfTrue="1" operator="equal">
      <formula>"PASS"</formula>
    </cfRule>
  </conditionalFormatting>
  <conditionalFormatting sqref="X83">
    <cfRule type="cellIs" dxfId="73" priority="595" stopIfTrue="1" operator="equal">
      <formula>"FAIL"</formula>
    </cfRule>
  </conditionalFormatting>
  <conditionalFormatting sqref="X83">
    <cfRule type="cellIs" dxfId="72" priority="596" stopIfTrue="1" operator="equal">
      <formula>"PASS"</formula>
    </cfRule>
  </conditionalFormatting>
  <conditionalFormatting sqref="Y83">
    <cfRule type="cellIs" dxfId="71" priority="597" stopIfTrue="1" operator="equal">
      <formula>"FAIL"</formula>
    </cfRule>
  </conditionalFormatting>
  <conditionalFormatting sqref="Y83">
    <cfRule type="cellIs" dxfId="70" priority="598" stopIfTrue="1" operator="equal">
      <formula>"PASS"</formula>
    </cfRule>
  </conditionalFormatting>
  <conditionalFormatting sqref="Z83">
    <cfRule type="cellIs" dxfId="69" priority="599" stopIfTrue="1" operator="equal">
      <formula>"FAIL"</formula>
    </cfRule>
  </conditionalFormatting>
  <conditionalFormatting sqref="Z83">
    <cfRule type="cellIs" dxfId="68" priority="600" stopIfTrue="1" operator="equal">
      <formula>"PASS"</formula>
    </cfRule>
  </conditionalFormatting>
  <conditionalFormatting sqref="W84">
    <cfRule type="cellIs" dxfId="67" priority="601" stopIfTrue="1" operator="equal">
      <formula>"FAIL"</formula>
    </cfRule>
  </conditionalFormatting>
  <conditionalFormatting sqref="W84">
    <cfRule type="cellIs" dxfId="66" priority="602" stopIfTrue="1" operator="equal">
      <formula>"PASS"</formula>
    </cfRule>
  </conditionalFormatting>
  <conditionalFormatting sqref="X84">
    <cfRule type="cellIs" dxfId="65" priority="603" stopIfTrue="1" operator="equal">
      <formula>"FAIL"</formula>
    </cfRule>
  </conditionalFormatting>
  <conditionalFormatting sqref="X84">
    <cfRule type="cellIs" dxfId="64" priority="604" stopIfTrue="1" operator="equal">
      <formula>"PASS"</formula>
    </cfRule>
  </conditionalFormatting>
  <conditionalFormatting sqref="Y84">
    <cfRule type="cellIs" dxfId="63" priority="605" stopIfTrue="1" operator="equal">
      <formula>"FAIL"</formula>
    </cfRule>
  </conditionalFormatting>
  <conditionalFormatting sqref="Y84">
    <cfRule type="cellIs" dxfId="62" priority="606" stopIfTrue="1" operator="equal">
      <formula>"PASS"</formula>
    </cfRule>
  </conditionalFormatting>
  <conditionalFormatting sqref="Z84">
    <cfRule type="cellIs" dxfId="61" priority="607" stopIfTrue="1" operator="equal">
      <formula>"FAIL"</formula>
    </cfRule>
  </conditionalFormatting>
  <conditionalFormatting sqref="Z84">
    <cfRule type="cellIs" dxfId="60" priority="608" stopIfTrue="1" operator="equal">
      <formula>"PASS"</formula>
    </cfRule>
  </conditionalFormatting>
  <conditionalFormatting sqref="W85">
    <cfRule type="cellIs" dxfId="59" priority="609" stopIfTrue="1" operator="equal">
      <formula>"FAIL"</formula>
    </cfRule>
  </conditionalFormatting>
  <conditionalFormatting sqref="W85">
    <cfRule type="cellIs" dxfId="58" priority="610" stopIfTrue="1" operator="equal">
      <formula>"PASS"</formula>
    </cfRule>
  </conditionalFormatting>
  <conditionalFormatting sqref="X85">
    <cfRule type="cellIs" dxfId="57" priority="611" stopIfTrue="1" operator="equal">
      <formula>"FAIL"</formula>
    </cfRule>
  </conditionalFormatting>
  <conditionalFormatting sqref="X85">
    <cfRule type="cellIs" dxfId="56" priority="612" stopIfTrue="1" operator="equal">
      <formula>"PASS"</formula>
    </cfRule>
  </conditionalFormatting>
  <conditionalFormatting sqref="Y85">
    <cfRule type="cellIs" dxfId="55" priority="613" stopIfTrue="1" operator="equal">
      <formula>"FAIL"</formula>
    </cfRule>
  </conditionalFormatting>
  <conditionalFormatting sqref="Y85">
    <cfRule type="cellIs" dxfId="54" priority="614" stopIfTrue="1" operator="equal">
      <formula>"PASS"</formula>
    </cfRule>
  </conditionalFormatting>
  <conditionalFormatting sqref="Z85">
    <cfRule type="cellIs" dxfId="53" priority="615" stopIfTrue="1" operator="equal">
      <formula>"FAIL"</formula>
    </cfRule>
  </conditionalFormatting>
  <conditionalFormatting sqref="Z85">
    <cfRule type="cellIs" dxfId="52" priority="616" stopIfTrue="1" operator="equal">
      <formula>"PASS"</formula>
    </cfRule>
  </conditionalFormatting>
  <conditionalFormatting sqref="W86">
    <cfRule type="cellIs" dxfId="51" priority="617" stopIfTrue="1" operator="equal">
      <formula>"FAIL"</formula>
    </cfRule>
  </conditionalFormatting>
  <conditionalFormatting sqref="W86">
    <cfRule type="cellIs" dxfId="50" priority="618" stopIfTrue="1" operator="equal">
      <formula>"PASS"</formula>
    </cfRule>
  </conditionalFormatting>
  <conditionalFormatting sqref="X86">
    <cfRule type="cellIs" dxfId="49" priority="619" stopIfTrue="1" operator="equal">
      <formula>"FAIL"</formula>
    </cfRule>
  </conditionalFormatting>
  <conditionalFormatting sqref="X86">
    <cfRule type="cellIs" dxfId="48" priority="620" stopIfTrue="1" operator="equal">
      <formula>"PASS"</formula>
    </cfRule>
  </conditionalFormatting>
  <conditionalFormatting sqref="Y86">
    <cfRule type="cellIs" dxfId="47" priority="621" stopIfTrue="1" operator="equal">
      <formula>"FAIL"</formula>
    </cfRule>
  </conditionalFormatting>
  <conditionalFormatting sqref="Y86">
    <cfRule type="cellIs" dxfId="46" priority="622" stopIfTrue="1" operator="equal">
      <formula>"PASS"</formula>
    </cfRule>
  </conditionalFormatting>
  <conditionalFormatting sqref="Z86">
    <cfRule type="cellIs" dxfId="45" priority="623" stopIfTrue="1" operator="equal">
      <formula>"FAIL"</formula>
    </cfRule>
  </conditionalFormatting>
  <conditionalFormatting sqref="Z86">
    <cfRule type="cellIs" dxfId="44" priority="624" stopIfTrue="1" operator="equal">
      <formula>"PASS"</formula>
    </cfRule>
  </conditionalFormatting>
  <conditionalFormatting sqref="W87">
    <cfRule type="cellIs" dxfId="43" priority="625" stopIfTrue="1" operator="equal">
      <formula>"FAIL"</formula>
    </cfRule>
  </conditionalFormatting>
  <conditionalFormatting sqref="W87">
    <cfRule type="cellIs" dxfId="42" priority="626" stopIfTrue="1" operator="equal">
      <formula>"PASS"</formula>
    </cfRule>
  </conditionalFormatting>
  <conditionalFormatting sqref="X87">
    <cfRule type="cellIs" dxfId="41" priority="627" stopIfTrue="1" operator="equal">
      <formula>"FAIL"</formula>
    </cfRule>
  </conditionalFormatting>
  <conditionalFormatting sqref="X87">
    <cfRule type="cellIs" dxfId="40" priority="628" stopIfTrue="1" operator="equal">
      <formula>"PASS"</formula>
    </cfRule>
  </conditionalFormatting>
  <conditionalFormatting sqref="Y87">
    <cfRule type="cellIs" dxfId="39" priority="629" stopIfTrue="1" operator="equal">
      <formula>"FAIL"</formula>
    </cfRule>
  </conditionalFormatting>
  <conditionalFormatting sqref="Y87">
    <cfRule type="cellIs" dxfId="38" priority="630" stopIfTrue="1" operator="equal">
      <formula>"PASS"</formula>
    </cfRule>
  </conditionalFormatting>
  <conditionalFormatting sqref="Z87">
    <cfRule type="cellIs" dxfId="37" priority="631" stopIfTrue="1" operator="equal">
      <formula>"FAIL"</formula>
    </cfRule>
  </conditionalFormatting>
  <conditionalFormatting sqref="Z87">
    <cfRule type="cellIs" dxfId="36" priority="632" stopIfTrue="1" operator="equal">
      <formula>"PASS"</formula>
    </cfRule>
  </conditionalFormatting>
  <conditionalFormatting sqref="W88">
    <cfRule type="cellIs" dxfId="35" priority="633" stopIfTrue="1" operator="equal">
      <formula>"FAIL"</formula>
    </cfRule>
  </conditionalFormatting>
  <conditionalFormatting sqref="W88">
    <cfRule type="cellIs" dxfId="34" priority="634" stopIfTrue="1" operator="equal">
      <formula>"PASS"</formula>
    </cfRule>
  </conditionalFormatting>
  <conditionalFormatting sqref="X88">
    <cfRule type="cellIs" dxfId="33" priority="635" stopIfTrue="1" operator="equal">
      <formula>"FAIL"</formula>
    </cfRule>
  </conditionalFormatting>
  <conditionalFormatting sqref="X88">
    <cfRule type="cellIs" dxfId="32" priority="636" stopIfTrue="1" operator="equal">
      <formula>"PASS"</formula>
    </cfRule>
  </conditionalFormatting>
  <conditionalFormatting sqref="Y88">
    <cfRule type="cellIs" dxfId="31" priority="637" stopIfTrue="1" operator="equal">
      <formula>"FAIL"</formula>
    </cfRule>
  </conditionalFormatting>
  <conditionalFormatting sqref="Y88">
    <cfRule type="cellIs" dxfId="30" priority="638" stopIfTrue="1" operator="equal">
      <formula>"PASS"</formula>
    </cfRule>
  </conditionalFormatting>
  <conditionalFormatting sqref="Z88">
    <cfRule type="cellIs" dxfId="29" priority="639" stopIfTrue="1" operator="equal">
      <formula>"FAIL"</formula>
    </cfRule>
  </conditionalFormatting>
  <conditionalFormatting sqref="Z88">
    <cfRule type="cellIs" dxfId="28" priority="640" stopIfTrue="1" operator="equal">
      <formula>"PASS"</formula>
    </cfRule>
  </conditionalFormatting>
  <conditionalFormatting sqref="W89">
    <cfRule type="cellIs" dxfId="27" priority="641" stopIfTrue="1" operator="equal">
      <formula>"FAIL"</formula>
    </cfRule>
  </conditionalFormatting>
  <conditionalFormatting sqref="W89">
    <cfRule type="cellIs" dxfId="26" priority="642" stopIfTrue="1" operator="equal">
      <formula>"PASS"</formula>
    </cfRule>
  </conditionalFormatting>
  <conditionalFormatting sqref="X89">
    <cfRule type="cellIs" dxfId="25" priority="643" stopIfTrue="1" operator="equal">
      <formula>"FAIL"</formula>
    </cfRule>
  </conditionalFormatting>
  <conditionalFormatting sqref="X89">
    <cfRule type="cellIs" dxfId="24" priority="644" stopIfTrue="1" operator="equal">
      <formula>"PASS"</formula>
    </cfRule>
  </conditionalFormatting>
  <conditionalFormatting sqref="Y89">
    <cfRule type="cellIs" dxfId="23" priority="645" stopIfTrue="1" operator="equal">
      <formula>"FAIL"</formula>
    </cfRule>
  </conditionalFormatting>
  <conditionalFormatting sqref="Y89">
    <cfRule type="cellIs" dxfId="22" priority="646" stopIfTrue="1" operator="equal">
      <formula>"PASS"</formula>
    </cfRule>
  </conditionalFormatting>
  <conditionalFormatting sqref="Z89">
    <cfRule type="cellIs" dxfId="21" priority="647" stopIfTrue="1" operator="equal">
      <formula>"FAIL"</formula>
    </cfRule>
  </conditionalFormatting>
  <conditionalFormatting sqref="Z89">
    <cfRule type="cellIs" dxfId="20" priority="648" stopIfTrue="1" operator="equal">
      <formula>"PASS"</formula>
    </cfRule>
  </conditionalFormatting>
  <conditionalFormatting sqref="W90">
    <cfRule type="cellIs" dxfId="19" priority="649" stopIfTrue="1" operator="equal">
      <formula>"FAIL"</formula>
    </cfRule>
  </conditionalFormatting>
  <conditionalFormatting sqref="W90">
    <cfRule type="cellIs" dxfId="18" priority="650" stopIfTrue="1" operator="equal">
      <formula>"PASS"</formula>
    </cfRule>
  </conditionalFormatting>
  <conditionalFormatting sqref="X90">
    <cfRule type="cellIs" dxfId="17" priority="651" stopIfTrue="1" operator="equal">
      <formula>"FAIL"</formula>
    </cfRule>
  </conditionalFormatting>
  <conditionalFormatting sqref="X90">
    <cfRule type="cellIs" dxfId="16" priority="652" stopIfTrue="1" operator="equal">
      <formula>"PASS"</formula>
    </cfRule>
  </conditionalFormatting>
  <conditionalFormatting sqref="Y90">
    <cfRule type="cellIs" dxfId="15" priority="653" stopIfTrue="1" operator="equal">
      <formula>"FAIL"</formula>
    </cfRule>
  </conditionalFormatting>
  <conditionalFormatting sqref="Y90">
    <cfRule type="cellIs" dxfId="14" priority="654" stopIfTrue="1" operator="equal">
      <formula>"PASS"</formula>
    </cfRule>
  </conditionalFormatting>
  <conditionalFormatting sqref="Z90">
    <cfRule type="cellIs" dxfId="13" priority="655" stopIfTrue="1" operator="equal">
      <formula>"FAIL"</formula>
    </cfRule>
  </conditionalFormatting>
  <conditionalFormatting sqref="Z90">
    <cfRule type="cellIs" dxfId="12" priority="656" stopIfTrue="1" operator="equal">
      <formula>"PASS"</formula>
    </cfRule>
  </conditionalFormatting>
  <conditionalFormatting sqref="W91">
    <cfRule type="cellIs" dxfId="11" priority="657" stopIfTrue="1" operator="equal">
      <formula>"FAIL"</formula>
    </cfRule>
  </conditionalFormatting>
  <conditionalFormatting sqref="W91">
    <cfRule type="cellIs" dxfId="10" priority="658" stopIfTrue="1" operator="equal">
      <formula>"PASS"</formula>
    </cfRule>
  </conditionalFormatting>
  <conditionalFormatting sqref="X91">
    <cfRule type="cellIs" dxfId="9" priority="659" stopIfTrue="1" operator="equal">
      <formula>"FAIL"</formula>
    </cfRule>
  </conditionalFormatting>
  <conditionalFormatting sqref="X91">
    <cfRule type="cellIs" dxfId="8" priority="660" stopIfTrue="1" operator="equal">
      <formula>"PASS"</formula>
    </cfRule>
  </conditionalFormatting>
  <conditionalFormatting sqref="Y91">
    <cfRule type="cellIs" dxfId="7" priority="661" stopIfTrue="1" operator="equal">
      <formula>"FAIL"</formula>
    </cfRule>
  </conditionalFormatting>
  <conditionalFormatting sqref="Y91">
    <cfRule type="cellIs" dxfId="6" priority="662" stopIfTrue="1" operator="equal">
      <formula>"PASS"</formula>
    </cfRule>
  </conditionalFormatting>
  <conditionalFormatting sqref="Z91">
    <cfRule type="cellIs" dxfId="5" priority="663" stopIfTrue="1" operator="equal">
      <formula>"FAIL"</formula>
    </cfRule>
  </conditionalFormatting>
  <conditionalFormatting sqref="Z91">
    <cfRule type="cellIs" dxfId="4" priority="664" stopIfTrue="1" operator="equal">
      <formula>"PASS"</formula>
    </cfRule>
  </conditionalFormatting>
  <conditionalFormatting sqref="J3">
    <cfRule type="cellIs" dxfId="3" priority="665" stopIfTrue="1" operator="greaterThan">
      <formula>0</formula>
    </cfRule>
  </conditionalFormatting>
  <conditionalFormatting sqref="C3:E3">
    <cfRule type="expression" dxfId="1" priority="666">
      <formula>$E$3&lt;&gt;0</formula>
    </cfRule>
  </conditionalFormatting>
  <conditionalFormatting sqref="H39:H40 C65:D65">
    <cfRule type="cellIs" dxfId="0" priority="667" operator="equal">
      <formula>"FAIL"</formula>
    </cfRule>
  </conditionalFormatting>
  <dataValidations count="58">
    <dataValidation type="whole" errorStyle="warning" operator="lessThanOrEqual" allowBlank="1" showInputMessage="1" showErrorMessage="1" errorTitle="WARNING" error="This figure must be entered as a negative whole number. Please ensure that the figure you have entered is correct." sqref="C9" xr:uid="{59DBEDBE-A844-4633-ADB8-6BF5C0B11091}">
      <formula1>0</formula1>
    </dataValidation>
    <dataValidation type="whole" errorStyle="warning" allowBlank="1" showInputMessage="1" showErrorMessage="1" errorTitle="WARNING" error="All figures must be entered as whole numbers. Please ensure that the figure you have entered is correct." sqref="C16" xr:uid="{9945C167-1EBD-492C-999E-8809D2814A7E}">
      <formula1>-1000000</formula1>
      <formula2>1000000</formula2>
    </dataValidation>
    <dataValidation type="whole" errorStyle="warning" operator="lessThanOrEqual" allowBlank="1" showInputMessage="1" showErrorMessage="1" errorTitle="WARNING" error="This figure must be entered as a negative whole number. Please ensure that the figure you have entered is correct." sqref="C25" xr:uid="{1A6D488A-B0EF-4B36-90EF-6D36A3530239}">
      <formula1>0</formula1>
    </dataValidation>
    <dataValidation type="whole" errorStyle="warning" operator="lessThanOrEqual" allowBlank="1" showInputMessage="1" showErrorMessage="1" errorTitle="WARNING" error="This figure must be entered as a negative whole number. Please ensure that the figure you have entered is correct." sqref="D25" xr:uid="{590C0866-07BB-401A-8FFA-8DEB0D9F7339}">
      <formula1>0</formula1>
    </dataValidation>
    <dataValidation type="whole" errorStyle="warning" operator="lessThanOrEqual" allowBlank="1" showInputMessage="1" showErrorMessage="1" errorTitle="WARNING" error="This figure must be entered as a negative whole number. Please ensure that the figure you have entered is correct." sqref="E25" xr:uid="{D6DDE354-8505-4BBE-9CD9-288F1BA8AA99}">
      <formula1>0</formula1>
    </dataValidation>
    <dataValidation type="whole" errorStyle="warning" operator="lessThanOrEqual" allowBlank="1" showInputMessage="1" showErrorMessage="1" errorTitle="WARNING" error="This figure must be entered as a negative whole number. Please ensure that the figure you have entered is correct." sqref="C26" xr:uid="{0EE40BB7-43E2-47C8-AC59-5C6E9B71B71C}">
      <formula1>0</formula1>
    </dataValidation>
    <dataValidation type="whole" errorStyle="warning" operator="lessThanOrEqual" allowBlank="1" showInputMessage="1" showErrorMessage="1" errorTitle="WARNING" error="This figure must be entered as a negative whole number. Please ensure that the figure you have entered is correct." sqref="D26" xr:uid="{1A09F4F6-64BE-4EA7-80BC-9067C5A13900}">
      <formula1>0</formula1>
    </dataValidation>
    <dataValidation type="whole" errorStyle="warning" operator="lessThanOrEqual" allowBlank="1" showInputMessage="1" showErrorMessage="1" errorTitle="WARNING" error="This figure must be entered as a negative whole number. Please ensure that the figure you have entered is correct." sqref="E26" xr:uid="{DFDDD529-8299-4983-9C3E-F0F2B0871542}">
      <formula1>0</formula1>
    </dataValidation>
    <dataValidation type="whole" errorStyle="warning" operator="greaterThanOrEqual" allowBlank="1" showInputMessage="1" showErrorMessage="1" errorTitle="WARNING" error="This figure must be entered as a positive whole number. Please ensure that the figure you have entered is correct." sqref="F30" xr:uid="{AD1CF773-F431-4CAD-BF6B-F9E01EA168B0}">
      <formula1>0</formula1>
    </dataValidation>
    <dataValidation type="whole" errorStyle="warning" operator="greaterThanOrEqual" allowBlank="1" showInputMessage="1" showErrorMessage="1" errorTitle="WARNING" error="This figure must be entered as a positive whole number. Please ensure that the figure you have entered is correct." sqref="F31" xr:uid="{6348605B-C940-4510-AD7B-BCA9DC29F883}">
      <formula1>0</formula1>
    </dataValidation>
    <dataValidation type="whole" errorStyle="warning" operator="greaterThanOrEqual" allowBlank="1" showInputMessage="1" showErrorMessage="1" errorTitle="WARNING" error="This figure must be entered as a positive whole number. Please ensure that the figure you have entered is correct." sqref="F33" xr:uid="{1022B7B2-3363-4F14-BCF2-1CBE309CAEF8}">
      <formula1>0</formula1>
    </dataValidation>
    <dataValidation type="whole" errorStyle="warning" operator="greaterThanOrEqual" allowBlank="1" showInputMessage="1" showErrorMessage="1" errorTitle="WARNING" error="This figure must be entered as a positive whole number. Please ensure that the figure you have entered is correct." sqref="F34" xr:uid="{A66273D9-09BC-4593-BBD6-E787828BF391}">
      <formula1>0</formula1>
    </dataValidation>
    <dataValidation type="whole" errorStyle="warning" operator="greaterThanOrEqual" allowBlank="1" showInputMessage="1" showErrorMessage="1" errorTitle="WARNING" error="This figure must be entered as a positive whole number. Please ensure that the figure you have entered is correct." sqref="F36" xr:uid="{E0B706D0-A30D-499B-953C-E5DECB595809}">
      <formula1>0</formula1>
    </dataValidation>
    <dataValidation type="whole" errorStyle="warning" operator="greaterThanOrEqual" allowBlank="1" showInputMessage="1" showErrorMessage="1" errorTitle="WARNING" error="This figure must be entered as a positive whole number. Please ensure that the figure you have entered is correct." sqref="F39" xr:uid="{1727140C-9439-4879-A574-DAD843C510D2}">
      <formula1>0</formula1>
    </dataValidation>
    <dataValidation type="whole" errorStyle="warning" operator="greaterThanOrEqual" allowBlank="1" showInputMessage="1" showErrorMessage="1" errorTitle="WARNING" error="This figure must be entered as a positive whole number. Please ensure that the figure you have entered is correct." sqref="F40" xr:uid="{FD9854F8-4BDF-4C63-A0D9-9FE93057EB7B}">
      <formula1>0</formula1>
    </dataValidation>
    <dataValidation type="whole" errorStyle="warning" operator="greaterThanOrEqual" allowBlank="1" showInputMessage="1" showErrorMessage="1" errorTitle="WARNING" error="This figure must be entered as a positive whole number. Please ensure that the figure you have entered is correct." sqref="F43" xr:uid="{50313B0D-46D9-4FCB-A47F-65AB1770D5C8}">
      <formula1>0</formula1>
    </dataValidation>
    <dataValidation type="whole" errorStyle="warning" allowBlank="1" showInputMessage="1" showErrorMessage="1" errorTitle="WARNING" error="All figures must be entered as whole numbers. Please ensure that the figure you have entered is correct." sqref="F44" xr:uid="{5EA2D488-AE51-49EA-9AAF-4F43AF598F09}">
      <formula1>-1000000</formula1>
      <formula2>1000000</formula2>
    </dataValidation>
    <dataValidation type="whole" errorStyle="warning" operator="lessThanOrEqual" allowBlank="1" showInputMessage="1" showErrorMessage="1" errorTitle="WARNING" error="This figure must be entered as a negative whole number. Please ensure that the figure you have entered is correct." sqref="F45" xr:uid="{DC233E1E-0026-475D-A0B9-084FF248EEFA}">
      <formula1>0</formula1>
    </dataValidation>
    <dataValidation type="whole" errorStyle="warning" operator="greaterThanOrEqual" allowBlank="1" showInputMessage="1" showErrorMessage="1" errorTitle="WARNING" error="This figure must be entered as a positive whole number. Please ensure that the figure you have entered is correct." sqref="F46" xr:uid="{51497F83-6796-4891-B629-EDA4D96A66E1}">
      <formula1>0</formula1>
    </dataValidation>
    <dataValidation type="whole" errorStyle="warning" allowBlank="1" showInputMessage="1" showErrorMessage="1" errorTitle="WARNING" error="All figures must be entered as whole numbers. Please ensure that the figure you have entered is correct." sqref="F47" xr:uid="{2102B02E-80B0-425D-9ADF-1BD4D9FF4739}">
      <formula1>-1000000</formula1>
      <formula2>1000000</formula2>
    </dataValidation>
    <dataValidation type="whole" errorStyle="warning" operator="lessThanOrEqual" allowBlank="1" showInputMessage="1" showErrorMessage="1" errorTitle="WARNING" error="This figure must be entered as a negative whole number. Please ensure that the figure you have entered is correct." sqref="C52" xr:uid="{6DF9CA53-A337-4C79-B0A8-0C1292CEB07C}">
      <formula1>0</formula1>
    </dataValidation>
    <dataValidation type="whole" errorStyle="warning" allowBlank="1" showInputMessage="1" showErrorMessage="1" errorTitle="WARNING" error="All figures must be entered as whole numbers. Please ensure that the figure you have entered is correct." sqref="C53" xr:uid="{2247DBAA-1A6F-4583-A8B1-4A73D77066BB}">
      <formula1>-1000000</formula1>
      <formula2>1000000</formula2>
    </dataValidation>
    <dataValidation type="whole" errorStyle="warning" allowBlank="1" showInputMessage="1" showErrorMessage="1" errorTitle="WARNING" error="All figures must be entered as whole numbers. Please ensure that the figure you have entered is correct." sqref="C54" xr:uid="{C080AFC2-1D12-403D-9A73-48526A57A174}">
      <formula1>-1000000</formula1>
      <formula2>1000000</formula2>
    </dataValidation>
    <dataValidation type="whole" errorStyle="warning" allowBlank="1" showInputMessage="1" showErrorMessage="1" errorTitle="WARNING" error="All figures must be entered as whole numbers. Please ensure that the figure you have entered is correct." sqref="C55" xr:uid="{2E99F622-3167-4D2E-91F5-321AAD45E8F9}">
      <formula1>-1000000</formula1>
      <formula2>1000000</formula2>
    </dataValidation>
    <dataValidation type="whole" errorStyle="warning" operator="greaterThanOrEqual" allowBlank="1" showInputMessage="1" showErrorMessage="1" errorTitle="WARNING" error="This figure must be entered as a positive whole number. Please ensure that the figure you have entered is correct." sqref="C61" xr:uid="{81C3E837-6EB0-404B-9E8E-3C159FF2AE75}">
      <formula1>0</formula1>
    </dataValidation>
    <dataValidation type="whole" errorStyle="warning" operator="greaterThanOrEqual" allowBlank="1" showInputMessage="1" showErrorMessage="1" errorTitle="WARNING" error="This figure must be entered as a positive whole number. Please ensure that the figure you have entered is correct." sqref="D61" xr:uid="{11342B67-F59E-41D9-84EA-9B4667823A70}">
      <formula1>0</formula1>
    </dataValidation>
    <dataValidation type="whole" errorStyle="warning" operator="greaterThanOrEqual" allowBlank="1" showInputMessage="1" showErrorMessage="1" errorTitle="WARNING" error="This figure must be entered as a positive whole number. Please ensure that the figure you have entered is correct." sqref="C62" xr:uid="{3098692A-39DA-427D-B560-FC6D39D2D298}">
      <formula1>0</formula1>
    </dataValidation>
    <dataValidation type="whole" errorStyle="warning" operator="greaterThanOrEqual" allowBlank="1" showInputMessage="1" showErrorMessage="1" errorTitle="WARNING" error="This figure must be entered as a positive whole number. Please ensure that the figure you have entered is correct." sqref="D62" xr:uid="{1AB7C6B3-52B1-4458-B940-CC265199D6EE}">
      <formula1>0</formula1>
    </dataValidation>
    <dataValidation type="whole" errorStyle="warning" operator="greaterThanOrEqual" allowBlank="1" showInputMessage="1" showErrorMessage="1" errorTitle="WARNING" error="This figure must be entered as a positive whole number. Please ensure that the figure you have entered is correct." sqref="C63" xr:uid="{2872F3B6-5DEB-463E-8B71-FC9B09E95D97}">
      <formula1>0</formula1>
    </dataValidation>
    <dataValidation type="whole" errorStyle="warning" operator="greaterThanOrEqual" allowBlank="1" showInputMessage="1" showErrorMessage="1" errorTitle="WARNING" error="This figure must be entered as a positive whole number. Please ensure that the figure you have entered is correct." sqref="D63" xr:uid="{0E52920E-4DB9-4A90-942B-98DA937BBA28}">
      <formula1>0</formula1>
    </dataValidation>
    <dataValidation type="whole" errorStyle="warning" operator="greaterThanOrEqual" allowBlank="1" showInputMessage="1" showErrorMessage="1" errorTitle="WARNING" error="This figure must be entered as a positive whole number. Please ensure that the figure you have entered is correct." sqref="C71" xr:uid="{AACC74B9-F127-4344-827A-CB059CE15099}">
      <formula1>0</formula1>
    </dataValidation>
    <dataValidation type="whole" errorStyle="warning" operator="greaterThanOrEqual" allowBlank="1" showInputMessage="1" showErrorMessage="1" errorTitle="WARNING" error="This figure must be entered as a positive whole number. Please ensure that the figure you have entered is correct." sqref="D71" xr:uid="{B5567AB6-637A-4DA5-B494-49467B58963C}">
      <formula1>0</formula1>
    </dataValidation>
    <dataValidation type="whole" errorStyle="warning" operator="greaterThanOrEqual" allowBlank="1" showInputMessage="1" showErrorMessage="1" errorTitle="WARNING" error="This figure must be entered as a positive whole number. Please ensure that the figure you have entered is correct." sqref="E71" xr:uid="{AF02AB1F-BCD1-4E55-8FED-0A350CF191CA}">
      <formula1>0</formula1>
    </dataValidation>
    <dataValidation type="whole" errorStyle="warning" operator="greaterThanOrEqual" allowBlank="1" showInputMessage="1" showErrorMessage="1" errorTitle="WARNING" error="This figure must be entered as a positive whole number. Please ensure that the figure you have entered is correct." sqref="C72" xr:uid="{527ECBB8-E6BB-4A21-8010-0DC57442BD88}">
      <formula1>0</formula1>
    </dataValidation>
    <dataValidation type="whole" errorStyle="warning" operator="greaterThanOrEqual" allowBlank="1" showInputMessage="1" showErrorMessage="1" errorTitle="WARNING" error="This figure must be entered as a positive whole number. Please ensure that the figure you have entered is correct." sqref="D72" xr:uid="{D132FFBD-3D76-473C-999C-2A0F9F4F798B}">
      <formula1>0</formula1>
    </dataValidation>
    <dataValidation type="whole" errorStyle="warning" operator="greaterThanOrEqual" allowBlank="1" showInputMessage="1" showErrorMessage="1" errorTitle="WARNING" error="This figure must be entered as a positive whole number. Please ensure that the figure you have entered is correct." sqref="E72" xr:uid="{3117FA46-C2D0-445D-AC1D-8F2C1DCC6D94}">
      <formula1>0</formula1>
    </dataValidation>
    <dataValidation type="whole" errorStyle="warning" operator="greaterThanOrEqual" allowBlank="1" showInputMessage="1" showErrorMessage="1" errorTitle="WARNING" error="This figure must be entered as a positive whole number. Please ensure that the figure you have entered is correct." sqref="C74" xr:uid="{A0630A9D-73A7-4FA0-A89D-7805D28C6A5C}">
      <formula1>0</formula1>
    </dataValidation>
    <dataValidation type="whole" errorStyle="warning" operator="greaterThanOrEqual" allowBlank="1" showInputMessage="1" showErrorMessage="1" errorTitle="WARNING" error="This figure must be entered as a positive whole number. Please ensure that the figure you have entered is correct." sqref="D74" xr:uid="{0F0148FD-9DB7-403E-A3D1-222A9B65FAF1}">
      <formula1>0</formula1>
    </dataValidation>
    <dataValidation type="whole" errorStyle="warning" operator="greaterThanOrEqual" allowBlank="1" showInputMessage="1" showErrorMessage="1" errorTitle="WARNING" error="This figure must be entered as a positive whole number. Please ensure that the figure you have entered is correct." sqref="E74" xr:uid="{5A32E5D8-4E4F-42C2-AB86-3CF571C6A5F4}">
      <formula1>0</formula1>
    </dataValidation>
    <dataValidation type="whole" errorStyle="warning" operator="greaterThanOrEqual" allowBlank="1" showInputMessage="1" showErrorMessage="1" errorTitle="WARNING" error="This figure must be entered as a positive whole number. Please ensure that the figure you have entered is correct." sqref="C75" xr:uid="{B5F43BE7-569B-4F02-95A9-3D7D02E3CC0A}">
      <formula1>0</formula1>
    </dataValidation>
    <dataValidation type="whole" errorStyle="warning" operator="greaterThanOrEqual" allowBlank="1" showInputMessage="1" showErrorMessage="1" errorTitle="WARNING" error="This figure must be entered as a positive whole number. Please ensure that the figure you have entered is correct." sqref="D75" xr:uid="{61A9A9C1-39DB-401D-BD4B-13C0C1F91496}">
      <formula1>0</formula1>
    </dataValidation>
    <dataValidation type="whole" errorStyle="warning" operator="greaterThanOrEqual" allowBlank="1" showInputMessage="1" showErrorMessage="1" errorTitle="WARNING" error="This figure must be entered as a positive whole number. Please ensure that the figure you have entered is correct." sqref="E75" xr:uid="{A0502BBF-9922-4795-B051-74A415B24245}">
      <formula1>0</formula1>
    </dataValidation>
    <dataValidation type="whole" errorStyle="warning" operator="greaterThanOrEqual" allowBlank="1" showInputMessage="1" showErrorMessage="1" errorTitle="WARNING" error="This figure must be entered as a positive whole number. Please ensure that the figure you have entered is correct." sqref="C77" xr:uid="{3B04F3A6-C12A-4819-896E-BA2EBACDFC04}">
      <formula1>0</formula1>
    </dataValidation>
    <dataValidation type="whole" errorStyle="warning" operator="greaterThanOrEqual" allowBlank="1" showInputMessage="1" showErrorMessage="1" errorTitle="WARNING" error="This figure must be entered as a positive whole number. Please ensure that the figure you have entered is correct." sqref="D77" xr:uid="{2197156B-8854-4D8E-878F-F13BDC0DADDF}">
      <formula1>0</formula1>
    </dataValidation>
    <dataValidation type="whole" errorStyle="warning" operator="greaterThanOrEqual" allowBlank="1" showInputMessage="1" showErrorMessage="1" errorTitle="WARNING" error="This figure must be entered as a positive whole number. Please ensure that the figure you have entered is correct." sqref="E77" xr:uid="{8DB56C3A-D40C-4437-894F-6435796FFA28}">
      <formula1>0</formula1>
    </dataValidation>
    <dataValidation type="whole" errorStyle="warning" operator="greaterThanOrEqual" allowBlank="1" showInputMessage="1" showErrorMessage="1" errorTitle="WARNING" error="This figure must be entered as a positive whole number. Please ensure that the figure you have entered is correct." sqref="C79" xr:uid="{E8C76DA5-0C04-4653-AD26-94003F6DB4C1}">
      <formula1>0</formula1>
    </dataValidation>
    <dataValidation type="whole" errorStyle="warning" operator="greaterThanOrEqual" allowBlank="1" showInputMessage="1" showErrorMessage="1" errorTitle="WARNING" error="This figure must be entered as a positive whole number. Please ensure that the figure you have entered is correct." sqref="D79" xr:uid="{D9EE02F9-6030-48DB-B280-58DC438C5E98}">
      <formula1>0</formula1>
    </dataValidation>
    <dataValidation type="whole" errorStyle="warning" operator="greaterThanOrEqual" allowBlank="1" showInputMessage="1" showErrorMessage="1" errorTitle="WARNING" error="This figure must be entered as a positive whole number. Please ensure that the figure you have entered is correct." sqref="E79" xr:uid="{F1EB9E67-AE8C-4673-8AFC-4048EBA976F9}">
      <formula1>0</formula1>
    </dataValidation>
    <dataValidation type="whole" errorStyle="warning" operator="greaterThanOrEqual" allowBlank="1" showInputMessage="1" showErrorMessage="1" errorTitle="WARNING" error="This figure must be entered as a positive whole number. Please ensure that the figure you have entered is correct." sqref="F81" xr:uid="{45C63C72-818C-4B55-A605-A3AF3EB7017C}">
      <formula1>0</formula1>
    </dataValidation>
    <dataValidation type="whole" errorStyle="warning" operator="greaterThanOrEqual" allowBlank="1" showInputMessage="1" showErrorMessage="1" errorTitle="WARNING" error="This figure must be entered as a positive whole number. Please ensure that the figure you have entered is correct." sqref="F82" xr:uid="{F4866CA6-9DD6-4C8F-8A3C-912BBF07323F}">
      <formula1>0</formula1>
    </dataValidation>
    <dataValidation type="whole" errorStyle="warning" operator="greaterThanOrEqual" allowBlank="1" showInputMessage="1" showErrorMessage="1" errorTitle="WARNING" error="This figure must be entered as a positive whole number. Please ensure that the figure you have entered is correct." sqref="C87" xr:uid="{914FDEFC-1760-4330-8D08-14A80CB32B8C}">
      <formula1>0</formula1>
    </dataValidation>
    <dataValidation type="whole" errorStyle="warning" operator="greaterThanOrEqual" allowBlank="1" showInputMessage="1" showErrorMessage="1" errorTitle="WARNING" error="This figure must be entered as a positive whole number. Please ensure that the figure you have entered is correct." sqref="D87" xr:uid="{3D0A7F3C-114F-4720-B8C3-CCAB44106E59}">
      <formula1>0</formula1>
    </dataValidation>
    <dataValidation type="whole" errorStyle="warning" operator="greaterThanOrEqual" allowBlank="1" showInputMessage="1" showErrorMessage="1" errorTitle="WARNING" error="This figure must be entered as a positive whole number. Please ensure that the figure you have entered is correct." sqref="C88" xr:uid="{72FC4411-3879-4123-AF13-521F463951BA}">
      <formula1>0</formula1>
    </dataValidation>
    <dataValidation type="whole" errorStyle="warning" operator="greaterThanOrEqual" allowBlank="1" showInputMessage="1" showErrorMessage="1" errorTitle="WARNING" error="This figure must be entered as a positive whole number. Please ensure that the figure you have entered is correct." sqref="D88" xr:uid="{5C7B9FBE-71B3-489E-9956-1E39692A6DDD}">
      <formula1>0</formula1>
    </dataValidation>
    <dataValidation type="whole" errorStyle="warning" operator="greaterThanOrEqual" allowBlank="1" showInputMessage="1" showErrorMessage="1" errorTitle="WARNING" error="This figure must be entered as a positive whole number. Please ensure that the figure you have entered is correct." sqref="C89" xr:uid="{35FD164F-B587-4676-8D1E-A1AA19D3ADF0}">
      <formula1>0</formula1>
    </dataValidation>
    <dataValidation type="whole" errorStyle="warning" operator="greaterThanOrEqual" allowBlank="1" showInputMessage="1" showErrorMessage="1" errorTitle="WARNING" error="This figure must be entered as a positive whole number. Please ensure that the figure you have entered is correct." sqref="D89" xr:uid="{2CEB8DE3-1D4D-46E6-B36D-1BC0F2ED2733}">
      <formula1>0</formula1>
    </dataValidation>
    <dataValidation type="whole" errorStyle="warning" operator="greaterThanOrEqual" allowBlank="1" showInputMessage="1" showErrorMessage="1" errorTitle="WARNING" error="This figure must be entered as a positive whole number. Please ensure that the figure you have entered is correct." sqref="C91" xr:uid="{61B1A83C-7617-4A8C-A355-46557557AD8D}">
      <formula1>0</formula1>
    </dataValidation>
    <dataValidation type="whole" errorStyle="warning" operator="greaterThanOrEqual" allowBlank="1" showInputMessage="1" showErrorMessage="1" errorTitle="WARNING" error="This figure must be entered as a positive whole number. Please ensure that the figure you have entered is correct." sqref="D91" xr:uid="{166C8964-35AC-4A07-A86C-4EA6962E0DC1}">
      <formula1>0</formula1>
    </dataValidation>
  </dataValidations>
  <hyperlinks>
    <hyperlink ref="D1" location="'Front Page'!A1" display="Front Page" xr:uid="{00000000-0004-0000-0600-000000000000}"/>
  </hyperlinks>
  <pageMargins left="0.7" right="0.7" top="0.75" bottom="0.75" header="0.3" footer="0.3"/>
  <pageSetup paperSize="9" orientation="portrait" horizontalDpi="90" verticalDpi="9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5000000}">
          <x14:formula1>
            <xm:f>'LA Lookup Data'!$C$2:$C$3</xm:f>
          </x14:formula1>
          <xm:sqref>H3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A39294116</value>
    </field>
    <field name="Objective-Title">
      <value order="0">LFR 2021-22 - Blank Return - LFR 24 - Working File</value>
    </field>
    <field name="Objective-Description">
      <value order="0"/>
    </field>
    <field name="Objective-CreationStamp">
      <value order="0">2021-07-13T10:06:55Z</value>
    </field>
    <field name="Objective-IsApproved">
      <value order="0">false</value>
    </field>
    <field name="Objective-IsPublished">
      <value order="0">false</value>
    </field>
    <field name="Objective-DatePublished">
      <value order="0"/>
    </field>
    <field name="Objective-ModificationStamp">
      <value order="0">2022-07-27T13:46:54Z</value>
    </field>
    <field name="Objective-Owner">
      <value order="0">Cuthbertson, Louise L (U417466)</value>
    </field>
    <field name="Objective-Path">
      <value order="0">Objective Global Folder:SG File Plan:Government, politics and public administration:Local government:Finance - Expenditure and grants:Research and analysis: Finance - Expenditure and grants:Statistical: Statistical returns - Local Financial Returns 2021-22 - Research and analysis: Finance - expenditure and grants: 2021-2026</value>
    </field>
    <field name="Objective-Parent">
      <value order="0">Statistical: Statistical returns - Local Financial Returns 2021-22 - Research and analysis: Finance - expenditure and grants: 2021-2026</value>
    </field>
    <field name="Objective-State">
      <value order="0">Being Drafted</value>
    </field>
    <field name="Objective-VersionId">
      <value order="0">vA58635598</value>
    </field>
    <field name="Objective-Version">
      <value order="0">0.14</value>
    </field>
    <field name="Objective-VersionNumber">
      <value order="0">14</value>
    </field>
    <field name="Objective-VersionComment">
      <value order="0"/>
    </field>
    <field name="Objective-FileNumber">
      <value order="0">PUBRES/4321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Front Page</vt:lpstr>
      <vt:lpstr>Guidance</vt:lpstr>
      <vt:lpstr>Changes</vt:lpstr>
      <vt:lpstr>LA Lookup Data</vt:lpstr>
      <vt:lpstr>Cell Specific Validation</vt:lpstr>
      <vt:lpstr>Conditional Formatting</vt:lpstr>
      <vt:lpstr>LFR 24</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Golding</dc:creator>
  <cp:lastModifiedBy>u416443</cp:lastModifiedBy>
  <cp:lastPrinted>2014-07-03T09:39:15Z</cp:lastPrinted>
  <dcterms:created xsi:type="dcterms:W3CDTF">2012-09-10T16:18:47Z</dcterms:created>
  <dcterms:modified xsi:type="dcterms:W3CDTF">2023-07-07T13:27:08Z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A39294116</vt:lpwstr>
  </property>
  <property fmtid="{D5CDD505-2E9C-101B-9397-08002B2CF9AE}" pid="3" name="Objective-Title">
    <vt:lpwstr>LFR 2021-22 - Blank Return - LFR 24 - Working File</vt:lpwstr>
  </property>
  <property fmtid="{D5CDD505-2E9C-101B-9397-08002B2CF9AE}" pid="4" name="Objective-Comment">
    <vt:lpwstr/>
  </property>
  <property fmtid="{D5CDD505-2E9C-101B-9397-08002B2CF9AE}" pid="5" name="Objective-CreationStamp">
    <vt:filetime>2022-07-14T08:42:46Z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2022-07-27T13:46:54Z</vt:filetime>
  </property>
  <property fmtid="{D5CDD505-2E9C-101B-9397-08002B2CF9AE}" pid="10" name="Objective-Owner">
    <vt:lpwstr>Cuthbertson, Louise L (U417466)</vt:lpwstr>
  </property>
  <property fmtid="{D5CDD505-2E9C-101B-9397-08002B2CF9AE}" pid="11" name="Objective-Path">
    <vt:lpwstr>Objective Global Folder:SG File Plan:Government, politics and public administration:Local government:Finance - Expenditure and grants:Research and analysis: Finance - Expenditure and grants:Statistical: Statistical returns - Local Financial Returns 2021-2</vt:lpwstr>
  </property>
  <property fmtid="{D5CDD505-2E9C-101B-9397-08002B2CF9AE}" pid="12" name="Objective-Parent">
    <vt:lpwstr>Statistical: Statistical returns - Local Financial Returns 2021-22 - Research and analysis: Finance - expenditure and grants: 2021-2026</vt:lpwstr>
  </property>
  <property fmtid="{D5CDD505-2E9C-101B-9397-08002B2CF9AE}" pid="13" name="Objective-State">
    <vt:lpwstr>Being Drafted</vt:lpwstr>
  </property>
  <property fmtid="{D5CDD505-2E9C-101B-9397-08002B2CF9AE}" pid="14" name="Objective-Version">
    <vt:lpwstr>0.14</vt:lpwstr>
  </property>
  <property fmtid="{D5CDD505-2E9C-101B-9397-08002B2CF9AE}" pid="15" name="Objective-VersionNumber">
    <vt:r8>14</vt:r8>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y fmtid="{D5CDD505-2E9C-101B-9397-08002B2CF9AE}" pid="25" name="Objective-Description">
    <vt:lpwstr/>
  </property>
  <property fmtid="{D5CDD505-2E9C-101B-9397-08002B2CF9AE}" pid="26" name="Objective-VersionId">
    <vt:lpwstr>vA58635598</vt:lpwstr>
  </property>
  <property fmtid="{D5CDD505-2E9C-101B-9397-08002B2CF9AE}" pid="27" name="Objective-Date of Original">
    <vt:lpwstr/>
  </property>
  <property fmtid="{D5CDD505-2E9C-101B-9397-08002B2CF9AE}" pid="28" name="Objective-Date Received">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Required Redaction">
    <vt:lpwstr/>
  </property>
</Properties>
</file>