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6605" windowHeight="9435"/>
  </bookViews>
  <sheets>
    <sheet name="Table1" sheetId="1" r:id="rId1"/>
    <sheet name="Table2" sheetId="2" r:id="rId2"/>
    <sheet name="Table3" sheetId="6" r:id="rId3"/>
    <sheet name="Table4" sheetId="8" r:id="rId4"/>
    <sheet name="Table5" sheetId="4" r:id="rId5"/>
    <sheet name="Table6" sheetId="5" r:id="rId6"/>
  </sheets>
  <calcPr calcId="145621"/>
</workbook>
</file>

<file path=xl/calcChain.xml><?xml version="1.0" encoding="utf-8"?>
<calcChain xmlns="http://schemas.openxmlformats.org/spreadsheetml/2006/main">
  <c r="H26" i="2" l="1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R17" i="8" l="1"/>
  <c r="O17" i="8"/>
  <c r="S17" i="8" l="1"/>
  <c r="T17" i="8" s="1"/>
  <c r="E47" i="5"/>
  <c r="E46" i="5"/>
  <c r="E43" i="5"/>
  <c r="E42" i="5"/>
  <c r="E39" i="5"/>
  <c r="E38" i="5"/>
  <c r="E35" i="5"/>
  <c r="E34" i="5"/>
  <c r="E31" i="5"/>
  <c r="E30" i="5"/>
  <c r="E27" i="5"/>
  <c r="E26" i="5"/>
  <c r="E23" i="5"/>
  <c r="E22" i="5"/>
  <c r="E19" i="5"/>
  <c r="E18" i="5"/>
  <c r="E13" i="5"/>
  <c r="E14" i="5"/>
  <c r="E15" i="5"/>
  <c r="E12" i="5"/>
  <c r="E8" i="5"/>
  <c r="E7" i="5"/>
  <c r="B10" i="8" l="1"/>
  <c r="B11" i="8" s="1"/>
  <c r="B12" i="8" s="1"/>
  <c r="B13" i="8" s="1"/>
  <c r="B14" i="8" s="1"/>
  <c r="B15" i="8" s="1"/>
  <c r="B16" i="8" s="1"/>
  <c r="N7" i="6" l="1"/>
  <c r="M7" i="6"/>
  <c r="L7" i="6"/>
  <c r="K7" i="6"/>
  <c r="N6" i="6"/>
  <c r="M6" i="6"/>
  <c r="L6" i="6"/>
  <c r="K6" i="6"/>
  <c r="H5" i="6"/>
  <c r="L5" i="6" s="1"/>
  <c r="G5" i="6"/>
  <c r="K5" i="6" s="1"/>
  <c r="R16" i="8" l="1"/>
  <c r="S16" i="8" s="1"/>
  <c r="O16" i="8"/>
  <c r="F16" i="8"/>
  <c r="T16" i="8" l="1"/>
  <c r="F9" i="8"/>
  <c r="J9" i="8"/>
  <c r="O9" i="8"/>
  <c r="R9" i="8"/>
  <c r="F10" i="8"/>
  <c r="J10" i="8"/>
  <c r="O10" i="8"/>
  <c r="S10" i="8" s="1"/>
  <c r="T10" i="8" s="1"/>
  <c r="R10" i="8"/>
  <c r="F11" i="8"/>
  <c r="J11" i="8"/>
  <c r="O11" i="8"/>
  <c r="R11" i="8"/>
  <c r="F12" i="8"/>
  <c r="J12" i="8"/>
  <c r="O12" i="8"/>
  <c r="S12" i="8" s="1"/>
  <c r="T12" i="8" s="1"/>
  <c r="R12" i="8"/>
  <c r="F13" i="8"/>
  <c r="J13" i="8"/>
  <c r="O13" i="8"/>
  <c r="R13" i="8"/>
  <c r="F14" i="8"/>
  <c r="J14" i="8"/>
  <c r="O14" i="8"/>
  <c r="S14" i="8" s="1"/>
  <c r="T14" i="8" s="1"/>
  <c r="R14" i="8"/>
  <c r="F15" i="8"/>
  <c r="J15" i="8"/>
  <c r="O15" i="8"/>
  <c r="R15" i="8"/>
  <c r="S15" i="8" l="1"/>
  <c r="T15" i="8" s="1"/>
  <c r="S13" i="8"/>
  <c r="T13" i="8" s="1"/>
  <c r="S11" i="8"/>
  <c r="T11" i="8" s="1"/>
  <c r="S9" i="8"/>
  <c r="T9" i="8" s="1"/>
</calcChain>
</file>

<file path=xl/sharedStrings.xml><?xml version="1.0" encoding="utf-8"?>
<sst xmlns="http://schemas.openxmlformats.org/spreadsheetml/2006/main" count="162" uniqueCount="85">
  <si>
    <t>Tonnes landed (000’s)</t>
  </si>
  <si>
    <t>Value of landings (£m)</t>
  </si>
  <si>
    <t>Year</t>
  </si>
  <si>
    <t>Demersal</t>
  </si>
  <si>
    <t>Pelagic</t>
  </si>
  <si>
    <t>Shellfish</t>
  </si>
  <si>
    <t>Total</t>
  </si>
  <si>
    <t>(p): provisional</t>
  </si>
  <si>
    <t>Species</t>
  </si>
  <si>
    <t>Value (£m)</t>
  </si>
  <si>
    <t>Price (£) per tonne</t>
  </si>
  <si>
    <t>Cod</t>
  </si>
  <si>
    <t>Haddock</t>
  </si>
  <si>
    <t>Hake</t>
  </si>
  <si>
    <t>Ling</t>
  </si>
  <si>
    <t>Megrim</t>
  </si>
  <si>
    <t>Plaice</t>
  </si>
  <si>
    <t>Saithe</t>
  </si>
  <si>
    <t>Whiting</t>
  </si>
  <si>
    <t>Herring</t>
  </si>
  <si>
    <t>Mackerel</t>
  </si>
  <si>
    <t>Other pelagic</t>
  </si>
  <si>
    <t>Edible crabs</t>
  </si>
  <si>
    <t>Lobsters</t>
  </si>
  <si>
    <t>Queen scallops</t>
  </si>
  <si>
    <t>Scallops</t>
  </si>
  <si>
    <t>Squid</t>
  </si>
  <si>
    <t>Velvet crabs</t>
  </si>
  <si>
    <t>Other shellfish</t>
  </si>
  <si>
    <t>Crofters</t>
  </si>
  <si>
    <t>Irregularly employed</t>
  </si>
  <si>
    <t>Regularly employed</t>
  </si>
  <si>
    <t>West of Scotland</t>
  </si>
  <si>
    <t>North Sea</t>
  </si>
  <si>
    <t>MACKEREL</t>
  </si>
  <si>
    <t>HERRING</t>
  </si>
  <si>
    <t>NEPHROPS</t>
  </si>
  <si>
    <t>MONKFISH</t>
  </si>
  <si>
    <t>PLAICE</t>
  </si>
  <si>
    <t>SAITHE</t>
  </si>
  <si>
    <t>WHITING</t>
  </si>
  <si>
    <t>West of Scotland VIa (of which)</t>
  </si>
  <si>
    <t>West of Scotland VIa, Vb</t>
  </si>
  <si>
    <t>West of Scotland VIb</t>
  </si>
  <si>
    <t>HADDOCK</t>
  </si>
  <si>
    <t>-</t>
  </si>
  <si>
    <t>COD</t>
  </si>
  <si>
    <t>(tonnes)</t>
  </si>
  <si>
    <t>% Uptake</t>
  </si>
  <si>
    <t>Uptake</t>
  </si>
  <si>
    <t>UK Quota</t>
  </si>
  <si>
    <t>Monks or Anglers</t>
  </si>
  <si>
    <t>Nephrops (Norway Lobster)</t>
  </si>
  <si>
    <t>Tonnes landed (000's)</t>
  </si>
  <si>
    <t>Price (£ per tonne)</t>
  </si>
  <si>
    <t>Abroad</t>
  </si>
  <si>
    <t xml:space="preserve">% change </t>
  </si>
  <si>
    <t>10m &amp; under</t>
  </si>
  <si>
    <t>Over 10m</t>
  </si>
  <si>
    <t xml:space="preserve"> </t>
  </si>
  <si>
    <t>Nephrops</t>
  </si>
  <si>
    <t>Creel</t>
  </si>
  <si>
    <t>Other</t>
  </si>
  <si>
    <t>Purse</t>
  </si>
  <si>
    <t>Trawl</t>
  </si>
  <si>
    <t>Seine</t>
  </si>
  <si>
    <t>Lines</t>
  </si>
  <si>
    <t>trawl</t>
  </si>
  <si>
    <t>fishing</t>
  </si>
  <si>
    <t>seine</t>
  </si>
  <si>
    <t>Other demersal</t>
  </si>
  <si>
    <t>Scotland</t>
  </si>
  <si>
    <t>Rest UK</t>
  </si>
  <si>
    <t>Percentage of value landed</t>
  </si>
  <si>
    <t>Percentage of tonnes landed</t>
  </si>
  <si>
    <t>MEGRIM</t>
  </si>
  <si>
    <t>2016 (p)</t>
  </si>
  <si>
    <t>Table 1 : Landings by Scottish registered vessels 2006-2016 by species type</t>
  </si>
  <si>
    <t>Table 2 : Landings by Scottish registered vessels of main species 2015-2016</t>
  </si>
  <si>
    <t>Table 6 : UK quotas and uptake in 2016</t>
  </si>
  <si>
    <t>Table 5 :  Number of fishermen employed on Scottish registered vessels, 2008 to 2016</t>
  </si>
  <si>
    <t>Table 4 : Active Scottish registered vessels by main fishing method, 31st December 2008 to 2016</t>
  </si>
  <si>
    <t>Table 3a : Mackerel landings by Scottish registered vessels by country of landing 2015-2016</t>
  </si>
  <si>
    <t>Table 3b: Percentage of mackerel landed into Scotland, Rest of UK and Abroad 2015-2016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</si>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</sst>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0"/>
    <numFmt numFmtId="167" formatCode="#,##0.0000"/>
  </numFmts>
  <fonts count="12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05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1" xfId="1" applyFont="1" applyBorder="1"/>
    <xf numFmtId="0" fontId="2" fillId="0" borderId="5" xfId="1" applyFont="1" applyBorder="1"/>
    <xf numFmtId="0" fontId="2" fillId="0" borderId="6" xfId="1" applyFont="1" applyBorder="1" applyAlignment="1">
      <alignment horizontal="right"/>
    </xf>
    <xf numFmtId="0" fontId="2" fillId="0" borderId="7" xfId="1" applyFont="1" applyBorder="1" applyAlignment="1">
      <alignment horizontal="right"/>
    </xf>
    <xf numFmtId="0" fontId="2" fillId="0" borderId="8" xfId="1" applyFont="1" applyBorder="1" applyAlignment="1">
      <alignment horizontal="right"/>
    </xf>
    <xf numFmtId="165" fontId="2" fillId="0" borderId="0" xfId="1" applyNumberFormat="1" applyFont="1"/>
    <xf numFmtId="3" fontId="2" fillId="0" borderId="0" xfId="1" applyNumberFormat="1" applyFont="1" applyBorder="1" applyAlignment="1">
      <alignment horizontal="right"/>
    </xf>
    <xf numFmtId="0" fontId="2" fillId="0" borderId="9" xfId="1" applyFont="1" applyBorder="1"/>
    <xf numFmtId="3" fontId="4" fillId="0" borderId="0" xfId="0" applyNumberFormat="1" applyFont="1" applyFill="1" applyBorder="1"/>
    <xf numFmtId="0" fontId="2" fillId="0" borderId="12" xfId="1" applyFont="1" applyBorder="1" applyAlignment="1">
      <alignment horizontal="right"/>
    </xf>
    <xf numFmtId="165" fontId="2" fillId="0" borderId="13" xfId="1" applyNumberFormat="1" applyFont="1" applyBorder="1"/>
    <xf numFmtId="165" fontId="2" fillId="0" borderId="14" xfId="1" applyNumberFormat="1" applyFont="1" applyBorder="1"/>
    <xf numFmtId="165" fontId="2" fillId="0" borderId="15" xfId="1" applyNumberFormat="1" applyFont="1" applyBorder="1"/>
    <xf numFmtId="1" fontId="2" fillId="0" borderId="13" xfId="1" applyNumberFormat="1" applyFont="1" applyBorder="1"/>
    <xf numFmtId="1" fontId="2" fillId="0" borderId="14" xfId="1" applyNumberFormat="1" applyFont="1" applyBorder="1"/>
    <xf numFmtId="1" fontId="2" fillId="0" borderId="15" xfId="1" applyNumberFormat="1" applyFont="1" applyBorder="1"/>
    <xf numFmtId="0" fontId="2" fillId="0" borderId="0" xfId="1" applyFont="1" applyBorder="1" applyAlignment="1">
      <alignment horizontal="right"/>
    </xf>
    <xf numFmtId="165" fontId="2" fillId="0" borderId="0" xfId="1" applyNumberFormat="1" applyFont="1" applyBorder="1"/>
    <xf numFmtId="1" fontId="2" fillId="0" borderId="0" xfId="1" applyNumberFormat="1" applyFont="1" applyBorder="1"/>
    <xf numFmtId="0" fontId="2" fillId="0" borderId="12" xfId="1" applyFont="1" applyBorder="1"/>
    <xf numFmtId="0" fontId="2" fillId="0" borderId="1" xfId="3" applyFont="1" applyBorder="1"/>
    <xf numFmtId="3" fontId="2" fillId="0" borderId="3" xfId="1" applyNumberFormat="1" applyFont="1" applyBorder="1"/>
    <xf numFmtId="1" fontId="2" fillId="0" borderId="4" xfId="1" applyNumberFormat="1" applyFont="1" applyBorder="1"/>
    <xf numFmtId="1" fontId="2" fillId="0" borderId="2" xfId="1" applyNumberFormat="1" applyFont="1" applyBorder="1"/>
    <xf numFmtId="3" fontId="1" fillId="0" borderId="0" xfId="1" applyNumberFormat="1"/>
    <xf numFmtId="0" fontId="2" fillId="0" borderId="9" xfId="3" applyFont="1" applyBorder="1"/>
    <xf numFmtId="3" fontId="2" fillId="0" borderId="0" xfId="1" applyNumberFormat="1" applyFont="1" applyBorder="1"/>
    <xf numFmtId="3" fontId="2" fillId="0" borderId="11" xfId="1" applyNumberFormat="1" applyFont="1" applyBorder="1"/>
    <xf numFmtId="1" fontId="2" fillId="0" borderId="10" xfId="1" applyNumberFormat="1" applyFont="1" applyBorder="1"/>
    <xf numFmtId="1" fontId="2" fillId="0" borderId="0" xfId="1" applyNumberFormat="1" applyFont="1"/>
    <xf numFmtId="0" fontId="2" fillId="0" borderId="12" xfId="3" applyFont="1" applyBorder="1"/>
    <xf numFmtId="3" fontId="2" fillId="0" borderId="13" xfId="1" applyNumberFormat="1" applyFont="1" applyBorder="1"/>
    <xf numFmtId="3" fontId="2" fillId="0" borderId="15" xfId="1" applyNumberFormat="1" applyFont="1" applyBorder="1"/>
    <xf numFmtId="0" fontId="2" fillId="0" borderId="9" xfId="2" applyFont="1" applyBorder="1"/>
    <xf numFmtId="3" fontId="5" fillId="0" borderId="14" xfId="3" applyNumberFormat="1" applyFont="1" applyBorder="1"/>
    <xf numFmtId="3" fontId="2" fillId="0" borderId="0" xfId="1" applyNumberFormat="1" applyFont="1"/>
    <xf numFmtId="166" fontId="2" fillId="0" borderId="0" xfId="1" applyNumberFormat="1" applyFont="1"/>
    <xf numFmtId="0" fontId="2" fillId="0" borderId="0" xfId="1" applyFont="1" applyAlignment="1"/>
    <xf numFmtId="167" fontId="2" fillId="0" borderId="0" xfId="1" applyNumberFormat="1" applyFont="1"/>
    <xf numFmtId="0" fontId="2" fillId="0" borderId="0" xfId="1" applyFont="1" applyBorder="1"/>
    <xf numFmtId="0" fontId="2" fillId="0" borderId="14" xfId="1" applyFont="1" applyBorder="1" applyAlignment="1">
      <alignment horizontal="center"/>
    </xf>
    <xf numFmtId="0" fontId="2" fillId="0" borderId="5" xfId="1" applyFont="1" applyBorder="1" applyAlignment="1">
      <alignment vertical="top"/>
    </xf>
    <xf numFmtId="0" fontId="2" fillId="0" borderId="11" xfId="1" applyFont="1" applyBorder="1"/>
    <xf numFmtId="0" fontId="2" fillId="0" borderId="9" xfId="1" applyFont="1" applyBorder="1" applyAlignment="1">
      <alignment vertical="top"/>
    </xf>
    <xf numFmtId="0" fontId="3" fillId="0" borderId="5" xfId="1" applyFont="1" applyBorder="1" applyAlignment="1">
      <alignment vertical="top"/>
    </xf>
    <xf numFmtId="165" fontId="2" fillId="0" borderId="15" xfId="1" applyNumberFormat="1" applyFont="1" applyBorder="1" applyAlignment="1">
      <alignment horizontal="right"/>
    </xf>
    <xf numFmtId="3" fontId="2" fillId="0" borderId="14" xfId="1" applyNumberFormat="1" applyFont="1" applyBorder="1" applyAlignment="1">
      <alignment horizontal="right" vertical="top"/>
    </xf>
    <xf numFmtId="3" fontId="2" fillId="0" borderId="13" xfId="1" applyNumberFormat="1" applyFont="1" applyBorder="1" applyAlignment="1">
      <alignment horizontal="right" vertical="top"/>
    </xf>
    <xf numFmtId="165" fontId="2" fillId="0" borderId="11" xfId="1" applyNumberFormat="1" applyFont="1" applyBorder="1" applyAlignment="1">
      <alignment horizontal="right"/>
    </xf>
    <xf numFmtId="0" fontId="3" fillId="0" borderId="9" xfId="1" applyFont="1" applyBorder="1"/>
    <xf numFmtId="3" fontId="2" fillId="0" borderId="0" xfId="1" applyNumberFormat="1" applyFont="1" applyBorder="1" applyAlignment="1">
      <alignment horizontal="right" vertical="top"/>
    </xf>
    <xf numFmtId="0" fontId="2" fillId="0" borderId="0" xfId="1" applyFont="1" applyBorder="1" applyAlignment="1">
      <alignment horizontal="right" vertical="top"/>
    </xf>
    <xf numFmtId="1" fontId="2" fillId="0" borderId="0" xfId="1" applyNumberFormat="1" applyFont="1" applyBorder="1" applyAlignment="1">
      <alignment horizontal="right" vertical="top"/>
    </xf>
    <xf numFmtId="0" fontId="2" fillId="0" borderId="11" xfId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4" xfId="1" applyFont="1" applyBorder="1"/>
    <xf numFmtId="0" fontId="2" fillId="0" borderId="2" xfId="1" applyFont="1" applyBorder="1"/>
    <xf numFmtId="0" fontId="6" fillId="0" borderId="0" xfId="1" applyFont="1"/>
    <xf numFmtId="0" fontId="0" fillId="0" borderId="0" xfId="0" applyAlignment="1">
      <alignment horizontal="left"/>
    </xf>
    <xf numFmtId="3" fontId="0" fillId="0" borderId="0" xfId="0" applyNumberFormat="1"/>
    <xf numFmtId="0" fontId="2" fillId="0" borderId="15" xfId="1" applyFont="1" applyBorder="1"/>
    <xf numFmtId="0" fontId="0" fillId="0" borderId="0" xfId="0" applyNumberFormat="1"/>
    <xf numFmtId="0" fontId="7" fillId="0" borderId="12" xfId="1" applyFont="1" applyBorder="1"/>
    <xf numFmtId="0" fontId="2" fillId="0" borderId="13" xfId="1" applyFont="1" applyBorder="1" applyAlignment="1">
      <alignment horizontal="center"/>
    </xf>
    <xf numFmtId="3" fontId="2" fillId="0" borderId="10" xfId="1" applyNumberFormat="1" applyFont="1" applyBorder="1"/>
    <xf numFmtId="1" fontId="1" fillId="0" borderId="0" xfId="1" applyNumberFormat="1"/>
    <xf numFmtId="1" fontId="1" fillId="0" borderId="0" xfId="1" applyNumberFormat="1" applyBorder="1"/>
    <xf numFmtId="0" fontId="2" fillId="0" borderId="1" xfId="1" applyFont="1" applyBorder="1" applyAlignment="1">
      <alignment horizontal="right"/>
    </xf>
    <xf numFmtId="0" fontId="2" fillId="0" borderId="10" xfId="1" applyFont="1" applyBorder="1"/>
    <xf numFmtId="0" fontId="2" fillId="0" borderId="4" xfId="1" applyFont="1" applyBorder="1" applyAlignment="1">
      <alignment horizontal="right"/>
    </xf>
    <xf numFmtId="0" fontId="2" fillId="0" borderId="10" xfId="1" applyFont="1" applyBorder="1" applyAlignment="1">
      <alignment horizontal="right"/>
    </xf>
    <xf numFmtId="0" fontId="2" fillId="0" borderId="2" xfId="1" applyFont="1" applyBorder="1" applyAlignment="1">
      <alignment horizontal="right"/>
    </xf>
    <xf numFmtId="0" fontId="2" fillId="0" borderId="10" xfId="1" applyFont="1" applyBorder="1" applyAlignment="1">
      <alignment horizontal="center"/>
    </xf>
    <xf numFmtId="0" fontId="2" fillId="0" borderId="13" xfId="1" applyFont="1" applyBorder="1" applyAlignment="1">
      <alignment horizontal="right"/>
    </xf>
    <xf numFmtId="0" fontId="2" fillId="0" borderId="14" xfId="1" applyFont="1" applyBorder="1" applyAlignment="1">
      <alignment horizontal="right"/>
    </xf>
    <xf numFmtId="0" fontId="2" fillId="0" borderId="15" xfId="1" applyFont="1" applyBorder="1" applyAlignment="1">
      <alignment horizontal="right"/>
    </xf>
    <xf numFmtId="0" fontId="2" fillId="0" borderId="15" xfId="1" applyFont="1" applyBorder="1" applyAlignment="1">
      <alignment horizontal="center"/>
    </xf>
    <xf numFmtId="3" fontId="2" fillId="0" borderId="2" xfId="1" applyNumberFormat="1" applyFont="1" applyBorder="1" applyAlignment="1">
      <alignment horizontal="right"/>
    </xf>
    <xf numFmtId="3" fontId="2" fillId="0" borderId="3" xfId="1" applyNumberFormat="1" applyFont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3" fontId="2" fillId="0" borderId="11" xfId="1" applyNumberFormat="1" applyFont="1" applyBorder="1" applyAlignment="1">
      <alignment horizontal="right"/>
    </xf>
    <xf numFmtId="3" fontId="2" fillId="0" borderId="9" xfId="1" applyNumberFormat="1" applyFont="1" applyBorder="1" applyAlignment="1">
      <alignment horizontal="right"/>
    </xf>
    <xf numFmtId="3" fontId="2" fillId="0" borderId="10" xfId="1" applyNumberFormat="1" applyFont="1" applyBorder="1" applyAlignment="1">
      <alignment horizontal="right"/>
    </xf>
    <xf numFmtId="0" fontId="2" fillId="0" borderId="10" xfId="1" applyNumberFormat="1" applyFont="1" applyBorder="1"/>
    <xf numFmtId="0" fontId="2" fillId="0" borderId="0" xfId="1" applyNumberFormat="1" applyFont="1" applyBorder="1"/>
    <xf numFmtId="3" fontId="2" fillId="0" borderId="9" xfId="1" applyNumberFormat="1" applyFont="1" applyBorder="1"/>
    <xf numFmtId="0" fontId="2" fillId="0" borderId="13" xfId="1" applyFont="1" applyBorder="1"/>
    <xf numFmtId="3" fontId="2" fillId="0" borderId="12" xfId="1" applyNumberFormat="1" applyFont="1" applyBorder="1" applyAlignment="1">
      <alignment horizontal="right"/>
    </xf>
    <xf numFmtId="0" fontId="9" fillId="0" borderId="1" xfId="1" applyFont="1" applyBorder="1" applyAlignment="1">
      <alignment wrapText="1"/>
    </xf>
    <xf numFmtId="164" fontId="9" fillId="0" borderId="4" xfId="1" applyNumberFormat="1" applyFont="1" applyBorder="1" applyAlignment="1">
      <alignment horizontal="right"/>
    </xf>
    <xf numFmtId="164" fontId="9" fillId="0" borderId="2" xfId="1" applyNumberFormat="1" applyFont="1" applyBorder="1" applyAlignment="1">
      <alignment horizontal="right"/>
    </xf>
    <xf numFmtId="164" fontId="9" fillId="0" borderId="3" xfId="1" applyNumberFormat="1" applyFont="1" applyBorder="1" applyAlignment="1">
      <alignment horizontal="right"/>
    </xf>
    <xf numFmtId="3" fontId="9" fillId="0" borderId="4" xfId="1" applyNumberFormat="1" applyFont="1" applyBorder="1" applyAlignment="1">
      <alignment horizontal="right"/>
    </xf>
    <xf numFmtId="3" fontId="9" fillId="0" borderId="2" xfId="1" applyNumberFormat="1" applyFont="1" applyBorder="1" applyAlignment="1">
      <alignment horizontal="right"/>
    </xf>
    <xf numFmtId="3" fontId="9" fillId="0" borderId="3" xfId="1" applyNumberFormat="1" applyFont="1" applyBorder="1" applyAlignment="1">
      <alignment horizontal="right"/>
    </xf>
    <xf numFmtId="0" fontId="9" fillId="0" borderId="9" xfId="1" applyFont="1" applyBorder="1" applyAlignment="1">
      <alignment wrapText="1"/>
    </xf>
    <xf numFmtId="164" fontId="9" fillId="0" borderId="10" xfId="1" applyNumberFormat="1" applyFont="1" applyBorder="1" applyAlignment="1">
      <alignment horizontal="right"/>
    </xf>
    <xf numFmtId="164" fontId="9" fillId="0" borderId="0" xfId="1" applyNumberFormat="1" applyFont="1" applyBorder="1" applyAlignment="1">
      <alignment horizontal="right"/>
    </xf>
    <xf numFmtId="164" fontId="9" fillId="0" borderId="11" xfId="1" applyNumberFormat="1" applyFont="1" applyBorder="1" applyAlignment="1">
      <alignment horizontal="right"/>
    </xf>
    <xf numFmtId="3" fontId="9" fillId="0" borderId="10" xfId="1" applyNumberFormat="1" applyFont="1" applyBorder="1" applyAlignment="1">
      <alignment horizontal="right"/>
    </xf>
    <xf numFmtId="3" fontId="9" fillId="0" borderId="0" xfId="1" applyNumberFormat="1" applyFont="1" applyBorder="1" applyAlignment="1">
      <alignment horizontal="right"/>
    </xf>
    <xf numFmtId="3" fontId="9" fillId="0" borderId="11" xfId="1" applyNumberFormat="1" applyFont="1" applyBorder="1" applyAlignment="1">
      <alignment horizontal="right"/>
    </xf>
    <xf numFmtId="3" fontId="9" fillId="0" borderId="4" xfId="1" applyNumberFormat="1" applyFont="1" applyBorder="1"/>
    <xf numFmtId="3" fontId="9" fillId="0" borderId="2" xfId="1" applyNumberFormat="1" applyFont="1" applyBorder="1"/>
    <xf numFmtId="3" fontId="9" fillId="0" borderId="3" xfId="1" applyNumberFormat="1" applyFont="1" applyBorder="1"/>
    <xf numFmtId="3" fontId="9" fillId="0" borderId="10" xfId="1" applyNumberFormat="1" applyFont="1" applyBorder="1"/>
    <xf numFmtId="3" fontId="9" fillId="0" borderId="0" xfId="1" applyNumberFormat="1" applyFont="1" applyBorder="1"/>
    <xf numFmtId="3" fontId="9" fillId="0" borderId="11" xfId="1" applyNumberFormat="1" applyFont="1" applyBorder="1"/>
    <xf numFmtId="3" fontId="9" fillId="0" borderId="14" xfId="1" applyNumberFormat="1" applyFont="1" applyBorder="1"/>
    <xf numFmtId="3" fontId="9" fillId="0" borderId="2" xfId="1" applyNumberFormat="1" applyFont="1" applyBorder="1" applyAlignment="1">
      <alignment horizontal="right" vertical="top" wrapText="1"/>
    </xf>
    <xf numFmtId="3" fontId="9" fillId="0" borderId="2" xfId="1" applyNumberFormat="1" applyFont="1" applyFill="1" applyBorder="1"/>
    <xf numFmtId="3" fontId="9" fillId="0" borderId="0" xfId="1" applyNumberFormat="1" applyFont="1" applyBorder="1" applyAlignment="1">
      <alignment horizontal="right" vertical="top" wrapText="1"/>
    </xf>
    <xf numFmtId="0" fontId="9" fillId="0" borderId="0" xfId="1" applyFont="1" applyFill="1" applyBorder="1"/>
    <xf numFmtId="0" fontId="9" fillId="0" borderId="0" xfId="1" applyFont="1" applyBorder="1"/>
    <xf numFmtId="0" fontId="9" fillId="0" borderId="14" xfId="1" applyFont="1" applyBorder="1"/>
    <xf numFmtId="3" fontId="9" fillId="0" borderId="6" xfId="1" applyNumberFormat="1" applyFont="1" applyBorder="1" applyAlignment="1">
      <alignment horizontal="right" vertical="top" wrapText="1"/>
    </xf>
    <xf numFmtId="3" fontId="9" fillId="0" borderId="6" xfId="1" applyNumberFormat="1" applyFont="1" applyFill="1" applyBorder="1"/>
    <xf numFmtId="3" fontId="9" fillId="0" borderId="6" xfId="1" applyNumberFormat="1" applyFont="1" applyBorder="1"/>
    <xf numFmtId="0" fontId="10" fillId="0" borderId="9" xfId="0" applyFont="1" applyBorder="1" applyAlignment="1">
      <alignment horizontal="left"/>
    </xf>
    <xf numFmtId="3" fontId="2" fillId="0" borderId="14" xfId="1" applyNumberFormat="1" applyFont="1" applyBorder="1"/>
    <xf numFmtId="0" fontId="2" fillId="0" borderId="12" xfId="1" applyFont="1" applyBorder="1"/>
    <xf numFmtId="0" fontId="2" fillId="0" borderId="3" xfId="1" applyFont="1" applyBorder="1"/>
    <xf numFmtId="0" fontId="2" fillId="0" borderId="4" xfId="1" applyFont="1" applyBorder="1"/>
    <xf numFmtId="3" fontId="2" fillId="0" borderId="10" xfId="1" applyNumberFormat="1" applyFont="1" applyBorder="1" applyAlignment="1">
      <alignment horizontal="right" vertical="top"/>
    </xf>
    <xf numFmtId="3" fontId="2" fillId="0" borderId="10" xfId="1" applyNumberFormat="1" applyFont="1" applyFill="1" applyBorder="1"/>
    <xf numFmtId="1" fontId="2" fillId="0" borderId="10" xfId="1" applyNumberFormat="1" applyFont="1" applyBorder="1" applyAlignment="1">
      <alignment horizontal="right" vertical="top"/>
    </xf>
    <xf numFmtId="0" fontId="2" fillId="0" borderId="10" xfId="1" applyFont="1" applyBorder="1" applyAlignment="1">
      <alignment horizontal="right" vertical="top"/>
    </xf>
    <xf numFmtId="0" fontId="2" fillId="0" borderId="1" xfId="1" applyFont="1" applyBorder="1"/>
    <xf numFmtId="0" fontId="2" fillId="0" borderId="12" xfId="1" applyFont="1" applyBorder="1"/>
    <xf numFmtId="1" fontId="8" fillId="0" borderId="0" xfId="1" applyNumberFormat="1" applyFont="1" applyFill="1" applyBorder="1"/>
    <xf numFmtId="165" fontId="2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1" fontId="5" fillId="0" borderId="0" xfId="1" applyNumberFormat="1" applyFont="1" applyBorder="1"/>
    <xf numFmtId="9" fontId="5" fillId="0" borderId="14" xfId="1" applyNumberFormat="1" applyFont="1" applyBorder="1"/>
    <xf numFmtId="9" fontId="5" fillId="0" borderId="2" xfId="1" applyNumberFormat="1" applyFont="1" applyBorder="1"/>
    <xf numFmtId="9" fontId="5" fillId="0" borderId="3" xfId="1" applyNumberFormat="1" applyFont="1" applyBorder="1"/>
    <xf numFmtId="9" fontId="5" fillId="0" borderId="15" xfId="1" applyNumberFormat="1" applyFont="1" applyBorder="1"/>
    <xf numFmtId="0" fontId="2" fillId="0" borderId="6" xfId="1" applyFont="1" applyBorder="1" applyAlignment="1">
      <alignment horizontal="center" vertical="top" wrapText="1"/>
    </xf>
    <xf numFmtId="0" fontId="2" fillId="0" borderId="6" xfId="1" applyFont="1" applyFill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3" fontId="6" fillId="0" borderId="0" xfId="1" applyNumberFormat="1" applyFont="1"/>
    <xf numFmtId="3" fontId="9" fillId="0" borderId="14" xfId="1" applyNumberFormat="1" applyFont="1" applyBorder="1" applyAlignment="1">
      <alignment horizontal="right" vertical="top" wrapText="1"/>
    </xf>
    <xf numFmtId="0" fontId="9" fillId="0" borderId="14" xfId="1" applyFont="1" applyFill="1" applyBorder="1"/>
    <xf numFmtId="0" fontId="9" fillId="0" borderId="14" xfId="1" applyFont="1" applyBorder="1" applyAlignment="1">
      <alignment horizontal="right"/>
    </xf>
    <xf numFmtId="0" fontId="2" fillId="0" borderId="1" xfId="1" applyFont="1" applyBorder="1"/>
    <xf numFmtId="0" fontId="2" fillId="0" borderId="15" xfId="1" applyFont="1" applyBorder="1"/>
    <xf numFmtId="0" fontId="9" fillId="0" borderId="0" xfId="1" applyFont="1" applyBorder="1" applyAlignment="1">
      <alignment wrapText="1"/>
    </xf>
    <xf numFmtId="0" fontId="9" fillId="0" borderId="12" xfId="1" applyFont="1" applyBorder="1" applyAlignment="1">
      <alignment horizontal="right" wrapText="1"/>
    </xf>
    <xf numFmtId="0" fontId="2" fillId="0" borderId="10" xfId="1" applyFont="1" applyBorder="1" applyAlignment="1">
      <alignment horizontal="right" wrapText="1"/>
    </xf>
    <xf numFmtId="0" fontId="2" fillId="0" borderId="0" xfId="1" applyFont="1" applyBorder="1" applyAlignment="1">
      <alignment horizontal="right" wrapText="1"/>
    </xf>
    <xf numFmtId="0" fontId="2" fillId="0" borderId="11" xfId="1" applyFont="1" applyBorder="1" applyAlignment="1">
      <alignment horizontal="right" wrapText="1"/>
    </xf>
    <xf numFmtId="3" fontId="2" fillId="0" borderId="2" xfId="1" applyNumberFormat="1" applyFont="1" applyBorder="1"/>
    <xf numFmtId="1" fontId="2" fillId="0" borderId="0" xfId="1" applyNumberFormat="1" applyFont="1" applyAlignment="1"/>
    <xf numFmtId="0" fontId="2" fillId="0" borderId="8" xfId="1" applyFont="1" applyBorder="1" applyAlignment="1">
      <alignment horizontal="center" vertical="top" wrapText="1"/>
    </xf>
    <xf numFmtId="3" fontId="9" fillId="0" borderId="8" xfId="1" applyNumberFormat="1" applyFont="1" applyBorder="1" applyAlignment="1">
      <alignment horizontal="right" vertical="top" wrapText="1"/>
    </xf>
    <xf numFmtId="3" fontId="9" fillId="0" borderId="4" xfId="1" applyNumberFormat="1" applyFont="1" applyBorder="1" applyAlignment="1">
      <alignment horizontal="right" vertical="top" wrapText="1"/>
    </xf>
    <xf numFmtId="0" fontId="9" fillId="0" borderId="10" xfId="1" applyFont="1" applyBorder="1" applyAlignment="1">
      <alignment horizontal="right" vertical="top" wrapText="1"/>
    </xf>
    <xf numFmtId="0" fontId="9" fillId="0" borderId="13" xfId="1" applyFont="1" applyBorder="1" applyAlignment="1">
      <alignment horizontal="right" vertical="top" wrapText="1"/>
    </xf>
    <xf numFmtId="3" fontId="2" fillId="0" borderId="12" xfId="1" applyNumberFormat="1" applyFont="1" applyBorder="1"/>
    <xf numFmtId="0" fontId="9" fillId="0" borderId="1" xfId="1" applyFont="1" applyBorder="1" applyAlignment="1">
      <alignment horizontal="right"/>
    </xf>
    <xf numFmtId="9" fontId="2" fillId="0" borderId="0" xfId="1" applyNumberFormat="1" applyFont="1" applyBorder="1"/>
    <xf numFmtId="0" fontId="11" fillId="0" borderId="0" xfId="1" applyFont="1"/>
    <xf numFmtId="0" fontId="2" fillId="0" borderId="15" xfId="1" applyFont="1" applyBorder="1"/>
    <xf numFmtId="0" fontId="2" fillId="0" borderId="1" xfId="1" applyFont="1" applyBorder="1"/>
    <xf numFmtId="0" fontId="2" fillId="0" borderId="12" xfId="1" applyFont="1" applyBorder="1"/>
    <xf numFmtId="0" fontId="2" fillId="0" borderId="13" xfId="1" applyFont="1" applyBorder="1" applyAlignment="1">
      <alignment horizontal="right" wrapText="1"/>
    </xf>
    <xf numFmtId="0" fontId="2" fillId="0" borderId="14" xfId="1" applyFont="1" applyBorder="1" applyAlignment="1">
      <alignment horizontal="right" wrapText="1"/>
    </xf>
    <xf numFmtId="0" fontId="2" fillId="0" borderId="15" xfId="1" applyFont="1" applyBorder="1" applyAlignment="1">
      <alignment horizontal="right" wrapText="1"/>
    </xf>
    <xf numFmtId="164" fontId="2" fillId="0" borderId="0" xfId="1" applyNumberFormat="1" applyFont="1"/>
    <xf numFmtId="0" fontId="2" fillId="0" borderId="9" xfId="1" applyFont="1" applyBorder="1" applyAlignment="1">
      <alignment horizontal="right"/>
    </xf>
    <xf numFmtId="1" fontId="9" fillId="0" borderId="10" xfId="1" applyNumberFormat="1" applyFont="1" applyBorder="1"/>
    <xf numFmtId="1" fontId="9" fillId="0" borderId="0" xfId="1" applyNumberFormat="1" applyFont="1" applyBorder="1"/>
    <xf numFmtId="1" fontId="9" fillId="0" borderId="11" xfId="1" applyNumberFormat="1" applyFont="1" applyBorder="1"/>
    <xf numFmtId="9" fontId="2" fillId="0" borderId="0" xfId="1" applyNumberFormat="1" applyFont="1"/>
    <xf numFmtId="1" fontId="10" fillId="0" borderId="4" xfId="0" applyNumberFormat="1" applyFont="1" applyBorder="1"/>
    <xf numFmtId="1" fontId="10" fillId="0" borderId="2" xfId="0" applyNumberFormat="1" applyFont="1" applyBorder="1"/>
    <xf numFmtId="1" fontId="10" fillId="0" borderId="3" xfId="0" applyNumberFormat="1" applyFont="1" applyBorder="1"/>
    <xf numFmtId="9" fontId="2" fillId="0" borderId="13" xfId="1" applyNumberFormat="1" applyFont="1" applyBorder="1"/>
    <xf numFmtId="9" fontId="2" fillId="0" borderId="14" xfId="1" applyNumberFormat="1" applyFont="1" applyBorder="1"/>
    <xf numFmtId="9" fontId="2" fillId="0" borderId="15" xfId="1" applyNumberFormat="1" applyFont="1" applyBorder="1"/>
    <xf numFmtId="0" fontId="2" fillId="0" borderId="11" xfId="1" applyFont="1" applyBorder="1" applyAlignment="1">
      <alignment horizontal="center"/>
    </xf>
    <xf numFmtId="9" fontId="5" fillId="0" borderId="4" xfId="1" applyNumberFormat="1" applyFont="1" applyBorder="1"/>
    <xf numFmtId="9" fontId="5" fillId="0" borderId="13" xfId="1" applyNumberFormat="1" applyFont="1" applyBorder="1"/>
    <xf numFmtId="3" fontId="3" fillId="0" borderId="0" xfId="1" applyNumberFormat="1" applyFont="1" applyBorder="1" applyAlignment="1"/>
    <xf numFmtId="3" fontId="2" fillId="0" borderId="7" xfId="1" applyNumberFormat="1" applyFont="1" applyBorder="1"/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165" fontId="2" fillId="0" borderId="4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3" xfId="1" applyNumberFormat="1" applyFont="1" applyBorder="1" applyAlignment="1">
      <alignment horizontal="center"/>
    </xf>
    <xf numFmtId="0" fontId="3" fillId="0" borderId="0" xfId="1" applyFont="1" applyBorder="1" applyAlignment="1"/>
    <xf numFmtId="0" fontId="2" fillId="0" borderId="8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1" xfId="1" applyFont="1" applyBorder="1"/>
    <xf numFmtId="0" fontId="2" fillId="0" borderId="12" xfId="1" applyFont="1" applyBorder="1"/>
    <xf numFmtId="0" fontId="2" fillId="0" borderId="3" xfId="1" applyFont="1" applyBorder="1"/>
    <xf numFmtId="0" fontId="2" fillId="0" borderId="15" xfId="1" applyFont="1" applyBorder="1"/>
  </cellXfs>
  <cellStyles count="4">
    <cellStyle name="Normal" xfId="0" builtinId="0"/>
    <cellStyle name="Normal 2" xfId="1"/>
    <cellStyle name="Normal_Book7" xfId="2"/>
    <cellStyle name="Normal_table27_kbrevised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theme/theme1.xml" Type="http://schemas.openxmlformats.org/officeDocument/2006/relationships/theme"/><Relationship Id="rId8" Target="styles.xml" Type="http://schemas.openxmlformats.org/officeDocument/2006/relationships/styles"/><Relationship Id="rId9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B2:O18"/>
  <sheetViews>
    <sheetView tabSelected="1" workbookViewId="0">
      <selection activeCell="B2" sqref="B2"/>
    </sheetView>
  </sheetViews>
  <sheetFormatPr defaultRowHeight="12.75" x14ac:dyDescent="0.2"/>
  <cols>
    <col min="1" max="1" customWidth="true" style="1" width="5.28515625" collapsed="false"/>
    <col min="2" max="246" style="1" width="9.140625" collapsed="false"/>
    <col min="247" max="247" customWidth="true" style="1" width="5.28515625" collapsed="false"/>
    <col min="248" max="502" style="1" width="9.140625" collapsed="false"/>
    <col min="503" max="503" customWidth="true" style="1" width="5.28515625" collapsed="false"/>
    <col min="504" max="758" style="1" width="9.140625" collapsed="false"/>
    <col min="759" max="759" customWidth="true" style="1" width="5.28515625" collapsed="false"/>
    <col min="760" max="1014" style="1" width="9.140625" collapsed="false"/>
    <col min="1015" max="1015" customWidth="true" style="1" width="5.28515625" collapsed="false"/>
    <col min="1016" max="1270" style="1" width="9.140625" collapsed="false"/>
    <col min="1271" max="1271" customWidth="true" style="1" width="5.28515625" collapsed="false"/>
    <col min="1272" max="1526" style="1" width="9.140625" collapsed="false"/>
    <col min="1527" max="1527" customWidth="true" style="1" width="5.28515625" collapsed="false"/>
    <col min="1528" max="1782" style="1" width="9.140625" collapsed="false"/>
    <col min="1783" max="1783" customWidth="true" style="1" width="5.28515625" collapsed="false"/>
    <col min="1784" max="2038" style="1" width="9.140625" collapsed="false"/>
    <col min="2039" max="2039" customWidth="true" style="1" width="5.28515625" collapsed="false"/>
    <col min="2040" max="2294" style="1" width="9.140625" collapsed="false"/>
    <col min="2295" max="2295" customWidth="true" style="1" width="5.28515625" collapsed="false"/>
    <col min="2296" max="2550" style="1" width="9.140625" collapsed="false"/>
    <col min="2551" max="2551" customWidth="true" style="1" width="5.28515625" collapsed="false"/>
    <col min="2552" max="2806" style="1" width="9.140625" collapsed="false"/>
    <col min="2807" max="2807" customWidth="true" style="1" width="5.28515625" collapsed="false"/>
    <col min="2808" max="3062" style="1" width="9.140625" collapsed="false"/>
    <col min="3063" max="3063" customWidth="true" style="1" width="5.28515625" collapsed="false"/>
    <col min="3064" max="3318" style="1" width="9.140625" collapsed="false"/>
    <col min="3319" max="3319" customWidth="true" style="1" width="5.28515625" collapsed="false"/>
    <col min="3320" max="3574" style="1" width="9.140625" collapsed="false"/>
    <col min="3575" max="3575" customWidth="true" style="1" width="5.28515625" collapsed="false"/>
    <col min="3576" max="3830" style="1" width="9.140625" collapsed="false"/>
    <col min="3831" max="3831" customWidth="true" style="1" width="5.28515625" collapsed="false"/>
    <col min="3832" max="4086" style="1" width="9.140625" collapsed="false"/>
    <col min="4087" max="4087" customWidth="true" style="1" width="5.28515625" collapsed="false"/>
    <col min="4088" max="4342" style="1" width="9.140625" collapsed="false"/>
    <col min="4343" max="4343" customWidth="true" style="1" width="5.28515625" collapsed="false"/>
    <col min="4344" max="4598" style="1" width="9.140625" collapsed="false"/>
    <col min="4599" max="4599" customWidth="true" style="1" width="5.28515625" collapsed="false"/>
    <col min="4600" max="4854" style="1" width="9.140625" collapsed="false"/>
    <col min="4855" max="4855" customWidth="true" style="1" width="5.28515625" collapsed="false"/>
    <col min="4856" max="5110" style="1" width="9.140625" collapsed="false"/>
    <col min="5111" max="5111" customWidth="true" style="1" width="5.28515625" collapsed="false"/>
    <col min="5112" max="5366" style="1" width="9.140625" collapsed="false"/>
    <col min="5367" max="5367" customWidth="true" style="1" width="5.28515625" collapsed="false"/>
    <col min="5368" max="5622" style="1" width="9.140625" collapsed="false"/>
    <col min="5623" max="5623" customWidth="true" style="1" width="5.28515625" collapsed="false"/>
    <col min="5624" max="5878" style="1" width="9.140625" collapsed="false"/>
    <col min="5879" max="5879" customWidth="true" style="1" width="5.28515625" collapsed="false"/>
    <col min="5880" max="6134" style="1" width="9.140625" collapsed="false"/>
    <col min="6135" max="6135" customWidth="true" style="1" width="5.28515625" collapsed="false"/>
    <col min="6136" max="6390" style="1" width="9.140625" collapsed="false"/>
    <col min="6391" max="6391" customWidth="true" style="1" width="5.28515625" collapsed="false"/>
    <col min="6392" max="6646" style="1" width="9.140625" collapsed="false"/>
    <col min="6647" max="6647" customWidth="true" style="1" width="5.28515625" collapsed="false"/>
    <col min="6648" max="6902" style="1" width="9.140625" collapsed="false"/>
    <col min="6903" max="6903" customWidth="true" style="1" width="5.28515625" collapsed="false"/>
    <col min="6904" max="7158" style="1" width="9.140625" collapsed="false"/>
    <col min="7159" max="7159" customWidth="true" style="1" width="5.28515625" collapsed="false"/>
    <col min="7160" max="7414" style="1" width="9.140625" collapsed="false"/>
    <col min="7415" max="7415" customWidth="true" style="1" width="5.28515625" collapsed="false"/>
    <col min="7416" max="7670" style="1" width="9.140625" collapsed="false"/>
    <col min="7671" max="7671" customWidth="true" style="1" width="5.28515625" collapsed="false"/>
    <col min="7672" max="7926" style="1" width="9.140625" collapsed="false"/>
    <col min="7927" max="7927" customWidth="true" style="1" width="5.28515625" collapsed="false"/>
    <col min="7928" max="8182" style="1" width="9.140625" collapsed="false"/>
    <col min="8183" max="8183" customWidth="true" style="1" width="5.28515625" collapsed="false"/>
    <col min="8184" max="8438" style="1" width="9.140625" collapsed="false"/>
    <col min="8439" max="8439" customWidth="true" style="1" width="5.28515625" collapsed="false"/>
    <col min="8440" max="8694" style="1" width="9.140625" collapsed="false"/>
    <col min="8695" max="8695" customWidth="true" style="1" width="5.28515625" collapsed="false"/>
    <col min="8696" max="8950" style="1" width="9.140625" collapsed="false"/>
    <col min="8951" max="8951" customWidth="true" style="1" width="5.28515625" collapsed="false"/>
    <col min="8952" max="9206" style="1" width="9.140625" collapsed="false"/>
    <col min="9207" max="9207" customWidth="true" style="1" width="5.28515625" collapsed="false"/>
    <col min="9208" max="9462" style="1" width="9.140625" collapsed="false"/>
    <col min="9463" max="9463" customWidth="true" style="1" width="5.28515625" collapsed="false"/>
    <col min="9464" max="9718" style="1" width="9.140625" collapsed="false"/>
    <col min="9719" max="9719" customWidth="true" style="1" width="5.28515625" collapsed="false"/>
    <col min="9720" max="9974" style="1" width="9.140625" collapsed="false"/>
    <col min="9975" max="9975" customWidth="true" style="1" width="5.28515625" collapsed="false"/>
    <col min="9976" max="10230" style="1" width="9.140625" collapsed="false"/>
    <col min="10231" max="10231" customWidth="true" style="1" width="5.28515625" collapsed="false"/>
    <col min="10232" max="10486" style="1" width="9.140625" collapsed="false"/>
    <col min="10487" max="10487" customWidth="true" style="1" width="5.28515625" collapsed="false"/>
    <col min="10488" max="10742" style="1" width="9.140625" collapsed="false"/>
    <col min="10743" max="10743" customWidth="true" style="1" width="5.28515625" collapsed="false"/>
    <col min="10744" max="10998" style="1" width="9.140625" collapsed="false"/>
    <col min="10999" max="10999" customWidth="true" style="1" width="5.28515625" collapsed="false"/>
    <col min="11000" max="11254" style="1" width="9.140625" collapsed="false"/>
    <col min="11255" max="11255" customWidth="true" style="1" width="5.28515625" collapsed="false"/>
    <col min="11256" max="11510" style="1" width="9.140625" collapsed="false"/>
    <col min="11511" max="11511" customWidth="true" style="1" width="5.28515625" collapsed="false"/>
    <col min="11512" max="11766" style="1" width="9.140625" collapsed="false"/>
    <col min="11767" max="11767" customWidth="true" style="1" width="5.28515625" collapsed="false"/>
    <col min="11768" max="12022" style="1" width="9.140625" collapsed="false"/>
    <col min="12023" max="12023" customWidth="true" style="1" width="5.28515625" collapsed="false"/>
    <col min="12024" max="12278" style="1" width="9.140625" collapsed="false"/>
    <col min="12279" max="12279" customWidth="true" style="1" width="5.28515625" collapsed="false"/>
    <col min="12280" max="12534" style="1" width="9.140625" collapsed="false"/>
    <col min="12535" max="12535" customWidth="true" style="1" width="5.28515625" collapsed="false"/>
    <col min="12536" max="12790" style="1" width="9.140625" collapsed="false"/>
    <col min="12791" max="12791" customWidth="true" style="1" width="5.28515625" collapsed="false"/>
    <col min="12792" max="13046" style="1" width="9.140625" collapsed="false"/>
    <col min="13047" max="13047" customWidth="true" style="1" width="5.28515625" collapsed="false"/>
    <col min="13048" max="13302" style="1" width="9.140625" collapsed="false"/>
    <col min="13303" max="13303" customWidth="true" style="1" width="5.28515625" collapsed="false"/>
    <col min="13304" max="13558" style="1" width="9.140625" collapsed="false"/>
    <col min="13559" max="13559" customWidth="true" style="1" width="5.28515625" collapsed="false"/>
    <col min="13560" max="13814" style="1" width="9.140625" collapsed="false"/>
    <col min="13815" max="13815" customWidth="true" style="1" width="5.28515625" collapsed="false"/>
    <col min="13816" max="14070" style="1" width="9.140625" collapsed="false"/>
    <col min="14071" max="14071" customWidth="true" style="1" width="5.28515625" collapsed="false"/>
    <col min="14072" max="14326" style="1" width="9.140625" collapsed="false"/>
    <col min="14327" max="14327" customWidth="true" style="1" width="5.28515625" collapsed="false"/>
    <col min="14328" max="14582" style="1" width="9.140625" collapsed="false"/>
    <col min="14583" max="14583" customWidth="true" style="1" width="5.28515625" collapsed="false"/>
    <col min="14584" max="14838" style="1" width="9.140625" collapsed="false"/>
    <col min="14839" max="14839" customWidth="true" style="1" width="5.28515625" collapsed="false"/>
    <col min="14840" max="15094" style="1" width="9.140625" collapsed="false"/>
    <col min="15095" max="15095" customWidth="true" style="1" width="5.28515625" collapsed="false"/>
    <col min="15096" max="15350" style="1" width="9.140625" collapsed="false"/>
    <col min="15351" max="15351" customWidth="true" style="1" width="5.28515625" collapsed="false"/>
    <col min="15352" max="15606" style="1" width="9.140625" collapsed="false"/>
    <col min="15607" max="15607" customWidth="true" style="1" width="5.28515625" collapsed="false"/>
    <col min="15608" max="15862" style="1" width="9.140625" collapsed="false"/>
    <col min="15863" max="15863" customWidth="true" style="1" width="5.28515625" collapsed="false"/>
    <col min="15864" max="16118" style="1" width="9.140625" collapsed="false"/>
    <col min="16119" max="16119" customWidth="true" style="1" width="5.28515625" collapsed="false"/>
    <col min="16120" max="16384" style="1" width="9.140625" collapsed="false"/>
  </cols>
  <sheetData>
    <row r="2" spans="2:15" ht="13.9" x14ac:dyDescent="0.3">
      <c r="B2" s="2" t="s">
        <v>77</v>
      </c>
      <c r="M2" s="165"/>
    </row>
    <row r="3" spans="2:15" ht="14.45" thickBot="1" x14ac:dyDescent="0.35"/>
    <row r="4" spans="2:15" ht="13.5" thickBot="1" x14ac:dyDescent="0.25">
      <c r="B4" s="3"/>
      <c r="C4" s="189" t="s">
        <v>0</v>
      </c>
      <c r="D4" s="189"/>
      <c r="E4" s="189"/>
      <c r="F4" s="190"/>
      <c r="G4" s="191" t="s">
        <v>1</v>
      </c>
      <c r="H4" s="189"/>
      <c r="I4" s="189"/>
      <c r="J4" s="190"/>
    </row>
    <row r="5" spans="2:15" ht="14.45" thickBot="1" x14ac:dyDescent="0.35">
      <c r="B5" s="4" t="s">
        <v>2</v>
      </c>
      <c r="C5" s="5" t="s">
        <v>3</v>
      </c>
      <c r="D5" s="5" t="s">
        <v>4</v>
      </c>
      <c r="E5" s="5" t="s">
        <v>5</v>
      </c>
      <c r="F5" s="6" t="s">
        <v>6</v>
      </c>
      <c r="G5" s="7" t="s">
        <v>3</v>
      </c>
      <c r="H5" s="5" t="s">
        <v>4</v>
      </c>
      <c r="I5" s="5" t="s">
        <v>5</v>
      </c>
      <c r="J5" s="6" t="s">
        <v>6</v>
      </c>
    </row>
    <row r="6" spans="2:15" ht="13.9" x14ac:dyDescent="0.3">
      <c r="B6" s="92">
        <v>2006</v>
      </c>
      <c r="C6" s="93">
        <v>94.084725499999976</v>
      </c>
      <c r="D6" s="94">
        <v>225.79987019999996</v>
      </c>
      <c r="E6" s="94">
        <v>59.333503499999956</v>
      </c>
      <c r="F6" s="95">
        <v>379.21809919999993</v>
      </c>
      <c r="G6" s="96">
        <v>136.39990912040875</v>
      </c>
      <c r="H6" s="97">
        <v>91.602346650004094</v>
      </c>
      <c r="I6" s="97">
        <v>140.49294713569117</v>
      </c>
      <c r="J6" s="98">
        <v>368.49520290610388</v>
      </c>
      <c r="K6" s="20"/>
      <c r="L6" s="8"/>
    </row>
    <row r="7" spans="2:15" ht="13.9" x14ac:dyDescent="0.3">
      <c r="B7" s="99">
        <v>2007</v>
      </c>
      <c r="C7" s="100">
        <v>89.2300173</v>
      </c>
      <c r="D7" s="101">
        <v>213.40357109999997</v>
      </c>
      <c r="E7" s="101">
        <v>66.862058900000022</v>
      </c>
      <c r="F7" s="102">
        <v>369.49564729999997</v>
      </c>
      <c r="G7" s="103">
        <v>129.8098459616763</v>
      </c>
      <c r="H7" s="104">
        <v>90.658502169978007</v>
      </c>
      <c r="I7" s="104">
        <v>162.67561297835275</v>
      </c>
      <c r="J7" s="105">
        <v>383.14396111000701</v>
      </c>
      <c r="K7" s="20"/>
      <c r="L7" s="8"/>
    </row>
    <row r="8" spans="2:15" ht="13.9" x14ac:dyDescent="0.3">
      <c r="B8" s="99">
        <v>2008</v>
      </c>
      <c r="C8" s="100">
        <v>99.704608599999972</v>
      </c>
      <c r="D8" s="101">
        <v>206.8728213</v>
      </c>
      <c r="E8" s="101">
        <v>64.915393699999996</v>
      </c>
      <c r="F8" s="102">
        <v>371.49282360000001</v>
      </c>
      <c r="G8" s="103">
        <v>139.41636712000002</v>
      </c>
      <c r="H8" s="104">
        <v>101.28858029</v>
      </c>
      <c r="I8" s="104">
        <v>154.81257219999998</v>
      </c>
      <c r="J8" s="105">
        <v>395.51651961000005</v>
      </c>
      <c r="K8" s="20"/>
      <c r="L8" s="8"/>
    </row>
    <row r="9" spans="2:15" ht="13.9" x14ac:dyDescent="0.3">
      <c r="B9" s="99">
        <v>2009</v>
      </c>
      <c r="C9" s="100">
        <v>103.46621790000002</v>
      </c>
      <c r="D9" s="101">
        <v>204.98072149999999</v>
      </c>
      <c r="E9" s="101">
        <v>69.442465400000003</v>
      </c>
      <c r="F9" s="102">
        <v>377.88940480000002</v>
      </c>
      <c r="G9" s="103">
        <v>148.80076977000002</v>
      </c>
      <c r="H9" s="104">
        <v>150.78777302</v>
      </c>
      <c r="I9" s="104">
        <v>143.37437161999989</v>
      </c>
      <c r="J9" s="105">
        <v>442.96291440999983</v>
      </c>
      <c r="K9" s="20"/>
      <c r="L9" s="8"/>
    </row>
    <row r="10" spans="2:15" ht="15.6" x14ac:dyDescent="0.3">
      <c r="B10" s="99">
        <v>2010</v>
      </c>
      <c r="C10" s="100">
        <v>105.90818899999999</v>
      </c>
      <c r="D10" s="101">
        <v>189.223364</v>
      </c>
      <c r="E10" s="101">
        <v>72.509135000000001</v>
      </c>
      <c r="F10" s="102">
        <v>367.64068800000001</v>
      </c>
      <c r="G10" s="103">
        <v>151.82071909999999</v>
      </c>
      <c r="H10" s="104">
        <v>129.40271399</v>
      </c>
      <c r="I10" s="104">
        <v>152.85302449999998</v>
      </c>
      <c r="J10" s="105">
        <v>434.07645759000002</v>
      </c>
      <c r="K10" s="20"/>
      <c r="L10" s="8"/>
      <c r="M10" s="11"/>
      <c r="N10" s="11"/>
      <c r="O10" s="11"/>
    </row>
    <row r="11" spans="2:15" ht="15.6" x14ac:dyDescent="0.3">
      <c r="B11" s="99">
        <v>2011</v>
      </c>
      <c r="C11" s="100">
        <v>94.702865999999958</v>
      </c>
      <c r="D11" s="101">
        <v>192.30304289999984</v>
      </c>
      <c r="E11" s="101">
        <v>72.056325499999915</v>
      </c>
      <c r="F11" s="102">
        <v>359.06223440000247</v>
      </c>
      <c r="G11" s="103">
        <v>152.68403271999995</v>
      </c>
      <c r="H11" s="104">
        <v>183.71697820000014</v>
      </c>
      <c r="I11" s="104">
        <v>163.32328111999999</v>
      </c>
      <c r="J11" s="105">
        <v>499.72429203999968</v>
      </c>
      <c r="K11" s="20"/>
      <c r="L11" s="8"/>
      <c r="M11" s="11"/>
      <c r="N11" s="11"/>
      <c r="O11" s="11"/>
    </row>
    <row r="12" spans="2:15" ht="15.6" x14ac:dyDescent="0.3">
      <c r="B12" s="99">
        <v>2012</v>
      </c>
      <c r="C12" s="100">
        <v>95.734870899999962</v>
      </c>
      <c r="D12" s="101">
        <v>199.78746720000007</v>
      </c>
      <c r="E12" s="101">
        <v>69.470969100000062</v>
      </c>
      <c r="F12" s="102">
        <v>364.99330720000063</v>
      </c>
      <c r="G12" s="103">
        <v>143.06297026999977</v>
      </c>
      <c r="H12" s="104">
        <v>166.07475752000011</v>
      </c>
      <c r="I12" s="104">
        <v>156.59778406999982</v>
      </c>
      <c r="J12" s="105">
        <v>465.7355118599985</v>
      </c>
      <c r="K12" s="20"/>
      <c r="L12" s="8"/>
      <c r="M12" s="11"/>
      <c r="N12" s="11"/>
      <c r="O12" s="11"/>
    </row>
    <row r="13" spans="2:15" ht="15.6" x14ac:dyDescent="0.3">
      <c r="B13" s="99">
        <v>2013</v>
      </c>
      <c r="C13" s="100">
        <v>102.01695760000007</v>
      </c>
      <c r="D13" s="101">
        <v>202.66413959999997</v>
      </c>
      <c r="E13" s="101">
        <v>62.303144899999836</v>
      </c>
      <c r="F13" s="102">
        <v>366.98435609999888</v>
      </c>
      <c r="G13" s="103">
        <v>139.37884689000012</v>
      </c>
      <c r="H13" s="104">
        <v>153.18348838000011</v>
      </c>
      <c r="I13" s="104">
        <v>137.41524738000004</v>
      </c>
      <c r="J13" s="105">
        <v>429.9786455200005</v>
      </c>
      <c r="K13" s="20"/>
      <c r="L13" s="8"/>
      <c r="M13" s="11"/>
      <c r="N13" s="11"/>
      <c r="O13" s="11"/>
    </row>
    <row r="14" spans="2:15" ht="15.6" x14ac:dyDescent="0.3">
      <c r="B14" s="99">
        <v>2014</v>
      </c>
      <c r="C14" s="100">
        <v>88.665755699999934</v>
      </c>
      <c r="D14" s="101">
        <v>330.45806199999981</v>
      </c>
      <c r="E14" s="101">
        <v>61.580173899999821</v>
      </c>
      <c r="F14" s="102">
        <v>480.7039915999959</v>
      </c>
      <c r="G14" s="103">
        <v>143.14397199999979</v>
      </c>
      <c r="H14" s="104">
        <v>220.1606596200001</v>
      </c>
      <c r="I14" s="104">
        <v>150.72879922999991</v>
      </c>
      <c r="J14" s="105">
        <v>514.03343084999926</v>
      </c>
      <c r="K14" s="20"/>
      <c r="L14" s="8"/>
      <c r="M14" s="11"/>
      <c r="N14" s="11"/>
      <c r="O14" s="11"/>
    </row>
    <row r="15" spans="2:15" ht="13.9" x14ac:dyDescent="0.3">
      <c r="B15" s="99">
        <v>2015</v>
      </c>
      <c r="C15" s="100">
        <v>90.733075199999632</v>
      </c>
      <c r="D15" s="101">
        <v>291.54908500000005</v>
      </c>
      <c r="E15" s="101">
        <v>57.765289699999997</v>
      </c>
      <c r="F15" s="102">
        <v>440.0474498999975</v>
      </c>
      <c r="G15" s="103">
        <v>142.79118785999961</v>
      </c>
      <c r="H15" s="104">
        <v>160.15331376000003</v>
      </c>
      <c r="I15" s="104">
        <v>134.33484519999959</v>
      </c>
      <c r="J15" s="105">
        <v>437.27934682000085</v>
      </c>
      <c r="K15" s="42"/>
    </row>
    <row r="16" spans="2:15" ht="14.45" thickBot="1" x14ac:dyDescent="0.35">
      <c r="B16" s="151" t="s">
        <v>76</v>
      </c>
      <c r="C16" s="13">
        <v>95.367243299999984</v>
      </c>
      <c r="D16" s="14">
        <v>294.37313189999998</v>
      </c>
      <c r="E16" s="14">
        <v>63.596153199999982</v>
      </c>
      <c r="F16" s="15">
        <v>453.33652839999974</v>
      </c>
      <c r="G16" s="16">
        <v>168.84718970000003</v>
      </c>
      <c r="H16" s="17">
        <v>225.90247826999999</v>
      </c>
      <c r="I16" s="17">
        <v>168.60728825000007</v>
      </c>
      <c r="J16" s="18">
        <v>563.35695622000037</v>
      </c>
      <c r="K16" s="42"/>
    </row>
    <row r="17" spans="2:11" ht="13.9" x14ac:dyDescent="0.3">
      <c r="B17" s="150"/>
      <c r="C17" s="20"/>
      <c r="D17" s="20"/>
      <c r="E17" s="20"/>
      <c r="F17" s="20"/>
      <c r="G17" s="21"/>
      <c r="H17" s="21"/>
      <c r="I17" s="21"/>
      <c r="J17" s="21"/>
      <c r="K17" s="42"/>
    </row>
    <row r="18" spans="2:11" ht="13.9" x14ac:dyDescent="0.3">
      <c r="B18" s="1" t="s">
        <v>7</v>
      </c>
      <c r="D18" s="8"/>
      <c r="F18" s="8"/>
      <c r="H18" s="8"/>
      <c r="J18" s="8"/>
    </row>
  </sheetData>
  <mergeCells count="2">
    <mergeCell ref="C4:F4"/>
    <mergeCell ref="G4:J4"/>
  </mergeCell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1:P37"/>
  <sheetViews>
    <sheetView workbookViewId="0">
      <selection activeCell="C17" sqref="C17"/>
    </sheetView>
  </sheetViews>
  <sheetFormatPr defaultRowHeight="12.75" x14ac:dyDescent="0.2"/>
  <cols>
    <col min="1" max="1" customWidth="true" style="1" width="5.28515625" collapsed="false"/>
    <col min="2" max="2" customWidth="true" style="1" width="22.7109375" collapsed="false"/>
    <col min="3" max="8" style="1" width="9.140625" collapsed="false"/>
    <col min="9" max="9" customWidth="true" style="1" width="9.85546875" collapsed="false"/>
    <col min="10" max="10" bestFit="true" customWidth="true" style="1" width="9.28515625" collapsed="false"/>
    <col min="11" max="11" bestFit="true" customWidth="true" style="1" width="10.140625" collapsed="false"/>
    <col min="12" max="15" style="1" width="9.140625" collapsed="false"/>
    <col min="16" max="16" bestFit="true" customWidth="true" style="1" width="10.0" collapsed="false"/>
    <col min="17" max="255" style="1" width="9.140625" collapsed="false"/>
    <col min="256" max="256" customWidth="true" style="1" width="5.28515625" collapsed="false"/>
    <col min="257" max="257" bestFit="true" customWidth="true" style="1" width="16.0" collapsed="false"/>
    <col min="258" max="265" style="1" width="9.140625" collapsed="false"/>
    <col min="266" max="266" bestFit="true" customWidth="true" style="1" width="9.28515625" collapsed="false"/>
    <col min="267" max="267" bestFit="true" customWidth="true" style="1" width="10.140625" collapsed="false"/>
    <col min="268" max="511" style="1" width="9.140625" collapsed="false"/>
    <col min="512" max="512" customWidth="true" style="1" width="5.28515625" collapsed="false"/>
    <col min="513" max="513" bestFit="true" customWidth="true" style="1" width="16.0" collapsed="false"/>
    <col min="514" max="521" style="1" width="9.140625" collapsed="false"/>
    <col min="522" max="522" bestFit="true" customWidth="true" style="1" width="9.28515625" collapsed="false"/>
    <col min="523" max="523" bestFit="true" customWidth="true" style="1" width="10.140625" collapsed="false"/>
    <col min="524" max="767" style="1" width="9.140625" collapsed="false"/>
    <col min="768" max="768" customWidth="true" style="1" width="5.28515625" collapsed="false"/>
    <col min="769" max="769" bestFit="true" customWidth="true" style="1" width="16.0" collapsed="false"/>
    <col min="770" max="777" style="1" width="9.140625" collapsed="false"/>
    <col min="778" max="778" bestFit="true" customWidth="true" style="1" width="9.28515625" collapsed="false"/>
    <col min="779" max="779" bestFit="true" customWidth="true" style="1" width="10.140625" collapsed="false"/>
    <col min="780" max="1023" style="1" width="9.140625" collapsed="false"/>
    <col min="1024" max="1024" customWidth="true" style="1" width="5.28515625" collapsed="false"/>
    <col min="1025" max="1025" bestFit="true" customWidth="true" style="1" width="16.0" collapsed="false"/>
    <col min="1026" max="1033" style="1" width="9.140625" collapsed="false"/>
    <col min="1034" max="1034" bestFit="true" customWidth="true" style="1" width="9.28515625" collapsed="false"/>
    <col min="1035" max="1035" bestFit="true" customWidth="true" style="1" width="10.140625" collapsed="false"/>
    <col min="1036" max="1279" style="1" width="9.140625" collapsed="false"/>
    <col min="1280" max="1280" customWidth="true" style="1" width="5.28515625" collapsed="false"/>
    <col min="1281" max="1281" bestFit="true" customWidth="true" style="1" width="16.0" collapsed="false"/>
    <col min="1282" max="1289" style="1" width="9.140625" collapsed="false"/>
    <col min="1290" max="1290" bestFit="true" customWidth="true" style="1" width="9.28515625" collapsed="false"/>
    <col min="1291" max="1291" bestFit="true" customWidth="true" style="1" width="10.140625" collapsed="false"/>
    <col min="1292" max="1535" style="1" width="9.140625" collapsed="false"/>
    <col min="1536" max="1536" customWidth="true" style="1" width="5.28515625" collapsed="false"/>
    <col min="1537" max="1537" bestFit="true" customWidth="true" style="1" width="16.0" collapsed="false"/>
    <col min="1538" max="1545" style="1" width="9.140625" collapsed="false"/>
    <col min="1546" max="1546" bestFit="true" customWidth="true" style="1" width="9.28515625" collapsed="false"/>
    <col min="1547" max="1547" bestFit="true" customWidth="true" style="1" width="10.140625" collapsed="false"/>
    <col min="1548" max="1791" style="1" width="9.140625" collapsed="false"/>
    <col min="1792" max="1792" customWidth="true" style="1" width="5.28515625" collapsed="false"/>
    <col min="1793" max="1793" bestFit="true" customWidth="true" style="1" width="16.0" collapsed="false"/>
    <col min="1794" max="1801" style="1" width="9.140625" collapsed="false"/>
    <col min="1802" max="1802" bestFit="true" customWidth="true" style="1" width="9.28515625" collapsed="false"/>
    <col min="1803" max="1803" bestFit="true" customWidth="true" style="1" width="10.140625" collapsed="false"/>
    <col min="1804" max="2047" style="1" width="9.140625" collapsed="false"/>
    <col min="2048" max="2048" customWidth="true" style="1" width="5.28515625" collapsed="false"/>
    <col min="2049" max="2049" bestFit="true" customWidth="true" style="1" width="16.0" collapsed="false"/>
    <col min="2050" max="2057" style="1" width="9.140625" collapsed="false"/>
    <col min="2058" max="2058" bestFit="true" customWidth="true" style="1" width="9.28515625" collapsed="false"/>
    <col min="2059" max="2059" bestFit="true" customWidth="true" style="1" width="10.140625" collapsed="false"/>
    <col min="2060" max="2303" style="1" width="9.140625" collapsed="false"/>
    <col min="2304" max="2304" customWidth="true" style="1" width="5.28515625" collapsed="false"/>
    <col min="2305" max="2305" bestFit="true" customWidth="true" style="1" width="16.0" collapsed="false"/>
    <col min="2306" max="2313" style="1" width="9.140625" collapsed="false"/>
    <col min="2314" max="2314" bestFit="true" customWidth="true" style="1" width="9.28515625" collapsed="false"/>
    <col min="2315" max="2315" bestFit="true" customWidth="true" style="1" width="10.140625" collapsed="false"/>
    <col min="2316" max="2559" style="1" width="9.140625" collapsed="false"/>
    <col min="2560" max="2560" customWidth="true" style="1" width="5.28515625" collapsed="false"/>
    <col min="2561" max="2561" bestFit="true" customWidth="true" style="1" width="16.0" collapsed="false"/>
    <col min="2562" max="2569" style="1" width="9.140625" collapsed="false"/>
    <col min="2570" max="2570" bestFit="true" customWidth="true" style="1" width="9.28515625" collapsed="false"/>
    <col min="2571" max="2571" bestFit="true" customWidth="true" style="1" width="10.140625" collapsed="false"/>
    <col min="2572" max="2815" style="1" width="9.140625" collapsed="false"/>
    <col min="2816" max="2816" customWidth="true" style="1" width="5.28515625" collapsed="false"/>
    <col min="2817" max="2817" bestFit="true" customWidth="true" style="1" width="16.0" collapsed="false"/>
    <col min="2818" max="2825" style="1" width="9.140625" collapsed="false"/>
    <col min="2826" max="2826" bestFit="true" customWidth="true" style="1" width="9.28515625" collapsed="false"/>
    <col min="2827" max="2827" bestFit="true" customWidth="true" style="1" width="10.140625" collapsed="false"/>
    <col min="2828" max="3071" style="1" width="9.140625" collapsed="false"/>
    <col min="3072" max="3072" customWidth="true" style="1" width="5.28515625" collapsed="false"/>
    <col min="3073" max="3073" bestFit="true" customWidth="true" style="1" width="16.0" collapsed="false"/>
    <col min="3074" max="3081" style="1" width="9.140625" collapsed="false"/>
    <col min="3082" max="3082" bestFit="true" customWidth="true" style="1" width="9.28515625" collapsed="false"/>
    <col min="3083" max="3083" bestFit="true" customWidth="true" style="1" width="10.140625" collapsed="false"/>
    <col min="3084" max="3327" style="1" width="9.140625" collapsed="false"/>
    <col min="3328" max="3328" customWidth="true" style="1" width="5.28515625" collapsed="false"/>
    <col min="3329" max="3329" bestFit="true" customWidth="true" style="1" width="16.0" collapsed="false"/>
    <col min="3330" max="3337" style="1" width="9.140625" collapsed="false"/>
    <col min="3338" max="3338" bestFit="true" customWidth="true" style="1" width="9.28515625" collapsed="false"/>
    <col min="3339" max="3339" bestFit="true" customWidth="true" style="1" width="10.140625" collapsed="false"/>
    <col min="3340" max="3583" style="1" width="9.140625" collapsed="false"/>
    <col min="3584" max="3584" customWidth="true" style="1" width="5.28515625" collapsed="false"/>
    <col min="3585" max="3585" bestFit="true" customWidth="true" style="1" width="16.0" collapsed="false"/>
    <col min="3586" max="3593" style="1" width="9.140625" collapsed="false"/>
    <col min="3594" max="3594" bestFit="true" customWidth="true" style="1" width="9.28515625" collapsed="false"/>
    <col min="3595" max="3595" bestFit="true" customWidth="true" style="1" width="10.140625" collapsed="false"/>
    <col min="3596" max="3839" style="1" width="9.140625" collapsed="false"/>
    <col min="3840" max="3840" customWidth="true" style="1" width="5.28515625" collapsed="false"/>
    <col min="3841" max="3841" bestFit="true" customWidth="true" style="1" width="16.0" collapsed="false"/>
    <col min="3842" max="3849" style="1" width="9.140625" collapsed="false"/>
    <col min="3850" max="3850" bestFit="true" customWidth="true" style="1" width="9.28515625" collapsed="false"/>
    <col min="3851" max="3851" bestFit="true" customWidth="true" style="1" width="10.140625" collapsed="false"/>
    <col min="3852" max="4095" style="1" width="9.140625" collapsed="false"/>
    <col min="4096" max="4096" customWidth="true" style="1" width="5.28515625" collapsed="false"/>
    <col min="4097" max="4097" bestFit="true" customWidth="true" style="1" width="16.0" collapsed="false"/>
    <col min="4098" max="4105" style="1" width="9.140625" collapsed="false"/>
    <col min="4106" max="4106" bestFit="true" customWidth="true" style="1" width="9.28515625" collapsed="false"/>
    <col min="4107" max="4107" bestFit="true" customWidth="true" style="1" width="10.140625" collapsed="false"/>
    <col min="4108" max="4351" style="1" width="9.140625" collapsed="false"/>
    <col min="4352" max="4352" customWidth="true" style="1" width="5.28515625" collapsed="false"/>
    <col min="4353" max="4353" bestFit="true" customWidth="true" style="1" width="16.0" collapsed="false"/>
    <col min="4354" max="4361" style="1" width="9.140625" collapsed="false"/>
    <col min="4362" max="4362" bestFit="true" customWidth="true" style="1" width="9.28515625" collapsed="false"/>
    <col min="4363" max="4363" bestFit="true" customWidth="true" style="1" width="10.140625" collapsed="false"/>
    <col min="4364" max="4607" style="1" width="9.140625" collapsed="false"/>
    <col min="4608" max="4608" customWidth="true" style="1" width="5.28515625" collapsed="false"/>
    <col min="4609" max="4609" bestFit="true" customWidth="true" style="1" width="16.0" collapsed="false"/>
    <col min="4610" max="4617" style="1" width="9.140625" collapsed="false"/>
    <col min="4618" max="4618" bestFit="true" customWidth="true" style="1" width="9.28515625" collapsed="false"/>
    <col min="4619" max="4619" bestFit="true" customWidth="true" style="1" width="10.140625" collapsed="false"/>
    <col min="4620" max="4863" style="1" width="9.140625" collapsed="false"/>
    <col min="4864" max="4864" customWidth="true" style="1" width="5.28515625" collapsed="false"/>
    <col min="4865" max="4865" bestFit="true" customWidth="true" style="1" width="16.0" collapsed="false"/>
    <col min="4866" max="4873" style="1" width="9.140625" collapsed="false"/>
    <col min="4874" max="4874" bestFit="true" customWidth="true" style="1" width="9.28515625" collapsed="false"/>
    <col min="4875" max="4875" bestFit="true" customWidth="true" style="1" width="10.140625" collapsed="false"/>
    <col min="4876" max="5119" style="1" width="9.140625" collapsed="false"/>
    <col min="5120" max="5120" customWidth="true" style="1" width="5.28515625" collapsed="false"/>
    <col min="5121" max="5121" bestFit="true" customWidth="true" style="1" width="16.0" collapsed="false"/>
    <col min="5122" max="5129" style="1" width="9.140625" collapsed="false"/>
    <col min="5130" max="5130" bestFit="true" customWidth="true" style="1" width="9.28515625" collapsed="false"/>
    <col min="5131" max="5131" bestFit="true" customWidth="true" style="1" width="10.140625" collapsed="false"/>
    <col min="5132" max="5375" style="1" width="9.140625" collapsed="false"/>
    <col min="5376" max="5376" customWidth="true" style="1" width="5.28515625" collapsed="false"/>
    <col min="5377" max="5377" bestFit="true" customWidth="true" style="1" width="16.0" collapsed="false"/>
    <col min="5378" max="5385" style="1" width="9.140625" collapsed="false"/>
    <col min="5386" max="5386" bestFit="true" customWidth="true" style="1" width="9.28515625" collapsed="false"/>
    <col min="5387" max="5387" bestFit="true" customWidth="true" style="1" width="10.140625" collapsed="false"/>
    <col min="5388" max="5631" style="1" width="9.140625" collapsed="false"/>
    <col min="5632" max="5632" customWidth="true" style="1" width="5.28515625" collapsed="false"/>
    <col min="5633" max="5633" bestFit="true" customWidth="true" style="1" width="16.0" collapsed="false"/>
    <col min="5634" max="5641" style="1" width="9.140625" collapsed="false"/>
    <col min="5642" max="5642" bestFit="true" customWidth="true" style="1" width="9.28515625" collapsed="false"/>
    <col min="5643" max="5643" bestFit="true" customWidth="true" style="1" width="10.140625" collapsed="false"/>
    <col min="5644" max="5887" style="1" width="9.140625" collapsed="false"/>
    <col min="5888" max="5888" customWidth="true" style="1" width="5.28515625" collapsed="false"/>
    <col min="5889" max="5889" bestFit="true" customWidth="true" style="1" width="16.0" collapsed="false"/>
    <col min="5890" max="5897" style="1" width="9.140625" collapsed="false"/>
    <col min="5898" max="5898" bestFit="true" customWidth="true" style="1" width="9.28515625" collapsed="false"/>
    <col min="5899" max="5899" bestFit="true" customWidth="true" style="1" width="10.140625" collapsed="false"/>
    <col min="5900" max="6143" style="1" width="9.140625" collapsed="false"/>
    <col min="6144" max="6144" customWidth="true" style="1" width="5.28515625" collapsed="false"/>
    <col min="6145" max="6145" bestFit="true" customWidth="true" style="1" width="16.0" collapsed="false"/>
    <col min="6146" max="6153" style="1" width="9.140625" collapsed="false"/>
    <col min="6154" max="6154" bestFit="true" customWidth="true" style="1" width="9.28515625" collapsed="false"/>
    <col min="6155" max="6155" bestFit="true" customWidth="true" style="1" width="10.140625" collapsed="false"/>
    <col min="6156" max="6399" style="1" width="9.140625" collapsed="false"/>
    <col min="6400" max="6400" customWidth="true" style="1" width="5.28515625" collapsed="false"/>
    <col min="6401" max="6401" bestFit="true" customWidth="true" style="1" width="16.0" collapsed="false"/>
    <col min="6402" max="6409" style="1" width="9.140625" collapsed="false"/>
    <col min="6410" max="6410" bestFit="true" customWidth="true" style="1" width="9.28515625" collapsed="false"/>
    <col min="6411" max="6411" bestFit="true" customWidth="true" style="1" width="10.140625" collapsed="false"/>
    <col min="6412" max="6655" style="1" width="9.140625" collapsed="false"/>
    <col min="6656" max="6656" customWidth="true" style="1" width="5.28515625" collapsed="false"/>
    <col min="6657" max="6657" bestFit="true" customWidth="true" style="1" width="16.0" collapsed="false"/>
    <col min="6658" max="6665" style="1" width="9.140625" collapsed="false"/>
    <col min="6666" max="6666" bestFit="true" customWidth="true" style="1" width="9.28515625" collapsed="false"/>
    <col min="6667" max="6667" bestFit="true" customWidth="true" style="1" width="10.140625" collapsed="false"/>
    <col min="6668" max="6911" style="1" width="9.140625" collapsed="false"/>
    <col min="6912" max="6912" customWidth="true" style="1" width="5.28515625" collapsed="false"/>
    <col min="6913" max="6913" bestFit="true" customWidth="true" style="1" width="16.0" collapsed="false"/>
    <col min="6914" max="6921" style="1" width="9.140625" collapsed="false"/>
    <col min="6922" max="6922" bestFit="true" customWidth="true" style="1" width="9.28515625" collapsed="false"/>
    <col min="6923" max="6923" bestFit="true" customWidth="true" style="1" width="10.140625" collapsed="false"/>
    <col min="6924" max="7167" style="1" width="9.140625" collapsed="false"/>
    <col min="7168" max="7168" customWidth="true" style="1" width="5.28515625" collapsed="false"/>
    <col min="7169" max="7169" bestFit="true" customWidth="true" style="1" width="16.0" collapsed="false"/>
    <col min="7170" max="7177" style="1" width="9.140625" collapsed="false"/>
    <col min="7178" max="7178" bestFit="true" customWidth="true" style="1" width="9.28515625" collapsed="false"/>
    <col min="7179" max="7179" bestFit="true" customWidth="true" style="1" width="10.140625" collapsed="false"/>
    <col min="7180" max="7423" style="1" width="9.140625" collapsed="false"/>
    <col min="7424" max="7424" customWidth="true" style="1" width="5.28515625" collapsed="false"/>
    <col min="7425" max="7425" bestFit="true" customWidth="true" style="1" width="16.0" collapsed="false"/>
    <col min="7426" max="7433" style="1" width="9.140625" collapsed="false"/>
    <col min="7434" max="7434" bestFit="true" customWidth="true" style="1" width="9.28515625" collapsed="false"/>
    <col min="7435" max="7435" bestFit="true" customWidth="true" style="1" width="10.140625" collapsed="false"/>
    <col min="7436" max="7679" style="1" width="9.140625" collapsed="false"/>
    <col min="7680" max="7680" customWidth="true" style="1" width="5.28515625" collapsed="false"/>
    <col min="7681" max="7681" bestFit="true" customWidth="true" style="1" width="16.0" collapsed="false"/>
    <col min="7682" max="7689" style="1" width="9.140625" collapsed="false"/>
    <col min="7690" max="7690" bestFit="true" customWidth="true" style="1" width="9.28515625" collapsed="false"/>
    <col min="7691" max="7691" bestFit="true" customWidth="true" style="1" width="10.140625" collapsed="false"/>
    <col min="7692" max="7935" style="1" width="9.140625" collapsed="false"/>
    <col min="7936" max="7936" customWidth="true" style="1" width="5.28515625" collapsed="false"/>
    <col min="7937" max="7937" bestFit="true" customWidth="true" style="1" width="16.0" collapsed="false"/>
    <col min="7938" max="7945" style="1" width="9.140625" collapsed="false"/>
    <col min="7946" max="7946" bestFit="true" customWidth="true" style="1" width="9.28515625" collapsed="false"/>
    <col min="7947" max="7947" bestFit="true" customWidth="true" style="1" width="10.140625" collapsed="false"/>
    <col min="7948" max="8191" style="1" width="9.140625" collapsed="false"/>
    <col min="8192" max="8192" customWidth="true" style="1" width="5.28515625" collapsed="false"/>
    <col min="8193" max="8193" bestFit="true" customWidth="true" style="1" width="16.0" collapsed="false"/>
    <col min="8194" max="8201" style="1" width="9.140625" collapsed="false"/>
    <col min="8202" max="8202" bestFit="true" customWidth="true" style="1" width="9.28515625" collapsed="false"/>
    <col min="8203" max="8203" bestFit="true" customWidth="true" style="1" width="10.140625" collapsed="false"/>
    <col min="8204" max="8447" style="1" width="9.140625" collapsed="false"/>
    <col min="8448" max="8448" customWidth="true" style="1" width="5.28515625" collapsed="false"/>
    <col min="8449" max="8449" bestFit="true" customWidth="true" style="1" width="16.0" collapsed="false"/>
    <col min="8450" max="8457" style="1" width="9.140625" collapsed="false"/>
    <col min="8458" max="8458" bestFit="true" customWidth="true" style="1" width="9.28515625" collapsed="false"/>
    <col min="8459" max="8459" bestFit="true" customWidth="true" style="1" width="10.140625" collapsed="false"/>
    <col min="8460" max="8703" style="1" width="9.140625" collapsed="false"/>
    <col min="8704" max="8704" customWidth="true" style="1" width="5.28515625" collapsed="false"/>
    <col min="8705" max="8705" bestFit="true" customWidth="true" style="1" width="16.0" collapsed="false"/>
    <col min="8706" max="8713" style="1" width="9.140625" collapsed="false"/>
    <col min="8714" max="8714" bestFit="true" customWidth="true" style="1" width="9.28515625" collapsed="false"/>
    <col min="8715" max="8715" bestFit="true" customWidth="true" style="1" width="10.140625" collapsed="false"/>
    <col min="8716" max="8959" style="1" width="9.140625" collapsed="false"/>
    <col min="8960" max="8960" customWidth="true" style="1" width="5.28515625" collapsed="false"/>
    <col min="8961" max="8961" bestFit="true" customWidth="true" style="1" width="16.0" collapsed="false"/>
    <col min="8962" max="8969" style="1" width="9.140625" collapsed="false"/>
    <col min="8970" max="8970" bestFit="true" customWidth="true" style="1" width="9.28515625" collapsed="false"/>
    <col min="8971" max="8971" bestFit="true" customWidth="true" style="1" width="10.140625" collapsed="false"/>
    <col min="8972" max="9215" style="1" width="9.140625" collapsed="false"/>
    <col min="9216" max="9216" customWidth="true" style="1" width="5.28515625" collapsed="false"/>
    <col min="9217" max="9217" bestFit="true" customWidth="true" style="1" width="16.0" collapsed="false"/>
    <col min="9218" max="9225" style="1" width="9.140625" collapsed="false"/>
    <col min="9226" max="9226" bestFit="true" customWidth="true" style="1" width="9.28515625" collapsed="false"/>
    <col min="9227" max="9227" bestFit="true" customWidth="true" style="1" width="10.140625" collapsed="false"/>
    <col min="9228" max="9471" style="1" width="9.140625" collapsed="false"/>
    <col min="9472" max="9472" customWidth="true" style="1" width="5.28515625" collapsed="false"/>
    <col min="9473" max="9473" bestFit="true" customWidth="true" style="1" width="16.0" collapsed="false"/>
    <col min="9474" max="9481" style="1" width="9.140625" collapsed="false"/>
    <col min="9482" max="9482" bestFit="true" customWidth="true" style="1" width="9.28515625" collapsed="false"/>
    <col min="9483" max="9483" bestFit="true" customWidth="true" style="1" width="10.140625" collapsed="false"/>
    <col min="9484" max="9727" style="1" width="9.140625" collapsed="false"/>
    <col min="9728" max="9728" customWidth="true" style="1" width="5.28515625" collapsed="false"/>
    <col min="9729" max="9729" bestFit="true" customWidth="true" style="1" width="16.0" collapsed="false"/>
    <col min="9730" max="9737" style="1" width="9.140625" collapsed="false"/>
    <col min="9738" max="9738" bestFit="true" customWidth="true" style="1" width="9.28515625" collapsed="false"/>
    <col min="9739" max="9739" bestFit="true" customWidth="true" style="1" width="10.140625" collapsed="false"/>
    <col min="9740" max="9983" style="1" width="9.140625" collapsed="false"/>
    <col min="9984" max="9984" customWidth="true" style="1" width="5.28515625" collapsed="false"/>
    <col min="9985" max="9985" bestFit="true" customWidth="true" style="1" width="16.0" collapsed="false"/>
    <col min="9986" max="9993" style="1" width="9.140625" collapsed="false"/>
    <col min="9994" max="9994" bestFit="true" customWidth="true" style="1" width="9.28515625" collapsed="false"/>
    <col min="9995" max="9995" bestFit="true" customWidth="true" style="1" width="10.140625" collapsed="false"/>
    <col min="9996" max="10239" style="1" width="9.140625" collapsed="false"/>
    <col min="10240" max="10240" customWidth="true" style="1" width="5.28515625" collapsed="false"/>
    <col min="10241" max="10241" bestFit="true" customWidth="true" style="1" width="16.0" collapsed="false"/>
    <col min="10242" max="10249" style="1" width="9.140625" collapsed="false"/>
    <col min="10250" max="10250" bestFit="true" customWidth="true" style="1" width="9.28515625" collapsed="false"/>
    <col min="10251" max="10251" bestFit="true" customWidth="true" style="1" width="10.140625" collapsed="false"/>
    <col min="10252" max="10495" style="1" width="9.140625" collapsed="false"/>
    <col min="10496" max="10496" customWidth="true" style="1" width="5.28515625" collapsed="false"/>
    <col min="10497" max="10497" bestFit="true" customWidth="true" style="1" width="16.0" collapsed="false"/>
    <col min="10498" max="10505" style="1" width="9.140625" collapsed="false"/>
    <col min="10506" max="10506" bestFit="true" customWidth="true" style="1" width="9.28515625" collapsed="false"/>
    <col min="10507" max="10507" bestFit="true" customWidth="true" style="1" width="10.140625" collapsed="false"/>
    <col min="10508" max="10751" style="1" width="9.140625" collapsed="false"/>
    <col min="10752" max="10752" customWidth="true" style="1" width="5.28515625" collapsed="false"/>
    <col min="10753" max="10753" bestFit="true" customWidth="true" style="1" width="16.0" collapsed="false"/>
    <col min="10754" max="10761" style="1" width="9.140625" collapsed="false"/>
    <col min="10762" max="10762" bestFit="true" customWidth="true" style="1" width="9.28515625" collapsed="false"/>
    <col min="10763" max="10763" bestFit="true" customWidth="true" style="1" width="10.140625" collapsed="false"/>
    <col min="10764" max="11007" style="1" width="9.140625" collapsed="false"/>
    <col min="11008" max="11008" customWidth="true" style="1" width="5.28515625" collapsed="false"/>
    <col min="11009" max="11009" bestFit="true" customWidth="true" style="1" width="16.0" collapsed="false"/>
    <col min="11010" max="11017" style="1" width="9.140625" collapsed="false"/>
    <col min="11018" max="11018" bestFit="true" customWidth="true" style="1" width="9.28515625" collapsed="false"/>
    <col min="11019" max="11019" bestFit="true" customWidth="true" style="1" width="10.140625" collapsed="false"/>
    <col min="11020" max="11263" style="1" width="9.140625" collapsed="false"/>
    <col min="11264" max="11264" customWidth="true" style="1" width="5.28515625" collapsed="false"/>
    <col min="11265" max="11265" bestFit="true" customWidth="true" style="1" width="16.0" collapsed="false"/>
    <col min="11266" max="11273" style="1" width="9.140625" collapsed="false"/>
    <col min="11274" max="11274" bestFit="true" customWidth="true" style="1" width="9.28515625" collapsed="false"/>
    <col min="11275" max="11275" bestFit="true" customWidth="true" style="1" width="10.140625" collapsed="false"/>
    <col min="11276" max="11519" style="1" width="9.140625" collapsed="false"/>
    <col min="11520" max="11520" customWidth="true" style="1" width="5.28515625" collapsed="false"/>
    <col min="11521" max="11521" bestFit="true" customWidth="true" style="1" width="16.0" collapsed="false"/>
    <col min="11522" max="11529" style="1" width="9.140625" collapsed="false"/>
    <col min="11530" max="11530" bestFit="true" customWidth="true" style="1" width="9.28515625" collapsed="false"/>
    <col min="11531" max="11531" bestFit="true" customWidth="true" style="1" width="10.140625" collapsed="false"/>
    <col min="11532" max="11775" style="1" width="9.140625" collapsed="false"/>
    <col min="11776" max="11776" customWidth="true" style="1" width="5.28515625" collapsed="false"/>
    <col min="11777" max="11777" bestFit="true" customWidth="true" style="1" width="16.0" collapsed="false"/>
    <col min="11778" max="11785" style="1" width="9.140625" collapsed="false"/>
    <col min="11786" max="11786" bestFit="true" customWidth="true" style="1" width="9.28515625" collapsed="false"/>
    <col min="11787" max="11787" bestFit="true" customWidth="true" style="1" width="10.140625" collapsed="false"/>
    <col min="11788" max="12031" style="1" width="9.140625" collapsed="false"/>
    <col min="12032" max="12032" customWidth="true" style="1" width="5.28515625" collapsed="false"/>
    <col min="12033" max="12033" bestFit="true" customWidth="true" style="1" width="16.0" collapsed="false"/>
    <col min="12034" max="12041" style="1" width="9.140625" collapsed="false"/>
    <col min="12042" max="12042" bestFit="true" customWidth="true" style="1" width="9.28515625" collapsed="false"/>
    <col min="12043" max="12043" bestFit="true" customWidth="true" style="1" width="10.140625" collapsed="false"/>
    <col min="12044" max="12287" style="1" width="9.140625" collapsed="false"/>
    <col min="12288" max="12288" customWidth="true" style="1" width="5.28515625" collapsed="false"/>
    <col min="12289" max="12289" bestFit="true" customWidth="true" style="1" width="16.0" collapsed="false"/>
    <col min="12290" max="12297" style="1" width="9.140625" collapsed="false"/>
    <col min="12298" max="12298" bestFit="true" customWidth="true" style="1" width="9.28515625" collapsed="false"/>
    <col min="12299" max="12299" bestFit="true" customWidth="true" style="1" width="10.140625" collapsed="false"/>
    <col min="12300" max="12543" style="1" width="9.140625" collapsed="false"/>
    <col min="12544" max="12544" customWidth="true" style="1" width="5.28515625" collapsed="false"/>
    <col min="12545" max="12545" bestFit="true" customWidth="true" style="1" width="16.0" collapsed="false"/>
    <col min="12546" max="12553" style="1" width="9.140625" collapsed="false"/>
    <col min="12554" max="12554" bestFit="true" customWidth="true" style="1" width="9.28515625" collapsed="false"/>
    <col min="12555" max="12555" bestFit="true" customWidth="true" style="1" width="10.140625" collapsed="false"/>
    <col min="12556" max="12799" style="1" width="9.140625" collapsed="false"/>
    <col min="12800" max="12800" customWidth="true" style="1" width="5.28515625" collapsed="false"/>
    <col min="12801" max="12801" bestFit="true" customWidth="true" style="1" width="16.0" collapsed="false"/>
    <col min="12802" max="12809" style="1" width="9.140625" collapsed="false"/>
    <col min="12810" max="12810" bestFit="true" customWidth="true" style="1" width="9.28515625" collapsed="false"/>
    <col min="12811" max="12811" bestFit="true" customWidth="true" style="1" width="10.140625" collapsed="false"/>
    <col min="12812" max="13055" style="1" width="9.140625" collapsed="false"/>
    <col min="13056" max="13056" customWidth="true" style="1" width="5.28515625" collapsed="false"/>
    <col min="13057" max="13057" bestFit="true" customWidth="true" style="1" width="16.0" collapsed="false"/>
    <col min="13058" max="13065" style="1" width="9.140625" collapsed="false"/>
    <col min="13066" max="13066" bestFit="true" customWidth="true" style="1" width="9.28515625" collapsed="false"/>
    <col min="13067" max="13067" bestFit="true" customWidth="true" style="1" width="10.140625" collapsed="false"/>
    <col min="13068" max="13311" style="1" width="9.140625" collapsed="false"/>
    <col min="13312" max="13312" customWidth="true" style="1" width="5.28515625" collapsed="false"/>
    <col min="13313" max="13313" bestFit="true" customWidth="true" style="1" width="16.0" collapsed="false"/>
    <col min="13314" max="13321" style="1" width="9.140625" collapsed="false"/>
    <col min="13322" max="13322" bestFit="true" customWidth="true" style="1" width="9.28515625" collapsed="false"/>
    <col min="13323" max="13323" bestFit="true" customWidth="true" style="1" width="10.140625" collapsed="false"/>
    <col min="13324" max="13567" style="1" width="9.140625" collapsed="false"/>
    <col min="13568" max="13568" customWidth="true" style="1" width="5.28515625" collapsed="false"/>
    <col min="13569" max="13569" bestFit="true" customWidth="true" style="1" width="16.0" collapsed="false"/>
    <col min="13570" max="13577" style="1" width="9.140625" collapsed="false"/>
    <col min="13578" max="13578" bestFit="true" customWidth="true" style="1" width="9.28515625" collapsed="false"/>
    <col min="13579" max="13579" bestFit="true" customWidth="true" style="1" width="10.140625" collapsed="false"/>
    <col min="13580" max="13823" style="1" width="9.140625" collapsed="false"/>
    <col min="13824" max="13824" customWidth="true" style="1" width="5.28515625" collapsed="false"/>
    <col min="13825" max="13825" bestFit="true" customWidth="true" style="1" width="16.0" collapsed="false"/>
    <col min="13826" max="13833" style="1" width="9.140625" collapsed="false"/>
    <col min="13834" max="13834" bestFit="true" customWidth="true" style="1" width="9.28515625" collapsed="false"/>
    <col min="13835" max="13835" bestFit="true" customWidth="true" style="1" width="10.140625" collapsed="false"/>
    <col min="13836" max="14079" style="1" width="9.140625" collapsed="false"/>
    <col min="14080" max="14080" customWidth="true" style="1" width="5.28515625" collapsed="false"/>
    <col min="14081" max="14081" bestFit="true" customWidth="true" style="1" width="16.0" collapsed="false"/>
    <col min="14082" max="14089" style="1" width="9.140625" collapsed="false"/>
    <col min="14090" max="14090" bestFit="true" customWidth="true" style="1" width="9.28515625" collapsed="false"/>
    <col min="14091" max="14091" bestFit="true" customWidth="true" style="1" width="10.140625" collapsed="false"/>
    <col min="14092" max="14335" style="1" width="9.140625" collapsed="false"/>
    <col min="14336" max="14336" customWidth="true" style="1" width="5.28515625" collapsed="false"/>
    <col min="14337" max="14337" bestFit="true" customWidth="true" style="1" width="16.0" collapsed="false"/>
    <col min="14338" max="14345" style="1" width="9.140625" collapsed="false"/>
    <col min="14346" max="14346" bestFit="true" customWidth="true" style="1" width="9.28515625" collapsed="false"/>
    <col min="14347" max="14347" bestFit="true" customWidth="true" style="1" width="10.140625" collapsed="false"/>
    <col min="14348" max="14591" style="1" width="9.140625" collapsed="false"/>
    <col min="14592" max="14592" customWidth="true" style="1" width="5.28515625" collapsed="false"/>
    <col min="14593" max="14593" bestFit="true" customWidth="true" style="1" width="16.0" collapsed="false"/>
    <col min="14594" max="14601" style="1" width="9.140625" collapsed="false"/>
    <col min="14602" max="14602" bestFit="true" customWidth="true" style="1" width="9.28515625" collapsed="false"/>
    <col min="14603" max="14603" bestFit="true" customWidth="true" style="1" width="10.140625" collapsed="false"/>
    <col min="14604" max="14847" style="1" width="9.140625" collapsed="false"/>
    <col min="14848" max="14848" customWidth="true" style="1" width="5.28515625" collapsed="false"/>
    <col min="14849" max="14849" bestFit="true" customWidth="true" style="1" width="16.0" collapsed="false"/>
    <col min="14850" max="14857" style="1" width="9.140625" collapsed="false"/>
    <col min="14858" max="14858" bestFit="true" customWidth="true" style="1" width="9.28515625" collapsed="false"/>
    <col min="14859" max="14859" bestFit="true" customWidth="true" style="1" width="10.140625" collapsed="false"/>
    <col min="14860" max="15103" style="1" width="9.140625" collapsed="false"/>
    <col min="15104" max="15104" customWidth="true" style="1" width="5.28515625" collapsed="false"/>
    <col min="15105" max="15105" bestFit="true" customWidth="true" style="1" width="16.0" collapsed="false"/>
    <col min="15106" max="15113" style="1" width="9.140625" collapsed="false"/>
    <col min="15114" max="15114" bestFit="true" customWidth="true" style="1" width="9.28515625" collapsed="false"/>
    <col min="15115" max="15115" bestFit="true" customWidth="true" style="1" width="10.140625" collapsed="false"/>
    <col min="15116" max="15359" style="1" width="9.140625" collapsed="false"/>
    <col min="15360" max="15360" customWidth="true" style="1" width="5.28515625" collapsed="false"/>
    <col min="15361" max="15361" bestFit="true" customWidth="true" style="1" width="16.0" collapsed="false"/>
    <col min="15362" max="15369" style="1" width="9.140625" collapsed="false"/>
    <col min="15370" max="15370" bestFit="true" customWidth="true" style="1" width="9.28515625" collapsed="false"/>
    <col min="15371" max="15371" bestFit="true" customWidth="true" style="1" width="10.140625" collapsed="false"/>
    <col min="15372" max="15615" style="1" width="9.140625" collapsed="false"/>
    <col min="15616" max="15616" customWidth="true" style="1" width="5.28515625" collapsed="false"/>
    <col min="15617" max="15617" bestFit="true" customWidth="true" style="1" width="16.0" collapsed="false"/>
    <col min="15618" max="15625" style="1" width="9.140625" collapsed="false"/>
    <col min="15626" max="15626" bestFit="true" customWidth="true" style="1" width="9.28515625" collapsed="false"/>
    <col min="15627" max="15627" bestFit="true" customWidth="true" style="1" width="10.140625" collapsed="false"/>
    <col min="15628" max="15871" style="1" width="9.140625" collapsed="false"/>
    <col min="15872" max="15872" customWidth="true" style="1" width="5.28515625" collapsed="false"/>
    <col min="15873" max="15873" bestFit="true" customWidth="true" style="1" width="16.0" collapsed="false"/>
    <col min="15874" max="15881" style="1" width="9.140625" collapsed="false"/>
    <col min="15882" max="15882" bestFit="true" customWidth="true" style="1" width="9.28515625" collapsed="false"/>
    <col min="15883" max="15883" bestFit="true" customWidth="true" style="1" width="10.140625" collapsed="false"/>
    <col min="15884" max="16127" style="1" width="9.140625" collapsed="false"/>
    <col min="16128" max="16128" customWidth="true" style="1" width="5.28515625" collapsed="false"/>
    <col min="16129" max="16129" bestFit="true" customWidth="true" style="1" width="16.0" collapsed="false"/>
    <col min="16130" max="16137" style="1" width="9.140625" collapsed="false"/>
    <col min="16138" max="16138" bestFit="true" customWidth="true" style="1" width="9.28515625" collapsed="false"/>
    <col min="16139" max="16139" bestFit="true" customWidth="true" style="1" width="10.140625" collapsed="false"/>
    <col min="16140" max="16384" style="1" width="9.140625" collapsed="false"/>
  </cols>
  <sheetData>
    <row r="1" spans="2:16" x14ac:dyDescent="0.2">
      <c r="J1" s="165"/>
    </row>
    <row r="2" spans="2:16" ht="13.9" customHeight="1" x14ac:dyDescent="0.2">
      <c r="B2" s="2" t="s">
        <v>78</v>
      </c>
    </row>
    <row r="3" spans="2:16" ht="14.45" customHeight="1" thickBot="1" x14ac:dyDescent="0.25">
      <c r="B3" s="2"/>
    </row>
    <row r="4" spans="2:16" ht="13.9" customHeight="1" x14ac:dyDescent="0.2">
      <c r="B4" s="167"/>
      <c r="C4" s="191">
        <v>2015</v>
      </c>
      <c r="D4" s="189"/>
      <c r="E4" s="190"/>
      <c r="F4" s="191" t="s">
        <v>76</v>
      </c>
      <c r="G4" s="189"/>
      <c r="H4" s="190"/>
    </row>
    <row r="5" spans="2:16" ht="39" thickBot="1" x14ac:dyDescent="0.25">
      <c r="B5" s="168" t="s">
        <v>8</v>
      </c>
      <c r="C5" s="152" t="s">
        <v>0</v>
      </c>
      <c r="D5" s="153" t="s">
        <v>9</v>
      </c>
      <c r="E5" s="154" t="s">
        <v>10</v>
      </c>
      <c r="F5" s="169" t="s">
        <v>0</v>
      </c>
      <c r="G5" s="170" t="s">
        <v>9</v>
      </c>
      <c r="H5" s="171" t="s">
        <v>10</v>
      </c>
    </row>
    <row r="6" spans="2:16" ht="13.9" customHeight="1" x14ac:dyDescent="0.2">
      <c r="B6" s="23" t="s">
        <v>11</v>
      </c>
      <c r="C6" s="25">
        <v>11.510359399999984</v>
      </c>
      <c r="D6" s="155">
        <v>22.665095770000001</v>
      </c>
      <c r="E6" s="155">
        <v>1969.1040898340698</v>
      </c>
      <c r="F6" s="25">
        <v>13.057779600000002</v>
      </c>
      <c r="G6" s="26">
        <v>27.464440459999999</v>
      </c>
      <c r="H6" s="24">
        <f>G6/F6*1000</f>
        <v>2103.3009670342421</v>
      </c>
      <c r="I6" s="27"/>
      <c r="J6" s="27"/>
      <c r="K6" s="63"/>
      <c r="L6" s="63"/>
      <c r="M6" s="38"/>
      <c r="N6" s="32"/>
      <c r="O6" s="32"/>
      <c r="P6" s="32"/>
    </row>
    <row r="7" spans="2:16" ht="13.9" customHeight="1" x14ac:dyDescent="0.2">
      <c r="B7" s="28" t="s">
        <v>12</v>
      </c>
      <c r="C7" s="31">
        <v>27.439904800000008</v>
      </c>
      <c r="D7" s="29">
        <v>37.382471089999974</v>
      </c>
      <c r="E7" s="29">
        <v>1362.3396787440738</v>
      </c>
      <c r="F7" s="31">
        <v>28.146194700000002</v>
      </c>
      <c r="G7" s="21">
        <v>37.501177720000001</v>
      </c>
      <c r="H7" s="30">
        <f t="shared" ref="H7:H26" si="0">G7/F7*1000</f>
        <v>1332.371147137698</v>
      </c>
      <c r="I7" s="27"/>
      <c r="J7" s="27"/>
      <c r="K7" s="63"/>
      <c r="L7" s="63"/>
      <c r="M7" s="38"/>
      <c r="N7" s="32"/>
      <c r="O7" s="32"/>
      <c r="P7" s="32"/>
    </row>
    <row r="8" spans="2:16" ht="13.9" customHeight="1" x14ac:dyDescent="0.2">
      <c r="B8" s="28" t="s">
        <v>13</v>
      </c>
      <c r="C8" s="31">
        <v>6.653716600000001</v>
      </c>
      <c r="D8" s="29">
        <v>15.894615669999991</v>
      </c>
      <c r="E8" s="29">
        <v>2388.8326818728633</v>
      </c>
      <c r="F8" s="31">
        <v>7.8172222000000007</v>
      </c>
      <c r="G8" s="21">
        <v>18.392014660000001</v>
      </c>
      <c r="H8" s="30">
        <f t="shared" si="0"/>
        <v>2352.7557730161489</v>
      </c>
      <c r="I8" s="27"/>
      <c r="J8" s="27"/>
      <c r="K8" s="63"/>
      <c r="L8" s="63"/>
      <c r="M8" s="38"/>
      <c r="N8" s="32"/>
      <c r="O8" s="32"/>
      <c r="P8" s="32"/>
    </row>
    <row r="9" spans="2:16" ht="13.9" customHeight="1" x14ac:dyDescent="0.2">
      <c r="B9" s="28" t="s">
        <v>14</v>
      </c>
      <c r="C9" s="31">
        <v>3.6144550999999989</v>
      </c>
      <c r="D9" s="29">
        <v>4.6697939000000028</v>
      </c>
      <c r="E9" s="29">
        <v>1291.9772886375056</v>
      </c>
      <c r="F9" s="31">
        <v>4.3587560999999999</v>
      </c>
      <c r="G9" s="21">
        <v>6.4616431099999998</v>
      </c>
      <c r="H9" s="30">
        <f t="shared" si="0"/>
        <v>1482.4511768391903</v>
      </c>
      <c r="I9" s="27"/>
      <c r="J9" s="27"/>
      <c r="K9" s="63"/>
      <c r="L9" s="38"/>
      <c r="M9" s="38"/>
      <c r="N9" s="32"/>
      <c r="O9" s="32"/>
      <c r="P9" s="32"/>
    </row>
    <row r="10" spans="2:16" ht="13.9" customHeight="1" x14ac:dyDescent="0.2">
      <c r="B10" s="28" t="s">
        <v>15</v>
      </c>
      <c r="C10" s="31">
        <v>1.9015299999999999</v>
      </c>
      <c r="D10" s="29">
        <v>4.7092934999999976</v>
      </c>
      <c r="E10" s="29">
        <v>2476.5812266963962</v>
      </c>
      <c r="F10" s="31">
        <v>2.1288983000000004</v>
      </c>
      <c r="G10" s="21">
        <v>6.0742445499999995</v>
      </c>
      <c r="H10" s="30">
        <f t="shared" si="0"/>
        <v>2853.2337829383391</v>
      </c>
      <c r="I10" s="27"/>
      <c r="J10" s="27"/>
      <c r="K10" s="63"/>
      <c r="L10" s="38"/>
      <c r="M10" s="38"/>
      <c r="N10" s="32"/>
      <c r="O10" s="32"/>
      <c r="P10" s="32"/>
    </row>
    <row r="11" spans="2:16" ht="13.9" customHeight="1" x14ac:dyDescent="0.2">
      <c r="B11" s="122" t="s">
        <v>51</v>
      </c>
      <c r="C11" s="31">
        <v>11.129967899999995</v>
      </c>
      <c r="D11" s="29">
        <v>26.268863779999972</v>
      </c>
      <c r="E11" s="29">
        <v>2360.1922320009548</v>
      </c>
      <c r="F11" s="31">
        <v>12.6637843</v>
      </c>
      <c r="G11" s="21">
        <v>34.73056588</v>
      </c>
      <c r="H11" s="30">
        <f t="shared" si="0"/>
        <v>2742.5108527788175</v>
      </c>
      <c r="I11" s="27"/>
      <c r="J11" s="27"/>
      <c r="K11" s="63"/>
      <c r="L11" s="38"/>
      <c r="M11" s="38"/>
      <c r="N11" s="32"/>
      <c r="O11" s="32"/>
      <c r="P11" s="32"/>
    </row>
    <row r="12" spans="2:16" ht="13.9" customHeight="1" x14ac:dyDescent="0.2">
      <c r="B12" s="28" t="s">
        <v>16</v>
      </c>
      <c r="C12" s="31">
        <v>4.6625214999999978</v>
      </c>
      <c r="D12" s="29">
        <v>4.5340340800000023</v>
      </c>
      <c r="E12" s="29">
        <v>972.44250348229048</v>
      </c>
      <c r="F12" s="31">
        <v>6.1070288999999995</v>
      </c>
      <c r="G12" s="21">
        <v>7.4815831099999999</v>
      </c>
      <c r="H12" s="30">
        <f t="shared" si="0"/>
        <v>1225.0774038419893</v>
      </c>
      <c r="I12" s="27"/>
      <c r="J12" s="27"/>
      <c r="K12" s="63"/>
      <c r="L12" s="38"/>
      <c r="M12" s="38"/>
      <c r="N12" s="32"/>
      <c r="O12" s="32"/>
      <c r="P12" s="32"/>
    </row>
    <row r="13" spans="2:16" ht="13.9" customHeight="1" x14ac:dyDescent="0.2">
      <c r="B13" s="28" t="s">
        <v>17</v>
      </c>
      <c r="C13" s="31">
        <v>8.2796226000000051</v>
      </c>
      <c r="D13" s="29">
        <v>7.2202476499999948</v>
      </c>
      <c r="E13" s="29">
        <v>872.05033355022613</v>
      </c>
      <c r="F13" s="31">
        <v>7.961135399999999</v>
      </c>
      <c r="G13" s="21">
        <v>8.1955398900000009</v>
      </c>
      <c r="H13" s="30">
        <f t="shared" si="0"/>
        <v>1029.4436004693503</v>
      </c>
      <c r="I13" s="27"/>
      <c r="J13" s="27"/>
      <c r="K13" s="63"/>
      <c r="L13" s="38"/>
      <c r="M13" s="38"/>
      <c r="N13" s="32"/>
      <c r="O13" s="32"/>
      <c r="P13" s="32"/>
    </row>
    <row r="14" spans="2:16" ht="13.9" customHeight="1" x14ac:dyDescent="0.2">
      <c r="B14" s="28" t="s">
        <v>18</v>
      </c>
      <c r="C14" s="31">
        <v>8.0430386000000009</v>
      </c>
      <c r="D14" s="29">
        <v>8.5933644900000044</v>
      </c>
      <c r="E14" s="29">
        <v>1068.4226344506171</v>
      </c>
      <c r="F14" s="31">
        <v>7.3826745999999996</v>
      </c>
      <c r="G14" s="21">
        <v>8.0940053500000015</v>
      </c>
      <c r="H14" s="30">
        <f t="shared" si="0"/>
        <v>1096.351361605454</v>
      </c>
      <c r="I14" s="27"/>
      <c r="J14" s="27"/>
      <c r="K14" s="63"/>
      <c r="L14" s="38"/>
      <c r="M14" s="38"/>
      <c r="N14" s="32"/>
      <c r="O14" s="32"/>
      <c r="P14" s="32"/>
    </row>
    <row r="15" spans="2:16" ht="14.45" customHeight="1" thickBot="1" x14ac:dyDescent="0.25">
      <c r="B15" s="33" t="s">
        <v>70</v>
      </c>
      <c r="C15" s="16">
        <v>7.4979587000002539</v>
      </c>
      <c r="D15" s="123">
        <v>10.853407929999667</v>
      </c>
      <c r="E15" s="123">
        <v>1447.5150323246378</v>
      </c>
      <c r="F15" s="31">
        <v>5.7437692000000311</v>
      </c>
      <c r="G15" s="21">
        <v>14.451974970000009</v>
      </c>
      <c r="H15" s="30">
        <f t="shared" si="0"/>
        <v>2516.1134556033226</v>
      </c>
      <c r="I15" s="27"/>
      <c r="J15" s="27"/>
      <c r="K15" s="38"/>
      <c r="L15" s="38"/>
      <c r="M15" s="38"/>
      <c r="N15" s="32"/>
      <c r="O15" s="32"/>
      <c r="P15" s="32"/>
    </row>
    <row r="16" spans="2:16" x14ac:dyDescent="0.2">
      <c r="B16" s="23" t="s">
        <v>19</v>
      </c>
      <c r="C16" s="25">
        <v>58.726066599999996</v>
      </c>
      <c r="D16" s="26">
        <v>21.306708250000003</v>
      </c>
      <c r="E16" s="155">
        <v>362.81517703417933</v>
      </c>
      <c r="F16" s="25">
        <v>65.543415600000003</v>
      </c>
      <c r="G16" s="26">
        <v>47.13429198</v>
      </c>
      <c r="H16" s="24">
        <f t="shared" si="0"/>
        <v>719.13084706558993</v>
      </c>
      <c r="I16" s="27"/>
      <c r="J16" s="27"/>
      <c r="K16" s="27"/>
      <c r="L16" s="38"/>
      <c r="M16" s="38"/>
      <c r="N16" s="32"/>
      <c r="O16" s="32"/>
      <c r="P16" s="32"/>
    </row>
    <row r="17" spans="2:16" ht="13.9" customHeight="1" x14ac:dyDescent="0.2">
      <c r="B17" s="28" t="s">
        <v>20</v>
      </c>
      <c r="C17" s="31">
        <v>199.886594</v>
      </c>
      <c r="D17" s="21">
        <v>130.51282318</v>
      </c>
      <c r="E17" s="29">
        <v>652.93434926406326</v>
      </c>
      <c r="F17" s="31">
        <v>188.48697250000001</v>
      </c>
      <c r="G17" s="21">
        <v>168.60226739000001</v>
      </c>
      <c r="H17" s="30">
        <f t="shared" si="0"/>
        <v>894.50355721534015</v>
      </c>
      <c r="I17" s="27"/>
      <c r="J17" s="27"/>
      <c r="K17" s="63"/>
      <c r="L17" s="38"/>
      <c r="M17" s="38"/>
      <c r="N17" s="32"/>
      <c r="O17" s="32"/>
      <c r="P17" s="32"/>
    </row>
    <row r="18" spans="2:16" ht="14.45" customHeight="1" thickBot="1" x14ac:dyDescent="0.25">
      <c r="B18" s="33" t="s">
        <v>21</v>
      </c>
      <c r="C18" s="16">
        <v>32.936424400000021</v>
      </c>
      <c r="D18" s="17">
        <v>8.333782330000016</v>
      </c>
      <c r="E18" s="123">
        <v>253.02632212864037</v>
      </c>
      <c r="F18" s="16">
        <v>40.342743799999909</v>
      </c>
      <c r="G18" s="17">
        <v>10.16591889999998</v>
      </c>
      <c r="H18" s="35">
        <f t="shared" si="0"/>
        <v>251.9887826767004</v>
      </c>
      <c r="I18" s="27"/>
      <c r="J18" s="27"/>
      <c r="K18" s="38"/>
      <c r="L18" s="38"/>
      <c r="M18" s="38"/>
      <c r="N18" s="32"/>
      <c r="O18" s="32"/>
      <c r="P18" s="32"/>
    </row>
    <row r="19" spans="2:16" ht="13.9" customHeight="1" x14ac:dyDescent="0.3">
      <c r="B19" s="122" t="s">
        <v>22</v>
      </c>
      <c r="C19" s="31">
        <v>9.919830699999995</v>
      </c>
      <c r="D19" s="21">
        <v>12.379504629999991</v>
      </c>
      <c r="E19" s="29">
        <v>1247.9552327440424</v>
      </c>
      <c r="F19" s="31">
        <v>11.101683599999999</v>
      </c>
      <c r="G19" s="21">
        <v>15.22098403</v>
      </c>
      <c r="H19" s="30">
        <f t="shared" si="0"/>
        <v>1371.0518673041629</v>
      </c>
      <c r="I19" s="27"/>
      <c r="J19" s="27"/>
      <c r="K19" s="63"/>
      <c r="L19" s="38"/>
      <c r="M19" s="38"/>
      <c r="N19" s="32"/>
      <c r="O19" s="32"/>
      <c r="P19" s="32"/>
    </row>
    <row r="20" spans="2:16" ht="13.9" customHeight="1" x14ac:dyDescent="0.3">
      <c r="B20" s="28" t="s">
        <v>23</v>
      </c>
      <c r="C20" s="31">
        <v>1.0437660000000004</v>
      </c>
      <c r="D20" s="21">
        <v>11.020652040000007</v>
      </c>
      <c r="E20" s="29">
        <v>10558.546685751406</v>
      </c>
      <c r="F20" s="31">
        <v>1.1506543000000002</v>
      </c>
      <c r="G20" s="21">
        <v>13.81929783</v>
      </c>
      <c r="H20" s="30">
        <f t="shared" si="0"/>
        <v>12009.947583735617</v>
      </c>
      <c r="I20" s="27"/>
      <c r="J20" s="27"/>
      <c r="K20" s="63"/>
      <c r="L20" s="38"/>
      <c r="M20" s="38"/>
      <c r="N20" s="32"/>
      <c r="O20" s="32"/>
      <c r="P20" s="32"/>
    </row>
    <row r="21" spans="2:16" ht="13.9" customHeight="1" x14ac:dyDescent="0.3">
      <c r="B21" s="122" t="s">
        <v>52</v>
      </c>
      <c r="C21" s="31">
        <v>16.510796899999992</v>
      </c>
      <c r="D21" s="21">
        <v>61.024785829999935</v>
      </c>
      <c r="E21" s="29">
        <v>3696.0533279892725</v>
      </c>
      <c r="F21" s="31">
        <v>21.046367799999999</v>
      </c>
      <c r="G21" s="21">
        <v>79.267221190000001</v>
      </c>
      <c r="H21" s="30">
        <f t="shared" si="0"/>
        <v>3766.3135959260394</v>
      </c>
      <c r="I21" s="27"/>
      <c r="J21" s="27"/>
      <c r="K21" s="27"/>
      <c r="L21" s="38"/>
      <c r="M21" s="38"/>
      <c r="N21" s="32"/>
      <c r="O21" s="32"/>
      <c r="P21" s="32"/>
    </row>
    <row r="22" spans="2:16" ht="13.9" customHeight="1" x14ac:dyDescent="0.3">
      <c r="B22" s="36" t="s">
        <v>24</v>
      </c>
      <c r="C22" s="31">
        <v>9.0859402999999972</v>
      </c>
      <c r="D22" s="21">
        <v>5.0792409200000002</v>
      </c>
      <c r="E22" s="29">
        <v>559.02204420163332</v>
      </c>
      <c r="F22" s="31">
        <v>8.4052325000000003</v>
      </c>
      <c r="G22" s="21">
        <v>6.4435813900000003</v>
      </c>
      <c r="H22" s="30">
        <f t="shared" si="0"/>
        <v>766.61548505648113</v>
      </c>
      <c r="I22" s="27"/>
      <c r="J22" s="27"/>
      <c r="K22" s="63"/>
      <c r="L22" s="38"/>
      <c r="M22" s="38"/>
      <c r="N22" s="32"/>
      <c r="O22" s="32"/>
      <c r="P22" s="32"/>
    </row>
    <row r="23" spans="2:16" ht="13.9" customHeight="1" x14ac:dyDescent="0.3">
      <c r="B23" s="28" t="s">
        <v>25</v>
      </c>
      <c r="C23" s="31">
        <v>16.040157900000008</v>
      </c>
      <c r="D23" s="21">
        <v>33.082640249999997</v>
      </c>
      <c r="E23" s="29">
        <v>2062.4884403413498</v>
      </c>
      <c r="F23" s="31">
        <v>15.337534999999999</v>
      </c>
      <c r="G23" s="21">
        <v>37.05476204</v>
      </c>
      <c r="H23" s="30">
        <f t="shared" si="0"/>
        <v>2415.9528920390403</v>
      </c>
      <c r="I23" s="27"/>
      <c r="J23" s="27"/>
      <c r="K23" s="63"/>
      <c r="L23" s="38"/>
      <c r="M23" s="38"/>
      <c r="N23" s="32"/>
      <c r="O23" s="32"/>
      <c r="P23" s="32"/>
    </row>
    <row r="24" spans="2:16" ht="13.9" customHeight="1" x14ac:dyDescent="0.3">
      <c r="B24" s="28" t="s">
        <v>26</v>
      </c>
      <c r="C24" s="31">
        <v>1.3886625999999991</v>
      </c>
      <c r="D24" s="21">
        <v>4.3740534400000026</v>
      </c>
      <c r="E24" s="29">
        <v>3149.8316725747532</v>
      </c>
      <c r="F24" s="31">
        <v>1.7436262</v>
      </c>
      <c r="G24" s="21">
        <v>6.69018566</v>
      </c>
      <c r="H24" s="30">
        <f t="shared" si="0"/>
        <v>3836.9380203165106</v>
      </c>
      <c r="I24" s="27"/>
      <c r="J24" s="27"/>
      <c r="K24" s="63"/>
      <c r="L24" s="38"/>
      <c r="M24" s="38"/>
      <c r="N24" s="32"/>
      <c r="O24" s="32"/>
      <c r="P24" s="32"/>
    </row>
    <row r="25" spans="2:16" ht="13.9" customHeight="1" x14ac:dyDescent="0.3">
      <c r="B25" s="122" t="s">
        <v>27</v>
      </c>
      <c r="C25" s="31">
        <v>1.4730207999999954</v>
      </c>
      <c r="D25" s="21">
        <v>3.73315872</v>
      </c>
      <c r="E25" s="29">
        <v>2534.3557402583938</v>
      </c>
      <c r="F25" s="31">
        <v>1.6051453</v>
      </c>
      <c r="G25" s="21">
        <v>4.4746237399999993</v>
      </c>
      <c r="H25" s="30">
        <f t="shared" si="0"/>
        <v>2787.6751967563305</v>
      </c>
      <c r="I25" s="27"/>
      <c r="J25" s="27"/>
      <c r="K25" s="27"/>
      <c r="L25" s="38"/>
      <c r="M25" s="38"/>
      <c r="N25" s="32"/>
      <c r="O25" s="32"/>
      <c r="P25" s="32"/>
    </row>
    <row r="26" spans="2:16" ht="14.45" customHeight="1" thickBot="1" x14ac:dyDescent="0.35">
      <c r="B26" s="33" t="s">
        <v>28</v>
      </c>
      <c r="C26" s="34">
        <v>2.3031144999999142</v>
      </c>
      <c r="D26" s="123">
        <v>3.6408093699996682</v>
      </c>
      <c r="E26" s="123">
        <v>1580.819959233379</v>
      </c>
      <c r="F26" s="34">
        <v>3.2059084999999996</v>
      </c>
      <c r="G26" s="37">
        <v>5.6366323700000294</v>
      </c>
      <c r="H26" s="35">
        <f t="shared" si="0"/>
        <v>1758.201261826415</v>
      </c>
      <c r="I26" s="27"/>
      <c r="J26" s="27"/>
      <c r="K26" s="38"/>
      <c r="L26" s="38"/>
      <c r="M26" s="38"/>
      <c r="N26" s="32"/>
      <c r="O26" s="32"/>
      <c r="P26" s="32"/>
    </row>
    <row r="27" spans="2:16" ht="13.9" x14ac:dyDescent="0.3">
      <c r="C27" s="38"/>
      <c r="D27" s="38"/>
      <c r="E27" s="38"/>
      <c r="F27" s="38"/>
      <c r="G27" s="38"/>
    </row>
    <row r="28" spans="2:16" ht="13.9" x14ac:dyDescent="0.3">
      <c r="B28" s="1" t="s">
        <v>7</v>
      </c>
      <c r="C28" s="32"/>
      <c r="D28" s="32"/>
      <c r="F28" s="39"/>
      <c r="G28" s="39"/>
      <c r="H28" s="39"/>
      <c r="I28" s="39"/>
      <c r="J28" s="38"/>
      <c r="K28" s="38"/>
    </row>
    <row r="29" spans="2:16" ht="13.9" x14ac:dyDescent="0.3">
      <c r="B29" s="40"/>
      <c r="C29" s="156"/>
      <c r="D29" s="156"/>
      <c r="E29" s="40"/>
      <c r="F29" s="40"/>
      <c r="G29" s="40"/>
      <c r="H29" s="40"/>
      <c r="I29" s="40"/>
    </row>
    <row r="30" spans="2:16" ht="13.9" x14ac:dyDescent="0.3">
      <c r="B30" s="62"/>
      <c r="C30" s="65"/>
      <c r="D30" s="65"/>
      <c r="F30" s="41"/>
      <c r="G30" s="41"/>
    </row>
    <row r="31" spans="2:16" ht="13.9" x14ac:dyDescent="0.3">
      <c r="B31" s="62"/>
      <c r="C31" s="65"/>
      <c r="D31" s="65"/>
      <c r="F31" s="32"/>
      <c r="G31" s="32"/>
    </row>
    <row r="32" spans="2:16" ht="13.9" x14ac:dyDescent="0.3">
      <c r="B32" s="62"/>
      <c r="C32" s="65"/>
      <c r="D32" s="65"/>
      <c r="F32" s="38"/>
      <c r="G32" s="38"/>
      <c r="H32" s="38"/>
    </row>
    <row r="33" spans="3:7" ht="13.9" x14ac:dyDescent="0.3">
      <c r="C33" s="38"/>
      <c r="D33" s="38"/>
      <c r="F33" s="38"/>
      <c r="G33" s="38"/>
    </row>
    <row r="34" spans="3:7" ht="13.9" x14ac:dyDescent="0.3">
      <c r="C34" s="41"/>
      <c r="D34" s="38"/>
      <c r="E34" s="41"/>
      <c r="F34" s="41"/>
      <c r="G34" s="41"/>
    </row>
    <row r="35" spans="3:7" ht="13.9" x14ac:dyDescent="0.3">
      <c r="C35" s="38"/>
      <c r="D35" s="38"/>
    </row>
    <row r="37" spans="3:7" ht="13.9" x14ac:dyDescent="0.3">
      <c r="C37" s="38"/>
      <c r="D37" s="38"/>
    </row>
  </sheetData>
  <mergeCells count="2">
    <mergeCell ref="C4:E4"/>
    <mergeCell ref="F4:H4"/>
  </mergeCells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1"/>
  </sheetPr>
  <dimension ref="B1:R26"/>
  <sheetViews>
    <sheetView workbookViewId="0">
      <selection activeCell="O1" sqref="O1"/>
    </sheetView>
  </sheetViews>
  <sheetFormatPr defaultRowHeight="12.75" x14ac:dyDescent="0.2"/>
  <cols>
    <col min="1" max="1" customWidth="true" style="1" width="5.28515625" collapsed="false"/>
    <col min="2" max="2" customWidth="true" style="1" width="10.85546875" collapsed="false"/>
    <col min="3" max="4" bestFit="true" customWidth="true" style="1" width="9.28515625" collapsed="false"/>
    <col min="5" max="5" bestFit="true" customWidth="true" style="1" width="10.28515625" collapsed="false"/>
    <col min="6" max="10" bestFit="true" customWidth="true" style="1" width="9.28515625" collapsed="false"/>
    <col min="11" max="11" style="1" width="9.140625" collapsed="false"/>
    <col min="12" max="12" bestFit="true" customWidth="true" style="1" width="10.85546875" collapsed="false"/>
    <col min="13" max="256" style="1" width="9.140625" collapsed="false"/>
    <col min="257" max="257" customWidth="true" style="1" width="5.28515625" collapsed="false"/>
    <col min="258" max="258" customWidth="true" style="1" width="10.85546875" collapsed="false"/>
    <col min="259" max="512" style="1" width="9.140625" collapsed="false"/>
    <col min="513" max="513" customWidth="true" style="1" width="5.28515625" collapsed="false"/>
    <col min="514" max="514" customWidth="true" style="1" width="10.85546875" collapsed="false"/>
    <col min="515" max="768" style="1" width="9.140625" collapsed="false"/>
    <col min="769" max="769" customWidth="true" style="1" width="5.28515625" collapsed="false"/>
    <col min="770" max="770" customWidth="true" style="1" width="10.85546875" collapsed="false"/>
    <col min="771" max="1024" style="1" width="9.140625" collapsed="false"/>
    <col min="1025" max="1025" customWidth="true" style="1" width="5.28515625" collapsed="false"/>
    <col min="1026" max="1026" customWidth="true" style="1" width="10.85546875" collapsed="false"/>
    <col min="1027" max="1280" style="1" width="9.140625" collapsed="false"/>
    <col min="1281" max="1281" customWidth="true" style="1" width="5.28515625" collapsed="false"/>
    <col min="1282" max="1282" customWidth="true" style="1" width="10.85546875" collapsed="false"/>
    <col min="1283" max="1536" style="1" width="9.140625" collapsed="false"/>
    <col min="1537" max="1537" customWidth="true" style="1" width="5.28515625" collapsed="false"/>
    <col min="1538" max="1538" customWidth="true" style="1" width="10.85546875" collapsed="false"/>
    <col min="1539" max="1792" style="1" width="9.140625" collapsed="false"/>
    <col min="1793" max="1793" customWidth="true" style="1" width="5.28515625" collapsed="false"/>
    <col min="1794" max="1794" customWidth="true" style="1" width="10.85546875" collapsed="false"/>
    <col min="1795" max="2048" style="1" width="9.140625" collapsed="false"/>
    <col min="2049" max="2049" customWidth="true" style="1" width="5.28515625" collapsed="false"/>
    <col min="2050" max="2050" customWidth="true" style="1" width="10.85546875" collapsed="false"/>
    <col min="2051" max="2304" style="1" width="9.140625" collapsed="false"/>
    <col min="2305" max="2305" customWidth="true" style="1" width="5.28515625" collapsed="false"/>
    <col min="2306" max="2306" customWidth="true" style="1" width="10.85546875" collapsed="false"/>
    <col min="2307" max="2560" style="1" width="9.140625" collapsed="false"/>
    <col min="2561" max="2561" customWidth="true" style="1" width="5.28515625" collapsed="false"/>
    <col min="2562" max="2562" customWidth="true" style="1" width="10.85546875" collapsed="false"/>
    <col min="2563" max="2816" style="1" width="9.140625" collapsed="false"/>
    <col min="2817" max="2817" customWidth="true" style="1" width="5.28515625" collapsed="false"/>
    <col min="2818" max="2818" customWidth="true" style="1" width="10.85546875" collapsed="false"/>
    <col min="2819" max="3072" style="1" width="9.140625" collapsed="false"/>
    <col min="3073" max="3073" customWidth="true" style="1" width="5.28515625" collapsed="false"/>
    <col min="3074" max="3074" customWidth="true" style="1" width="10.85546875" collapsed="false"/>
    <col min="3075" max="3328" style="1" width="9.140625" collapsed="false"/>
    <col min="3329" max="3329" customWidth="true" style="1" width="5.28515625" collapsed="false"/>
    <col min="3330" max="3330" customWidth="true" style="1" width="10.85546875" collapsed="false"/>
    <col min="3331" max="3584" style="1" width="9.140625" collapsed="false"/>
    <col min="3585" max="3585" customWidth="true" style="1" width="5.28515625" collapsed="false"/>
    <col min="3586" max="3586" customWidth="true" style="1" width="10.85546875" collapsed="false"/>
    <col min="3587" max="3840" style="1" width="9.140625" collapsed="false"/>
    <col min="3841" max="3841" customWidth="true" style="1" width="5.28515625" collapsed="false"/>
    <col min="3842" max="3842" customWidth="true" style="1" width="10.85546875" collapsed="false"/>
    <col min="3843" max="4096" style="1" width="9.140625" collapsed="false"/>
    <col min="4097" max="4097" customWidth="true" style="1" width="5.28515625" collapsed="false"/>
    <col min="4098" max="4098" customWidth="true" style="1" width="10.85546875" collapsed="false"/>
    <col min="4099" max="4352" style="1" width="9.140625" collapsed="false"/>
    <col min="4353" max="4353" customWidth="true" style="1" width="5.28515625" collapsed="false"/>
    <col min="4354" max="4354" customWidth="true" style="1" width="10.85546875" collapsed="false"/>
    <col min="4355" max="4608" style="1" width="9.140625" collapsed="false"/>
    <col min="4609" max="4609" customWidth="true" style="1" width="5.28515625" collapsed="false"/>
    <col min="4610" max="4610" customWidth="true" style="1" width="10.85546875" collapsed="false"/>
    <col min="4611" max="4864" style="1" width="9.140625" collapsed="false"/>
    <col min="4865" max="4865" customWidth="true" style="1" width="5.28515625" collapsed="false"/>
    <col min="4866" max="4866" customWidth="true" style="1" width="10.85546875" collapsed="false"/>
    <col min="4867" max="5120" style="1" width="9.140625" collapsed="false"/>
    <col min="5121" max="5121" customWidth="true" style="1" width="5.28515625" collapsed="false"/>
    <col min="5122" max="5122" customWidth="true" style="1" width="10.85546875" collapsed="false"/>
    <col min="5123" max="5376" style="1" width="9.140625" collapsed="false"/>
    <col min="5377" max="5377" customWidth="true" style="1" width="5.28515625" collapsed="false"/>
    <col min="5378" max="5378" customWidth="true" style="1" width="10.85546875" collapsed="false"/>
    <col min="5379" max="5632" style="1" width="9.140625" collapsed="false"/>
    <col min="5633" max="5633" customWidth="true" style="1" width="5.28515625" collapsed="false"/>
    <col min="5634" max="5634" customWidth="true" style="1" width="10.85546875" collapsed="false"/>
    <col min="5635" max="5888" style="1" width="9.140625" collapsed="false"/>
    <col min="5889" max="5889" customWidth="true" style="1" width="5.28515625" collapsed="false"/>
    <col min="5890" max="5890" customWidth="true" style="1" width="10.85546875" collapsed="false"/>
    <col min="5891" max="6144" style="1" width="9.140625" collapsed="false"/>
    <col min="6145" max="6145" customWidth="true" style="1" width="5.28515625" collapsed="false"/>
    <col min="6146" max="6146" customWidth="true" style="1" width="10.85546875" collapsed="false"/>
    <col min="6147" max="6400" style="1" width="9.140625" collapsed="false"/>
    <col min="6401" max="6401" customWidth="true" style="1" width="5.28515625" collapsed="false"/>
    <col min="6402" max="6402" customWidth="true" style="1" width="10.85546875" collapsed="false"/>
    <col min="6403" max="6656" style="1" width="9.140625" collapsed="false"/>
    <col min="6657" max="6657" customWidth="true" style="1" width="5.28515625" collapsed="false"/>
    <col min="6658" max="6658" customWidth="true" style="1" width="10.85546875" collapsed="false"/>
    <col min="6659" max="6912" style="1" width="9.140625" collapsed="false"/>
    <col min="6913" max="6913" customWidth="true" style="1" width="5.28515625" collapsed="false"/>
    <col min="6914" max="6914" customWidth="true" style="1" width="10.85546875" collapsed="false"/>
    <col min="6915" max="7168" style="1" width="9.140625" collapsed="false"/>
    <col min="7169" max="7169" customWidth="true" style="1" width="5.28515625" collapsed="false"/>
    <col min="7170" max="7170" customWidth="true" style="1" width="10.85546875" collapsed="false"/>
    <col min="7171" max="7424" style="1" width="9.140625" collapsed="false"/>
    <col min="7425" max="7425" customWidth="true" style="1" width="5.28515625" collapsed="false"/>
    <col min="7426" max="7426" customWidth="true" style="1" width="10.85546875" collapsed="false"/>
    <col min="7427" max="7680" style="1" width="9.140625" collapsed="false"/>
    <col min="7681" max="7681" customWidth="true" style="1" width="5.28515625" collapsed="false"/>
    <col min="7682" max="7682" customWidth="true" style="1" width="10.85546875" collapsed="false"/>
    <col min="7683" max="7936" style="1" width="9.140625" collapsed="false"/>
    <col min="7937" max="7937" customWidth="true" style="1" width="5.28515625" collapsed="false"/>
    <col min="7938" max="7938" customWidth="true" style="1" width="10.85546875" collapsed="false"/>
    <col min="7939" max="8192" style="1" width="9.140625" collapsed="false"/>
    <col min="8193" max="8193" customWidth="true" style="1" width="5.28515625" collapsed="false"/>
    <col min="8194" max="8194" customWidth="true" style="1" width="10.85546875" collapsed="false"/>
    <col min="8195" max="8448" style="1" width="9.140625" collapsed="false"/>
    <col min="8449" max="8449" customWidth="true" style="1" width="5.28515625" collapsed="false"/>
    <col min="8450" max="8450" customWidth="true" style="1" width="10.85546875" collapsed="false"/>
    <col min="8451" max="8704" style="1" width="9.140625" collapsed="false"/>
    <col min="8705" max="8705" customWidth="true" style="1" width="5.28515625" collapsed="false"/>
    <col min="8706" max="8706" customWidth="true" style="1" width="10.85546875" collapsed="false"/>
    <col min="8707" max="8960" style="1" width="9.140625" collapsed="false"/>
    <col min="8961" max="8961" customWidth="true" style="1" width="5.28515625" collapsed="false"/>
    <col min="8962" max="8962" customWidth="true" style="1" width="10.85546875" collapsed="false"/>
    <col min="8963" max="9216" style="1" width="9.140625" collapsed="false"/>
    <col min="9217" max="9217" customWidth="true" style="1" width="5.28515625" collapsed="false"/>
    <col min="9218" max="9218" customWidth="true" style="1" width="10.85546875" collapsed="false"/>
    <col min="9219" max="9472" style="1" width="9.140625" collapsed="false"/>
    <col min="9473" max="9473" customWidth="true" style="1" width="5.28515625" collapsed="false"/>
    <col min="9474" max="9474" customWidth="true" style="1" width="10.85546875" collapsed="false"/>
    <col min="9475" max="9728" style="1" width="9.140625" collapsed="false"/>
    <col min="9729" max="9729" customWidth="true" style="1" width="5.28515625" collapsed="false"/>
    <col min="9730" max="9730" customWidth="true" style="1" width="10.85546875" collapsed="false"/>
    <col min="9731" max="9984" style="1" width="9.140625" collapsed="false"/>
    <col min="9985" max="9985" customWidth="true" style="1" width="5.28515625" collapsed="false"/>
    <col min="9986" max="9986" customWidth="true" style="1" width="10.85546875" collapsed="false"/>
    <col min="9987" max="10240" style="1" width="9.140625" collapsed="false"/>
    <col min="10241" max="10241" customWidth="true" style="1" width="5.28515625" collapsed="false"/>
    <col min="10242" max="10242" customWidth="true" style="1" width="10.85546875" collapsed="false"/>
    <col min="10243" max="10496" style="1" width="9.140625" collapsed="false"/>
    <col min="10497" max="10497" customWidth="true" style="1" width="5.28515625" collapsed="false"/>
    <col min="10498" max="10498" customWidth="true" style="1" width="10.85546875" collapsed="false"/>
    <col min="10499" max="10752" style="1" width="9.140625" collapsed="false"/>
    <col min="10753" max="10753" customWidth="true" style="1" width="5.28515625" collapsed="false"/>
    <col min="10754" max="10754" customWidth="true" style="1" width="10.85546875" collapsed="false"/>
    <col min="10755" max="11008" style="1" width="9.140625" collapsed="false"/>
    <col min="11009" max="11009" customWidth="true" style="1" width="5.28515625" collapsed="false"/>
    <col min="11010" max="11010" customWidth="true" style="1" width="10.85546875" collapsed="false"/>
    <col min="11011" max="11264" style="1" width="9.140625" collapsed="false"/>
    <col min="11265" max="11265" customWidth="true" style="1" width="5.28515625" collapsed="false"/>
    <col min="11266" max="11266" customWidth="true" style="1" width="10.85546875" collapsed="false"/>
    <col min="11267" max="11520" style="1" width="9.140625" collapsed="false"/>
    <col min="11521" max="11521" customWidth="true" style="1" width="5.28515625" collapsed="false"/>
    <col min="11522" max="11522" customWidth="true" style="1" width="10.85546875" collapsed="false"/>
    <col min="11523" max="11776" style="1" width="9.140625" collapsed="false"/>
    <col min="11777" max="11777" customWidth="true" style="1" width="5.28515625" collapsed="false"/>
    <col min="11778" max="11778" customWidth="true" style="1" width="10.85546875" collapsed="false"/>
    <col min="11779" max="12032" style="1" width="9.140625" collapsed="false"/>
    <col min="12033" max="12033" customWidth="true" style="1" width="5.28515625" collapsed="false"/>
    <col min="12034" max="12034" customWidth="true" style="1" width="10.85546875" collapsed="false"/>
    <col min="12035" max="12288" style="1" width="9.140625" collapsed="false"/>
    <col min="12289" max="12289" customWidth="true" style="1" width="5.28515625" collapsed="false"/>
    <col min="12290" max="12290" customWidth="true" style="1" width="10.85546875" collapsed="false"/>
    <col min="12291" max="12544" style="1" width="9.140625" collapsed="false"/>
    <col min="12545" max="12545" customWidth="true" style="1" width="5.28515625" collapsed="false"/>
    <col min="12546" max="12546" customWidth="true" style="1" width="10.85546875" collapsed="false"/>
    <col min="12547" max="12800" style="1" width="9.140625" collapsed="false"/>
    <col min="12801" max="12801" customWidth="true" style="1" width="5.28515625" collapsed="false"/>
    <col min="12802" max="12802" customWidth="true" style="1" width="10.85546875" collapsed="false"/>
    <col min="12803" max="13056" style="1" width="9.140625" collapsed="false"/>
    <col min="13057" max="13057" customWidth="true" style="1" width="5.28515625" collapsed="false"/>
    <col min="13058" max="13058" customWidth="true" style="1" width="10.85546875" collapsed="false"/>
    <col min="13059" max="13312" style="1" width="9.140625" collapsed="false"/>
    <col min="13313" max="13313" customWidth="true" style="1" width="5.28515625" collapsed="false"/>
    <col min="13314" max="13314" customWidth="true" style="1" width="10.85546875" collapsed="false"/>
    <col min="13315" max="13568" style="1" width="9.140625" collapsed="false"/>
    <col min="13569" max="13569" customWidth="true" style="1" width="5.28515625" collapsed="false"/>
    <col min="13570" max="13570" customWidth="true" style="1" width="10.85546875" collapsed="false"/>
    <col min="13571" max="13824" style="1" width="9.140625" collapsed="false"/>
    <col min="13825" max="13825" customWidth="true" style="1" width="5.28515625" collapsed="false"/>
    <col min="13826" max="13826" customWidth="true" style="1" width="10.85546875" collapsed="false"/>
    <col min="13827" max="14080" style="1" width="9.140625" collapsed="false"/>
    <col min="14081" max="14081" customWidth="true" style="1" width="5.28515625" collapsed="false"/>
    <col min="14082" max="14082" customWidth="true" style="1" width="10.85546875" collapsed="false"/>
    <col min="14083" max="14336" style="1" width="9.140625" collapsed="false"/>
    <col min="14337" max="14337" customWidth="true" style="1" width="5.28515625" collapsed="false"/>
    <col min="14338" max="14338" customWidth="true" style="1" width="10.85546875" collapsed="false"/>
    <col min="14339" max="14592" style="1" width="9.140625" collapsed="false"/>
    <col min="14593" max="14593" customWidth="true" style="1" width="5.28515625" collapsed="false"/>
    <col min="14594" max="14594" customWidth="true" style="1" width="10.85546875" collapsed="false"/>
    <col min="14595" max="14848" style="1" width="9.140625" collapsed="false"/>
    <col min="14849" max="14849" customWidth="true" style="1" width="5.28515625" collapsed="false"/>
    <col min="14850" max="14850" customWidth="true" style="1" width="10.85546875" collapsed="false"/>
    <col min="14851" max="15104" style="1" width="9.140625" collapsed="false"/>
    <col min="15105" max="15105" customWidth="true" style="1" width="5.28515625" collapsed="false"/>
    <col min="15106" max="15106" customWidth="true" style="1" width="10.85546875" collapsed="false"/>
    <col min="15107" max="15360" style="1" width="9.140625" collapsed="false"/>
    <col min="15361" max="15361" customWidth="true" style="1" width="5.28515625" collapsed="false"/>
    <col min="15362" max="15362" customWidth="true" style="1" width="10.85546875" collapsed="false"/>
    <col min="15363" max="15616" style="1" width="9.140625" collapsed="false"/>
    <col min="15617" max="15617" customWidth="true" style="1" width="5.28515625" collapsed="false"/>
    <col min="15618" max="15618" customWidth="true" style="1" width="10.85546875" collapsed="false"/>
    <col min="15619" max="15872" style="1" width="9.140625" collapsed="false"/>
    <col min="15873" max="15873" customWidth="true" style="1" width="5.28515625" collapsed="false"/>
    <col min="15874" max="15874" customWidth="true" style="1" width="10.85546875" collapsed="false"/>
    <col min="15875" max="16128" style="1" width="9.140625" collapsed="false"/>
    <col min="16129" max="16129" customWidth="true" style="1" width="5.28515625" collapsed="false"/>
    <col min="16130" max="16130" customWidth="true" style="1" width="10.85546875" collapsed="false"/>
    <col min="16131" max="16384" style="1" width="9.140625" collapsed="false"/>
  </cols>
  <sheetData>
    <row r="1" spans="2:18" x14ac:dyDescent="0.2">
      <c r="O1" s="165"/>
    </row>
    <row r="2" spans="2:18" ht="13.9" x14ac:dyDescent="0.3">
      <c r="B2" s="2" t="s">
        <v>82</v>
      </c>
    </row>
    <row r="3" spans="2:18" ht="14.45" thickBot="1" x14ac:dyDescent="0.35">
      <c r="B3" s="2"/>
    </row>
    <row r="4" spans="2:18" x14ac:dyDescent="0.2">
      <c r="B4" s="167"/>
      <c r="C4" s="193" t="s">
        <v>53</v>
      </c>
      <c r="D4" s="193"/>
      <c r="E4" s="193"/>
      <c r="F4" s="193"/>
      <c r="G4" s="192" t="s">
        <v>9</v>
      </c>
      <c r="H4" s="193"/>
      <c r="I4" s="193"/>
      <c r="J4" s="194"/>
      <c r="K4" s="192" t="s">
        <v>54</v>
      </c>
      <c r="L4" s="193"/>
      <c r="M4" s="193"/>
      <c r="N4" s="194"/>
    </row>
    <row r="5" spans="2:18" ht="13.5" thickBot="1" x14ac:dyDescent="0.25">
      <c r="B5" s="66"/>
      <c r="C5" s="43" t="s">
        <v>71</v>
      </c>
      <c r="D5" s="43" t="s">
        <v>72</v>
      </c>
      <c r="E5" s="43" t="s">
        <v>55</v>
      </c>
      <c r="F5" s="43" t="s">
        <v>6</v>
      </c>
      <c r="G5" s="67" t="str">
        <f>C5</f>
        <v>Scotland</v>
      </c>
      <c r="H5" s="43" t="str">
        <f>D5</f>
        <v>Rest UK</v>
      </c>
      <c r="I5" s="43" t="s">
        <v>55</v>
      </c>
      <c r="J5" s="80" t="s">
        <v>6</v>
      </c>
      <c r="K5" s="67" t="str">
        <f>G5</f>
        <v>Scotland</v>
      </c>
      <c r="L5" s="43" t="str">
        <f>H5</f>
        <v>Rest UK</v>
      </c>
      <c r="M5" s="43" t="s">
        <v>55</v>
      </c>
      <c r="N5" s="80" t="s">
        <v>6</v>
      </c>
    </row>
    <row r="6" spans="2:18" x14ac:dyDescent="0.2">
      <c r="B6" s="163">
        <v>2015</v>
      </c>
      <c r="C6" s="178">
        <v>87.361996000000019</v>
      </c>
      <c r="D6" s="179">
        <v>1.9109999999999998E-4</v>
      </c>
      <c r="E6" s="179">
        <v>112.52440689999999</v>
      </c>
      <c r="F6" s="180">
        <v>199.886594</v>
      </c>
      <c r="G6" s="106">
        <v>55.506522739999987</v>
      </c>
      <c r="H6" s="107">
        <v>2.1483000000000003E-4</v>
      </c>
      <c r="I6" s="107">
        <v>75.00608561</v>
      </c>
      <c r="J6" s="108">
        <v>130.51282318</v>
      </c>
      <c r="K6" s="106">
        <f t="shared" ref="K6:N7" si="0">G6/C6*1000</f>
        <v>635.36234611672535</v>
      </c>
      <c r="L6" s="107">
        <f t="shared" si="0"/>
        <v>1124.1758241758243</v>
      </c>
      <c r="M6" s="107">
        <f t="shared" si="0"/>
        <v>666.57614713452892</v>
      </c>
      <c r="N6" s="108">
        <f t="shared" si="0"/>
        <v>652.93434926406314</v>
      </c>
      <c r="O6" s="38"/>
      <c r="P6" s="38"/>
      <c r="Q6" s="38"/>
      <c r="R6" s="38"/>
    </row>
    <row r="7" spans="2:18" x14ac:dyDescent="0.2">
      <c r="B7" s="173" t="s">
        <v>76</v>
      </c>
      <c r="C7" s="174">
        <v>96.093487999999994</v>
      </c>
      <c r="D7" s="175">
        <v>1.7692000000000001E-3</v>
      </c>
      <c r="E7" s="175">
        <v>92.391715300000001</v>
      </c>
      <c r="F7" s="176">
        <v>188.48697249999998</v>
      </c>
      <c r="G7" s="109">
        <v>82.155254959999994</v>
      </c>
      <c r="H7" s="110">
        <v>2.3771899999999999E-3</v>
      </c>
      <c r="I7" s="110">
        <v>86.444635239999997</v>
      </c>
      <c r="J7" s="111">
        <v>168.60226739000001</v>
      </c>
      <c r="K7" s="109">
        <f t="shared" si="0"/>
        <v>854.95132573395608</v>
      </c>
      <c r="L7" s="110">
        <f t="shared" si="0"/>
        <v>1343.6524983043182</v>
      </c>
      <c r="M7" s="110">
        <f t="shared" si="0"/>
        <v>935.63189036279311</v>
      </c>
      <c r="N7" s="111">
        <f t="shared" si="0"/>
        <v>894.50355721534038</v>
      </c>
      <c r="O7" s="38"/>
      <c r="P7" s="38"/>
      <c r="Q7" s="38"/>
      <c r="R7" s="38"/>
    </row>
    <row r="8" spans="2:18" ht="13.5" thickBot="1" x14ac:dyDescent="0.25">
      <c r="B8" s="12" t="s">
        <v>56</v>
      </c>
      <c r="C8" s="181">
        <v>9.9946113868551859E-2</v>
      </c>
      <c r="D8" s="182">
        <v>0</v>
      </c>
      <c r="E8" s="182">
        <v>-0.17891844227085626</v>
      </c>
      <c r="F8" s="183">
        <v>-5.7030445473496956E-2</v>
      </c>
      <c r="G8" s="181">
        <v>0.48010091255087711</v>
      </c>
      <c r="H8" s="182">
        <v>0</v>
      </c>
      <c r="I8" s="182">
        <v>0.15250162086148089</v>
      </c>
      <c r="J8" s="183">
        <v>0.29184445851322982</v>
      </c>
      <c r="K8" s="181">
        <v>0.34561220216989225</v>
      </c>
      <c r="L8" s="182">
        <v>0.19523340513873841</v>
      </c>
      <c r="M8" s="182">
        <v>0.40363842058387239</v>
      </c>
      <c r="N8" s="183">
        <v>0.36997472751059163</v>
      </c>
    </row>
    <row r="9" spans="2:18" x14ac:dyDescent="0.2">
      <c r="B9" s="19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</row>
    <row r="10" spans="2:18" x14ac:dyDescent="0.2">
      <c r="B10" s="195" t="s">
        <v>83</v>
      </c>
      <c r="C10" s="195"/>
      <c r="D10" s="195"/>
      <c r="E10" s="195"/>
      <c r="F10" s="195"/>
      <c r="G10" s="195"/>
      <c r="H10" s="195"/>
      <c r="I10" s="195"/>
      <c r="J10" s="195"/>
      <c r="K10" s="187"/>
      <c r="L10" s="187"/>
      <c r="M10" s="187"/>
      <c r="N10" s="187"/>
    </row>
    <row r="11" spans="2:18" ht="14.45" thickBot="1" x14ac:dyDescent="0.35"/>
    <row r="12" spans="2:18" x14ac:dyDescent="0.2">
      <c r="B12" s="131"/>
      <c r="C12" s="192" t="s">
        <v>74</v>
      </c>
      <c r="D12" s="193"/>
      <c r="E12" s="193"/>
      <c r="F12" s="194"/>
      <c r="G12" s="192" t="s">
        <v>73</v>
      </c>
      <c r="H12" s="193"/>
      <c r="I12" s="193"/>
      <c r="J12" s="194"/>
      <c r="K12" s="134"/>
      <c r="L12" s="134"/>
      <c r="M12" s="134"/>
      <c r="N12" s="134"/>
    </row>
    <row r="13" spans="2:18" ht="13.5" thickBot="1" x14ac:dyDescent="0.25">
      <c r="B13" s="132"/>
      <c r="C13" s="76" t="s">
        <v>71</v>
      </c>
      <c r="D13" s="135" t="s">
        <v>72</v>
      </c>
      <c r="E13" s="135" t="s">
        <v>55</v>
      </c>
      <c r="F13" s="184" t="s">
        <v>6</v>
      </c>
      <c r="G13" s="76" t="s">
        <v>71</v>
      </c>
      <c r="H13" s="135" t="s">
        <v>72</v>
      </c>
      <c r="I13" s="135" t="s">
        <v>55</v>
      </c>
      <c r="J13" s="184" t="s">
        <v>6</v>
      </c>
      <c r="K13" s="135"/>
      <c r="L13" s="69"/>
      <c r="M13" s="69"/>
      <c r="N13" s="69"/>
    </row>
    <row r="14" spans="2:18" x14ac:dyDescent="0.2">
      <c r="B14" s="163">
        <v>2015</v>
      </c>
      <c r="C14" s="185">
        <v>0.43705780488710522</v>
      </c>
      <c r="D14" s="138">
        <v>9.5604210455454536E-7</v>
      </c>
      <c r="E14" s="138">
        <v>0.5629412390707903</v>
      </c>
      <c r="F14" s="139">
        <v>1</v>
      </c>
      <c r="G14" s="138">
        <v>0.42529554864847868</v>
      </c>
      <c r="H14" s="138">
        <v>1.6460451530016473E-6</v>
      </c>
      <c r="I14" s="138">
        <v>0.57470280530636819</v>
      </c>
      <c r="J14" s="139">
        <v>1</v>
      </c>
      <c r="K14" s="136"/>
      <c r="L14" s="70"/>
      <c r="M14" s="70"/>
      <c r="N14" s="70"/>
    </row>
    <row r="15" spans="2:18" ht="13.5" thickBot="1" x14ac:dyDescent="0.25">
      <c r="B15" s="12" t="s">
        <v>76</v>
      </c>
      <c r="C15" s="186">
        <v>0.50981501122047046</v>
      </c>
      <c r="D15" s="137">
        <v>9.5604210455454536E-7</v>
      </c>
      <c r="E15" s="137">
        <v>0.49017560245443492</v>
      </c>
      <c r="F15" s="140">
        <v>1</v>
      </c>
      <c r="G15" s="137">
        <v>0.48727253928301983</v>
      </c>
      <c r="H15" s="137">
        <v>1.6460451530016473E-6</v>
      </c>
      <c r="I15" s="137">
        <v>0.51271336132177736</v>
      </c>
      <c r="J15" s="140">
        <v>1</v>
      </c>
      <c r="K15" s="136"/>
      <c r="L15" s="70"/>
      <c r="M15" s="70"/>
      <c r="N15" s="70"/>
    </row>
    <row r="16" spans="2:18" x14ac:dyDescent="0.2">
      <c r="B16" s="42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</row>
    <row r="17" spans="2:16" ht="13.9" x14ac:dyDescent="0.3">
      <c r="B17" s="1" t="s">
        <v>7</v>
      </c>
      <c r="M17" s="21"/>
      <c r="N17" s="21"/>
    </row>
    <row r="18" spans="2:16" ht="13.9" x14ac:dyDescent="0.3">
      <c r="C18" s="164"/>
      <c r="D18" s="164"/>
      <c r="E18" s="164"/>
      <c r="F18" s="164"/>
      <c r="G18" s="164"/>
      <c r="H18" s="164"/>
      <c r="I18" s="164"/>
      <c r="J18" s="164"/>
      <c r="K18" s="42"/>
    </row>
    <row r="19" spans="2:16" x14ac:dyDescent="0.2">
      <c r="B19" s="42"/>
      <c r="C19" s="164"/>
      <c r="D19" s="164"/>
      <c r="E19" s="164"/>
      <c r="F19" s="172"/>
      <c r="G19" s="164"/>
      <c r="H19" s="164"/>
      <c r="I19" s="164"/>
      <c r="J19" s="172"/>
      <c r="K19" s="172"/>
      <c r="L19" s="172"/>
      <c r="M19" s="172"/>
      <c r="N19" s="172"/>
      <c r="O19" s="32"/>
      <c r="P19" s="32"/>
    </row>
    <row r="20" spans="2:16" x14ac:dyDescent="0.2"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32"/>
      <c r="P20" s="32"/>
    </row>
    <row r="21" spans="2:16" x14ac:dyDescent="0.2">
      <c r="N21" s="32"/>
      <c r="O21" s="32"/>
      <c r="P21" s="32"/>
    </row>
    <row r="22" spans="2:16" ht="13.9" x14ac:dyDescent="0.3">
      <c r="N22" s="32"/>
      <c r="O22" s="32"/>
      <c r="P22" s="32"/>
    </row>
    <row r="23" spans="2:16" ht="13.9" x14ac:dyDescent="0.3">
      <c r="N23" s="32"/>
      <c r="O23" s="32"/>
      <c r="P23" s="32"/>
    </row>
    <row r="24" spans="2:16" ht="13.9" x14ac:dyDescent="0.3">
      <c r="N24" s="32"/>
      <c r="O24" s="32"/>
      <c r="P24" s="32"/>
    </row>
    <row r="25" spans="2:16" ht="13.9" x14ac:dyDescent="0.3">
      <c r="N25" s="32"/>
      <c r="O25" s="32"/>
      <c r="P25" s="32"/>
    </row>
    <row r="26" spans="2:16" ht="13.9" x14ac:dyDescent="0.3">
      <c r="N26" s="32"/>
      <c r="O26" s="32"/>
      <c r="P26" s="32"/>
    </row>
  </sheetData>
  <mergeCells count="6">
    <mergeCell ref="K4:N4"/>
    <mergeCell ref="C4:F4"/>
    <mergeCell ref="B10:J10"/>
    <mergeCell ref="C12:F12"/>
    <mergeCell ref="G12:J12"/>
    <mergeCell ref="G4:J4"/>
  </mergeCells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2:U24"/>
  <sheetViews>
    <sheetView workbookViewId="0">
      <selection activeCell="B2" sqref="B2"/>
    </sheetView>
  </sheetViews>
  <sheetFormatPr defaultRowHeight="12.75" x14ac:dyDescent="0.2"/>
  <cols>
    <col min="1" max="1" customWidth="true" style="1" width="5.28515625" collapsed="false"/>
    <col min="2" max="256" style="1" width="9.140625" collapsed="false"/>
    <col min="257" max="257" customWidth="true" style="1" width="5.28515625" collapsed="false"/>
    <col min="258" max="512" style="1" width="9.140625" collapsed="false"/>
    <col min="513" max="513" customWidth="true" style="1" width="5.28515625" collapsed="false"/>
    <col min="514" max="768" style="1" width="9.140625" collapsed="false"/>
    <col min="769" max="769" customWidth="true" style="1" width="5.28515625" collapsed="false"/>
    <col min="770" max="1024" style="1" width="9.140625" collapsed="false"/>
    <col min="1025" max="1025" customWidth="true" style="1" width="5.28515625" collapsed="false"/>
    <col min="1026" max="1280" style="1" width="9.140625" collapsed="false"/>
    <col min="1281" max="1281" customWidth="true" style="1" width="5.28515625" collapsed="false"/>
    <col min="1282" max="1536" style="1" width="9.140625" collapsed="false"/>
    <col min="1537" max="1537" customWidth="true" style="1" width="5.28515625" collapsed="false"/>
    <col min="1538" max="1792" style="1" width="9.140625" collapsed="false"/>
    <col min="1793" max="1793" customWidth="true" style="1" width="5.28515625" collapsed="false"/>
    <col min="1794" max="2048" style="1" width="9.140625" collapsed="false"/>
    <col min="2049" max="2049" customWidth="true" style="1" width="5.28515625" collapsed="false"/>
    <col min="2050" max="2304" style="1" width="9.140625" collapsed="false"/>
    <col min="2305" max="2305" customWidth="true" style="1" width="5.28515625" collapsed="false"/>
    <col min="2306" max="2560" style="1" width="9.140625" collapsed="false"/>
    <col min="2561" max="2561" customWidth="true" style="1" width="5.28515625" collapsed="false"/>
    <col min="2562" max="2816" style="1" width="9.140625" collapsed="false"/>
    <col min="2817" max="2817" customWidth="true" style="1" width="5.28515625" collapsed="false"/>
    <col min="2818" max="3072" style="1" width="9.140625" collapsed="false"/>
    <col min="3073" max="3073" customWidth="true" style="1" width="5.28515625" collapsed="false"/>
    <col min="3074" max="3328" style="1" width="9.140625" collapsed="false"/>
    <col min="3329" max="3329" customWidth="true" style="1" width="5.28515625" collapsed="false"/>
    <col min="3330" max="3584" style="1" width="9.140625" collapsed="false"/>
    <col min="3585" max="3585" customWidth="true" style="1" width="5.28515625" collapsed="false"/>
    <col min="3586" max="3840" style="1" width="9.140625" collapsed="false"/>
    <col min="3841" max="3841" customWidth="true" style="1" width="5.28515625" collapsed="false"/>
    <col min="3842" max="4096" style="1" width="9.140625" collapsed="false"/>
    <col min="4097" max="4097" customWidth="true" style="1" width="5.28515625" collapsed="false"/>
    <col min="4098" max="4352" style="1" width="9.140625" collapsed="false"/>
    <col min="4353" max="4353" customWidth="true" style="1" width="5.28515625" collapsed="false"/>
    <col min="4354" max="4608" style="1" width="9.140625" collapsed="false"/>
    <col min="4609" max="4609" customWidth="true" style="1" width="5.28515625" collapsed="false"/>
    <col min="4610" max="4864" style="1" width="9.140625" collapsed="false"/>
    <col min="4865" max="4865" customWidth="true" style="1" width="5.28515625" collapsed="false"/>
    <col min="4866" max="5120" style="1" width="9.140625" collapsed="false"/>
    <col min="5121" max="5121" customWidth="true" style="1" width="5.28515625" collapsed="false"/>
    <col min="5122" max="5376" style="1" width="9.140625" collapsed="false"/>
    <col min="5377" max="5377" customWidth="true" style="1" width="5.28515625" collapsed="false"/>
    <col min="5378" max="5632" style="1" width="9.140625" collapsed="false"/>
    <col min="5633" max="5633" customWidth="true" style="1" width="5.28515625" collapsed="false"/>
    <col min="5634" max="5888" style="1" width="9.140625" collapsed="false"/>
    <col min="5889" max="5889" customWidth="true" style="1" width="5.28515625" collapsed="false"/>
    <col min="5890" max="6144" style="1" width="9.140625" collapsed="false"/>
    <col min="6145" max="6145" customWidth="true" style="1" width="5.28515625" collapsed="false"/>
    <col min="6146" max="6400" style="1" width="9.140625" collapsed="false"/>
    <col min="6401" max="6401" customWidth="true" style="1" width="5.28515625" collapsed="false"/>
    <col min="6402" max="6656" style="1" width="9.140625" collapsed="false"/>
    <col min="6657" max="6657" customWidth="true" style="1" width="5.28515625" collapsed="false"/>
    <col min="6658" max="6912" style="1" width="9.140625" collapsed="false"/>
    <col min="6913" max="6913" customWidth="true" style="1" width="5.28515625" collapsed="false"/>
    <col min="6914" max="7168" style="1" width="9.140625" collapsed="false"/>
    <col min="7169" max="7169" customWidth="true" style="1" width="5.28515625" collapsed="false"/>
    <col min="7170" max="7424" style="1" width="9.140625" collapsed="false"/>
    <col min="7425" max="7425" customWidth="true" style="1" width="5.28515625" collapsed="false"/>
    <col min="7426" max="7680" style="1" width="9.140625" collapsed="false"/>
    <col min="7681" max="7681" customWidth="true" style="1" width="5.28515625" collapsed="false"/>
    <col min="7682" max="7936" style="1" width="9.140625" collapsed="false"/>
    <col min="7937" max="7937" customWidth="true" style="1" width="5.28515625" collapsed="false"/>
    <col min="7938" max="8192" style="1" width="9.140625" collapsed="false"/>
    <col min="8193" max="8193" customWidth="true" style="1" width="5.28515625" collapsed="false"/>
    <col min="8194" max="8448" style="1" width="9.140625" collapsed="false"/>
    <col min="8449" max="8449" customWidth="true" style="1" width="5.28515625" collapsed="false"/>
    <col min="8450" max="8704" style="1" width="9.140625" collapsed="false"/>
    <col min="8705" max="8705" customWidth="true" style="1" width="5.28515625" collapsed="false"/>
    <col min="8706" max="8960" style="1" width="9.140625" collapsed="false"/>
    <col min="8961" max="8961" customWidth="true" style="1" width="5.28515625" collapsed="false"/>
    <col min="8962" max="9216" style="1" width="9.140625" collapsed="false"/>
    <col min="9217" max="9217" customWidth="true" style="1" width="5.28515625" collapsed="false"/>
    <col min="9218" max="9472" style="1" width="9.140625" collapsed="false"/>
    <col min="9473" max="9473" customWidth="true" style="1" width="5.28515625" collapsed="false"/>
    <col min="9474" max="9728" style="1" width="9.140625" collapsed="false"/>
    <col min="9729" max="9729" customWidth="true" style="1" width="5.28515625" collapsed="false"/>
    <col min="9730" max="9984" style="1" width="9.140625" collapsed="false"/>
    <col min="9985" max="9985" customWidth="true" style="1" width="5.28515625" collapsed="false"/>
    <col min="9986" max="10240" style="1" width="9.140625" collapsed="false"/>
    <col min="10241" max="10241" customWidth="true" style="1" width="5.28515625" collapsed="false"/>
    <col min="10242" max="10496" style="1" width="9.140625" collapsed="false"/>
    <col min="10497" max="10497" customWidth="true" style="1" width="5.28515625" collapsed="false"/>
    <col min="10498" max="10752" style="1" width="9.140625" collapsed="false"/>
    <col min="10753" max="10753" customWidth="true" style="1" width="5.28515625" collapsed="false"/>
    <col min="10754" max="11008" style="1" width="9.140625" collapsed="false"/>
    <col min="11009" max="11009" customWidth="true" style="1" width="5.28515625" collapsed="false"/>
    <col min="11010" max="11264" style="1" width="9.140625" collapsed="false"/>
    <col min="11265" max="11265" customWidth="true" style="1" width="5.28515625" collapsed="false"/>
    <col min="11266" max="11520" style="1" width="9.140625" collapsed="false"/>
    <col min="11521" max="11521" customWidth="true" style="1" width="5.28515625" collapsed="false"/>
    <col min="11522" max="11776" style="1" width="9.140625" collapsed="false"/>
    <col min="11777" max="11777" customWidth="true" style="1" width="5.28515625" collapsed="false"/>
    <col min="11778" max="12032" style="1" width="9.140625" collapsed="false"/>
    <col min="12033" max="12033" customWidth="true" style="1" width="5.28515625" collapsed="false"/>
    <col min="12034" max="12288" style="1" width="9.140625" collapsed="false"/>
    <col min="12289" max="12289" customWidth="true" style="1" width="5.28515625" collapsed="false"/>
    <col min="12290" max="12544" style="1" width="9.140625" collapsed="false"/>
    <col min="12545" max="12545" customWidth="true" style="1" width="5.28515625" collapsed="false"/>
    <col min="12546" max="12800" style="1" width="9.140625" collapsed="false"/>
    <col min="12801" max="12801" customWidth="true" style="1" width="5.28515625" collapsed="false"/>
    <col min="12802" max="13056" style="1" width="9.140625" collapsed="false"/>
    <col min="13057" max="13057" customWidth="true" style="1" width="5.28515625" collapsed="false"/>
    <col min="13058" max="13312" style="1" width="9.140625" collapsed="false"/>
    <col min="13313" max="13313" customWidth="true" style="1" width="5.28515625" collapsed="false"/>
    <col min="13314" max="13568" style="1" width="9.140625" collapsed="false"/>
    <col min="13569" max="13569" customWidth="true" style="1" width="5.28515625" collapsed="false"/>
    <col min="13570" max="13824" style="1" width="9.140625" collapsed="false"/>
    <col min="13825" max="13825" customWidth="true" style="1" width="5.28515625" collapsed="false"/>
    <col min="13826" max="14080" style="1" width="9.140625" collapsed="false"/>
    <col min="14081" max="14081" customWidth="true" style="1" width="5.28515625" collapsed="false"/>
    <col min="14082" max="14336" style="1" width="9.140625" collapsed="false"/>
    <col min="14337" max="14337" customWidth="true" style="1" width="5.28515625" collapsed="false"/>
    <col min="14338" max="14592" style="1" width="9.140625" collapsed="false"/>
    <col min="14593" max="14593" customWidth="true" style="1" width="5.28515625" collapsed="false"/>
    <col min="14594" max="14848" style="1" width="9.140625" collapsed="false"/>
    <col min="14849" max="14849" customWidth="true" style="1" width="5.28515625" collapsed="false"/>
    <col min="14850" max="15104" style="1" width="9.140625" collapsed="false"/>
    <col min="15105" max="15105" customWidth="true" style="1" width="5.28515625" collapsed="false"/>
    <col min="15106" max="15360" style="1" width="9.140625" collapsed="false"/>
    <col min="15361" max="15361" customWidth="true" style="1" width="5.28515625" collapsed="false"/>
    <col min="15362" max="15616" style="1" width="9.140625" collapsed="false"/>
    <col min="15617" max="15617" customWidth="true" style="1" width="5.28515625" collapsed="false"/>
    <col min="15618" max="15872" style="1" width="9.140625" collapsed="false"/>
    <col min="15873" max="15873" customWidth="true" style="1" width="5.28515625" collapsed="false"/>
    <col min="15874" max="16128" style="1" width="9.140625" collapsed="false"/>
    <col min="16129" max="16129" customWidth="true" style="1" width="5.28515625" collapsed="false"/>
    <col min="16130" max="16384" style="1" width="9.140625" collapsed="false"/>
  </cols>
  <sheetData>
    <row r="2" spans="2:21" ht="13.9" x14ac:dyDescent="0.3">
      <c r="B2" s="2" t="s">
        <v>81</v>
      </c>
    </row>
    <row r="3" spans="2:21" ht="13.9" x14ac:dyDescent="0.3">
      <c r="B3" s="2"/>
    </row>
    <row r="4" spans="2:21" ht="14.45" thickBot="1" x14ac:dyDescent="0.35">
      <c r="B4" s="2"/>
    </row>
    <row r="5" spans="2:21" ht="14.45" thickBot="1" x14ac:dyDescent="0.35">
      <c r="B5" s="58"/>
      <c r="C5" s="196" t="s">
        <v>57</v>
      </c>
      <c r="D5" s="197"/>
      <c r="E5" s="197"/>
      <c r="F5" s="198"/>
      <c r="G5" s="197" t="s">
        <v>58</v>
      </c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71" t="s">
        <v>6</v>
      </c>
    </row>
    <row r="6" spans="2:21" ht="14.45" thickBot="1" x14ac:dyDescent="0.35">
      <c r="B6" s="52"/>
      <c r="C6" s="72"/>
      <c r="D6" s="42"/>
      <c r="E6" s="42"/>
      <c r="F6" s="45"/>
      <c r="G6" s="196" t="s">
        <v>4</v>
      </c>
      <c r="H6" s="197"/>
      <c r="I6" s="197"/>
      <c r="J6" s="198"/>
      <c r="K6" s="197" t="s">
        <v>3</v>
      </c>
      <c r="L6" s="197"/>
      <c r="M6" s="197"/>
      <c r="N6" s="197"/>
      <c r="O6" s="199"/>
      <c r="P6" s="200" t="s">
        <v>5</v>
      </c>
      <c r="Q6" s="197"/>
      <c r="R6" s="197"/>
      <c r="S6" s="73" t="s">
        <v>6</v>
      </c>
      <c r="T6" s="10"/>
    </row>
    <row r="7" spans="2:21" ht="13.9" x14ac:dyDescent="0.3">
      <c r="B7" s="52" t="s">
        <v>59</v>
      </c>
      <c r="C7" s="74" t="s">
        <v>60</v>
      </c>
      <c r="D7" s="19" t="s">
        <v>61</v>
      </c>
      <c r="E7" s="19" t="s">
        <v>62</v>
      </c>
      <c r="F7" s="56" t="s">
        <v>6</v>
      </c>
      <c r="G7" s="74" t="s">
        <v>63</v>
      </c>
      <c r="H7" s="19" t="s">
        <v>4</v>
      </c>
      <c r="I7" s="19" t="s">
        <v>62</v>
      </c>
      <c r="J7" s="56" t="s">
        <v>6</v>
      </c>
      <c r="K7" s="19" t="s">
        <v>64</v>
      </c>
      <c r="L7" s="19" t="s">
        <v>65</v>
      </c>
      <c r="M7" s="19" t="s">
        <v>66</v>
      </c>
      <c r="N7" s="19" t="s">
        <v>62</v>
      </c>
      <c r="O7" s="56" t="s">
        <v>6</v>
      </c>
      <c r="P7" s="73" t="s">
        <v>60</v>
      </c>
      <c r="Q7" s="75" t="s">
        <v>62</v>
      </c>
      <c r="R7" s="75" t="s">
        <v>6</v>
      </c>
      <c r="S7" s="76"/>
      <c r="T7" s="10"/>
    </row>
    <row r="8" spans="2:21" ht="13.5" thickBot="1" x14ac:dyDescent="0.25">
      <c r="B8" s="22"/>
      <c r="C8" s="77" t="s">
        <v>67</v>
      </c>
      <c r="D8" s="78" t="s">
        <v>68</v>
      </c>
      <c r="E8" s="78"/>
      <c r="F8" s="64"/>
      <c r="G8" s="77" t="s">
        <v>69</v>
      </c>
      <c r="H8" s="78" t="s">
        <v>67</v>
      </c>
      <c r="I8" s="78"/>
      <c r="J8" s="79"/>
      <c r="K8" s="43"/>
      <c r="L8" s="43"/>
      <c r="M8" s="43"/>
      <c r="N8" s="43"/>
      <c r="O8" s="80"/>
      <c r="P8" s="77" t="s">
        <v>67</v>
      </c>
      <c r="Q8" s="78" t="s">
        <v>59</v>
      </c>
      <c r="R8" s="78"/>
      <c r="S8" s="67"/>
      <c r="T8" s="22"/>
    </row>
    <row r="9" spans="2:21" x14ac:dyDescent="0.2">
      <c r="B9" s="148">
        <v>2008</v>
      </c>
      <c r="C9" s="73">
        <v>86</v>
      </c>
      <c r="D9" s="81">
        <v>1296</v>
      </c>
      <c r="E9" s="75">
        <v>110</v>
      </c>
      <c r="F9" s="82">
        <f t="shared" ref="F9:F16" si="0">SUM(C9:E9)</f>
        <v>1492</v>
      </c>
      <c r="G9" s="73">
        <v>4</v>
      </c>
      <c r="H9" s="75">
        <v>20</v>
      </c>
      <c r="I9" s="75" t="s">
        <v>45</v>
      </c>
      <c r="J9" s="82">
        <f t="shared" ref="J9:J15" si="1">SUM(G9:I9)</f>
        <v>24</v>
      </c>
      <c r="K9" s="73">
        <v>234</v>
      </c>
      <c r="L9" s="75">
        <v>35</v>
      </c>
      <c r="M9" s="75">
        <v>14</v>
      </c>
      <c r="N9" s="75">
        <v>12</v>
      </c>
      <c r="O9" s="82">
        <f t="shared" ref="O9:O17" si="2">SUM(K9:N9)</f>
        <v>295</v>
      </c>
      <c r="P9" s="73">
        <v>188</v>
      </c>
      <c r="Q9" s="75">
        <v>206</v>
      </c>
      <c r="R9" s="82">
        <f t="shared" ref="R9:R16" si="3">SUM(P9:Q9)</f>
        <v>394</v>
      </c>
      <c r="S9" s="83">
        <f t="shared" ref="S9:S16" si="4">SUM(J9+O9+R9)</f>
        <v>713</v>
      </c>
      <c r="T9" s="83">
        <f t="shared" ref="T9:T16" si="5">S9+F9</f>
        <v>2205</v>
      </c>
    </row>
    <row r="10" spans="2:21" x14ac:dyDescent="0.2">
      <c r="B10" s="10">
        <f>B9+1</f>
        <v>2009</v>
      </c>
      <c r="C10" s="86">
        <v>81</v>
      </c>
      <c r="D10" s="29">
        <v>1288</v>
      </c>
      <c r="E10" s="9">
        <v>114</v>
      </c>
      <c r="F10" s="84">
        <f t="shared" si="0"/>
        <v>1483</v>
      </c>
      <c r="G10" s="86">
        <v>4</v>
      </c>
      <c r="H10" s="9">
        <v>21</v>
      </c>
      <c r="I10" s="19" t="s">
        <v>45</v>
      </c>
      <c r="J10" s="84">
        <f t="shared" si="1"/>
        <v>25</v>
      </c>
      <c r="K10" s="86">
        <v>214</v>
      </c>
      <c r="L10" s="9">
        <v>37</v>
      </c>
      <c r="M10" s="9">
        <v>15</v>
      </c>
      <c r="N10" s="9">
        <v>8</v>
      </c>
      <c r="O10" s="84">
        <f t="shared" si="2"/>
        <v>274</v>
      </c>
      <c r="P10" s="86">
        <v>194</v>
      </c>
      <c r="Q10" s="9">
        <v>198</v>
      </c>
      <c r="R10" s="84">
        <f t="shared" si="3"/>
        <v>392</v>
      </c>
      <c r="S10" s="85">
        <f t="shared" si="4"/>
        <v>691</v>
      </c>
      <c r="T10" s="85">
        <f t="shared" si="5"/>
        <v>2174</v>
      </c>
    </row>
    <row r="11" spans="2:21" x14ac:dyDescent="0.2">
      <c r="B11" s="10">
        <f t="shared" ref="B11:B16" si="6">B10+1</f>
        <v>2010</v>
      </c>
      <c r="C11" s="87">
        <v>79</v>
      </c>
      <c r="D11" s="29">
        <v>1292</v>
      </c>
      <c r="E11" s="42">
        <v>114</v>
      </c>
      <c r="F11" s="84">
        <f t="shared" si="0"/>
        <v>1485</v>
      </c>
      <c r="G11" s="72">
        <v>4</v>
      </c>
      <c r="H11" s="42">
        <v>20</v>
      </c>
      <c r="I11" s="19" t="s">
        <v>45</v>
      </c>
      <c r="J11" s="84">
        <f t="shared" si="1"/>
        <v>24</v>
      </c>
      <c r="K11" s="72">
        <v>199</v>
      </c>
      <c r="L11" s="42">
        <v>33</v>
      </c>
      <c r="M11" s="42">
        <v>14</v>
      </c>
      <c r="N11" s="42">
        <v>10</v>
      </c>
      <c r="O11" s="84">
        <f t="shared" si="2"/>
        <v>256</v>
      </c>
      <c r="P11" s="72">
        <v>190</v>
      </c>
      <c r="Q11" s="42">
        <v>195</v>
      </c>
      <c r="R11" s="84">
        <f t="shared" si="3"/>
        <v>385</v>
      </c>
      <c r="S11" s="85">
        <f t="shared" si="4"/>
        <v>665</v>
      </c>
      <c r="T11" s="85">
        <f t="shared" si="5"/>
        <v>2150</v>
      </c>
    </row>
    <row r="12" spans="2:21" x14ac:dyDescent="0.2">
      <c r="B12" s="10">
        <f t="shared" si="6"/>
        <v>2011</v>
      </c>
      <c r="C12" s="87">
        <v>80</v>
      </c>
      <c r="D12" s="29">
        <v>1285</v>
      </c>
      <c r="E12" s="88">
        <v>105</v>
      </c>
      <c r="F12" s="84">
        <f t="shared" si="0"/>
        <v>1470</v>
      </c>
      <c r="G12" s="72">
        <v>4</v>
      </c>
      <c r="H12" s="42">
        <v>20</v>
      </c>
      <c r="I12" s="19" t="s">
        <v>45</v>
      </c>
      <c r="J12" s="84">
        <f t="shared" si="1"/>
        <v>24</v>
      </c>
      <c r="K12" s="87">
        <v>179</v>
      </c>
      <c r="L12" s="88">
        <v>28</v>
      </c>
      <c r="M12" s="88">
        <v>15</v>
      </c>
      <c r="N12" s="42">
        <v>7</v>
      </c>
      <c r="O12" s="84">
        <f t="shared" si="2"/>
        <v>229</v>
      </c>
      <c r="P12" s="87">
        <v>177</v>
      </c>
      <c r="Q12" s="42">
        <v>195</v>
      </c>
      <c r="R12" s="84">
        <f t="shared" si="3"/>
        <v>372</v>
      </c>
      <c r="S12" s="85">
        <f t="shared" si="4"/>
        <v>625</v>
      </c>
      <c r="T12" s="85">
        <f t="shared" si="5"/>
        <v>2095</v>
      </c>
    </row>
    <row r="13" spans="2:21" x14ac:dyDescent="0.2">
      <c r="B13" s="10">
        <f t="shared" si="6"/>
        <v>2012</v>
      </c>
      <c r="C13" s="72">
        <v>80</v>
      </c>
      <c r="D13" s="29">
        <v>1266</v>
      </c>
      <c r="E13" s="42">
        <v>102</v>
      </c>
      <c r="F13" s="84">
        <f t="shared" si="0"/>
        <v>1448</v>
      </c>
      <c r="G13" s="72">
        <v>4</v>
      </c>
      <c r="H13" s="42">
        <v>20</v>
      </c>
      <c r="I13" s="19" t="s">
        <v>45</v>
      </c>
      <c r="J13" s="45">
        <f t="shared" si="1"/>
        <v>24</v>
      </c>
      <c r="K13" s="72">
        <v>166</v>
      </c>
      <c r="L13" s="42">
        <v>25</v>
      </c>
      <c r="M13" s="42">
        <v>15</v>
      </c>
      <c r="N13" s="42">
        <v>9</v>
      </c>
      <c r="O13" s="84">
        <f t="shared" si="2"/>
        <v>215</v>
      </c>
      <c r="P13" s="72">
        <v>171</v>
      </c>
      <c r="Q13" s="42">
        <v>188</v>
      </c>
      <c r="R13" s="84">
        <f t="shared" si="3"/>
        <v>359</v>
      </c>
      <c r="S13" s="85">
        <f t="shared" si="4"/>
        <v>598</v>
      </c>
      <c r="T13" s="85">
        <f t="shared" si="5"/>
        <v>2046</v>
      </c>
      <c r="U13" s="42"/>
    </row>
    <row r="14" spans="2:21" x14ac:dyDescent="0.2">
      <c r="B14" s="10">
        <f t="shared" si="6"/>
        <v>2013</v>
      </c>
      <c r="C14" s="68">
        <v>70</v>
      </c>
      <c r="D14" s="29">
        <v>1254</v>
      </c>
      <c r="E14" s="29">
        <v>102</v>
      </c>
      <c r="F14" s="84">
        <f t="shared" si="0"/>
        <v>1426</v>
      </c>
      <c r="G14" s="68">
        <v>3</v>
      </c>
      <c r="H14" s="29">
        <v>20</v>
      </c>
      <c r="I14" s="9" t="s">
        <v>45</v>
      </c>
      <c r="J14" s="30">
        <f t="shared" si="1"/>
        <v>23</v>
      </c>
      <c r="K14" s="68">
        <v>163</v>
      </c>
      <c r="L14" s="29">
        <v>23</v>
      </c>
      <c r="M14" s="29">
        <v>13</v>
      </c>
      <c r="N14" s="29">
        <v>5</v>
      </c>
      <c r="O14" s="30">
        <f t="shared" si="2"/>
        <v>204</v>
      </c>
      <c r="P14" s="68">
        <v>171</v>
      </c>
      <c r="Q14" s="29">
        <v>196</v>
      </c>
      <c r="R14" s="30">
        <f t="shared" si="3"/>
        <v>367</v>
      </c>
      <c r="S14" s="89">
        <f t="shared" si="4"/>
        <v>594</v>
      </c>
      <c r="T14" s="89">
        <f t="shared" si="5"/>
        <v>2020</v>
      </c>
    </row>
    <row r="15" spans="2:21" x14ac:dyDescent="0.2">
      <c r="B15" s="10">
        <f t="shared" si="6"/>
        <v>2014</v>
      </c>
      <c r="C15" s="72">
        <v>75</v>
      </c>
      <c r="D15" s="29">
        <v>1266</v>
      </c>
      <c r="E15" s="42">
        <v>106</v>
      </c>
      <c r="F15" s="30">
        <f t="shared" si="0"/>
        <v>1447</v>
      </c>
      <c r="G15" s="68">
        <v>2</v>
      </c>
      <c r="H15" s="42">
        <v>19</v>
      </c>
      <c r="I15" s="19" t="s">
        <v>45</v>
      </c>
      <c r="J15" s="45">
        <f t="shared" si="1"/>
        <v>21</v>
      </c>
      <c r="K15" s="68">
        <v>154</v>
      </c>
      <c r="L15" s="42">
        <v>24</v>
      </c>
      <c r="M15" s="42">
        <v>12</v>
      </c>
      <c r="N15" s="42">
        <v>4</v>
      </c>
      <c r="O15" s="45">
        <f t="shared" si="2"/>
        <v>194</v>
      </c>
      <c r="P15" s="68">
        <v>167</v>
      </c>
      <c r="Q15" s="42">
        <v>201</v>
      </c>
      <c r="R15" s="45">
        <f t="shared" si="3"/>
        <v>368</v>
      </c>
      <c r="S15" s="85">
        <f t="shared" si="4"/>
        <v>583</v>
      </c>
      <c r="T15" s="89">
        <f t="shared" si="5"/>
        <v>2030</v>
      </c>
    </row>
    <row r="16" spans="2:21" x14ac:dyDescent="0.2">
      <c r="B16" s="10">
        <f t="shared" si="6"/>
        <v>2015</v>
      </c>
      <c r="C16" s="72">
        <v>70</v>
      </c>
      <c r="D16" s="29">
        <v>1274</v>
      </c>
      <c r="E16" s="42">
        <v>105</v>
      </c>
      <c r="F16" s="30">
        <f t="shared" si="0"/>
        <v>1449</v>
      </c>
      <c r="G16" s="72">
        <v>2</v>
      </c>
      <c r="H16" s="42">
        <v>18</v>
      </c>
      <c r="I16" s="19" t="s">
        <v>45</v>
      </c>
      <c r="J16" s="45">
        <v>20</v>
      </c>
      <c r="K16" s="72">
        <v>147</v>
      </c>
      <c r="L16" s="42">
        <v>21</v>
      </c>
      <c r="M16" s="42">
        <v>11</v>
      </c>
      <c r="N16" s="42">
        <v>4</v>
      </c>
      <c r="O16" s="30">
        <f t="shared" si="2"/>
        <v>183</v>
      </c>
      <c r="P16" s="72">
        <v>158</v>
      </c>
      <c r="Q16" s="42">
        <v>205</v>
      </c>
      <c r="R16" s="45">
        <f t="shared" si="3"/>
        <v>363</v>
      </c>
      <c r="S16" s="85">
        <f t="shared" si="4"/>
        <v>566</v>
      </c>
      <c r="T16" s="89">
        <f t="shared" si="5"/>
        <v>2015</v>
      </c>
      <c r="U16" s="42"/>
    </row>
    <row r="17" spans="2:21" ht="13.5" thickBot="1" x14ac:dyDescent="0.25">
      <c r="B17" s="12" t="s">
        <v>76</v>
      </c>
      <c r="C17" s="90">
        <v>70</v>
      </c>
      <c r="D17" s="123">
        <v>1291</v>
      </c>
      <c r="E17" s="59">
        <v>106</v>
      </c>
      <c r="F17" s="35">
        <v>1467</v>
      </c>
      <c r="G17" s="90">
        <v>2</v>
      </c>
      <c r="H17" s="59">
        <v>17</v>
      </c>
      <c r="I17" s="78" t="s">
        <v>45</v>
      </c>
      <c r="J17" s="149">
        <v>19</v>
      </c>
      <c r="K17" s="90">
        <v>147</v>
      </c>
      <c r="L17" s="59">
        <v>21</v>
      </c>
      <c r="M17" s="59">
        <v>11</v>
      </c>
      <c r="N17" s="59">
        <v>8</v>
      </c>
      <c r="O17" s="35">
        <f t="shared" si="2"/>
        <v>187</v>
      </c>
      <c r="P17" s="90">
        <v>164</v>
      </c>
      <c r="Q17" s="59">
        <v>201</v>
      </c>
      <c r="R17" s="166">
        <f>P17+Q17</f>
        <v>365</v>
      </c>
      <c r="S17" s="91">
        <f t="shared" ref="S17" si="7">SUM(J17+O17+R17)</f>
        <v>571</v>
      </c>
      <c r="T17" s="162">
        <f t="shared" ref="T17" si="8">S17+F17</f>
        <v>2038</v>
      </c>
      <c r="U17" s="42"/>
    </row>
    <row r="18" spans="2:21" x14ac:dyDescent="0.2">
      <c r="B18" s="19"/>
      <c r="O18" s="38"/>
    </row>
    <row r="19" spans="2:21" ht="13.9" x14ac:dyDescent="0.3">
      <c r="B19" s="1" t="s">
        <v>7</v>
      </c>
      <c r="J19" s="38"/>
      <c r="T19" s="38"/>
    </row>
    <row r="20" spans="2:21" ht="13.9" x14ac:dyDescent="0.3">
      <c r="D20" s="61"/>
      <c r="F20" s="38"/>
      <c r="Q20" s="38"/>
    </row>
    <row r="21" spans="2:21" ht="13.9" x14ac:dyDescent="0.3">
      <c r="E21" s="62"/>
      <c r="F21" s="63"/>
    </row>
    <row r="22" spans="2:21" ht="13.9" x14ac:dyDescent="0.3">
      <c r="E22" s="62"/>
      <c r="F22" s="65"/>
    </row>
    <row r="23" spans="2:21" ht="13.9" x14ac:dyDescent="0.3">
      <c r="E23" s="62"/>
      <c r="F23" s="65"/>
    </row>
    <row r="24" spans="2:21" ht="13.9" x14ac:dyDescent="0.3">
      <c r="E24" s="62"/>
      <c r="F24" s="65"/>
    </row>
  </sheetData>
  <mergeCells count="5">
    <mergeCell ref="C5:F5"/>
    <mergeCell ref="G5:S5"/>
    <mergeCell ref="G6:J6"/>
    <mergeCell ref="K6:O6"/>
    <mergeCell ref="P6:R6"/>
  </mergeCells>
  <pageMargins left="0.75" right="0.75" top="1" bottom="1" header="0.5" footer="0.5"/>
  <pageSetup paperSize="9"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B2:M13"/>
  <sheetViews>
    <sheetView workbookViewId="0">
      <selection activeCell="C7" sqref="C7"/>
    </sheetView>
  </sheetViews>
  <sheetFormatPr defaultRowHeight="12.75" x14ac:dyDescent="0.2"/>
  <cols>
    <col min="1" max="1" customWidth="true" style="1" width="5.28515625" collapsed="false"/>
    <col min="2" max="2" customWidth="true" style="1" width="19.28515625" collapsed="false"/>
    <col min="3" max="9" style="1" width="9.140625" collapsed="false"/>
    <col min="10" max="10" bestFit="true" customWidth="true" style="1" width="10.5703125" collapsed="false"/>
    <col min="11" max="11" customWidth="true" style="1" width="10.5703125" collapsed="false"/>
    <col min="12" max="255" style="1" width="9.140625" collapsed="false"/>
    <col min="256" max="256" customWidth="true" style="1" width="5.28515625" collapsed="false"/>
    <col min="257" max="257" customWidth="true" style="1" width="19.28515625" collapsed="false"/>
    <col min="258" max="511" style="1" width="9.140625" collapsed="false"/>
    <col min="512" max="512" customWidth="true" style="1" width="5.28515625" collapsed="false"/>
    <col min="513" max="513" customWidth="true" style="1" width="19.28515625" collapsed="false"/>
    <col min="514" max="767" style="1" width="9.140625" collapsed="false"/>
    <col min="768" max="768" customWidth="true" style="1" width="5.28515625" collapsed="false"/>
    <col min="769" max="769" customWidth="true" style="1" width="19.28515625" collapsed="false"/>
    <col min="770" max="1023" style="1" width="9.140625" collapsed="false"/>
    <col min="1024" max="1024" customWidth="true" style="1" width="5.28515625" collapsed="false"/>
    <col min="1025" max="1025" customWidth="true" style="1" width="19.28515625" collapsed="false"/>
    <col min="1026" max="1279" style="1" width="9.140625" collapsed="false"/>
    <col min="1280" max="1280" customWidth="true" style="1" width="5.28515625" collapsed="false"/>
    <col min="1281" max="1281" customWidth="true" style="1" width="19.28515625" collapsed="false"/>
    <col min="1282" max="1535" style="1" width="9.140625" collapsed="false"/>
    <col min="1536" max="1536" customWidth="true" style="1" width="5.28515625" collapsed="false"/>
    <col min="1537" max="1537" customWidth="true" style="1" width="19.28515625" collapsed="false"/>
    <col min="1538" max="1791" style="1" width="9.140625" collapsed="false"/>
    <col min="1792" max="1792" customWidth="true" style="1" width="5.28515625" collapsed="false"/>
    <col min="1793" max="1793" customWidth="true" style="1" width="19.28515625" collapsed="false"/>
    <col min="1794" max="2047" style="1" width="9.140625" collapsed="false"/>
    <col min="2048" max="2048" customWidth="true" style="1" width="5.28515625" collapsed="false"/>
    <col min="2049" max="2049" customWidth="true" style="1" width="19.28515625" collapsed="false"/>
    <col min="2050" max="2303" style="1" width="9.140625" collapsed="false"/>
    <col min="2304" max="2304" customWidth="true" style="1" width="5.28515625" collapsed="false"/>
    <col min="2305" max="2305" customWidth="true" style="1" width="19.28515625" collapsed="false"/>
    <col min="2306" max="2559" style="1" width="9.140625" collapsed="false"/>
    <col min="2560" max="2560" customWidth="true" style="1" width="5.28515625" collapsed="false"/>
    <col min="2561" max="2561" customWidth="true" style="1" width="19.28515625" collapsed="false"/>
    <col min="2562" max="2815" style="1" width="9.140625" collapsed="false"/>
    <col min="2816" max="2816" customWidth="true" style="1" width="5.28515625" collapsed="false"/>
    <col min="2817" max="2817" customWidth="true" style="1" width="19.28515625" collapsed="false"/>
    <col min="2818" max="3071" style="1" width="9.140625" collapsed="false"/>
    <col min="3072" max="3072" customWidth="true" style="1" width="5.28515625" collapsed="false"/>
    <col min="3073" max="3073" customWidth="true" style="1" width="19.28515625" collapsed="false"/>
    <col min="3074" max="3327" style="1" width="9.140625" collapsed="false"/>
    <col min="3328" max="3328" customWidth="true" style="1" width="5.28515625" collapsed="false"/>
    <col min="3329" max="3329" customWidth="true" style="1" width="19.28515625" collapsed="false"/>
    <col min="3330" max="3583" style="1" width="9.140625" collapsed="false"/>
    <col min="3584" max="3584" customWidth="true" style="1" width="5.28515625" collapsed="false"/>
    <col min="3585" max="3585" customWidth="true" style="1" width="19.28515625" collapsed="false"/>
    <col min="3586" max="3839" style="1" width="9.140625" collapsed="false"/>
    <col min="3840" max="3840" customWidth="true" style="1" width="5.28515625" collapsed="false"/>
    <col min="3841" max="3841" customWidth="true" style="1" width="19.28515625" collapsed="false"/>
    <col min="3842" max="4095" style="1" width="9.140625" collapsed="false"/>
    <col min="4096" max="4096" customWidth="true" style="1" width="5.28515625" collapsed="false"/>
    <col min="4097" max="4097" customWidth="true" style="1" width="19.28515625" collapsed="false"/>
    <col min="4098" max="4351" style="1" width="9.140625" collapsed="false"/>
    <col min="4352" max="4352" customWidth="true" style="1" width="5.28515625" collapsed="false"/>
    <col min="4353" max="4353" customWidth="true" style="1" width="19.28515625" collapsed="false"/>
    <col min="4354" max="4607" style="1" width="9.140625" collapsed="false"/>
    <col min="4608" max="4608" customWidth="true" style="1" width="5.28515625" collapsed="false"/>
    <col min="4609" max="4609" customWidth="true" style="1" width="19.28515625" collapsed="false"/>
    <col min="4610" max="4863" style="1" width="9.140625" collapsed="false"/>
    <col min="4864" max="4864" customWidth="true" style="1" width="5.28515625" collapsed="false"/>
    <col min="4865" max="4865" customWidth="true" style="1" width="19.28515625" collapsed="false"/>
    <col min="4866" max="5119" style="1" width="9.140625" collapsed="false"/>
    <col min="5120" max="5120" customWidth="true" style="1" width="5.28515625" collapsed="false"/>
    <col min="5121" max="5121" customWidth="true" style="1" width="19.28515625" collapsed="false"/>
    <col min="5122" max="5375" style="1" width="9.140625" collapsed="false"/>
    <col min="5376" max="5376" customWidth="true" style="1" width="5.28515625" collapsed="false"/>
    <col min="5377" max="5377" customWidth="true" style="1" width="19.28515625" collapsed="false"/>
    <col min="5378" max="5631" style="1" width="9.140625" collapsed="false"/>
    <col min="5632" max="5632" customWidth="true" style="1" width="5.28515625" collapsed="false"/>
    <col min="5633" max="5633" customWidth="true" style="1" width="19.28515625" collapsed="false"/>
    <col min="5634" max="5887" style="1" width="9.140625" collapsed="false"/>
    <col min="5888" max="5888" customWidth="true" style="1" width="5.28515625" collapsed="false"/>
    <col min="5889" max="5889" customWidth="true" style="1" width="19.28515625" collapsed="false"/>
    <col min="5890" max="6143" style="1" width="9.140625" collapsed="false"/>
    <col min="6144" max="6144" customWidth="true" style="1" width="5.28515625" collapsed="false"/>
    <col min="6145" max="6145" customWidth="true" style="1" width="19.28515625" collapsed="false"/>
    <col min="6146" max="6399" style="1" width="9.140625" collapsed="false"/>
    <col min="6400" max="6400" customWidth="true" style="1" width="5.28515625" collapsed="false"/>
    <col min="6401" max="6401" customWidth="true" style="1" width="19.28515625" collapsed="false"/>
    <col min="6402" max="6655" style="1" width="9.140625" collapsed="false"/>
    <col min="6656" max="6656" customWidth="true" style="1" width="5.28515625" collapsed="false"/>
    <col min="6657" max="6657" customWidth="true" style="1" width="19.28515625" collapsed="false"/>
    <col min="6658" max="6911" style="1" width="9.140625" collapsed="false"/>
    <col min="6912" max="6912" customWidth="true" style="1" width="5.28515625" collapsed="false"/>
    <col min="6913" max="6913" customWidth="true" style="1" width="19.28515625" collapsed="false"/>
    <col min="6914" max="7167" style="1" width="9.140625" collapsed="false"/>
    <col min="7168" max="7168" customWidth="true" style="1" width="5.28515625" collapsed="false"/>
    <col min="7169" max="7169" customWidth="true" style="1" width="19.28515625" collapsed="false"/>
    <col min="7170" max="7423" style="1" width="9.140625" collapsed="false"/>
    <col min="7424" max="7424" customWidth="true" style="1" width="5.28515625" collapsed="false"/>
    <col min="7425" max="7425" customWidth="true" style="1" width="19.28515625" collapsed="false"/>
    <col min="7426" max="7679" style="1" width="9.140625" collapsed="false"/>
    <col min="7680" max="7680" customWidth="true" style="1" width="5.28515625" collapsed="false"/>
    <col min="7681" max="7681" customWidth="true" style="1" width="19.28515625" collapsed="false"/>
    <col min="7682" max="7935" style="1" width="9.140625" collapsed="false"/>
    <col min="7936" max="7936" customWidth="true" style="1" width="5.28515625" collapsed="false"/>
    <col min="7937" max="7937" customWidth="true" style="1" width="19.28515625" collapsed="false"/>
    <col min="7938" max="8191" style="1" width="9.140625" collapsed="false"/>
    <col min="8192" max="8192" customWidth="true" style="1" width="5.28515625" collapsed="false"/>
    <col min="8193" max="8193" customWidth="true" style="1" width="19.28515625" collapsed="false"/>
    <col min="8194" max="8447" style="1" width="9.140625" collapsed="false"/>
    <col min="8448" max="8448" customWidth="true" style="1" width="5.28515625" collapsed="false"/>
    <col min="8449" max="8449" customWidth="true" style="1" width="19.28515625" collapsed="false"/>
    <col min="8450" max="8703" style="1" width="9.140625" collapsed="false"/>
    <col min="8704" max="8704" customWidth="true" style="1" width="5.28515625" collapsed="false"/>
    <col min="8705" max="8705" customWidth="true" style="1" width="19.28515625" collapsed="false"/>
    <col min="8706" max="8959" style="1" width="9.140625" collapsed="false"/>
    <col min="8960" max="8960" customWidth="true" style="1" width="5.28515625" collapsed="false"/>
    <col min="8961" max="8961" customWidth="true" style="1" width="19.28515625" collapsed="false"/>
    <col min="8962" max="9215" style="1" width="9.140625" collapsed="false"/>
    <col min="9216" max="9216" customWidth="true" style="1" width="5.28515625" collapsed="false"/>
    <col min="9217" max="9217" customWidth="true" style="1" width="19.28515625" collapsed="false"/>
    <col min="9218" max="9471" style="1" width="9.140625" collapsed="false"/>
    <col min="9472" max="9472" customWidth="true" style="1" width="5.28515625" collapsed="false"/>
    <col min="9473" max="9473" customWidth="true" style="1" width="19.28515625" collapsed="false"/>
    <col min="9474" max="9727" style="1" width="9.140625" collapsed="false"/>
    <col min="9728" max="9728" customWidth="true" style="1" width="5.28515625" collapsed="false"/>
    <col min="9729" max="9729" customWidth="true" style="1" width="19.28515625" collapsed="false"/>
    <col min="9730" max="9983" style="1" width="9.140625" collapsed="false"/>
    <col min="9984" max="9984" customWidth="true" style="1" width="5.28515625" collapsed="false"/>
    <col min="9985" max="9985" customWidth="true" style="1" width="19.28515625" collapsed="false"/>
    <col min="9986" max="10239" style="1" width="9.140625" collapsed="false"/>
    <col min="10240" max="10240" customWidth="true" style="1" width="5.28515625" collapsed="false"/>
    <col min="10241" max="10241" customWidth="true" style="1" width="19.28515625" collapsed="false"/>
    <col min="10242" max="10495" style="1" width="9.140625" collapsed="false"/>
    <col min="10496" max="10496" customWidth="true" style="1" width="5.28515625" collapsed="false"/>
    <col min="10497" max="10497" customWidth="true" style="1" width="19.28515625" collapsed="false"/>
    <col min="10498" max="10751" style="1" width="9.140625" collapsed="false"/>
    <col min="10752" max="10752" customWidth="true" style="1" width="5.28515625" collapsed="false"/>
    <col min="10753" max="10753" customWidth="true" style="1" width="19.28515625" collapsed="false"/>
    <col min="10754" max="11007" style="1" width="9.140625" collapsed="false"/>
    <col min="11008" max="11008" customWidth="true" style="1" width="5.28515625" collapsed="false"/>
    <col min="11009" max="11009" customWidth="true" style="1" width="19.28515625" collapsed="false"/>
    <col min="11010" max="11263" style="1" width="9.140625" collapsed="false"/>
    <col min="11264" max="11264" customWidth="true" style="1" width="5.28515625" collapsed="false"/>
    <col min="11265" max="11265" customWidth="true" style="1" width="19.28515625" collapsed="false"/>
    <col min="11266" max="11519" style="1" width="9.140625" collapsed="false"/>
    <col min="11520" max="11520" customWidth="true" style="1" width="5.28515625" collapsed="false"/>
    <col min="11521" max="11521" customWidth="true" style="1" width="19.28515625" collapsed="false"/>
    <col min="11522" max="11775" style="1" width="9.140625" collapsed="false"/>
    <col min="11776" max="11776" customWidth="true" style="1" width="5.28515625" collapsed="false"/>
    <col min="11777" max="11777" customWidth="true" style="1" width="19.28515625" collapsed="false"/>
    <col min="11778" max="12031" style="1" width="9.140625" collapsed="false"/>
    <col min="12032" max="12032" customWidth="true" style="1" width="5.28515625" collapsed="false"/>
    <col min="12033" max="12033" customWidth="true" style="1" width="19.28515625" collapsed="false"/>
    <col min="12034" max="12287" style="1" width="9.140625" collapsed="false"/>
    <col min="12288" max="12288" customWidth="true" style="1" width="5.28515625" collapsed="false"/>
    <col min="12289" max="12289" customWidth="true" style="1" width="19.28515625" collapsed="false"/>
    <col min="12290" max="12543" style="1" width="9.140625" collapsed="false"/>
    <col min="12544" max="12544" customWidth="true" style="1" width="5.28515625" collapsed="false"/>
    <col min="12545" max="12545" customWidth="true" style="1" width="19.28515625" collapsed="false"/>
    <col min="12546" max="12799" style="1" width="9.140625" collapsed="false"/>
    <col min="12800" max="12800" customWidth="true" style="1" width="5.28515625" collapsed="false"/>
    <col min="12801" max="12801" customWidth="true" style="1" width="19.28515625" collapsed="false"/>
    <col min="12802" max="13055" style="1" width="9.140625" collapsed="false"/>
    <col min="13056" max="13056" customWidth="true" style="1" width="5.28515625" collapsed="false"/>
    <col min="13057" max="13057" customWidth="true" style="1" width="19.28515625" collapsed="false"/>
    <col min="13058" max="13311" style="1" width="9.140625" collapsed="false"/>
    <col min="13312" max="13312" customWidth="true" style="1" width="5.28515625" collapsed="false"/>
    <col min="13313" max="13313" customWidth="true" style="1" width="19.28515625" collapsed="false"/>
    <col min="13314" max="13567" style="1" width="9.140625" collapsed="false"/>
    <col min="13568" max="13568" customWidth="true" style="1" width="5.28515625" collapsed="false"/>
    <col min="13569" max="13569" customWidth="true" style="1" width="19.28515625" collapsed="false"/>
    <col min="13570" max="13823" style="1" width="9.140625" collapsed="false"/>
    <col min="13824" max="13824" customWidth="true" style="1" width="5.28515625" collapsed="false"/>
    <col min="13825" max="13825" customWidth="true" style="1" width="19.28515625" collapsed="false"/>
    <col min="13826" max="14079" style="1" width="9.140625" collapsed="false"/>
    <col min="14080" max="14080" customWidth="true" style="1" width="5.28515625" collapsed="false"/>
    <col min="14081" max="14081" customWidth="true" style="1" width="19.28515625" collapsed="false"/>
    <col min="14082" max="14335" style="1" width="9.140625" collapsed="false"/>
    <col min="14336" max="14336" customWidth="true" style="1" width="5.28515625" collapsed="false"/>
    <col min="14337" max="14337" customWidth="true" style="1" width="19.28515625" collapsed="false"/>
    <col min="14338" max="14591" style="1" width="9.140625" collapsed="false"/>
    <col min="14592" max="14592" customWidth="true" style="1" width="5.28515625" collapsed="false"/>
    <col min="14593" max="14593" customWidth="true" style="1" width="19.28515625" collapsed="false"/>
    <col min="14594" max="14847" style="1" width="9.140625" collapsed="false"/>
    <col min="14848" max="14848" customWidth="true" style="1" width="5.28515625" collapsed="false"/>
    <col min="14849" max="14849" customWidth="true" style="1" width="19.28515625" collapsed="false"/>
    <col min="14850" max="15103" style="1" width="9.140625" collapsed="false"/>
    <col min="15104" max="15104" customWidth="true" style="1" width="5.28515625" collapsed="false"/>
    <col min="15105" max="15105" customWidth="true" style="1" width="19.28515625" collapsed="false"/>
    <col min="15106" max="15359" style="1" width="9.140625" collapsed="false"/>
    <col min="15360" max="15360" customWidth="true" style="1" width="5.28515625" collapsed="false"/>
    <col min="15361" max="15361" customWidth="true" style="1" width="19.28515625" collapsed="false"/>
    <col min="15362" max="15615" style="1" width="9.140625" collapsed="false"/>
    <col min="15616" max="15616" customWidth="true" style="1" width="5.28515625" collapsed="false"/>
    <col min="15617" max="15617" customWidth="true" style="1" width="19.28515625" collapsed="false"/>
    <col min="15618" max="15871" style="1" width="9.140625" collapsed="false"/>
    <col min="15872" max="15872" customWidth="true" style="1" width="5.28515625" collapsed="false"/>
    <col min="15873" max="15873" customWidth="true" style="1" width="19.28515625" collapsed="false"/>
    <col min="15874" max="16127" style="1" width="9.140625" collapsed="false"/>
    <col min="16128" max="16128" customWidth="true" style="1" width="5.28515625" collapsed="false"/>
    <col min="16129" max="16129" customWidth="true" style="1" width="19.28515625" collapsed="false"/>
    <col min="16130" max="16384" style="1" width="9.140625" collapsed="false"/>
  </cols>
  <sheetData>
    <row r="2" spans="2:13" ht="13.9" x14ac:dyDescent="0.3">
      <c r="B2" s="2" t="s">
        <v>80</v>
      </c>
      <c r="J2" s="42"/>
    </row>
    <row r="3" spans="2:13" ht="14.45" thickBot="1" x14ac:dyDescent="0.35">
      <c r="B3" s="2"/>
      <c r="G3" s="42"/>
      <c r="H3" s="42"/>
      <c r="J3" s="42"/>
    </row>
    <row r="4" spans="2:13" ht="14.45" thickBot="1" x14ac:dyDescent="0.35">
      <c r="B4" s="47"/>
      <c r="C4" s="157">
        <v>2008</v>
      </c>
      <c r="D4" s="141">
        <v>2009</v>
      </c>
      <c r="E4" s="142">
        <v>2010</v>
      </c>
      <c r="F4" s="142">
        <v>2011</v>
      </c>
      <c r="G4" s="141">
        <v>2012</v>
      </c>
      <c r="H4" s="141">
        <v>2013</v>
      </c>
      <c r="I4" s="141">
        <v>2014</v>
      </c>
      <c r="J4" s="141">
        <v>2015</v>
      </c>
      <c r="K4" s="143" t="s">
        <v>76</v>
      </c>
      <c r="L4" s="61"/>
    </row>
    <row r="5" spans="2:13" ht="13.9" x14ac:dyDescent="0.3">
      <c r="B5" s="46" t="s">
        <v>31</v>
      </c>
      <c r="C5" s="159">
        <v>4585</v>
      </c>
      <c r="D5" s="113">
        <v>4403</v>
      </c>
      <c r="E5" s="114">
        <v>4257</v>
      </c>
      <c r="F5" s="107">
        <v>4067</v>
      </c>
      <c r="G5" s="107">
        <v>3752</v>
      </c>
      <c r="H5" s="107">
        <v>4092</v>
      </c>
      <c r="I5" s="107">
        <v>3980</v>
      </c>
      <c r="J5" s="107">
        <v>3980</v>
      </c>
      <c r="K5" s="24">
        <v>3834</v>
      </c>
      <c r="L5" s="144"/>
      <c r="M5" s="38"/>
    </row>
    <row r="6" spans="2:13" ht="13.9" x14ac:dyDescent="0.3">
      <c r="B6" s="46" t="s">
        <v>30</v>
      </c>
      <c r="C6" s="160">
        <v>807</v>
      </c>
      <c r="D6" s="115">
        <v>946</v>
      </c>
      <c r="E6" s="116">
        <v>909</v>
      </c>
      <c r="F6" s="117">
        <v>877</v>
      </c>
      <c r="G6" s="110">
        <v>941</v>
      </c>
      <c r="H6" s="117">
        <v>847</v>
      </c>
      <c r="I6" s="117">
        <v>763</v>
      </c>
      <c r="J6" s="110">
        <v>792</v>
      </c>
      <c r="K6" s="30">
        <v>938</v>
      </c>
      <c r="L6" s="144"/>
      <c r="M6" s="38"/>
    </row>
    <row r="7" spans="2:13" ht="14.45" thickBot="1" x14ac:dyDescent="0.35">
      <c r="B7" s="46" t="s">
        <v>29</v>
      </c>
      <c r="C7" s="161">
        <v>56</v>
      </c>
      <c r="D7" s="145">
        <v>60</v>
      </c>
      <c r="E7" s="146">
        <v>52</v>
      </c>
      <c r="F7" s="118">
        <v>52</v>
      </c>
      <c r="G7" s="112">
        <v>54</v>
      </c>
      <c r="H7" s="147">
        <v>53</v>
      </c>
      <c r="I7" s="118">
        <v>53</v>
      </c>
      <c r="J7" s="118">
        <v>51</v>
      </c>
      <c r="K7" s="149">
        <v>51</v>
      </c>
      <c r="L7" s="61"/>
      <c r="M7" s="38"/>
    </row>
    <row r="8" spans="2:13" ht="14.45" thickBot="1" x14ac:dyDescent="0.35">
      <c r="B8" s="44" t="s">
        <v>6</v>
      </c>
      <c r="C8" s="158">
        <v>5448</v>
      </c>
      <c r="D8" s="119">
        <v>5409</v>
      </c>
      <c r="E8" s="120">
        <v>5218</v>
      </c>
      <c r="F8" s="121">
        <v>4996</v>
      </c>
      <c r="G8" s="121">
        <v>4747</v>
      </c>
      <c r="H8" s="121">
        <v>4992</v>
      </c>
      <c r="I8" s="121">
        <v>4796</v>
      </c>
      <c r="J8" s="121">
        <v>4823</v>
      </c>
      <c r="K8" s="188">
        <v>4823</v>
      </c>
      <c r="L8" s="144"/>
      <c r="M8" s="38"/>
    </row>
    <row r="10" spans="2:13" ht="13.9" x14ac:dyDescent="0.3">
      <c r="B10" s="1" t="s">
        <v>7</v>
      </c>
      <c r="H10" s="38"/>
      <c r="K10" s="38"/>
    </row>
    <row r="13" spans="2:13" ht="13.9" x14ac:dyDescent="0.3">
      <c r="K13" s="38"/>
    </row>
  </sheetData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B2:E47"/>
  <sheetViews>
    <sheetView workbookViewId="0">
      <selection activeCell="B2" sqref="B2"/>
    </sheetView>
  </sheetViews>
  <sheetFormatPr defaultColWidth="9.140625" defaultRowHeight="12.75" x14ac:dyDescent="0.2"/>
  <cols>
    <col min="1" max="1" customWidth="true" style="1" width="5.28515625" collapsed="false"/>
    <col min="2" max="2" customWidth="true" style="1" width="25.5703125" collapsed="false"/>
    <col min="3" max="16384" style="1" width="9.140625" collapsed="false"/>
  </cols>
  <sheetData>
    <row r="2" spans="2:5" ht="13.9" x14ac:dyDescent="0.3">
      <c r="B2" s="2" t="s">
        <v>79</v>
      </c>
    </row>
    <row r="3" spans="2:5" ht="14.45" thickBot="1" x14ac:dyDescent="0.35"/>
    <row r="4" spans="2:5" x14ac:dyDescent="0.2">
      <c r="B4" s="201" t="s">
        <v>8</v>
      </c>
      <c r="C4" s="60" t="s">
        <v>50</v>
      </c>
      <c r="D4" s="60" t="s">
        <v>49</v>
      </c>
      <c r="E4" s="203" t="s">
        <v>48</v>
      </c>
    </row>
    <row r="5" spans="2:5" ht="13.5" thickBot="1" x14ac:dyDescent="0.25">
      <c r="B5" s="202"/>
      <c r="C5" s="59" t="s">
        <v>47</v>
      </c>
      <c r="D5" s="59" t="s">
        <v>47</v>
      </c>
      <c r="E5" s="204"/>
    </row>
    <row r="6" spans="2:5" ht="13.9" x14ac:dyDescent="0.3">
      <c r="B6" s="58" t="s">
        <v>46</v>
      </c>
      <c r="C6" s="126"/>
      <c r="D6" s="60"/>
      <c r="E6" s="125"/>
    </row>
    <row r="7" spans="2:5" ht="13.9" x14ac:dyDescent="0.3">
      <c r="B7" s="10" t="s">
        <v>33</v>
      </c>
      <c r="C7" s="127">
        <v>16754</v>
      </c>
      <c r="D7" s="53">
        <v>16504.2</v>
      </c>
      <c r="E7" s="51">
        <f>D7/C7*100</f>
        <v>98.509012773069131</v>
      </c>
    </row>
    <row r="8" spans="2:5" ht="13.9" x14ac:dyDescent="0.3">
      <c r="B8" s="10" t="s">
        <v>43</v>
      </c>
      <c r="C8" s="72">
        <v>45</v>
      </c>
      <c r="D8" s="57">
        <v>37.1</v>
      </c>
      <c r="E8" s="51">
        <f>D8/C8*100</f>
        <v>82.444444444444443</v>
      </c>
    </row>
    <row r="9" spans="2:5" ht="13.9" x14ac:dyDescent="0.3">
      <c r="B9" s="10" t="s">
        <v>42</v>
      </c>
      <c r="C9" s="74">
        <v>0</v>
      </c>
      <c r="D9" s="57">
        <v>182.6</v>
      </c>
      <c r="E9" s="56" t="s">
        <v>84</v>
      </c>
    </row>
    <row r="10" spans="2:5" ht="13.9" x14ac:dyDescent="0.3">
      <c r="B10" s="10"/>
      <c r="C10" s="72"/>
      <c r="D10" s="42"/>
      <c r="E10" s="51"/>
    </row>
    <row r="11" spans="2:5" ht="13.9" x14ac:dyDescent="0.3">
      <c r="B11" s="52" t="s">
        <v>44</v>
      </c>
      <c r="C11" s="72"/>
      <c r="D11" s="42"/>
      <c r="E11" s="51"/>
    </row>
    <row r="12" spans="2:5" ht="13.9" x14ac:dyDescent="0.3">
      <c r="B12" s="10" t="s">
        <v>33</v>
      </c>
      <c r="C12" s="127">
        <v>44464</v>
      </c>
      <c r="D12" s="53">
        <v>26412.3</v>
      </c>
      <c r="E12" s="51">
        <f>D12/C12*100</f>
        <v>59.401538323137814</v>
      </c>
    </row>
    <row r="13" spans="2:5" ht="13.9" x14ac:dyDescent="0.3">
      <c r="B13" s="10" t="s">
        <v>43</v>
      </c>
      <c r="C13" s="127">
        <v>2561</v>
      </c>
      <c r="D13" s="53">
        <v>2160</v>
      </c>
      <c r="E13" s="51">
        <f t="shared" ref="E13:E15" si="0">D13/C13*100</f>
        <v>84.342053885201096</v>
      </c>
    </row>
    <row r="14" spans="2:5" ht="13.9" x14ac:dyDescent="0.3">
      <c r="B14" s="10" t="s">
        <v>42</v>
      </c>
      <c r="C14" s="128">
        <v>5077</v>
      </c>
      <c r="D14" s="29">
        <v>3100.1</v>
      </c>
      <c r="E14" s="51">
        <f t="shared" si="0"/>
        <v>61.061650581051794</v>
      </c>
    </row>
    <row r="15" spans="2:5" ht="13.9" x14ac:dyDescent="0.3">
      <c r="B15" s="10" t="s">
        <v>41</v>
      </c>
      <c r="C15" s="128">
        <v>976.2</v>
      </c>
      <c r="D15" s="29">
        <v>464.2</v>
      </c>
      <c r="E15" s="51">
        <f t="shared" si="0"/>
        <v>47.551731202622413</v>
      </c>
    </row>
    <row r="16" spans="2:5" ht="13.9" x14ac:dyDescent="0.3">
      <c r="B16" s="10"/>
      <c r="C16" s="72"/>
      <c r="D16" s="42"/>
      <c r="E16" s="51"/>
    </row>
    <row r="17" spans="2:5" ht="13.9" x14ac:dyDescent="0.3">
      <c r="B17" s="52" t="s">
        <v>40</v>
      </c>
      <c r="C17" s="72"/>
      <c r="D17" s="42"/>
      <c r="E17" s="51"/>
    </row>
    <row r="18" spans="2:5" ht="13.9" x14ac:dyDescent="0.3">
      <c r="B18" s="10" t="s">
        <v>33</v>
      </c>
      <c r="C18" s="127">
        <v>9473</v>
      </c>
      <c r="D18" s="53">
        <v>9417.7999999999993</v>
      </c>
      <c r="E18" s="51">
        <f t="shared" ref="E18:E19" si="1">D18/C18*100</f>
        <v>99.417291248812418</v>
      </c>
    </row>
    <row r="19" spans="2:5" ht="13.9" x14ac:dyDescent="0.3">
      <c r="B19" s="10" t="s">
        <v>32</v>
      </c>
      <c r="C19" s="129">
        <v>122</v>
      </c>
      <c r="D19" s="55">
        <v>120.5</v>
      </c>
      <c r="E19" s="51">
        <f t="shared" si="1"/>
        <v>98.770491803278688</v>
      </c>
    </row>
    <row r="20" spans="2:5" ht="13.9" x14ac:dyDescent="0.3">
      <c r="B20" s="10"/>
      <c r="C20" s="72"/>
      <c r="D20" s="42"/>
      <c r="E20" s="51"/>
    </row>
    <row r="21" spans="2:5" ht="13.9" x14ac:dyDescent="0.3">
      <c r="B21" s="52" t="s">
        <v>39</v>
      </c>
      <c r="C21" s="72"/>
      <c r="D21" s="42"/>
      <c r="E21" s="51"/>
    </row>
    <row r="22" spans="2:5" ht="13.9" x14ac:dyDescent="0.3">
      <c r="B22" s="10" t="s">
        <v>33</v>
      </c>
      <c r="C22" s="127">
        <v>8710</v>
      </c>
      <c r="D22" s="53">
        <v>8576.6</v>
      </c>
      <c r="E22" s="51">
        <f t="shared" ref="E22:E23" si="2">D22/C22*100</f>
        <v>98.468427095292782</v>
      </c>
    </row>
    <row r="23" spans="2:5" ht="13.9" x14ac:dyDescent="0.3">
      <c r="B23" s="10" t="s">
        <v>32</v>
      </c>
      <c r="C23" s="127">
        <v>2839</v>
      </c>
      <c r="D23" s="53">
        <v>2769.9</v>
      </c>
      <c r="E23" s="51">
        <f t="shared" si="2"/>
        <v>97.566044381824597</v>
      </c>
    </row>
    <row r="24" spans="2:5" ht="13.9" x14ac:dyDescent="0.3">
      <c r="B24" s="10"/>
      <c r="C24" s="72"/>
      <c r="D24" s="42"/>
      <c r="E24" s="51"/>
    </row>
    <row r="25" spans="2:5" ht="13.9" x14ac:dyDescent="0.3">
      <c r="B25" s="52" t="s">
        <v>38</v>
      </c>
      <c r="C25" s="72"/>
      <c r="D25" s="42"/>
      <c r="E25" s="51"/>
    </row>
    <row r="26" spans="2:5" ht="13.9" x14ac:dyDescent="0.3">
      <c r="B26" s="10" t="s">
        <v>33</v>
      </c>
      <c r="C26" s="127">
        <v>27552</v>
      </c>
      <c r="D26" s="53">
        <v>18730.7</v>
      </c>
      <c r="E26" s="51">
        <f t="shared" ref="E26:E27" si="3">D26/C26*100</f>
        <v>67.98308652729385</v>
      </c>
    </row>
    <row r="27" spans="2:5" ht="13.9" x14ac:dyDescent="0.3">
      <c r="B27" s="10" t="s">
        <v>32</v>
      </c>
      <c r="C27" s="130">
        <v>388</v>
      </c>
      <c r="D27" s="55">
        <v>70.2</v>
      </c>
      <c r="E27" s="51">
        <f t="shared" si="3"/>
        <v>18.092783505154639</v>
      </c>
    </row>
    <row r="28" spans="2:5" ht="13.9" x14ac:dyDescent="0.3">
      <c r="B28" s="10"/>
      <c r="C28" s="130"/>
      <c r="D28" s="55"/>
      <c r="E28" s="51"/>
    </row>
    <row r="29" spans="2:5" ht="13.9" x14ac:dyDescent="0.3">
      <c r="B29" s="52" t="s">
        <v>75</v>
      </c>
      <c r="C29" s="130"/>
      <c r="D29" s="55"/>
      <c r="E29" s="51"/>
    </row>
    <row r="30" spans="2:5" ht="13.9" x14ac:dyDescent="0.3">
      <c r="B30" s="10" t="s">
        <v>33</v>
      </c>
      <c r="C30" s="127">
        <v>2727</v>
      </c>
      <c r="D30" s="53">
        <v>1275.3</v>
      </c>
      <c r="E30" s="51">
        <f t="shared" ref="E30:E31" si="4">D30/C30*100</f>
        <v>46.765676567656769</v>
      </c>
    </row>
    <row r="31" spans="2:5" ht="13.9" x14ac:dyDescent="0.3">
      <c r="B31" s="10" t="s">
        <v>32</v>
      </c>
      <c r="C31" s="127">
        <v>1772</v>
      </c>
      <c r="D31" s="53">
        <v>803</v>
      </c>
      <c r="E31" s="51">
        <f t="shared" si="4"/>
        <v>45.316027088036115</v>
      </c>
    </row>
    <row r="32" spans="2:5" ht="13.9" x14ac:dyDescent="0.3">
      <c r="B32" s="10"/>
      <c r="C32" s="72"/>
      <c r="D32" s="42"/>
      <c r="E32" s="51"/>
    </row>
    <row r="33" spans="2:5" ht="13.9" x14ac:dyDescent="0.3">
      <c r="B33" s="52" t="s">
        <v>37</v>
      </c>
      <c r="C33" s="72"/>
      <c r="D33" s="42"/>
      <c r="E33" s="51"/>
    </row>
    <row r="34" spans="2:5" ht="13.9" x14ac:dyDescent="0.3">
      <c r="B34" s="10" t="s">
        <v>33</v>
      </c>
      <c r="C34" s="127">
        <v>9798</v>
      </c>
      <c r="D34" s="53">
        <v>9691.7000000000007</v>
      </c>
      <c r="E34" s="51">
        <f t="shared" ref="E34:E35" si="5">D34/C34*100</f>
        <v>98.915084711165548</v>
      </c>
    </row>
    <row r="35" spans="2:5" ht="13.9" x14ac:dyDescent="0.3">
      <c r="B35" s="10" t="s">
        <v>32</v>
      </c>
      <c r="C35" s="127">
        <v>2805</v>
      </c>
      <c r="D35" s="53">
        <v>2760.3</v>
      </c>
      <c r="E35" s="51">
        <f t="shared" si="5"/>
        <v>98.406417112299465</v>
      </c>
    </row>
    <row r="36" spans="2:5" ht="13.9" x14ac:dyDescent="0.3">
      <c r="B36" s="10"/>
      <c r="C36" s="130"/>
      <c r="D36" s="54"/>
      <c r="E36" s="51"/>
    </row>
    <row r="37" spans="2:5" ht="13.9" x14ac:dyDescent="0.3">
      <c r="B37" s="52" t="s">
        <v>36</v>
      </c>
      <c r="C37" s="72"/>
      <c r="D37" s="42"/>
      <c r="E37" s="51"/>
    </row>
    <row r="38" spans="2:5" ht="13.9" x14ac:dyDescent="0.3">
      <c r="B38" s="10" t="s">
        <v>33</v>
      </c>
      <c r="C38" s="127">
        <v>10801</v>
      </c>
      <c r="D38" s="53">
        <v>9399.2000000000007</v>
      </c>
      <c r="E38" s="51">
        <f t="shared" ref="E38:E39" si="6">D38/C38*100</f>
        <v>87.021572076659567</v>
      </c>
    </row>
    <row r="39" spans="2:5" ht="13.9" x14ac:dyDescent="0.3">
      <c r="B39" s="10" t="s">
        <v>32</v>
      </c>
      <c r="C39" s="127">
        <v>17636</v>
      </c>
      <c r="D39" s="53">
        <v>14615.1</v>
      </c>
      <c r="E39" s="51">
        <f t="shared" si="6"/>
        <v>82.870832388296662</v>
      </c>
    </row>
    <row r="40" spans="2:5" ht="13.9" x14ac:dyDescent="0.3">
      <c r="B40" s="10"/>
      <c r="C40" s="130"/>
      <c r="D40" s="54"/>
      <c r="E40" s="51"/>
    </row>
    <row r="41" spans="2:5" ht="13.9" x14ac:dyDescent="0.3">
      <c r="B41" s="52" t="s">
        <v>35</v>
      </c>
      <c r="C41" s="72"/>
      <c r="D41" s="42"/>
      <c r="E41" s="51"/>
    </row>
    <row r="42" spans="2:5" ht="13.9" x14ac:dyDescent="0.3">
      <c r="B42" s="10" t="s">
        <v>33</v>
      </c>
      <c r="C42" s="127">
        <v>70710</v>
      </c>
      <c r="D42" s="53">
        <v>73434</v>
      </c>
      <c r="E42" s="51">
        <f t="shared" ref="E42:E43" si="7">D42/C42*100</f>
        <v>103.85235468816292</v>
      </c>
    </row>
    <row r="43" spans="2:5" ht="13.9" x14ac:dyDescent="0.3">
      <c r="B43" s="10" t="s">
        <v>32</v>
      </c>
      <c r="C43" s="127">
        <v>4058</v>
      </c>
      <c r="D43" s="53">
        <v>3254</v>
      </c>
      <c r="E43" s="51">
        <f t="shared" si="7"/>
        <v>80.187284376540163</v>
      </c>
    </row>
    <row r="44" spans="2:5" ht="13.9" x14ac:dyDescent="0.3">
      <c r="B44" s="10"/>
      <c r="C44" s="72"/>
      <c r="D44" s="42"/>
      <c r="E44" s="51"/>
    </row>
    <row r="45" spans="2:5" ht="13.9" x14ac:dyDescent="0.3">
      <c r="B45" s="52" t="s">
        <v>34</v>
      </c>
      <c r="C45" s="72"/>
      <c r="D45" s="42"/>
      <c r="E45" s="51"/>
    </row>
    <row r="46" spans="2:5" ht="13.9" x14ac:dyDescent="0.3">
      <c r="B46" s="10" t="s">
        <v>33</v>
      </c>
      <c r="C46" s="86">
        <v>8549</v>
      </c>
      <c r="D46" s="9">
        <v>8495</v>
      </c>
      <c r="E46" s="51">
        <f t="shared" ref="E46:E47" si="8">D46/C46*100</f>
        <v>99.368347175108198</v>
      </c>
    </row>
    <row r="47" spans="2:5" ht="14.45" thickBot="1" x14ac:dyDescent="0.35">
      <c r="B47" s="124" t="s">
        <v>32</v>
      </c>
      <c r="C47" s="50">
        <v>195937</v>
      </c>
      <c r="D47" s="49">
        <v>209143</v>
      </c>
      <c r="E47" s="48">
        <f t="shared" si="8"/>
        <v>106.73992150538183</v>
      </c>
    </row>
  </sheetData>
  <mergeCells count="2">
    <mergeCell ref="B4:B5"/>
    <mergeCell ref="E4:E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Table1</vt:lpstr>
      <vt:lpstr>Table2</vt:lpstr>
      <vt:lpstr>Table3</vt:lpstr>
      <vt:lpstr>Table4</vt:lpstr>
      <vt:lpstr>Table5</vt:lpstr>
      <vt:lpstr>Table6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2016-03-31T13:40:33Z</dcterms:created>
  <cp:lastPrinted>2016-04-15T09:43:13Z</cp:lastPrinted>
  <dcterms:modified xsi:type="dcterms:W3CDTF">2017-05-25T10:48:04Z</dcterms:modified>
</cp:coreProperties>
</file>