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mc:Choice Requires="x15">
      <x15ac:absPath xmlns:x15ac="http://schemas.microsoft.com/office/spreadsheetml/2010/11/ac" url="\\s0177a\datashare\dd\EAS7\Housing Data\HSAR\HSAR 2019\"/>
    </mc:Choice>
  </mc:AlternateContent>
  <bookViews>
    <workbookView xWindow="1005" yWindow="750" windowWidth="18195" windowHeight="7185" tabRatio="727" firstSheet="1" activeTab="4"/>
  </bookViews>
  <sheets>
    <sheet name="alldata" sheetId="17" state="hidden" r:id="rId1"/>
    <sheet name="Introduction" sheetId="10" r:id="rId2"/>
    <sheet name="STOCK1 &amp; 2" sheetId="3" r:id="rId3"/>
    <sheet name="S1B" sheetId="5" r:id="rId4"/>
    <sheet name="EVICTIONS" sheetId="23" r:id="rId5"/>
    <sheet name="LETTINGS" sheetId="19" r:id="rId6"/>
    <sheet name="HOUSING LISTS" sheetId="8" r:id="rId7"/>
    <sheet name="STOCK4" sheetId="16" r:id="rId8"/>
    <sheet name="HMO" sheetId="7" r:id="rId9"/>
    <sheet name="SoA" sheetId="22" r:id="rId10"/>
  </sheets>
  <definedNames>
    <definedName name="_xlnm.Print_Area" localSheetId="4">EVICTIONS!$B$2:$J$88</definedName>
    <definedName name="_xlnm.Print_Area" localSheetId="8">HMO!$B$2:$M$193</definedName>
    <definedName name="_xlnm.Print_Area" localSheetId="6">'HOUSING LISTS'!$B$2:$N$95</definedName>
    <definedName name="_xlnm.Print_Area" localSheetId="1">Introduction!$B$2:$R$48</definedName>
    <definedName name="_xlnm.Print_Area" localSheetId="5">LETTINGS!$B$2:$L$211</definedName>
    <definedName name="_xlnm.Print_Area" localSheetId="3">S1B!$B$2:$P$142</definedName>
    <definedName name="_xlnm.Print_Area" localSheetId="2">'STOCK1 &amp; 2'!$B$2:$L$172</definedName>
    <definedName name="_xlnm.Print_Area" localSheetId="7">STOCK4!$B$2:$M$147</definedName>
    <definedName name="stock1_general_notes">'STOCK1 &amp; 2'!$B$90:$L$113</definedName>
  </definedNames>
  <calcPr calcId="162913"/>
</workbook>
</file>

<file path=xl/calcChain.xml><?xml version="1.0" encoding="utf-8"?>
<calcChain xmlns="http://schemas.openxmlformats.org/spreadsheetml/2006/main">
  <c r="U20" i="17" l="1"/>
  <c r="T20" i="17"/>
  <c r="S20" i="17"/>
  <c r="R20" i="17"/>
  <c r="Q20" i="17"/>
  <c r="P20" i="17"/>
  <c r="O20" i="17"/>
  <c r="N20" i="17"/>
  <c r="M20" i="17"/>
  <c r="L20" i="17"/>
  <c r="K20" i="17"/>
  <c r="J20" i="17"/>
  <c r="I20" i="17"/>
  <c r="H20" i="17"/>
  <c r="G20" i="17"/>
  <c r="F20" i="17"/>
  <c r="E20" i="17"/>
  <c r="D20" i="17"/>
  <c r="L2" i="17"/>
  <c r="K2" i="17"/>
  <c r="G2" i="17"/>
  <c r="F32" i="3"/>
  <c r="I42" i="23"/>
  <c r="I41" i="23"/>
  <c r="I40" i="23"/>
  <c r="I39" i="23"/>
  <c r="I38" i="23"/>
  <c r="I37" i="23"/>
  <c r="P2" i="17"/>
  <c r="G37" i="22"/>
  <c r="G36" i="22"/>
  <c r="W29" i="17"/>
  <c r="G35" i="22"/>
  <c r="U29" i="17"/>
  <c r="G34" i="22"/>
  <c r="S29" i="17"/>
  <c r="F37" i="22"/>
  <c r="F36" i="22"/>
  <c r="V29" i="17"/>
  <c r="F35" i="22"/>
  <c r="F34" i="22"/>
  <c r="R29" i="17"/>
  <c r="FA29" i="17"/>
  <c r="EA29" i="17"/>
  <c r="DY29" i="17"/>
  <c r="DW29" i="17"/>
  <c r="DU29" i="17"/>
  <c r="BM29" i="17"/>
  <c r="BL29" i="17"/>
  <c r="BG29" i="17"/>
  <c r="BF29" i="17"/>
  <c r="BA29" i="17"/>
  <c r="AZ29" i="17"/>
  <c r="AU29" i="17"/>
  <c r="AT29" i="17"/>
  <c r="T87" i="22"/>
  <c r="DS29" i="17"/>
  <c r="S87" i="22"/>
  <c r="DR29" i="17"/>
  <c r="Q87" i="22"/>
  <c r="DQ29" i="17"/>
  <c r="P87" i="22"/>
  <c r="DP29" i="17"/>
  <c r="N87" i="22"/>
  <c r="DO29" i="17"/>
  <c r="M87" i="22"/>
  <c r="DN29" i="17"/>
  <c r="K87" i="22"/>
  <c r="DM29" i="17"/>
  <c r="J87" i="22"/>
  <c r="DL29" i="17"/>
  <c r="EY29" i="17"/>
  <c r="EX29" i="17"/>
  <c r="EW29" i="17"/>
  <c r="EV29" i="17"/>
  <c r="EU29" i="17"/>
  <c r="ET29" i="17"/>
  <c r="ES29" i="17"/>
  <c r="ER29" i="17"/>
  <c r="EQ29" i="17"/>
  <c r="EP29" i="17"/>
  <c r="EO29" i="17"/>
  <c r="EN29" i="17"/>
  <c r="EM29" i="17"/>
  <c r="EL29" i="17"/>
  <c r="EK29" i="17"/>
  <c r="EJ29" i="17"/>
  <c r="EI29" i="17"/>
  <c r="EH29" i="17"/>
  <c r="EG29" i="17"/>
  <c r="EF29" i="17"/>
  <c r="EE29" i="17"/>
  <c r="ED29" i="17"/>
  <c r="DZ29" i="17"/>
  <c r="DX29" i="17"/>
  <c r="DV29" i="17"/>
  <c r="DT29" i="17"/>
  <c r="DI29" i="17"/>
  <c r="DH29" i="17"/>
  <c r="DG29" i="17"/>
  <c r="DF29" i="17"/>
  <c r="DE29" i="17"/>
  <c r="DD29" i="17"/>
  <c r="DC29" i="17"/>
  <c r="DB29" i="17"/>
  <c r="DA29" i="17"/>
  <c r="CZ29" i="17"/>
  <c r="CY29" i="17"/>
  <c r="CX29" i="17"/>
  <c r="CW29" i="17"/>
  <c r="CV29" i="17"/>
  <c r="CU29" i="17"/>
  <c r="CT29" i="17"/>
  <c r="CS29" i="17"/>
  <c r="CR29" i="17"/>
  <c r="CQ29" i="17"/>
  <c r="CP29" i="17"/>
  <c r="CO29" i="17"/>
  <c r="CN29" i="17"/>
  <c r="CM29" i="17"/>
  <c r="CL29" i="17"/>
  <c r="CK29" i="17"/>
  <c r="CJ29" i="17"/>
  <c r="CI29" i="17"/>
  <c r="CH29" i="17"/>
  <c r="CG29" i="17"/>
  <c r="CF29" i="17"/>
  <c r="CE29" i="17"/>
  <c r="CD29" i="17"/>
  <c r="CC29" i="17"/>
  <c r="CB29" i="17"/>
  <c r="CA29" i="17"/>
  <c r="BZ29" i="17"/>
  <c r="BY29" i="17"/>
  <c r="BX29" i="17"/>
  <c r="BW29" i="17"/>
  <c r="BV29" i="17"/>
  <c r="BO29" i="17"/>
  <c r="BN29" i="17"/>
  <c r="BI29" i="17"/>
  <c r="BH29" i="17"/>
  <c r="BC29" i="17"/>
  <c r="BB29" i="17"/>
  <c r="AW29" i="17"/>
  <c r="AV29" i="17"/>
  <c r="AO29" i="17"/>
  <c r="AN29" i="17"/>
  <c r="AM29" i="17"/>
  <c r="AL29" i="17"/>
  <c r="AK29" i="17"/>
  <c r="P140" i="22"/>
  <c r="C131" i="22"/>
  <c r="G104" i="22"/>
  <c r="EC29" i="17"/>
  <c r="F104" i="22"/>
  <c r="EB29" i="17"/>
  <c r="G87" i="22"/>
  <c r="DK29" i="17"/>
  <c r="F87" i="22"/>
  <c r="DJ29" i="17"/>
  <c r="N67" i="22"/>
  <c r="BU29" i="17"/>
  <c r="M67" i="22"/>
  <c r="BT29" i="17"/>
  <c r="K67" i="22"/>
  <c r="BS29" i="17"/>
  <c r="J67" i="22"/>
  <c r="F67" i="22"/>
  <c r="G65" i="22"/>
  <c r="BK29" i="17"/>
  <c r="F65" i="22"/>
  <c r="BJ29" i="17"/>
  <c r="G63" i="22"/>
  <c r="BE29" i="17"/>
  <c r="F63" i="22"/>
  <c r="BD29" i="17"/>
  <c r="G61" i="22"/>
  <c r="AY29" i="17"/>
  <c r="F61" i="22"/>
  <c r="AX29" i="17"/>
  <c r="G59" i="22"/>
  <c r="AS29" i="17"/>
  <c r="F59" i="22"/>
  <c r="AR29" i="17"/>
  <c r="G45" i="22"/>
  <c r="AJ29" i="17"/>
  <c r="G43" i="22"/>
  <c r="AI29" i="17"/>
  <c r="F43" i="22"/>
  <c r="AH29" i="17"/>
  <c r="G42" i="22"/>
  <c r="AG29" i="17"/>
  <c r="F42" i="22"/>
  <c r="AF29" i="17"/>
  <c r="G41" i="22"/>
  <c r="AE29" i="17"/>
  <c r="F41" i="22"/>
  <c r="AD29" i="17"/>
  <c r="G40" i="22"/>
  <c r="AC29" i="17"/>
  <c r="F40" i="22"/>
  <c r="Y29" i="17"/>
  <c r="X29" i="17"/>
  <c r="O29" i="17"/>
  <c r="N29" i="17"/>
  <c r="M29" i="17"/>
  <c r="L29" i="17"/>
  <c r="K29" i="17"/>
  <c r="J29" i="17"/>
  <c r="G29" i="17"/>
  <c r="F29" i="17"/>
  <c r="I29" i="17"/>
  <c r="H29" i="17"/>
  <c r="G86" i="19"/>
  <c r="H86" i="19"/>
  <c r="AL26" i="17"/>
  <c r="AK26" i="17"/>
  <c r="AI26" i="17"/>
  <c r="AH26" i="17"/>
  <c r="AF26" i="17"/>
  <c r="AE26" i="17"/>
  <c r="AC26" i="17"/>
  <c r="AB26" i="17"/>
  <c r="I51" i="19"/>
  <c r="AG26" i="17"/>
  <c r="I52" i="19"/>
  <c r="AJ26" i="17"/>
  <c r="I53" i="19"/>
  <c r="AM26" i="17"/>
  <c r="I54" i="19"/>
  <c r="AP26" i="17"/>
  <c r="I50" i="19"/>
  <c r="AE23" i="17"/>
  <c r="AC23" i="17"/>
  <c r="AB23" i="17"/>
  <c r="BK26" i="17"/>
  <c r="BJ26" i="17"/>
  <c r="BI26" i="17"/>
  <c r="BH26" i="17"/>
  <c r="BG26" i="17"/>
  <c r="BF26" i="17"/>
  <c r="BE26" i="17"/>
  <c r="AO26" i="17"/>
  <c r="AN26" i="17"/>
  <c r="H23" i="17"/>
  <c r="G23" i="17"/>
  <c r="F23" i="17"/>
  <c r="E23" i="17"/>
  <c r="D23" i="17"/>
  <c r="H55" i="19"/>
  <c r="AR26" i="17"/>
  <c r="G55" i="19"/>
  <c r="B31" i="17"/>
  <c r="C31" i="17"/>
  <c r="D31" i="17"/>
  <c r="E31" i="17"/>
  <c r="F31" i="17"/>
  <c r="G31" i="17"/>
  <c r="H31" i="17"/>
  <c r="I31" i="17"/>
  <c r="J31" i="17"/>
  <c r="K31" i="17"/>
  <c r="L31" i="17"/>
  <c r="M31" i="17"/>
  <c r="N31" i="17"/>
  <c r="O31" i="17"/>
  <c r="P31" i="17"/>
  <c r="Q31" i="17"/>
  <c r="R31" i="17"/>
  <c r="S31" i="17"/>
  <c r="T31" i="17"/>
  <c r="U31" i="17"/>
  <c r="V31" i="17"/>
  <c r="W31" i="17"/>
  <c r="X31" i="17"/>
  <c r="Y31" i="17"/>
  <c r="Z31" i="17"/>
  <c r="AA31" i="17"/>
  <c r="AB31" i="17"/>
  <c r="AC31" i="17"/>
  <c r="AD31" i="17"/>
  <c r="AE31" i="17"/>
  <c r="AF31" i="17"/>
  <c r="AG31" i="17"/>
  <c r="AH31" i="17"/>
  <c r="AI31" i="17"/>
  <c r="AJ31" i="17"/>
  <c r="AK31" i="17"/>
  <c r="AL31" i="17"/>
  <c r="AM31" i="17"/>
  <c r="AN31" i="17"/>
  <c r="AO31" i="17"/>
  <c r="AP31" i="17"/>
  <c r="AQ31" i="17"/>
  <c r="AR31" i="17"/>
  <c r="AS31" i="17"/>
  <c r="AT31" i="17"/>
  <c r="AU31" i="17"/>
  <c r="AV31" i="17"/>
  <c r="AW31" i="17"/>
  <c r="AX31" i="17"/>
  <c r="AY31" i="17"/>
  <c r="AZ31" i="17"/>
  <c r="BA31" i="17"/>
  <c r="BB31" i="17"/>
  <c r="BC31" i="17"/>
  <c r="BD31" i="17"/>
  <c r="BE31" i="17"/>
  <c r="BF31" i="17"/>
  <c r="BG31" i="17"/>
  <c r="BH31" i="17"/>
  <c r="BI31" i="17"/>
  <c r="BJ31" i="17"/>
  <c r="BK31" i="17"/>
  <c r="BL31" i="17"/>
  <c r="BM31" i="17"/>
  <c r="BN31" i="17"/>
  <c r="BO31" i="17"/>
  <c r="BP31" i="17"/>
  <c r="BQ31" i="17"/>
  <c r="BR31" i="17"/>
  <c r="BS31" i="17"/>
  <c r="BT31" i="17"/>
  <c r="BU31" i="17"/>
  <c r="BV31" i="17"/>
  <c r="BW31" i="17"/>
  <c r="BX31" i="17"/>
  <c r="BY31" i="17"/>
  <c r="BZ31" i="17"/>
  <c r="CA31" i="17"/>
  <c r="CB31" i="17"/>
  <c r="CC31" i="17"/>
  <c r="CD31" i="17"/>
  <c r="CE31" i="17"/>
  <c r="CF31" i="17"/>
  <c r="CG31" i="17"/>
  <c r="CH31" i="17"/>
  <c r="CI31" i="17"/>
  <c r="CJ31" i="17"/>
  <c r="CK31" i="17"/>
  <c r="CL31" i="17"/>
  <c r="CM31" i="17"/>
  <c r="CN31" i="17"/>
  <c r="CO31" i="17"/>
  <c r="CP31" i="17"/>
  <c r="CQ31" i="17"/>
  <c r="CR31" i="17"/>
  <c r="CS31" i="17"/>
  <c r="CT31" i="17"/>
  <c r="CU31" i="17"/>
  <c r="CV31" i="17"/>
  <c r="CW31" i="17"/>
  <c r="CX31" i="17"/>
  <c r="CY31" i="17"/>
  <c r="CZ31" i="17"/>
  <c r="DA31" i="17"/>
  <c r="DB31" i="17"/>
  <c r="DC31" i="17"/>
  <c r="DD31" i="17"/>
  <c r="DE31" i="17"/>
  <c r="DF31" i="17"/>
  <c r="DG31" i="17"/>
  <c r="DH31" i="17"/>
  <c r="DI31" i="17"/>
  <c r="DJ31" i="17"/>
  <c r="DK31" i="17"/>
  <c r="DL31" i="17"/>
  <c r="DM31" i="17"/>
  <c r="DN31" i="17"/>
  <c r="DO31" i="17"/>
  <c r="DP31" i="17"/>
  <c r="DQ31" i="17"/>
  <c r="DR31" i="17"/>
  <c r="DS31" i="17"/>
  <c r="DT31" i="17"/>
  <c r="DU31" i="17"/>
  <c r="DV31" i="17"/>
  <c r="DW31" i="17"/>
  <c r="DX31" i="17"/>
  <c r="DY31" i="17"/>
  <c r="DZ31" i="17"/>
  <c r="EA31" i="17"/>
  <c r="EB31" i="17"/>
  <c r="EC31" i="17"/>
  <c r="ED31" i="17"/>
  <c r="EE31" i="17"/>
  <c r="EF31" i="17"/>
  <c r="EG31" i="17"/>
  <c r="EH31" i="17"/>
  <c r="EI31" i="17"/>
  <c r="EJ31" i="17"/>
  <c r="EK31" i="17"/>
  <c r="EL31" i="17"/>
  <c r="EM31" i="17"/>
  <c r="EN31" i="17"/>
  <c r="EO31" i="17"/>
  <c r="EP31" i="17"/>
  <c r="EQ31" i="17"/>
  <c r="ER31" i="17"/>
  <c r="ES31" i="17"/>
  <c r="ET31" i="17"/>
  <c r="EU31" i="17"/>
  <c r="EV31" i="17"/>
  <c r="EW31" i="17"/>
  <c r="EX31" i="17"/>
  <c r="EY31" i="17"/>
  <c r="EZ31" i="17"/>
  <c r="FA31" i="17"/>
  <c r="FB31" i="17"/>
  <c r="FC31" i="17"/>
  <c r="FD31" i="17"/>
  <c r="FE31" i="17"/>
  <c r="FF31" i="17"/>
  <c r="FG31" i="17"/>
  <c r="FH31" i="17"/>
  <c r="FI31" i="17"/>
  <c r="FJ31" i="17"/>
  <c r="FK31" i="17"/>
  <c r="FL31" i="17"/>
  <c r="FM31" i="17"/>
  <c r="FN31" i="17"/>
  <c r="FO31" i="17"/>
  <c r="FP31" i="17"/>
  <c r="FQ31" i="17"/>
  <c r="FR31" i="17"/>
  <c r="FS31" i="17"/>
  <c r="FT31" i="17"/>
  <c r="FU31" i="17"/>
  <c r="FV31" i="17"/>
  <c r="FW31" i="17"/>
  <c r="FX31" i="17"/>
  <c r="FY31" i="17"/>
  <c r="FZ31" i="17"/>
  <c r="GA31" i="17"/>
  <c r="GB31" i="17"/>
  <c r="GC31" i="17"/>
  <c r="GD31" i="17"/>
  <c r="GE31" i="17"/>
  <c r="GF31" i="17"/>
  <c r="GG31" i="17"/>
  <c r="GH31" i="17"/>
  <c r="GI31" i="17"/>
  <c r="GJ31" i="17"/>
  <c r="GK31" i="17"/>
  <c r="GL31" i="17"/>
  <c r="GM31" i="17"/>
  <c r="GN31" i="17"/>
  <c r="GO31" i="17"/>
  <c r="GP31" i="17"/>
  <c r="GQ31" i="17"/>
  <c r="GR31" i="17"/>
  <c r="GS31" i="17"/>
  <c r="GT31" i="17"/>
  <c r="GU31" i="17"/>
  <c r="GV31" i="17"/>
  <c r="GW31" i="17"/>
  <c r="GX31" i="17"/>
  <c r="GY31" i="17"/>
  <c r="GZ31" i="17"/>
  <c r="HA31" i="17"/>
  <c r="HB31" i="17"/>
  <c r="HC31" i="17"/>
  <c r="HD31" i="17"/>
  <c r="HE31" i="17"/>
  <c r="HF31" i="17"/>
  <c r="HG31" i="17"/>
  <c r="HH31" i="17"/>
  <c r="HI31" i="17"/>
  <c r="HJ31" i="17"/>
  <c r="HK31" i="17"/>
  <c r="HL31" i="17"/>
  <c r="G14" i="17"/>
  <c r="U11" i="17"/>
  <c r="T11" i="17"/>
  <c r="V11" i="17"/>
  <c r="BA5" i="17"/>
  <c r="AZ5" i="17"/>
  <c r="AY5" i="17"/>
  <c r="AX5" i="17"/>
  <c r="AW5" i="17"/>
  <c r="AV5" i="17"/>
  <c r="O2" i="17"/>
  <c r="N2" i="17"/>
  <c r="BC26" i="17"/>
  <c r="G75" i="19"/>
  <c r="BD26" i="17"/>
  <c r="AZ26" i="17"/>
  <c r="BA26" i="17"/>
  <c r="BB26" i="17"/>
  <c r="BM26" i="17"/>
  <c r="BN26" i="17"/>
  <c r="BO26" i="17"/>
  <c r="B29" i="17"/>
  <c r="B26" i="17"/>
  <c r="B17" i="17"/>
  <c r="B23" i="17"/>
  <c r="B8" i="17"/>
  <c r="I62" i="19"/>
  <c r="AV26" i="17"/>
  <c r="AU26" i="17"/>
  <c r="AT26" i="17"/>
  <c r="AW26" i="17"/>
  <c r="AX26" i="17"/>
  <c r="I63" i="19"/>
  <c r="AY26" i="17"/>
  <c r="W26" i="17"/>
  <c r="V26" i="17"/>
  <c r="T26" i="17"/>
  <c r="S26" i="17"/>
  <c r="Q26" i="17"/>
  <c r="P26" i="17"/>
  <c r="N26" i="17"/>
  <c r="M26" i="17"/>
  <c r="K26" i="17"/>
  <c r="J26" i="17"/>
  <c r="H26" i="17"/>
  <c r="G26" i="17"/>
  <c r="E26" i="17"/>
  <c r="D26" i="17"/>
  <c r="C29" i="17"/>
  <c r="C26" i="17"/>
  <c r="C23" i="17"/>
  <c r="C20" i="17"/>
  <c r="C17" i="17"/>
  <c r="C14" i="17"/>
  <c r="C11" i="17"/>
  <c r="C8" i="17"/>
  <c r="C5" i="17"/>
  <c r="C2" i="17"/>
  <c r="I29" i="19"/>
  <c r="F26" i="17"/>
  <c r="I37" i="19"/>
  <c r="I26" i="17"/>
  <c r="I38" i="19"/>
  <c r="L26" i="17"/>
  <c r="I39" i="19"/>
  <c r="O26" i="17"/>
  <c r="I40" i="19"/>
  <c r="R26" i="17"/>
  <c r="I41" i="19"/>
  <c r="U26" i="17"/>
  <c r="I42" i="19"/>
  <c r="X26" i="17"/>
  <c r="G43" i="19"/>
  <c r="Y26" i="17"/>
  <c r="H43" i="19"/>
  <c r="Z26" i="17"/>
  <c r="C45" i="19"/>
  <c r="AD26" i="17"/>
  <c r="AQ26" i="17"/>
  <c r="J42" i="8"/>
  <c r="C48" i="8"/>
  <c r="M53" i="5"/>
  <c r="M39" i="5"/>
  <c r="E28" i="3"/>
  <c r="Q5" i="17"/>
  <c r="F29" i="3"/>
  <c r="X5" i="17"/>
  <c r="F30" i="3"/>
  <c r="D30" i="3"/>
  <c r="M5" i="17"/>
  <c r="F31" i="3"/>
  <c r="D31" i="3"/>
  <c r="N5" i="17"/>
  <c r="AA5" i="17"/>
  <c r="F33" i="3"/>
  <c r="AB5" i="17"/>
  <c r="C47" i="8"/>
  <c r="O34" i="5"/>
  <c r="E66" i="3"/>
  <c r="E67" i="3"/>
  <c r="K67" i="3"/>
  <c r="E68" i="3"/>
  <c r="Z8" i="17"/>
  <c r="E69" i="3"/>
  <c r="K69" i="3"/>
  <c r="E70" i="3"/>
  <c r="K70" i="3"/>
  <c r="E65" i="3"/>
  <c r="K65" i="3"/>
  <c r="D72" i="3"/>
  <c r="AT8" i="17"/>
  <c r="I23" i="17"/>
  <c r="AV17" i="17"/>
  <c r="AU17" i="17"/>
  <c r="Q17" i="17"/>
  <c r="P17" i="17"/>
  <c r="G40" i="16"/>
  <c r="W11" i="17"/>
  <c r="P11" i="17"/>
  <c r="L11" i="17"/>
  <c r="H11" i="17"/>
  <c r="D11" i="17"/>
  <c r="BA8" i="17"/>
  <c r="F72" i="3"/>
  <c r="AV8" i="17"/>
  <c r="G72" i="3"/>
  <c r="AW8" i="17"/>
  <c r="H72" i="3"/>
  <c r="AX8" i="17"/>
  <c r="I72" i="3"/>
  <c r="AY8" i="17"/>
  <c r="J72" i="3"/>
  <c r="AZ8" i="17"/>
  <c r="AO8" i="17"/>
  <c r="AP8" i="17"/>
  <c r="AQ8" i="17"/>
  <c r="AR8" i="17"/>
  <c r="AS8" i="17"/>
  <c r="AM8" i="17"/>
  <c r="AH8" i="17"/>
  <c r="AI8" i="17"/>
  <c r="AJ8" i="17"/>
  <c r="AK8" i="17"/>
  <c r="AL8" i="17"/>
  <c r="AF8" i="17"/>
  <c r="AA8" i="17"/>
  <c r="AB8" i="17"/>
  <c r="AC8" i="17"/>
  <c r="AD8" i="17"/>
  <c r="AE8" i="17"/>
  <c r="Y8" i="17"/>
  <c r="T8" i="17"/>
  <c r="U8" i="17"/>
  <c r="V8" i="17"/>
  <c r="W8" i="17"/>
  <c r="X8" i="17"/>
  <c r="R8" i="17"/>
  <c r="M8" i="17"/>
  <c r="N8" i="17"/>
  <c r="O8" i="17"/>
  <c r="P8" i="17"/>
  <c r="Q8" i="17"/>
  <c r="K8" i="17"/>
  <c r="F8" i="17"/>
  <c r="G8" i="17"/>
  <c r="H8" i="17"/>
  <c r="I8" i="17"/>
  <c r="J8" i="17"/>
  <c r="D8" i="17"/>
  <c r="AT5" i="17"/>
  <c r="AS5" i="17"/>
  <c r="AR5" i="17"/>
  <c r="AQ5" i="17"/>
  <c r="AP5" i="17"/>
  <c r="I28" i="3"/>
  <c r="AO5" i="17"/>
  <c r="AN5" i="17"/>
  <c r="AM5" i="17"/>
  <c r="AL5" i="17"/>
  <c r="AK5" i="17"/>
  <c r="AJ5" i="17"/>
  <c r="H28" i="3"/>
  <c r="AI5" i="17"/>
  <c r="AH5" i="17"/>
  <c r="AG5" i="17"/>
  <c r="AF5" i="17"/>
  <c r="AE5" i="17"/>
  <c r="AD5" i="17"/>
  <c r="G28" i="3"/>
  <c r="G5" i="17"/>
  <c r="J28" i="3"/>
  <c r="AU5" i="17"/>
  <c r="F2" i="17"/>
  <c r="E2" i="17"/>
  <c r="D2" i="17"/>
  <c r="J26" i="16"/>
  <c r="K11" i="17"/>
  <c r="J27" i="16"/>
  <c r="K27" i="16"/>
  <c r="J28" i="16"/>
  <c r="K28" i="16"/>
  <c r="J25" i="16"/>
  <c r="K25" i="16"/>
  <c r="F81" i="7"/>
  <c r="AP17" i="17"/>
  <c r="G67" i="7"/>
  <c r="L31" i="7"/>
  <c r="L30" i="7"/>
  <c r="AO17" i="17"/>
  <c r="AN17" i="17"/>
  <c r="AM17" i="17"/>
  <c r="AL17" i="17"/>
  <c r="AK17" i="17"/>
  <c r="AJ17" i="17"/>
  <c r="AI17" i="17"/>
  <c r="G50" i="7"/>
  <c r="H50" i="7"/>
  <c r="AH17" i="17"/>
  <c r="J51" i="16"/>
  <c r="J54" i="16"/>
  <c r="J41" i="8"/>
  <c r="L23" i="17"/>
  <c r="J43" i="8"/>
  <c r="R23" i="17"/>
  <c r="J44" i="8"/>
  <c r="U23" i="17"/>
  <c r="J45" i="8"/>
  <c r="X23" i="17"/>
  <c r="J46" i="8"/>
  <c r="AA23" i="17"/>
  <c r="J57" i="16"/>
  <c r="AE11" i="17"/>
  <c r="H42" i="16"/>
  <c r="B2" i="17"/>
  <c r="H2" i="17"/>
  <c r="I2" i="17"/>
  <c r="J2" i="17"/>
  <c r="M2" i="17"/>
  <c r="B5" i="17"/>
  <c r="R5" i="17"/>
  <c r="S5" i="17"/>
  <c r="T5" i="17"/>
  <c r="U5" i="17"/>
  <c r="V5" i="17"/>
  <c r="Z5" i="17"/>
  <c r="B11" i="17"/>
  <c r="E11" i="17"/>
  <c r="F11" i="17"/>
  <c r="I11" i="17"/>
  <c r="J11" i="17"/>
  <c r="M11" i="17"/>
  <c r="N11" i="17"/>
  <c r="Q11" i="17"/>
  <c r="R11" i="17"/>
  <c r="X11" i="17"/>
  <c r="Y11" i="17"/>
  <c r="Z11" i="17"/>
  <c r="AA11" i="17"/>
  <c r="AB11" i="17"/>
  <c r="AC11" i="17"/>
  <c r="AD11" i="17"/>
  <c r="AF11" i="17"/>
  <c r="B14" i="17"/>
  <c r="D14" i="17"/>
  <c r="E14" i="17"/>
  <c r="F14" i="17"/>
  <c r="H14" i="17"/>
  <c r="I14" i="17"/>
  <c r="J14" i="17"/>
  <c r="K14" i="17"/>
  <c r="L14" i="17"/>
  <c r="D17" i="17"/>
  <c r="E17" i="17"/>
  <c r="F17" i="17"/>
  <c r="G17" i="17"/>
  <c r="H17" i="17"/>
  <c r="I17" i="17"/>
  <c r="J17" i="17"/>
  <c r="K17" i="17"/>
  <c r="L17" i="17"/>
  <c r="M17" i="17"/>
  <c r="N17" i="17"/>
  <c r="O17" i="17"/>
  <c r="R17" i="17"/>
  <c r="S17" i="17"/>
  <c r="T17" i="17"/>
  <c r="U17" i="17"/>
  <c r="V17" i="17"/>
  <c r="W17" i="17"/>
  <c r="X17" i="17"/>
  <c r="Y17" i="17"/>
  <c r="Z17" i="17"/>
  <c r="AA17" i="17"/>
  <c r="AB17" i="17"/>
  <c r="AC17" i="17"/>
  <c r="AD17" i="17"/>
  <c r="AE17" i="17"/>
  <c r="AF17" i="17"/>
  <c r="AG17" i="17"/>
  <c r="AQ17" i="17"/>
  <c r="AR17" i="17"/>
  <c r="AS17" i="17"/>
  <c r="AT17" i="17"/>
  <c r="AW17" i="17"/>
  <c r="AX17" i="17"/>
  <c r="AY17" i="17"/>
  <c r="AZ17" i="17"/>
  <c r="BA17" i="17"/>
  <c r="BB17" i="17"/>
  <c r="BC17" i="17"/>
  <c r="BD17" i="17"/>
  <c r="BE17" i="17"/>
  <c r="BF17" i="17"/>
  <c r="B20" i="17"/>
  <c r="J23" i="17"/>
  <c r="K23" i="17"/>
  <c r="M23" i="17"/>
  <c r="N23" i="17"/>
  <c r="O23" i="17"/>
  <c r="P23" i="17"/>
  <c r="Q23" i="17"/>
  <c r="S23" i="17"/>
  <c r="T23" i="17"/>
  <c r="V23" i="17"/>
  <c r="W23" i="17"/>
  <c r="Y23" i="17"/>
  <c r="Z23" i="17"/>
  <c r="AD23" i="17"/>
  <c r="AF23" i="17"/>
  <c r="I55" i="19"/>
  <c r="AS26" i="17"/>
  <c r="C44" i="19"/>
  <c r="C82" i="7"/>
  <c r="G68" i="7"/>
  <c r="O11" i="17"/>
  <c r="G11" i="17"/>
  <c r="BL26" i="17"/>
  <c r="I43" i="19"/>
  <c r="AA26" i="17"/>
  <c r="Y5" i="17"/>
  <c r="I5" i="17"/>
  <c r="S8" i="17"/>
  <c r="D29" i="3"/>
  <c r="L5" i="17"/>
  <c r="E5" i="17"/>
  <c r="F39" i="22"/>
  <c r="Z29" i="17"/>
  <c r="G39" i="22"/>
  <c r="AA29" i="17"/>
  <c r="G67" i="22"/>
  <c r="AB29" i="17"/>
  <c r="G33" i="22"/>
  <c r="Q29" i="17"/>
  <c r="J5" i="17"/>
  <c r="AC5" i="17"/>
  <c r="AG8" i="17"/>
  <c r="E8" i="17"/>
  <c r="D33" i="3"/>
  <c r="P5" i="17"/>
  <c r="D32" i="3"/>
  <c r="O5" i="17"/>
  <c r="L8" i="17"/>
  <c r="AN8" i="17"/>
  <c r="K66" i="3"/>
  <c r="F28" i="3"/>
  <c r="H5" i="17"/>
  <c r="G25" i="22"/>
  <c r="G52" i="22"/>
  <c r="AQ29" i="17"/>
  <c r="E29" i="17"/>
  <c r="BQ29" i="17"/>
  <c r="D28" i="3"/>
  <c r="C73" i="3"/>
  <c r="F5" i="17"/>
  <c r="W5" i="17"/>
  <c r="K26" i="16"/>
  <c r="BP29" i="17"/>
  <c r="F25" i="22"/>
  <c r="E72" i="3"/>
  <c r="S11" i="17"/>
  <c r="K5" i="17"/>
  <c r="BR29" i="17"/>
  <c r="G76" i="19"/>
  <c r="T29" i="17"/>
  <c r="F33" i="22"/>
  <c r="P29" i="17"/>
  <c r="D5" i="17"/>
  <c r="K68" i="3"/>
  <c r="AU8" i="17"/>
  <c r="K72" i="3"/>
  <c r="D29" i="17"/>
  <c r="F52" i="22"/>
  <c r="AP29" i="17"/>
  <c r="EZ29" i="17"/>
</calcChain>
</file>

<file path=xl/comments1.xml><?xml version="1.0" encoding="utf-8"?>
<comments xmlns="http://schemas.openxmlformats.org/spreadsheetml/2006/main">
  <authors>
    <author>C Boag</author>
  </authors>
  <commentList>
    <comment ref="J40" authorId="0" shapeId="0">
      <text>
        <r>
          <rPr>
            <sz val="9"/>
            <color indexed="81"/>
            <rFont val="Tahoma"/>
            <family val="2"/>
          </rPr>
          <t>If you do not hold separate figures for waiting and transfer lists, please follow the instructions above to amend these protected total cells.</t>
        </r>
        <r>
          <rPr>
            <sz val="8"/>
            <color indexed="81"/>
            <rFont val="Tahoma"/>
            <family val="2"/>
          </rPr>
          <t xml:space="preserve">
</t>
        </r>
      </text>
    </comment>
  </commentList>
</comments>
</file>

<file path=xl/sharedStrings.xml><?xml version="1.0" encoding="utf-8"?>
<sst xmlns="http://schemas.openxmlformats.org/spreadsheetml/2006/main" count="1571" uniqueCount="1222">
  <si>
    <t>i.  If two or more sources apply (e.g. homeless and housing waiting list) the letting should be recorded ONLY against</t>
  </si>
  <si>
    <t xml:space="preserve">    the first relevant category. Do not allow double counting of lettings.</t>
  </si>
  <si>
    <t xml:space="preserve">Exclude vacancies arising in any housing stock designated for use as temporary accomodation </t>
  </si>
  <si>
    <t xml:space="preserve">    the first relevant category (ie. The one nearest the top of the table). Do not allow double counting of lettings: recording in </t>
  </si>
  <si>
    <t>a) Applications
pending at end of
previous year</t>
  </si>
  <si>
    <t>b) Applications
received 
during the year</t>
  </si>
  <si>
    <t>c) Applications
refused
during the year</t>
  </si>
  <si>
    <t>d) Applications
withdrawn during the year</t>
  </si>
  <si>
    <t>e) Applications
granted 
during the year</t>
  </si>
  <si>
    <t>f) Applications pending
at 31st March</t>
  </si>
  <si>
    <t xml:space="preserve"> Total number of licenses
revoked during the year</t>
  </si>
  <si>
    <t xml:space="preserve">Include under each category the total number of applications for a licence that were received during the year up to 31 March, as well as those that were granted or refused, irrespective of when they were received. </t>
  </si>
  <si>
    <t xml:space="preserve">Please give the numbers of licenses refused by reason for refusal. Guidance on definitions of reasons can be found from page 31 onwards in the section on Standards and Licensing Conditions of the Mandatory Licensing of Houses in Multiple Occupation: Guidance for Local Authorities. If you wish to provide  further information on refusals made for ‘other’ reasons, please do so at the bottom of the form. </t>
  </si>
  <si>
    <t>Back to top</t>
  </si>
  <si>
    <t>Back to question</t>
  </si>
  <si>
    <t>Back to question 2</t>
  </si>
  <si>
    <t>Back to question 1</t>
  </si>
  <si>
    <t>Back to question 3</t>
  </si>
  <si>
    <t>Back to question 4</t>
  </si>
  <si>
    <t>Back to question 5</t>
  </si>
  <si>
    <t>Back to question 6</t>
  </si>
  <si>
    <t>Back to question 7</t>
  </si>
  <si>
    <t xml:space="preserve"> Exclusions </t>
  </si>
  <si>
    <t xml:space="preserve">Note:  </t>
  </si>
  <si>
    <t>LicenceInForceLodg</t>
  </si>
  <si>
    <t>LicenceInForceSit</t>
  </si>
  <si>
    <t>LicenceInForceWhle</t>
  </si>
  <si>
    <t>LicenceInForceNurs</t>
  </si>
  <si>
    <t>LicenceInForceStu</t>
  </si>
  <si>
    <t>LicenceInForceHot</t>
  </si>
  <si>
    <t>LicenceInForceHos</t>
  </si>
  <si>
    <t>LicenceInForceShel</t>
  </si>
  <si>
    <t>LicenceInForceNHS</t>
  </si>
  <si>
    <t>LicenceInForceOth</t>
  </si>
  <si>
    <t>LicenceInForceAll</t>
  </si>
  <si>
    <t>AppRefNotFit</t>
  </si>
  <si>
    <t>AppRefTenMan</t>
  </si>
  <si>
    <t>AppRefPhy</t>
  </si>
  <si>
    <t>AppRefFire</t>
  </si>
  <si>
    <t>AppRefOthr</t>
  </si>
  <si>
    <t>AppRefTot</t>
  </si>
  <si>
    <t>LicenceForc3</t>
  </si>
  <si>
    <t>LicenceForc4</t>
  </si>
  <si>
    <t>LicenceForc5</t>
  </si>
  <si>
    <t>LicenceForc6-10</t>
  </si>
  <si>
    <t>LicenceForc11-20</t>
  </si>
  <si>
    <t>LicenceForc21-100</t>
  </si>
  <si>
    <t>LicenceForc&gt;100</t>
  </si>
  <si>
    <t>LicenceForcAll</t>
  </si>
  <si>
    <t>RenFlatFee</t>
  </si>
  <si>
    <t>Ren4Occ</t>
  </si>
  <si>
    <t>Ren12Occ</t>
  </si>
  <si>
    <t>RenMax</t>
  </si>
  <si>
    <t>RenNoTrig</t>
  </si>
  <si>
    <t>DiscRates</t>
  </si>
  <si>
    <t>Court</t>
  </si>
  <si>
    <t>EvicAction</t>
  </si>
  <si>
    <t>Abandon</t>
  </si>
  <si>
    <t>Eviction</t>
  </si>
  <si>
    <t>Evictions</t>
  </si>
  <si>
    <t>Intro</t>
  </si>
  <si>
    <t>CHR</t>
  </si>
  <si>
    <t>WlistLADwel</t>
  </si>
  <si>
    <t>WlistNom</t>
  </si>
  <si>
    <t>WlistAdd</t>
  </si>
  <si>
    <t>WlistDel</t>
  </si>
  <si>
    <t>Direction of nomination</t>
  </si>
  <si>
    <t>4.  Nominations invited from other social landlords, and letting made through nomination to other landlord's stock</t>
  </si>
  <si>
    <t>Includes registered and unregistered housing associations or co-operatives and housing companies,</t>
  </si>
  <si>
    <t>a)Total vacancies in LA stock for which nominations from other landlord's waiting lists invited (whether or not taken up)</t>
  </si>
  <si>
    <t>b) Lettings made as a result of nomination of an applicant on register to another landlord's stock</t>
  </si>
  <si>
    <r>
      <t xml:space="preserve">a) Landlords inviting nominations: </t>
    </r>
    <r>
      <rPr>
        <sz val="11"/>
        <rFont val="Arial"/>
        <family val="2"/>
      </rPr>
      <t xml:space="preserve">This may mean that an applicant from an RSL waiting list was offered a place in a council property. </t>
    </r>
  </si>
  <si>
    <r>
      <t>b) Lettings made through nominations:</t>
    </r>
    <r>
      <rPr>
        <sz val="11"/>
        <rFont val="Arial"/>
        <family val="2"/>
      </rPr>
      <t xml:space="preserve"> This may mean that applicants from your own register were offered a place in an RSL property. </t>
    </r>
  </si>
  <si>
    <t>TListRegMar</t>
  </si>
  <si>
    <t>TListSus</t>
  </si>
  <si>
    <t>SpeVac</t>
  </si>
  <si>
    <t>GenVac</t>
  </si>
  <si>
    <t>TotVac</t>
  </si>
  <si>
    <t>SpeTrans</t>
  </si>
  <si>
    <t>GenTrans</t>
  </si>
  <si>
    <t>TotTrans</t>
  </si>
  <si>
    <t>SpeHomeless</t>
  </si>
  <si>
    <t>GenHomeless</t>
  </si>
  <si>
    <t>TotHomeless</t>
  </si>
  <si>
    <t>SpeCare</t>
  </si>
  <si>
    <t>GenCare</t>
  </si>
  <si>
    <t>TotCare</t>
  </si>
  <si>
    <t>SpeWlist</t>
  </si>
  <si>
    <t>GenWlist</t>
  </si>
  <si>
    <t>TotWlist</t>
  </si>
  <si>
    <t>SpeMob</t>
  </si>
  <si>
    <t>GenMob</t>
  </si>
  <si>
    <t>TotMob</t>
  </si>
  <si>
    <t>SpeOth</t>
  </si>
  <si>
    <t>GenOth</t>
  </si>
  <si>
    <t>TotOth</t>
  </si>
  <si>
    <t>SpeTotLet</t>
  </si>
  <si>
    <t>GenTotLet</t>
  </si>
  <si>
    <t>TotTotLet</t>
  </si>
  <si>
    <t>SpeMut</t>
  </si>
  <si>
    <t>GenMut</t>
  </si>
  <si>
    <t>TotMut</t>
  </si>
  <si>
    <t>SpeTen</t>
  </si>
  <si>
    <t>GenTen</t>
  </si>
  <si>
    <t>TotTen</t>
  </si>
  <si>
    <t>SpeAssign</t>
  </si>
  <si>
    <t>GenAssign</t>
  </si>
  <si>
    <t>TotAssign</t>
  </si>
  <si>
    <t>SpeTotChange</t>
  </si>
  <si>
    <t>GenTotChange</t>
  </si>
  <si>
    <t>TotTotChange</t>
  </si>
  <si>
    <t>SpeInvTotNom</t>
  </si>
  <si>
    <t>GenInvTotNom</t>
  </si>
  <si>
    <t>TotInvTotNom</t>
  </si>
  <si>
    <t>SpeOthStockTotNom</t>
  </si>
  <si>
    <t>GenOthStockTotNom</t>
  </si>
  <si>
    <t>TotOthStockTotNom</t>
  </si>
  <si>
    <t>Lettings</t>
  </si>
  <si>
    <t>Initial Licence</t>
  </si>
  <si>
    <t>Renewal Licence</t>
  </si>
  <si>
    <t>HAandRSLCount</t>
  </si>
  <si>
    <t>CHRMemberCount</t>
  </si>
  <si>
    <t>WrittenNomAgreeCount</t>
  </si>
  <si>
    <t>InformalArrangeCount</t>
  </si>
  <si>
    <t>GenConvSSST</t>
  </si>
  <si>
    <t>SpeConvSSST</t>
  </si>
  <si>
    <t>TotConvSSST</t>
  </si>
  <si>
    <t>SSSTenGrounds1</t>
  </si>
  <si>
    <t>SSSTenGrounds2</t>
  </si>
  <si>
    <t>SSSTenGrounds3</t>
  </si>
  <si>
    <t>SSSTenGrounds4</t>
  </si>
  <si>
    <t>SSSTenGrounds5</t>
  </si>
  <si>
    <t>SSSTenGrounds6</t>
  </si>
  <si>
    <t>SSSTenGrounds7</t>
  </si>
  <si>
    <t>SSSTenGroundsTot</t>
  </si>
  <si>
    <t>Note:     Complete a. to show duration of licence issued (up to three years) and either b. or c., depending on the fee structure used by the authority.</t>
  </si>
  <si>
    <t>for all authorities.  In d., please describe the circumstances in which a discounted or footprint fee may be charged, and how the amount of such fees are</t>
  </si>
  <si>
    <t>A. Dwellings demolished or closed</t>
  </si>
  <si>
    <t>B. Acquisitions</t>
  </si>
  <si>
    <t>Include all dwellings acquired by the housing authority, including:</t>
  </si>
  <si>
    <t>C. Conversions</t>
  </si>
  <si>
    <t>Include the following, for all tenures:</t>
  </si>
  <si>
    <t>was raised or whether it has yet reached a conclusion.</t>
  </si>
  <si>
    <t>1. Age and dwelling type</t>
  </si>
  <si>
    <t>Housing Lists</t>
  </si>
  <si>
    <t xml:space="preserve">If you have any queries about the completion of the return after reading the notes, please contact Housing Statistics for advice. </t>
  </si>
  <si>
    <t>Are these estimates by type of HMO?</t>
  </si>
  <si>
    <t>Total
dwellings</t>
  </si>
  <si>
    <r>
      <t xml:space="preserve">Include at (a) only those dwellings which are used solely as </t>
    </r>
    <r>
      <rPr>
        <b/>
        <sz val="11"/>
        <rFont val="Helvetica"/>
      </rPr>
      <t>temporary accommodation for the homeless.</t>
    </r>
  </si>
  <si>
    <t xml:space="preserve">       These are likely to have a vacancy rate approaching 100% and may include long term vacancies.</t>
  </si>
  <si>
    <t xml:space="preserve">       These are likely to have a vacancy rate approaching 100% and include long term vacancies.</t>
  </si>
  <si>
    <t xml:space="preserve">       This should mean it has had three offers refused………</t>
  </si>
  <si>
    <t>Are you able to complete this accurately for LA dwellings?</t>
  </si>
  <si>
    <t>Are you able to complete this accurately for other dwellings?</t>
  </si>
  <si>
    <t>2.  For social rent</t>
  </si>
  <si>
    <t>3.  Other purposes</t>
  </si>
  <si>
    <t>4.  Total acquired</t>
  </si>
  <si>
    <t>Are these estimates?</t>
  </si>
  <si>
    <t>All types of HMO</t>
  </si>
  <si>
    <t>1. Applications dealt with during the year to 31 March</t>
  </si>
  <si>
    <t>Renewal Applications</t>
  </si>
  <si>
    <t>New Applications</t>
  </si>
  <si>
    <t xml:space="preserve">Number of licenses </t>
  </si>
  <si>
    <t>Number of Licences</t>
  </si>
  <si>
    <t>2.  Licenses revoked or suspended during the year to 31 March</t>
  </si>
  <si>
    <t>3.  Refusals for licenses by reason of refusal during the year to 31 March</t>
  </si>
  <si>
    <t>b.  Flat fee, any number of occupants (£)</t>
  </si>
  <si>
    <t>Minimum fee (£)</t>
  </si>
  <si>
    <t>4 occupants (£)</t>
  </si>
  <si>
    <t>12 occupants (£)</t>
  </si>
  <si>
    <t>Maximum fee (£)</t>
  </si>
  <si>
    <t>Number of cases during the year in which:</t>
  </si>
  <si>
    <t xml:space="preserve"> a) Notice of proceedings issued</t>
  </si>
  <si>
    <t xml:space="preserve"> b) Court action initiated</t>
  </si>
  <si>
    <t xml:space="preserve"> c) Order for recovery of possession granted (eviction order)</t>
  </si>
  <si>
    <t xml:space="preserve"> d) Dwelling abandoned following decree</t>
  </si>
  <si>
    <t xml:space="preserve"> e) Eviction carried out</t>
  </si>
  <si>
    <t xml:space="preserve"> f) New post-decree tenancy granted at same dwelling (technical eviction)</t>
  </si>
  <si>
    <t>a.  Number of households (re)housed in LA's own dwellings from register during the year</t>
  </si>
  <si>
    <t>b.  Number of households (re)housed in properties which became available through nomination agreements during the year</t>
  </si>
  <si>
    <t>c.  Number of new applicants added to the register during the year</t>
  </si>
  <si>
    <t>d.  Number of applicants withdrawn or deleted during the year</t>
  </si>
  <si>
    <t>Vacancies arising during course of year</t>
  </si>
  <si>
    <t>A2. Status of Dwellings and Vacant Dwellings</t>
  </si>
  <si>
    <t>A1. Dwelling type</t>
  </si>
  <si>
    <t>Include detached, semi-detached and terraced houses, including bungalows</t>
  </si>
  <si>
    <r>
      <t xml:space="preserve">House: </t>
    </r>
    <r>
      <rPr>
        <sz val="11"/>
        <rFont val="Arial"/>
        <family val="2"/>
      </rPr>
      <t>A dwelling divided vertically from every other dwelling and with its principal access from ground level.</t>
    </r>
  </si>
  <si>
    <r>
      <t>Flat</t>
    </r>
    <r>
      <rPr>
        <sz val="11"/>
        <rFont val="Arial"/>
        <family val="2"/>
      </rPr>
      <t>: A dwelling, usually on one floor, forming part of a building from some other part of which it is divided horizontally.</t>
    </r>
  </si>
  <si>
    <r>
      <t xml:space="preserve">- A </t>
    </r>
    <r>
      <rPr>
        <b/>
        <sz val="11"/>
        <rFont val="Arial"/>
        <family val="2"/>
      </rPr>
      <t>4 in a block dwelling</t>
    </r>
    <r>
      <rPr>
        <sz val="11"/>
        <rFont val="Arial"/>
        <family val="2"/>
      </rPr>
      <t xml:space="preserve"> (i.e. cottage flat) is a building that contains 4 flats, each with their own access.</t>
    </r>
  </si>
  <si>
    <r>
      <t xml:space="preserve">- A </t>
    </r>
    <r>
      <rPr>
        <b/>
        <sz val="11"/>
        <rFont val="Arial"/>
        <family val="2"/>
      </rPr>
      <t>permanent dwelling</t>
    </r>
    <r>
      <rPr>
        <sz val="11"/>
        <rFont val="Arial"/>
        <family val="2"/>
      </rPr>
      <t xml:space="preserve"> is a dwelling where the walls are of brick, stone, concrete block or similar material and which had a </t>
    </r>
  </si>
  <si>
    <r>
      <t>Dwellings should be counted in only one category.</t>
    </r>
    <r>
      <rPr>
        <sz val="11"/>
        <rFont val="Helvetica"/>
      </rPr>
      <t xml:space="preserve">  This is to avoid double counting.  For example, if a dwelling </t>
    </r>
  </si>
  <si>
    <t>Vacancy rates will usually vary with management practices, but will generally only be short term.</t>
  </si>
  <si>
    <r>
      <t>Dwellings due to be sold with vacant possession or demolished</t>
    </r>
    <r>
      <rPr>
        <sz val="11"/>
        <rFont val="Helvetica"/>
      </rPr>
      <t xml:space="preserve"> should be included at (b) if the action is expected to take place within two years or if the dwelling is empty and not expected to be relet prior to sale or demolition (unless they have been included already at (a)). These would ordinarily be almost all vacant at the time of recording</t>
    </r>
  </si>
  <si>
    <t>SoA</t>
  </si>
  <si>
    <t>(g)  Total at 31 March 
(sum of (a) to (f))</t>
  </si>
  <si>
    <t>Housing for Older People</t>
  </si>
  <si>
    <t xml:space="preserve">Specialist Housing for Older People   </t>
  </si>
  <si>
    <r>
      <t xml:space="preserve">                      </t>
    </r>
    <r>
      <rPr>
        <sz val="11"/>
        <color indexed="8"/>
        <rFont val="Helvetica"/>
      </rPr>
      <t xml:space="preserve">x) a warden service may be provided. </t>
    </r>
  </si>
  <si>
    <r>
      <t xml:space="preserve">                      </t>
    </r>
    <r>
      <rPr>
        <sz val="11"/>
        <color indexed="8"/>
        <rFont val="Helvetica"/>
      </rPr>
      <t>xi) an emergency call service should be provided</t>
    </r>
  </si>
  <si>
    <r>
      <t xml:space="preserve">Please read all questions and guidance carefully and complete all WHITE boxes and tables.
Please enter numeric values only. Where data is unavailable please provide an estimate and explain this in the comments box provided. If no estimate can be made please leave blank and indicate in the comments. Otherwise blank boxes will be assumed to equal zero.
Warning messages alert you to possible errors. If referring to empty cells, ignore until section is complete.
Where totals are shown in green cells (as background) the figure is calculated automatically. 
Only complete totals by hand if you are unable to provide a more detailed breakdown. </t>
    </r>
    <r>
      <rPr>
        <b/>
        <sz val="12"/>
        <color indexed="12"/>
        <rFont val="Arial"/>
        <family val="2"/>
      </rPr>
      <t xml:space="preserve">
To alter these values go to TOOLS &gt; PROTECTION &gt; UNPROTECT SHEET
</t>
    </r>
  </si>
  <si>
    <t>Dwellings in this category are expected to be relet in future but will almost all be vacant at the time of recording.</t>
  </si>
  <si>
    <r>
      <t>If the dwelling is in an identified category</t>
    </r>
    <r>
      <rPr>
        <b/>
        <sz val="11"/>
        <rFont val="Helvetica"/>
      </rPr>
      <t xml:space="preserve"> of low demand</t>
    </r>
    <r>
      <rPr>
        <sz val="11"/>
        <rFont val="Helvetica"/>
      </rPr>
      <t xml:space="preserve">, according to the SPI definition it may be included at (d), unless it has been </t>
    </r>
  </si>
  <si>
    <t xml:space="preserve">included at (a), (b), or (c).  </t>
  </si>
  <si>
    <t>Dwellings in this category are expected to have somewhat higher vacancy rates and longer periods of vacancy than most stock.</t>
  </si>
  <si>
    <t>(press alt + enter to move onto a new line)</t>
  </si>
  <si>
    <t xml:space="preserve">Q5.  Does the dwelling not fit into any of the above categories? </t>
  </si>
  <si>
    <t xml:space="preserve">       It is probably normally available letting stock that was either let or available to let at 31 March</t>
  </si>
  <si>
    <t xml:space="preserve">       Vacancy rates and length of vacancy is usually low in this group.</t>
  </si>
  <si>
    <t>Go to Q5</t>
  </si>
  <si>
    <r>
      <t xml:space="preserve">Include at </t>
    </r>
    <r>
      <rPr>
        <b/>
        <sz val="10"/>
        <rFont val="Arial"/>
        <family val="2"/>
      </rPr>
      <t>(e)</t>
    </r>
  </si>
  <si>
    <t>(e) Normally available letting stock</t>
  </si>
  <si>
    <t>(f) Any other stock</t>
  </si>
  <si>
    <t>Go to Q6</t>
  </si>
  <si>
    <t xml:space="preserve">       Please include at (f) and describe briefly in box provided.</t>
  </si>
  <si>
    <t xml:space="preserve">Q6.  Does the dwelling really not fit into any of these categories? </t>
  </si>
  <si>
    <t>If you have any stock in (f) that does not fit into our given categories, please detail below:</t>
  </si>
  <si>
    <t>All flats</t>
  </si>
  <si>
    <t>Dwellings that do not fall into any of the above categories should be counted in category (f).</t>
  </si>
  <si>
    <t>AsstTotWorkNoticeAmountGrant</t>
  </si>
  <si>
    <t>AsstTotWorkNoticeCasesTot</t>
  </si>
  <si>
    <t>AsstTotWorkNoticeAmountTot</t>
  </si>
  <si>
    <t>AsstTotWorkNoticeCasesGrant</t>
  </si>
  <si>
    <t>AsstTotWorkNoticeCasesLoan</t>
  </si>
  <si>
    <t>AsstTotWorkNoticeAmountLoan</t>
  </si>
  <si>
    <t>AsstTotWorkNoticeCasesMS</t>
  </si>
  <si>
    <t>AsstTotWorkNoticeAmountMS</t>
  </si>
  <si>
    <t>AsstTotWorkNoticeCasesOth</t>
  </si>
  <si>
    <t>AsstTotWorkNoticeAmountOth</t>
  </si>
  <si>
    <t>Vacant dwellings that do not fall into any of the above categories, and are what you are happy to consider as normal letting stock, should be counted in category (e). Vacancy rates and length of vacancy in this category will generally be low, and may reflect management practices.</t>
  </si>
  <si>
    <t>We may consider introducing more categories if there is demand for this.</t>
  </si>
  <si>
    <t xml:space="preserve"> Applications during the year </t>
  </si>
  <si>
    <t xml:space="preserve">Licenses are required for HMO properties occupied by three or more qualifying persons. </t>
  </si>
  <si>
    <t>should be included at (c), unless they have been included already at (a) or (b), if the scheme is due to be implemented within 2 years.</t>
  </si>
  <si>
    <r>
      <t xml:space="preserve">Dwellings that form part of </t>
    </r>
    <r>
      <rPr>
        <b/>
        <sz val="11"/>
        <rFont val="Helvetica"/>
      </rPr>
      <t xml:space="preserve">modernisation or major repair schemes, </t>
    </r>
    <r>
      <rPr>
        <sz val="11"/>
        <rFont val="Helvetica"/>
      </rPr>
      <t xml:space="preserve">or that are otherwise temporarily excluded from being let to tenants, </t>
    </r>
  </si>
  <si>
    <t>b.  Succession</t>
  </si>
  <si>
    <t xml:space="preserve"> Licenses revoked or suspended during the year </t>
  </si>
  <si>
    <t xml:space="preserve">Licenses in force at 31 March </t>
  </si>
  <si>
    <t xml:space="preserve">Licenses in force by size of HMO at 31 March </t>
  </si>
  <si>
    <t xml:space="preserve">Licensing fees </t>
  </si>
  <si>
    <t>(2)  General needs properties:  Other dwellings (include barrier free dwellings).</t>
  </si>
  <si>
    <t>Special Needs
Properties</t>
  </si>
  <si>
    <t>General Needs
Properties</t>
  </si>
  <si>
    <t>For queries relating to this return, and to submit completed 
returns, please contact us at:</t>
  </si>
  <si>
    <t xml:space="preserve">For dwellings closed, include only dwellings on which closing orders have been served and which have actually been closed </t>
  </si>
  <si>
    <t>during the period.</t>
  </si>
  <si>
    <t xml:space="preserve">If a dwelling is closed and demolished in the same quarter count it only as being demolished. </t>
  </si>
  <si>
    <t>(This is because the dwelling would otherwise count as a loss of two dwellings to the stock, rather than one.)</t>
  </si>
  <si>
    <t xml:space="preserve">A converted dwelling is regarded as being completed when it becomes ready for occupation, whether or not it is occupied. </t>
  </si>
  <si>
    <t>B.  Dwellings acquired by the local authority from the private sector</t>
  </si>
  <si>
    <t>C. Conversions (All Tenures)</t>
  </si>
  <si>
    <r>
      <t>Include:</t>
    </r>
    <r>
      <rPr>
        <sz val="10"/>
        <rFont val="Arial"/>
        <family val="2"/>
      </rPr>
      <t xml:space="preserve">  Both purpose built and adapted dwellings</t>
    </r>
  </si>
  <si>
    <r>
      <t>Do NOT include:</t>
    </r>
    <r>
      <rPr>
        <sz val="10"/>
        <rFont val="Arial"/>
        <family val="2"/>
      </rPr>
      <t xml:space="preserve"> Wardens' housing or hostel accomodation</t>
    </r>
  </si>
  <si>
    <t xml:space="preserve">Type of Tenancy Agreement </t>
  </si>
  <si>
    <t>Total during the year</t>
  </si>
  <si>
    <t xml:space="preserve">5 (a) to (e): </t>
  </si>
  <si>
    <t>tenancies this represents. Please put zero (0) if the answer is none.</t>
  </si>
  <si>
    <t xml:space="preserve">Record here the number of each tenancy type granted for all permanent lets during the year. </t>
  </si>
  <si>
    <t xml:space="preserve">Warning messages may appear to alert you to possible errors. </t>
  </si>
  <si>
    <t>Ignore those referring to empty cells until you have completed the section.</t>
  </si>
  <si>
    <t>Estimate?</t>
  </si>
  <si>
    <t>Estimates?</t>
  </si>
  <si>
    <t>Is this an estimate of total HMOs?</t>
  </si>
  <si>
    <t>Are these estimates by size of HMO?</t>
  </si>
  <si>
    <t>Are these estimates by reason?</t>
  </si>
  <si>
    <t>Is this an estimate of total refusals?</t>
  </si>
  <si>
    <t>If figure is an estimate, please mark box provided 'E'</t>
  </si>
  <si>
    <t xml:space="preserve">1.  Number of Local Authority dwellings falling vacant during the year and which are available for reletting </t>
  </si>
  <si>
    <t>(whether or not relet)</t>
  </si>
  <si>
    <t xml:space="preserve">Total Special Needs properties   </t>
  </si>
  <si>
    <t>2.  All permanent lettings made to LA stock during the year by source of tenant</t>
  </si>
  <si>
    <t>or as a result of mutual exchanges</t>
  </si>
  <si>
    <r>
      <t xml:space="preserve">8.  Net new dwellings provided during the year by conversion </t>
    </r>
    <r>
      <rPr>
        <b/>
        <sz val="11"/>
        <rFont val="Arial"/>
        <family val="2"/>
      </rPr>
      <t>(2+4+6-3-5-7)</t>
    </r>
  </si>
  <si>
    <t>2.  Number of new dwellings completed by conversion of non-domestic properties</t>
  </si>
  <si>
    <t xml:space="preserve">and subsequently also revoked, or count licenses twice that may have been suspended twice. If a licence has been suspended and then revoked, </t>
  </si>
  <si>
    <t xml:space="preserve">count it in the revoked column. </t>
  </si>
  <si>
    <t>Please see full guidance notes</t>
  </si>
  <si>
    <t>Sheltered Accommodation</t>
  </si>
  <si>
    <t>see guidance</t>
  </si>
  <si>
    <t xml:space="preserve">Sheltered Housing </t>
  </si>
  <si>
    <t xml:space="preserve">Very sheltered housing </t>
  </si>
  <si>
    <t xml:space="preserve">Amenity housing </t>
  </si>
  <si>
    <t xml:space="preserve">Community alarm </t>
  </si>
  <si>
    <t xml:space="preserve">Wheelchair housing </t>
  </si>
  <si>
    <t xml:space="preserve">Ambulant disabled housing </t>
  </si>
  <si>
    <t xml:space="preserve">Other specially adapted housing </t>
  </si>
  <si>
    <t xml:space="preserve">Exclusions </t>
  </si>
  <si>
    <t>Special Needs Properties</t>
  </si>
  <si>
    <t>Please see guidance notes for descriptions</t>
  </si>
  <si>
    <t>b.  Homeless households (part II Housing (Scotland) Act '87)</t>
  </si>
  <si>
    <t xml:space="preserve">Authorities may, if they wish regard the issue of a temporary completion certificate as signifying completion. If the dwelling </t>
  </si>
  <si>
    <t xml:space="preserve">is occupied before a certificate is issued, occupation can be taken to indicate that the dwelling has been completed. </t>
  </si>
  <si>
    <t>In either case, the dwelling should not be counted again when a final certificate is issued.</t>
  </si>
  <si>
    <t>See Guidance for definitions.</t>
  </si>
  <si>
    <t>SpecOth</t>
  </si>
  <si>
    <t>See Guidance</t>
  </si>
  <si>
    <t xml:space="preserve">1. Very sheltered housing </t>
  </si>
  <si>
    <t xml:space="preserve">2. Sheltered Housing </t>
  </si>
  <si>
    <t xml:space="preserve">The design is based on the standards for general needs housing with the addition of the following features: </t>
  </si>
  <si>
    <t xml:space="preserve">Sheltered wheelchair housing </t>
  </si>
  <si>
    <t xml:space="preserve">3. Amenity housing </t>
  </si>
  <si>
    <t xml:space="preserve">4. Community alarm </t>
  </si>
  <si>
    <t xml:space="preserve">5. Wheelchair housing </t>
  </si>
  <si>
    <t xml:space="preserve">6. Ambulant disabled housing </t>
  </si>
  <si>
    <t xml:space="preserve">7. Other specially adapted housing </t>
  </si>
  <si>
    <t xml:space="preserve">Dwellings with other adaptations, such as those with renal dialysis equipment, should be included here, if information is available. </t>
  </si>
  <si>
    <t xml:space="preserve">Wardens’ housing and Hostel accommodation should be excluded. </t>
  </si>
  <si>
    <t xml:space="preserve">Where exact information is not available an estimate should be provided (marked ‘E’). </t>
  </si>
  <si>
    <t xml:space="preserve">Housing units should be listed under only ONE of the categories below. It is important that houses are classified in terms of the </t>
  </si>
  <si>
    <t xml:space="preserve">specialised design or adaptations that have been made to them. For example, wheelchair housing should be listed as such </t>
  </si>
  <si>
    <t xml:space="preserve">irrespective of the requirements of the actual occupiers. A general needs house that has no special design feature or adaptation is </t>
  </si>
  <si>
    <t xml:space="preserve">still ‘general’ even if it is occupied by a family with special needs. </t>
  </si>
  <si>
    <t xml:space="preserve">This form of housing (sometimes known as ‘care’ and ‘extra care’ housing) generally has all the features listed for sheltered housing, </t>
  </si>
  <si>
    <t xml:space="preserve">extra wardens, full-time carers or domiciliary assistance and the provision of meals. </t>
  </si>
  <si>
    <t xml:space="preserve">If yes: </t>
  </si>
  <si>
    <r>
      <t xml:space="preserve">4. </t>
    </r>
    <r>
      <rPr>
        <sz val="11"/>
        <rFont val="Arial"/>
        <family val="2"/>
      </rPr>
      <t xml:space="preserve"> With how many Housing Associations and other social landlords do you have a written nomination agreement?</t>
    </r>
  </si>
  <si>
    <r>
      <t xml:space="preserve">5. </t>
    </r>
    <r>
      <rPr>
        <sz val="11"/>
        <rFont val="Arial"/>
        <family val="2"/>
      </rPr>
      <t xml:space="preserve"> With how many Housing Associations and other social landlords do you have an informal arrangement?</t>
    </r>
  </si>
  <si>
    <t>If no:</t>
  </si>
  <si>
    <t>f.  Total tenancy changes</t>
  </si>
  <si>
    <t>e.  Other tenancy changes</t>
  </si>
  <si>
    <t>d.  Conversion to Short Scottish Secure Tenancy</t>
  </si>
  <si>
    <t>2. Subject of ASBO</t>
  </si>
  <si>
    <t xml:space="preserve">   </t>
  </si>
  <si>
    <t>3. Temporary let - employment</t>
  </si>
  <si>
    <t>4. Temporary let - development</t>
  </si>
  <si>
    <t>5. Temporary let - homeless</t>
  </si>
  <si>
    <t>6. Temporary let - housing support</t>
  </si>
  <si>
    <t>7. House leased from another body</t>
  </si>
  <si>
    <t>6. Grounds for granting Short Scottish Secure Tenancy</t>
  </si>
  <si>
    <t>7. As at 31st March:</t>
  </si>
  <si>
    <t>b. Please state what percentage of tenants this represents</t>
  </si>
  <si>
    <t>Total (which should be equal to the entry for 5b)</t>
  </si>
  <si>
    <t>C. Review of Housing Allocation Policy</t>
  </si>
  <si>
    <t>Every</t>
  </si>
  <si>
    <t>Number</t>
  </si>
  <si>
    <t>How frequently is your housing allocation policy reviewed?</t>
  </si>
  <si>
    <t>Months/Years</t>
  </si>
  <si>
    <t>When was your housing allocation policy last reviewed?</t>
  </si>
  <si>
    <t xml:space="preserve">but will usually have special bathroom facilities. In addition, a greater level of care and support is offered through the service of </t>
  </si>
  <si>
    <r>
      <t xml:space="preserve">                      </t>
    </r>
    <r>
      <rPr>
        <sz val="11"/>
        <color indexed="8"/>
        <rFont val="Helvetica"/>
      </rPr>
      <t xml:space="preserve">i) the housing should be provided at ground or first floor level, or in blocks over 2 storeys high served by at least one lift </t>
    </r>
  </si>
  <si>
    <r>
      <t xml:space="preserve">                      </t>
    </r>
    <r>
      <rPr>
        <sz val="11"/>
        <color indexed="8"/>
        <rFont val="Helvetica"/>
      </rPr>
      <t xml:space="preserve">ii) space standards should be the same as for one or two person general needs houses </t>
    </r>
  </si>
  <si>
    <r>
      <t xml:space="preserve">                      </t>
    </r>
    <r>
      <rPr>
        <sz val="11"/>
        <color indexed="8"/>
        <rFont val="Helvetica"/>
      </rPr>
      <t xml:space="preserve">v) bathroom floors should have a non-slip finish </t>
    </r>
  </si>
  <si>
    <r>
      <t xml:space="preserve">                      </t>
    </r>
    <r>
      <rPr>
        <sz val="11"/>
        <color indexed="8"/>
        <rFont val="Helvetica"/>
      </rPr>
      <t xml:space="preserve">vi) handrails should be fitted beside the WC and bath/shower </t>
    </r>
  </si>
  <si>
    <r>
      <t xml:space="preserve">                      </t>
    </r>
    <r>
      <rPr>
        <sz val="11"/>
        <color indexed="8"/>
        <rFont val="Helvetica"/>
      </rPr>
      <t xml:space="preserve">viii) light switches arranged to line horizontally with door handles </t>
    </r>
  </si>
  <si>
    <t xml:space="preserve">Please read all questions and guidance carefully and complete all boxes and tables that are shown in WHITE. </t>
  </si>
  <si>
    <r>
      <t xml:space="preserve">                      </t>
    </r>
    <r>
      <rPr>
        <sz val="11"/>
        <color indexed="8"/>
        <rFont val="Helvetica"/>
      </rPr>
      <t xml:space="preserve">ix) socket outlets fixed at a height of at least 500mm above the floor </t>
    </r>
  </si>
  <si>
    <r>
      <t xml:space="preserve">                      </t>
    </r>
    <r>
      <rPr>
        <sz val="11"/>
        <color indexed="8"/>
        <rFont val="Helvetica"/>
      </rPr>
      <t xml:space="preserve">x) a warden service should be provided. </t>
    </r>
  </si>
  <si>
    <r>
      <t xml:space="preserve">                      </t>
    </r>
    <r>
      <rPr>
        <sz val="11"/>
        <color indexed="8"/>
        <rFont val="Helvetica"/>
      </rPr>
      <t xml:space="preserve">xi) an emergency call service should be provided connecting each house to a warden system </t>
    </r>
  </si>
  <si>
    <r>
      <t xml:space="preserve">                      </t>
    </r>
    <r>
      <rPr>
        <sz val="11"/>
        <color indexed="8"/>
        <rFont val="Helvetica"/>
      </rPr>
      <t xml:space="preserve">iii) handrails should be provided on both sides of all common access stairs, and on at least one side of all common </t>
    </r>
  </si>
  <si>
    <t xml:space="preserve">                       access areas and passages </t>
  </si>
  <si>
    <r>
      <t xml:space="preserve">                      </t>
    </r>
    <r>
      <rPr>
        <sz val="11"/>
        <color indexed="8"/>
        <rFont val="Helvetica"/>
      </rPr>
      <t xml:space="preserve">vii) a space heating system must be provided which is capable of maintaining a temperature of 21C when the outside </t>
    </r>
  </si>
  <si>
    <t xml:space="preserve">       temperature is –1C in the following parts of the house: living area, sleeping area, kitchen, bathroom, hallway </t>
  </si>
  <si>
    <r>
      <t xml:space="preserve">                      </t>
    </r>
    <r>
      <rPr>
        <sz val="11"/>
        <color indexed="8"/>
        <rFont val="Helvetica"/>
      </rPr>
      <t xml:space="preserve">iv) bathroom doors should be sliding or capable of opening outwards, and fitted with locks operable from the outside </t>
    </r>
  </si>
  <si>
    <t xml:space="preserve">The design is adapted to wheelchair standards but also has the features listed above for sheltered housing. It is for elderly people </t>
  </si>
  <si>
    <t xml:space="preserve">confined to wheelchairs, rather than for other such disabled people. </t>
  </si>
  <si>
    <t xml:space="preserve">The design is based on the standards of general needs housing with the addition of those features listed in 2.i to 2.ix of the </t>
  </si>
  <si>
    <t xml:space="preserve">sheltered housing definition above. There is no warden, and a community alarm may or may not be fitted. </t>
  </si>
  <si>
    <t xml:space="preserve">A system of alarms in more than one special needs house that is linked to a central point. This is either manned or temporarily </t>
  </si>
  <si>
    <t xml:space="preserve">supervised, or connected via a telephone link-up to a point where a response to a distress call can be guaranteed. </t>
  </si>
  <si>
    <t xml:space="preserve">This consists of dwellings for people confined to wheelchairs. It is built or adapted to give extra floor area, whole house heating, </t>
  </si>
  <si>
    <t xml:space="preserve">and special bathroom, kitchen and other features. </t>
  </si>
  <si>
    <t xml:space="preserve">This consists of dwellings for people with disabilities who are not confined to wheelchairs. It is built or adapted to general needs </t>
  </si>
  <si>
    <t xml:space="preserve">housing standards but has a level or ramped approach, WC and bathroom at entrance level and other special features. </t>
  </si>
  <si>
    <t xml:space="preserve">2.  Sheltered housing </t>
  </si>
  <si>
    <t xml:space="preserve">1.  Very sheltered housing </t>
  </si>
  <si>
    <t>(see note 1)</t>
  </si>
  <si>
    <t xml:space="preserve">3.  Medium dependency housing </t>
  </si>
  <si>
    <t>(amenity:  see note 3)</t>
  </si>
  <si>
    <t xml:space="preserve">4.  Dwellings fitted with a community alarm system </t>
  </si>
  <si>
    <t>(see note 4)</t>
  </si>
  <si>
    <t>(see note 5)</t>
  </si>
  <si>
    <t xml:space="preserve">6.  Housing adapted or built for the ambulant disabled </t>
  </si>
  <si>
    <t>(see note 6)</t>
  </si>
  <si>
    <t>(see note 7)</t>
  </si>
  <si>
    <t xml:space="preserve">The HMO licensing scheme covers both official leasing and other less conventional forms of arrangement. </t>
  </si>
  <si>
    <t xml:space="preserve">Please note that local authority owned HMOs should be included. </t>
  </si>
  <si>
    <t xml:space="preserve">This return should be completed in conjunction with the following notes and the </t>
  </si>
  <si>
    <t xml:space="preserve">Scottish Governments Mandatory Licensing of Houses in Multiple Occupation: Guidance for Local Authorities </t>
  </si>
  <si>
    <t xml:space="preserve">If you have any queries about the completion of the HMO return after reading the guidance and the notes below, </t>
  </si>
  <si>
    <t xml:space="preserve">In this context, ‘house’ includes any part of a building occupied as a separate dwelling. Houses within a building which, although otherwise </t>
  </si>
  <si>
    <t xml:space="preserve">separate, share use of a toilet, personal washing facilities or cooking facilities, are taken to form part of a single house. </t>
  </si>
  <si>
    <t xml:space="preserve">The legislation covers not only ordinary houses, flats and bedsits, but all residential accommodation, including hostels, student halls of residence, </t>
  </si>
  <si>
    <t xml:space="preserve">staff accommodation in hotels or hospitals, and so on. However, this does not mean that all dwellings within each category will necessarily </t>
  </si>
  <si>
    <t xml:space="preserve">constitute an HMO. This will depend on occupancy and whether the living units have their own bathroom and kitchen facilities (see above). </t>
  </si>
  <si>
    <t>(see note 2)</t>
  </si>
  <si>
    <t>CHECKLIST</t>
  </si>
  <si>
    <t>A</t>
  </si>
  <si>
    <t>B</t>
  </si>
  <si>
    <t>C</t>
  </si>
  <si>
    <t>D</t>
  </si>
  <si>
    <t>F</t>
  </si>
  <si>
    <t>E</t>
  </si>
  <si>
    <r>
      <t xml:space="preserve"> in only the </t>
    </r>
    <r>
      <rPr>
        <b/>
        <sz val="11"/>
        <rFont val="Arial"/>
        <family val="2"/>
      </rPr>
      <t>first</t>
    </r>
    <r>
      <rPr>
        <sz val="11"/>
        <rFont val="Arial"/>
        <family val="2"/>
      </rPr>
      <t xml:space="preserve"> of these categories.  The checklist below provides a guide.</t>
    </r>
  </si>
  <si>
    <t>Tenancy Management (excl. not fit person)</t>
  </si>
  <si>
    <t>6.</t>
  </si>
  <si>
    <t>5.</t>
  </si>
  <si>
    <t>4.</t>
  </si>
  <si>
    <t>3.</t>
  </si>
  <si>
    <t>2.</t>
  </si>
  <si>
    <t>1.</t>
  </si>
  <si>
    <t>Housing Statistics Branch</t>
  </si>
  <si>
    <t>Victoria Quay</t>
  </si>
  <si>
    <t>Edinburgh EH6 6QQ</t>
  </si>
  <si>
    <t>Telephone:</t>
  </si>
  <si>
    <t>e-mail:</t>
  </si>
  <si>
    <t>Total</t>
  </si>
  <si>
    <t>Pre 1919</t>
  </si>
  <si>
    <t>Other</t>
  </si>
  <si>
    <t>All Types</t>
  </si>
  <si>
    <t>House</t>
  </si>
  <si>
    <t>High rise</t>
  </si>
  <si>
    <t>Tenement</t>
  </si>
  <si>
    <t>4 in a block</t>
  </si>
  <si>
    <t>1919 - 1944</t>
  </si>
  <si>
    <t>1945 - 1964</t>
  </si>
  <si>
    <t>1965 - 1982</t>
  </si>
  <si>
    <t>Post 1982</t>
  </si>
  <si>
    <t>Current Status</t>
  </si>
  <si>
    <t>&lt;2
weeks</t>
  </si>
  <si>
    <t>2-6
weeks</t>
  </si>
  <si>
    <t>&gt;6 weeks
to 26 weeks</t>
  </si>
  <si>
    <t>&gt;26 weeks
to 2 years</t>
  </si>
  <si>
    <t>&gt;2 years</t>
  </si>
  <si>
    <t>Yes</t>
  </si>
  <si>
    <t>No</t>
  </si>
  <si>
    <t>Go to Q2</t>
  </si>
  <si>
    <t>Go to Q3</t>
  </si>
  <si>
    <t>Go to Q4</t>
  </si>
  <si>
    <t xml:space="preserve">Include the total number of licenses that have been suspended or revoked. Do not double count licenses that have been suspended </t>
  </si>
  <si>
    <t xml:space="preserve">Refusals for licenses during the year </t>
  </si>
  <si>
    <t xml:space="preserve">Please enter details of the licence duration and fee structure operated by your local authority in boxes a and b or c as appropriate. If you operate a sliding scale it is not necessary to provide details of all levels of the scale. The levels requested will provide comparable data for all authorities. In d, please describe the circumstances in which a discounted or footprint fee may be charged, and how the amount of such fees are calculated. </t>
  </si>
  <si>
    <t>SPECIAL NEEDS HOUSING (LOCAL AUTHORITY)</t>
  </si>
  <si>
    <t>Please read guidance notes before completing form</t>
  </si>
  <si>
    <t>Please enter the number of Local Authority dwellings only</t>
  </si>
  <si>
    <t>Type of Housing</t>
  </si>
  <si>
    <t>Number of Local Authority Dwellings</t>
  </si>
  <si>
    <t>2.1.  Total sheltered housing</t>
  </si>
  <si>
    <t>2.2.  Of which adapted for wheelchair use</t>
  </si>
  <si>
    <t>HOUSES IN MULTIPLE OCCUPATION</t>
  </si>
  <si>
    <t>Landlord with lodgers</t>
  </si>
  <si>
    <t>Bed-sits</t>
  </si>
  <si>
    <t>Flats or houses let as a whole</t>
  </si>
  <si>
    <t>Nurses homes</t>
  </si>
  <si>
    <t>Student halls of residence</t>
  </si>
  <si>
    <t>B&amp;Bs, Hotels and guesthouses</t>
  </si>
  <si>
    <t>Hostels (LA and charity)</t>
  </si>
  <si>
    <t>NHS Hospitals - where employees resident</t>
  </si>
  <si>
    <t>Other employee residences</t>
  </si>
  <si>
    <t>All types of HMO (totals)</t>
  </si>
  <si>
    <t>Type of HMO</t>
  </si>
  <si>
    <t>Total number of licenses
suspended during the year</t>
  </si>
  <si>
    <t>Reason</t>
  </si>
  <si>
    <t>Not Fit person</t>
  </si>
  <si>
    <t>Any Other Statutory Notice</t>
  </si>
  <si>
    <t>Assistance for Work Under Notice</t>
  </si>
  <si>
    <t>Physical Conditions</t>
  </si>
  <si>
    <t>Fire Safety</t>
  </si>
  <si>
    <t>Number of applications
refused during the year</t>
  </si>
  <si>
    <t>Number of Occupants</t>
  </si>
  <si>
    <t>6-10</t>
  </si>
  <si>
    <t>11-20</t>
  </si>
  <si>
    <t>21-100</t>
  </si>
  <si>
    <t>&gt;100</t>
  </si>
  <si>
    <t>All Licenses</t>
  </si>
  <si>
    <r>
      <t xml:space="preserve">2. </t>
    </r>
    <r>
      <rPr>
        <sz val="11"/>
        <rFont val="Arial"/>
        <family val="2"/>
      </rPr>
      <t>Does your Authority operate a Common Housing Register (CHR)?</t>
    </r>
  </si>
  <si>
    <t>Please add to the authority's fee any separate fee charged for the inspection by the Fire Brigade, if this is required in all cases.</t>
  </si>
  <si>
    <t>Please enter renewal fees, even if they are the same as the initial fee.</t>
  </si>
  <si>
    <t>a.  Duration of licence</t>
  </si>
  <si>
    <t xml:space="preserve">(a) Used as temporary accommodation </t>
  </si>
  <si>
    <t>(b) Never to be relet  (e.g.demolition)</t>
  </si>
  <si>
    <t xml:space="preserve">(c)  Not available to be relet at 31st March (e.g. Modernisation) </t>
  </si>
  <si>
    <t xml:space="preserve">(d) Identified as low demand </t>
  </si>
  <si>
    <r>
      <t xml:space="preserve">Include at </t>
    </r>
    <r>
      <rPr>
        <b/>
        <sz val="10"/>
        <rFont val="Arial"/>
        <family val="2"/>
      </rPr>
      <t>(a)</t>
    </r>
  </si>
  <si>
    <r>
      <t xml:space="preserve">Include at </t>
    </r>
    <r>
      <rPr>
        <b/>
        <sz val="10"/>
        <rFont val="Arial"/>
        <family val="2"/>
      </rPr>
      <t>(b)</t>
    </r>
  </si>
  <si>
    <r>
      <t>Include at</t>
    </r>
    <r>
      <rPr>
        <b/>
        <sz val="10"/>
        <rFont val="Arial"/>
        <family val="2"/>
      </rPr>
      <t xml:space="preserve"> (c) </t>
    </r>
  </si>
  <si>
    <r>
      <t xml:space="preserve">Include at </t>
    </r>
    <r>
      <rPr>
        <b/>
        <sz val="10"/>
        <rFont val="Arial"/>
        <family val="2"/>
      </rPr>
      <t>(d)</t>
    </r>
  </si>
  <si>
    <r>
      <t xml:space="preserve">Include at </t>
    </r>
    <r>
      <rPr>
        <b/>
        <sz val="10"/>
        <rFont val="Arial"/>
        <family val="2"/>
      </rPr>
      <t>(f)</t>
    </r>
  </si>
  <si>
    <t>Other flat</t>
  </si>
  <si>
    <t>LOCAL AUTHORITY HOUSING STOCK   (Stock 1 &amp; 2 )</t>
  </si>
  <si>
    <t xml:space="preserve">       i.e. it is available for this use and expected to be put to this use in future.</t>
  </si>
  <si>
    <r>
      <t>Q1.</t>
    </r>
    <r>
      <rPr>
        <sz val="10"/>
        <rFont val="Arial"/>
      </rPr>
      <t xml:space="preserve">  Is the dwelling used only as </t>
    </r>
    <r>
      <rPr>
        <b/>
        <sz val="10"/>
        <rFont val="Arial"/>
        <family val="2"/>
      </rPr>
      <t>temporary accommodation for the homeless</t>
    </r>
    <r>
      <rPr>
        <sz val="10"/>
        <rFont val="Arial"/>
      </rPr>
      <t>?</t>
    </r>
  </si>
  <si>
    <r>
      <t>Q2.</t>
    </r>
    <r>
      <rPr>
        <sz val="10"/>
        <rFont val="Arial"/>
      </rPr>
      <t xml:space="preserve">  Is the dwelling to be </t>
    </r>
    <r>
      <rPr>
        <b/>
        <sz val="10"/>
        <rFont val="Arial"/>
        <family val="2"/>
      </rPr>
      <t>demolished or sold</t>
    </r>
    <r>
      <rPr>
        <sz val="10"/>
        <rFont val="Arial"/>
      </rPr>
      <t xml:space="preserve"> with vacant possession within 2 years?</t>
    </r>
  </si>
  <si>
    <r>
      <t xml:space="preserve">       Is it otherwise expected to </t>
    </r>
    <r>
      <rPr>
        <b/>
        <sz val="10"/>
        <rFont val="Arial"/>
        <family val="2"/>
      </rPr>
      <t>never again be available</t>
    </r>
    <r>
      <rPr>
        <sz val="10"/>
        <rFont val="Arial"/>
      </rPr>
      <t xml:space="preserve"> for social rent from the council?</t>
    </r>
  </si>
  <si>
    <r>
      <t xml:space="preserve">Q3.  Is the dwelling part of a </t>
    </r>
    <r>
      <rPr>
        <b/>
        <sz val="10"/>
        <rFont val="Arial"/>
        <family val="2"/>
      </rPr>
      <t>modernisation scheme</t>
    </r>
    <r>
      <rPr>
        <sz val="10"/>
        <rFont val="Arial"/>
      </rPr>
      <t xml:space="preserve"> or undergoing </t>
    </r>
    <r>
      <rPr>
        <b/>
        <sz val="10"/>
        <rFont val="Arial"/>
        <family val="2"/>
      </rPr>
      <t>major repairs</t>
    </r>
    <r>
      <rPr>
        <sz val="10"/>
        <rFont val="Arial"/>
      </rPr>
      <t>?</t>
    </r>
  </si>
  <si>
    <r>
      <t xml:space="preserve">       Is it otherwise </t>
    </r>
    <r>
      <rPr>
        <b/>
        <sz val="10"/>
        <rFont val="Arial"/>
        <family val="2"/>
      </rPr>
      <t>unavailable to be let at 31st March</t>
    </r>
    <r>
      <rPr>
        <sz val="10"/>
        <rFont val="Arial"/>
      </rPr>
      <t>, but will become available for council rent in future?</t>
    </r>
  </si>
  <si>
    <r>
      <t xml:space="preserve">Q4.  Does the dwelling meet identified criteria of </t>
    </r>
    <r>
      <rPr>
        <b/>
        <sz val="10"/>
        <rFont val="Arial"/>
        <family val="2"/>
      </rPr>
      <t>low demand</t>
    </r>
    <r>
      <rPr>
        <sz val="10"/>
        <rFont val="Arial"/>
      </rPr>
      <t>?</t>
    </r>
  </si>
  <si>
    <r>
      <t xml:space="preserve">       These should not fit into categories a, b, or c above i.e. be </t>
    </r>
    <r>
      <rPr>
        <b/>
        <sz val="10"/>
        <rFont val="Arial"/>
        <family val="2"/>
      </rPr>
      <t>potentially available to be relet at 31 March</t>
    </r>
    <r>
      <rPr>
        <sz val="10"/>
        <rFont val="Arial"/>
        <family val="2"/>
      </rPr>
      <t>.</t>
    </r>
  </si>
  <si>
    <t>Vacant
dwellings at 31 March</t>
  </si>
  <si>
    <t>Number of occupants triggering maximum fee</t>
  </si>
  <si>
    <t>d.  Discounted rates</t>
  </si>
  <si>
    <t>Note:</t>
  </si>
  <si>
    <t>If you do not hold separate waiting and transfer lists, please unprotect the cells and enter into the total column.</t>
  </si>
  <si>
    <t>If you operate a sliding scale, it is not necessary to provide details of all levels of the scale.  The three levels requested will provide comparable data</t>
  </si>
  <si>
    <t>calculated.</t>
  </si>
  <si>
    <t>HOUSING LISTS</t>
  </si>
  <si>
    <t>Note that this return should be completed in respect of all housing lists</t>
  </si>
  <si>
    <t>If your authority does not have separate waiting and transfer lists, please complete the 'total' column for your lists.</t>
  </si>
  <si>
    <t>Waiting List</t>
  </si>
  <si>
    <t>Transfer List</t>
  </si>
  <si>
    <t>Month</t>
  </si>
  <si>
    <t>Year</t>
  </si>
  <si>
    <t>Notes:</t>
  </si>
  <si>
    <t>EVICTIONS</t>
  </si>
  <si>
    <t>LETTINGS</t>
  </si>
  <si>
    <t>Source of tenant</t>
  </si>
  <si>
    <t>a.  Transfers (existing tenants)</t>
  </si>
  <si>
    <t>c.  Care in the community - hospital discharge and closure</t>
  </si>
  <si>
    <t>d.  Housing waiting list</t>
  </si>
  <si>
    <t>e.  Incoming mobility scheme</t>
  </si>
  <si>
    <t>g.  Total permanent lettings</t>
  </si>
  <si>
    <t>ii.  Exclude rehousing through nomination to another landlord</t>
  </si>
  <si>
    <t>3.  Tenancy changes within the LA stock during the year</t>
  </si>
  <si>
    <t>a.  Mutual exchange</t>
  </si>
  <si>
    <t>c.  Assignment</t>
  </si>
  <si>
    <t xml:space="preserve">With respect to exchanges, count each of your own LA's dwellings in the exchange. </t>
  </si>
  <si>
    <t>However, where the exchange involves another landlord's tenant, count only one tenancy change.</t>
  </si>
  <si>
    <t>Contact</t>
  </si>
  <si>
    <t>Telephone</t>
  </si>
  <si>
    <t>Email</t>
  </si>
  <si>
    <t>All complete?</t>
  </si>
  <si>
    <t>Notes on stock type designation:</t>
  </si>
  <si>
    <t>Please see full Guidance Notes</t>
  </si>
  <si>
    <t>1.  Demolished</t>
  </si>
  <si>
    <t>2.  Closed</t>
  </si>
  <si>
    <t>3.  Demolished previously reported as closed</t>
  </si>
  <si>
    <t>4.  Others taken out of housing use</t>
  </si>
  <si>
    <t>Local Authority</t>
  </si>
  <si>
    <t>All Tenures</t>
  </si>
  <si>
    <t>All Dwellings</t>
  </si>
  <si>
    <t>1.  For demolition</t>
  </si>
  <si>
    <t>e.g.</t>
  </si>
  <si>
    <t>1.  Number of non-domestic properties converted</t>
  </si>
  <si>
    <t>If this is an estimate please mark right hand box "E"</t>
  </si>
  <si>
    <t>Please read all questions and guidance carefully and complete all WHITE boxes and tables.</t>
  </si>
  <si>
    <t xml:space="preserve">Where totals are shown in green cells (as background) the figure is calculated automatically. </t>
  </si>
  <si>
    <t xml:space="preserve">Only complete totals by hand if you are unable to provide a more detailed breakdown. </t>
  </si>
  <si>
    <t>To alter these values go to TOOLS &gt; PROTECTION &gt; UNPROTECT SHEET</t>
  </si>
  <si>
    <t>If a total is entered without completing the table an error message may appear. This should be ignored.</t>
  </si>
  <si>
    <t>2. Please read all questions and guidance carefully and complete all WHITE boxes and tables.</t>
  </si>
  <si>
    <t xml:space="preserve">Please enter numeric values only. Where data is unavailable please provide an estimate and explain this in the comments box provided. </t>
  </si>
  <si>
    <t>If no estimate can be made please leave blank and indicate in the comments. Otherwise blank boxes will be assumed to equal zero.</t>
  </si>
  <si>
    <t xml:space="preserve">3.Where totals are shown in green cells (as background) the figure is calculated automatically. </t>
  </si>
  <si>
    <t xml:space="preserve">Both purpose built and adapted dwellings should be included. </t>
  </si>
  <si>
    <t>If no estimate can be made please explain this in the comments. Other wise blank boxes will be assumed to equal zero.</t>
  </si>
  <si>
    <t xml:space="preserve">The Stock 4 return covers the topics previously included on the S2, S4 and CON1 returns. </t>
  </si>
  <si>
    <t>Sections for demolitions, acquisitions and conversions should be completed by the relevant person within the Local Authority</t>
  </si>
  <si>
    <t xml:space="preserve">These should be completed by the relevant person within the Local Authority, and then returned to the LA nominated contact </t>
  </si>
  <si>
    <t xml:space="preserve"> for collation onto the Housing Statistic Annual return. </t>
  </si>
  <si>
    <t>The information on the return is used mainly to estimate the tenure of the housing stock.</t>
  </si>
  <si>
    <t>a.  Scottish Secure Tenancy</t>
  </si>
  <si>
    <t>b.  Short Scottish Secure Tenancy</t>
  </si>
  <si>
    <t>c.  Occupancy Agreements</t>
  </si>
  <si>
    <t>d.  Other</t>
  </si>
  <si>
    <t>Tenancy Agreements</t>
  </si>
  <si>
    <t xml:space="preserve">- Other - any other type of tenancy. </t>
  </si>
  <si>
    <t xml:space="preserve">5.  Tenancy agreements for permanent lettings made during the year </t>
  </si>
  <si>
    <t>i. Do not include mutual exchanges or successions</t>
  </si>
  <si>
    <t>LastAllocPolicyReviewMonth</t>
  </si>
  <si>
    <t>LastAllocPolicyReviewYear</t>
  </si>
  <si>
    <t>AllocPolicyReviewFreqCount</t>
  </si>
  <si>
    <t>AllocPolicyReviewFreqPeriod</t>
  </si>
  <si>
    <t xml:space="preserve">i.i This should equal the total number of permanent lettings made in question 2g. </t>
  </si>
  <si>
    <t>e. Total tenancy agreements for permanent lettings made</t>
  </si>
  <si>
    <t xml:space="preserve">- Occupancy Agreement - where an occupancy agreement has been given to the household instead of a tenancy, due to the fact that a </t>
  </si>
  <si>
    <t xml:space="preserve">      'statutory tenancy cannot be given on a permanent basis. </t>
  </si>
  <si>
    <t>Mandatory and Discretionary Grants and other assistance given for Private Sector Improvement, Repair and Disabled Adaptations</t>
  </si>
  <si>
    <t xml:space="preserve">Please read all questions and guidance carefully and complete all WHITE boxes.  </t>
  </si>
  <si>
    <t>- Where data is unavailable, please provide an estimate and explain this in the comments box provided.</t>
  </si>
  <si>
    <t>- Where a figure (or an estimated figure) cannot be provided, the box should have one of the following entered as appropriate:</t>
  </si>
  <si>
    <t>- NA = the requested data does not apply</t>
  </si>
  <si>
    <t>-  .  (full stop) = the data does apply but figures are not currently collected or cannot be estimated</t>
  </si>
  <si>
    <t>- 0 (zero) = figures are collected and are zero for this year</t>
  </si>
  <si>
    <t>staffing</t>
  </si>
  <si>
    <t>money to fund financial support</t>
  </si>
  <si>
    <t>Grants</t>
  </si>
  <si>
    <t>Loans</t>
  </si>
  <si>
    <t>Disabled Adaptation:</t>
  </si>
  <si>
    <t>Info and Advice:</t>
  </si>
  <si>
    <t xml:space="preserve">        Website Hits</t>
  </si>
  <si>
    <t xml:space="preserve">        Leaflets Issued</t>
  </si>
  <si>
    <t xml:space="preserve">        Telephone Advice</t>
  </si>
  <si>
    <t xml:space="preserve">        Pro-active Visits</t>
  </si>
  <si>
    <t>Practical Assistance:</t>
  </si>
  <si>
    <t xml:space="preserve">        Provided by Housing Team</t>
  </si>
  <si>
    <t xml:space="preserve">        Referrals</t>
  </si>
  <si>
    <t xml:space="preserve">Please provide any comments on figures which are not applicable or are not currently collected as well as any other relevant comments on the data in the box below.   </t>
  </si>
  <si>
    <t>The return is intended to provide information on households waiting for a Local Authority property</t>
  </si>
  <si>
    <t>This form records vacancies arising, lettings made and tenancy changes in LA stock during the year.</t>
  </si>
  <si>
    <r>
      <t xml:space="preserve">A </t>
    </r>
    <r>
      <rPr>
        <i/>
        <sz val="10"/>
        <color indexed="8"/>
        <rFont val="Arial"/>
        <family val="2"/>
      </rPr>
      <t>house</t>
    </r>
    <r>
      <rPr>
        <sz val="10"/>
        <color indexed="8"/>
        <rFont val="Arial"/>
        <family val="2"/>
      </rPr>
      <t xml:space="preserve"> is an HMO if it is the </t>
    </r>
    <r>
      <rPr>
        <b/>
        <sz val="10"/>
        <color indexed="8"/>
        <rFont val="Arial"/>
        <family val="2"/>
      </rPr>
      <t>only or</t>
    </r>
    <r>
      <rPr>
        <sz val="10"/>
        <color indexed="8"/>
        <rFont val="Arial"/>
        <family val="2"/>
      </rPr>
      <t xml:space="preserve"> </t>
    </r>
    <r>
      <rPr>
        <b/>
        <sz val="10"/>
        <color indexed="8"/>
        <rFont val="Arial"/>
        <family val="2"/>
      </rPr>
      <t>principal residence</t>
    </r>
    <r>
      <rPr>
        <sz val="10"/>
        <color indexed="8"/>
        <rFont val="Arial"/>
        <family val="2"/>
      </rPr>
      <t xml:space="preserve"> of </t>
    </r>
    <r>
      <rPr>
        <b/>
        <sz val="10"/>
        <color indexed="8"/>
        <rFont val="Arial"/>
        <family val="2"/>
      </rPr>
      <t>three</t>
    </r>
    <r>
      <rPr>
        <sz val="10"/>
        <color indexed="8"/>
        <rFont val="Arial"/>
        <family val="2"/>
      </rPr>
      <t xml:space="preserve"> </t>
    </r>
    <r>
      <rPr>
        <b/>
        <sz val="10"/>
        <color indexed="8"/>
        <rFont val="Arial"/>
        <family val="2"/>
      </rPr>
      <t>or more</t>
    </r>
    <r>
      <rPr>
        <sz val="10"/>
        <color indexed="8"/>
        <rFont val="Arial"/>
        <family val="2"/>
      </rPr>
      <t xml:space="preserve"> </t>
    </r>
    <r>
      <rPr>
        <b/>
        <sz val="10"/>
        <color indexed="8"/>
        <rFont val="Arial"/>
        <family val="2"/>
      </rPr>
      <t>qualifying persons</t>
    </r>
    <r>
      <rPr>
        <sz val="10"/>
        <color indexed="8"/>
        <rFont val="Arial"/>
        <family val="2"/>
      </rPr>
      <t xml:space="preserve"> from </t>
    </r>
    <r>
      <rPr>
        <b/>
        <sz val="10"/>
        <color indexed="8"/>
        <rFont val="Arial"/>
        <family val="2"/>
      </rPr>
      <t>three or more families</t>
    </r>
    <r>
      <rPr>
        <sz val="10"/>
        <color indexed="8"/>
        <rFont val="Arial"/>
        <family val="2"/>
      </rPr>
      <t xml:space="preserve">. </t>
    </r>
  </si>
  <si>
    <t>This form breaks down information on numbers of Local Authority houses by age and type.</t>
  </si>
  <si>
    <t>3.  Number of domestic dwellings integrated</t>
  </si>
  <si>
    <t>4.  Number of new dwellings completed resulting from integration of existing dwellings</t>
  </si>
  <si>
    <t>5.  Number of domestic dwellings sub-divided</t>
  </si>
  <si>
    <t>6.  Number of new dwellings completed resulting from subdivision of existing dwellings</t>
  </si>
  <si>
    <t>7.  Number of domestic dwellings converted for non-domestic use</t>
  </si>
  <si>
    <t>Nominated contact:</t>
  </si>
  <si>
    <t>Scottish Government</t>
  </si>
  <si>
    <t>Please return to nominated contact at your Local Authority</t>
  </si>
  <si>
    <r>
      <t xml:space="preserve">A </t>
    </r>
    <r>
      <rPr>
        <b/>
        <sz val="11"/>
        <rFont val="Arial"/>
        <family val="2"/>
      </rPr>
      <t>dwelling</t>
    </r>
    <r>
      <rPr>
        <sz val="11"/>
        <rFont val="Arial"/>
        <family val="2"/>
      </rPr>
      <t xml:space="preserve"> is a building or part of a building which forms a separate and self-contained set of premises designed to be occupied </t>
    </r>
  </si>
  <si>
    <r>
      <t xml:space="preserve">- A </t>
    </r>
    <r>
      <rPr>
        <b/>
        <sz val="11"/>
        <rFont val="Arial"/>
        <family val="2"/>
      </rPr>
      <t>high rise flat</t>
    </r>
    <r>
      <rPr>
        <sz val="11"/>
        <rFont val="Arial"/>
        <family val="2"/>
      </rPr>
      <t xml:space="preserve"> is a flat in a building of 5 storeys or more with a lift.</t>
    </r>
  </si>
  <si>
    <r>
      <t xml:space="preserve">- A </t>
    </r>
    <r>
      <rPr>
        <b/>
        <sz val="11"/>
        <rFont val="Arial"/>
        <family val="2"/>
      </rPr>
      <t>tenement flat</t>
    </r>
    <r>
      <rPr>
        <sz val="11"/>
        <rFont val="Arial"/>
        <family val="2"/>
      </rPr>
      <t xml:space="preserve"> is a flat in a building of two or more floors containing two or more flats with a shared access. </t>
    </r>
  </si>
  <si>
    <t xml:space="preserve">- This section refers to dwellings that are not owned by the authority but to which the authority has a documented agreement </t>
  </si>
  <si>
    <r>
      <t xml:space="preserve">- Under </t>
    </r>
    <r>
      <rPr>
        <b/>
        <sz val="11"/>
        <rFont val="Arial"/>
        <family val="2"/>
      </rPr>
      <t>written nomination agreement</t>
    </r>
    <r>
      <rPr>
        <sz val="11"/>
        <rFont val="Arial"/>
        <family val="2"/>
      </rPr>
      <t xml:space="preserve">, include all Housing Associations and other Social Landlords to which the authority </t>
    </r>
    <r>
      <rPr>
        <b/>
        <sz val="11"/>
        <rFont val="Arial"/>
        <family val="2"/>
      </rPr>
      <t/>
    </r>
  </si>
  <si>
    <r>
      <t xml:space="preserve">- Under </t>
    </r>
    <r>
      <rPr>
        <b/>
        <sz val="11"/>
        <rFont val="Arial"/>
        <family val="2"/>
      </rPr>
      <t>informal arrangement</t>
    </r>
    <r>
      <rPr>
        <sz val="11"/>
        <rFont val="Arial"/>
        <family val="2"/>
      </rPr>
      <t xml:space="preserve">, include all Housing Associations and other Social Landlords to which the authority </t>
    </r>
    <r>
      <rPr>
        <b/>
        <sz val="11"/>
        <rFont val="Arial"/>
        <family val="2"/>
      </rPr>
      <t/>
    </r>
  </si>
  <si>
    <r>
      <t xml:space="preserve">- A </t>
    </r>
    <r>
      <rPr>
        <b/>
        <sz val="11"/>
        <rFont val="Arial"/>
        <family val="2"/>
      </rPr>
      <t>maisonette</t>
    </r>
    <r>
      <rPr>
        <sz val="11"/>
        <rFont val="Arial"/>
        <family val="2"/>
      </rPr>
      <t xml:space="preserve"> is a dwelling on more than one floor, forming part of a building from some other part of which it is divided horizontally. </t>
    </r>
  </si>
  <si>
    <r>
      <t xml:space="preserve">A </t>
    </r>
    <r>
      <rPr>
        <b/>
        <sz val="11"/>
        <rFont val="Helvetica"/>
        <family val="2"/>
      </rPr>
      <t>dwelling</t>
    </r>
    <r>
      <rPr>
        <sz val="11"/>
        <rFont val="Helvetica"/>
      </rPr>
      <t xml:space="preserve"> is a building or part of a building which forms a separate and self-contained set of premises designed to be occupied </t>
    </r>
  </si>
  <si>
    <t xml:space="preserve">     - the combination of two or more existing dwellings into a smaller number of properties e.g. knocking through a row of cottages </t>
  </si>
  <si>
    <t xml:space="preserve">     - subdivision of an existing dwelling, e.g. the conversion into flats of a large house.</t>
  </si>
  <si>
    <t xml:space="preserve">     - conversion of a non-domestic property such as an office, barn etc.</t>
  </si>
  <si>
    <t xml:space="preserve">     - to provide one or more larger dwellings.</t>
  </si>
  <si>
    <t xml:space="preserve">     - conversion of a domestic property for non-domestic use, for example conversion into an office or shop.</t>
  </si>
  <si>
    <t xml:space="preserve">     - dwellings which will not remain in local authority ownership e.g. due to demolition or resale.</t>
  </si>
  <si>
    <t xml:space="preserve">     - dwellings acquired from other agencies or from the private sector.</t>
  </si>
  <si>
    <t xml:space="preserve">     - dwellings demolished before completion</t>
  </si>
  <si>
    <t xml:space="preserve">     - dwellings taken out of use due to conversion to a non-domestic property</t>
  </si>
  <si>
    <t xml:space="preserve">     - all dwellings demolished, closed or otherwise taken out of housing use, no matter which agency took the action.</t>
  </si>
  <si>
    <t xml:space="preserve">     - dwellings demolished following fire or explosion</t>
  </si>
  <si>
    <t xml:space="preserve">     - dwellings acquired for demolition (when demolished)</t>
  </si>
  <si>
    <r>
      <t xml:space="preserve">Vacancies: </t>
    </r>
    <r>
      <rPr>
        <sz val="11"/>
        <rFont val="Arial"/>
        <family val="2"/>
      </rPr>
      <t xml:space="preserve"> Exclude vacancies arising in any housing stock designated for use as temporary accomodation as this is not letting stock</t>
    </r>
  </si>
  <si>
    <t>Lettings made</t>
  </si>
  <si>
    <r>
      <t xml:space="preserve"> </t>
    </r>
    <r>
      <rPr>
        <b/>
        <sz val="11"/>
        <rFont val="Arial"/>
        <family val="2"/>
      </rPr>
      <t xml:space="preserve">Tenancy changes: </t>
    </r>
    <r>
      <rPr>
        <sz val="11"/>
        <rFont val="Arial"/>
        <family val="2"/>
      </rPr>
      <t xml:space="preserve">With respect to exchanges, count each of your own LA's dwellings in the exchange. </t>
    </r>
  </si>
  <si>
    <t xml:space="preserve"> - If two or more sources apply (e.g. homeless and housing waiting list) the letting should be recorded ONLY against</t>
  </si>
  <si>
    <t xml:space="preserve"> -  Exclude rehousing through nomination to another landlord</t>
  </si>
  <si>
    <t>STOCK4</t>
  </si>
  <si>
    <t>S1B</t>
  </si>
  <si>
    <t>HMO</t>
  </si>
  <si>
    <t>Form</t>
  </si>
  <si>
    <t>Complete?</t>
  </si>
  <si>
    <t>PermSSTenTot</t>
  </si>
  <si>
    <t>PermSSSTenTot</t>
  </si>
  <si>
    <t>PermTenOccupyAgreeTot</t>
  </si>
  <si>
    <t>PermTenOtherTot</t>
  </si>
  <si>
    <t>PermTenAgreeTot</t>
  </si>
  <si>
    <t>PermSSSTen31March12Tot</t>
  </si>
  <si>
    <t>PermSSSTen31March12PercentTot</t>
  </si>
  <si>
    <r>
      <t>A.</t>
    </r>
    <r>
      <rPr>
        <sz val="11"/>
        <rFont val="Arial"/>
        <family val="2"/>
      </rPr>
      <t xml:space="preserve"> A </t>
    </r>
    <r>
      <rPr>
        <b/>
        <sz val="11"/>
        <rFont val="Arial"/>
        <family val="2"/>
      </rPr>
      <t>Common Housing Register</t>
    </r>
    <r>
      <rPr>
        <sz val="11"/>
        <rFont val="Arial"/>
        <family val="2"/>
      </rPr>
      <t xml:space="preserve"> means that households are able to submit one application and may then be offered housing with a number of providers in their area. This may be in conjunction with all of the RSLs operating in your Local Authority area, or just one or two. At times these may extend beyong Local Authority boundaries. If this is the case, or you would like to comment further on arrangements in your area, please provide more information in the comments box.</t>
    </r>
  </si>
  <si>
    <t>Please Identify which forms have been completed in this workbook
(by entering "YES" against the relevant form):</t>
  </si>
  <si>
    <t>highlighting any problems you may have had with completing the return. (press alt and enter to move onto new line)</t>
  </si>
  <si>
    <t>Please describe any discounted rates or footprint fees included in the fee structure. (press alt and enter to move onto a new line)</t>
  </si>
  <si>
    <t>Comments</t>
  </si>
  <si>
    <t>Include: Tied housing, all HRA Stock (even if not currently let), Permanent dwellings.</t>
  </si>
  <si>
    <t xml:space="preserve">Do not include: dwellings owned jointly with other organisations or individuals; </t>
  </si>
  <si>
    <t>dwellings managed but not owned by the authority; temporary dwellings.</t>
  </si>
  <si>
    <t>See guidance notes for definitions of categories used.</t>
  </si>
  <si>
    <t xml:space="preserve"> </t>
  </si>
  <si>
    <t xml:space="preserve">CHANGES TO HOUSING STOCK  (Stock 4) </t>
  </si>
  <si>
    <t>(+15)</t>
  </si>
  <si>
    <t>(-5)</t>
  </si>
  <si>
    <t>(+5)</t>
  </si>
  <si>
    <r>
      <t>Housing for People with Physical Disabilities</t>
    </r>
    <r>
      <rPr>
        <sz val="11"/>
        <rFont val="Arial"/>
        <family val="2"/>
      </rPr>
      <t xml:space="preserve"> (excluding those already counted in 1 - 3 above)</t>
    </r>
  </si>
  <si>
    <t>General Notes</t>
  </si>
  <si>
    <t xml:space="preserve">1.  If you have any queries about the completion of the return after reading the notes, please contact Housing Statistics for advice. </t>
  </si>
  <si>
    <t xml:space="preserve">by one household. Include any building or part of a building designed or adapted for multiple occupation by a group of small </t>
  </si>
  <si>
    <t>households with some shared facilities. Do not include institutional hostels with communal catering.</t>
  </si>
  <si>
    <t xml:space="preserve">design life of 60 years or more at the time of construction. Include dwellings of non-traditional construction with a 60 year design life. </t>
  </si>
  <si>
    <t>Chalets, Terrapins and similar dwellings are considered non-permanent and should not be included.</t>
  </si>
  <si>
    <t>B.    Nomination arrangements</t>
  </si>
  <si>
    <t xml:space="preserve">to nominate tenants.  </t>
  </si>
  <si>
    <r>
      <t>has an informal arrangement</t>
    </r>
    <r>
      <rPr>
        <sz val="11"/>
        <rFont val="Arial"/>
        <family val="2"/>
      </rPr>
      <t xml:space="preserve"> with.</t>
    </r>
  </si>
  <si>
    <t>c.  Sliding scale fee</t>
  </si>
  <si>
    <t>AppPreLodg</t>
  </si>
  <si>
    <t>AppGrntLodg</t>
  </si>
  <si>
    <t>AppPreSit</t>
  </si>
  <si>
    <t>AppGrntSit</t>
  </si>
  <si>
    <t>InitDur</t>
  </si>
  <si>
    <t>RenDur</t>
  </si>
  <si>
    <t>InitFlatFee</t>
  </si>
  <si>
    <t>Init4Occ</t>
  </si>
  <si>
    <t>Init12Occ</t>
  </si>
  <si>
    <t>InitMax</t>
  </si>
  <si>
    <t>InitNoTrig</t>
  </si>
  <si>
    <t>TrlistLADwel</t>
  </si>
  <si>
    <t>TotlistLADwel</t>
  </si>
  <si>
    <t>TrlistNom</t>
  </si>
  <si>
    <t>TotlistAdd</t>
  </si>
  <si>
    <t>TrlistAdd</t>
  </si>
  <si>
    <t>TotlistDel</t>
  </si>
  <si>
    <t>TotlistNom</t>
  </si>
  <si>
    <t>TrlistDel</t>
  </si>
  <si>
    <t>WListRegMar</t>
  </si>
  <si>
    <t>TotListRegMar</t>
  </si>
  <si>
    <t>WListSus</t>
  </si>
  <si>
    <t>TotListSus</t>
  </si>
  <si>
    <t>AllAgesTotal</t>
  </si>
  <si>
    <r>
      <t>has a written nomination agreement with</t>
    </r>
    <r>
      <rPr>
        <sz val="11"/>
        <rFont val="Arial"/>
        <family val="2"/>
      </rPr>
      <t>.</t>
    </r>
  </si>
  <si>
    <t>GUIDANCE NOTES</t>
  </si>
  <si>
    <t>Include:</t>
  </si>
  <si>
    <t>Exclude:</t>
  </si>
  <si>
    <t>6.  Licensing fees</t>
  </si>
  <si>
    <t>or vacancies as a result of mutual exchanges, as these do not create an opportunity for a new household to be offered the tenancy.</t>
  </si>
  <si>
    <t xml:space="preserve">    multiple categories will overestimate the total number of lettings made.</t>
  </si>
  <si>
    <t>STOCK 1 &amp; 2</t>
  </si>
  <si>
    <t>STOCK 4</t>
  </si>
  <si>
    <t>Email address:</t>
  </si>
  <si>
    <t>Phone Number:</t>
  </si>
  <si>
    <t>Contact for queries:</t>
  </si>
  <si>
    <t>Please aim to have all forms complete.</t>
  </si>
  <si>
    <t>Anti-social behaviour</t>
  </si>
  <si>
    <t>Total cases</t>
  </si>
  <si>
    <t>Cases that result in more than one of actions during the financial year, should be recorded against every relevant category</t>
  </si>
  <si>
    <t xml:space="preserve">          Cases that are enacted for a combination of reasons should be recorded only once. Please include under the main reason for the case being raised.</t>
  </si>
  <si>
    <t>Note:  Cases that result in more than one of the actions should be recorded against every relevant category</t>
  </si>
  <si>
    <t>Cases recorded in each category need not relate to the outcomes of particular actions; it would be perfectly feasible to have more evictions than eviction actions if there had been many eviction actions issued the previous year.</t>
  </si>
  <si>
    <t>Stages reached during year:</t>
  </si>
  <si>
    <t>RSL</t>
  </si>
  <si>
    <t>Private</t>
  </si>
  <si>
    <t>STOCK1&amp;2</t>
  </si>
  <si>
    <t>Flat total</t>
  </si>
  <si>
    <t>Flattotal</t>
  </si>
  <si>
    <t>flatPre1919</t>
  </si>
  <si>
    <t>FlatTo1944</t>
  </si>
  <si>
    <t>FlatTo64</t>
  </si>
  <si>
    <t>FlatTo82</t>
  </si>
  <si>
    <t>FlatPost82</t>
  </si>
  <si>
    <t>comments</t>
  </si>
  <si>
    <t>VacantTemp</t>
  </si>
  <si>
    <t>VacantDemso</t>
  </si>
  <si>
    <t>VacantMod</t>
  </si>
  <si>
    <t>VacantOthLD</t>
  </si>
  <si>
    <t>TotNormal</t>
  </si>
  <si>
    <t>VacantNormal</t>
  </si>
  <si>
    <t>Normal2Wks</t>
  </si>
  <si>
    <t>Normal2_6Wks</t>
  </si>
  <si>
    <t>Normal6_26Wks</t>
  </si>
  <si>
    <t>Normal26_2Yr</t>
  </si>
  <si>
    <t>NormalO2Yr</t>
  </si>
  <si>
    <t>TotOther</t>
  </si>
  <si>
    <t>VacantOther</t>
  </si>
  <si>
    <t>Oth2Wks</t>
  </si>
  <si>
    <t>Oth2_6Wks</t>
  </si>
  <si>
    <t>Otht6_26Wks</t>
  </si>
  <si>
    <t>Oth26_2Yr</t>
  </si>
  <si>
    <t>OthO2Yr</t>
  </si>
  <si>
    <t>VacantTot</t>
  </si>
  <si>
    <t>RSLdem</t>
  </si>
  <si>
    <t>PrivDem</t>
  </si>
  <si>
    <t>LAdem</t>
  </si>
  <si>
    <t>RSLClo</t>
  </si>
  <si>
    <t>PrivClo</t>
  </si>
  <si>
    <t>RSLDemPreClo</t>
  </si>
  <si>
    <t>PrivDemPreClo</t>
  </si>
  <si>
    <t>RSLOth</t>
  </si>
  <si>
    <t>PrivOth</t>
  </si>
  <si>
    <t>DwellSocRent</t>
  </si>
  <si>
    <t>Revoked</t>
  </si>
  <si>
    <t>Suspended</t>
  </si>
  <si>
    <t>Notice</t>
  </si>
  <si>
    <t>Technical</t>
  </si>
  <si>
    <t>For all eviction proceedings against local authority tenants, please supply the following:</t>
  </si>
  <si>
    <t>ASBONotice</t>
  </si>
  <si>
    <t>ASBOCourt</t>
  </si>
  <si>
    <t>ASBOEvicAction</t>
  </si>
  <si>
    <t>ASBOAbandon</t>
  </si>
  <si>
    <t>ASBOEviction</t>
  </si>
  <si>
    <t>ASBOTechnical</t>
  </si>
  <si>
    <t>CHRplans</t>
  </si>
  <si>
    <t>Collected under Section 199 of the Local Government (Scotland) Act, 1973</t>
  </si>
  <si>
    <t xml:space="preserve">1. Scheme of Assistance Overview </t>
  </si>
  <si>
    <t>No. of Cases</t>
  </si>
  <si>
    <t>Amount Spent (£)</t>
  </si>
  <si>
    <t>Disabled adaptations</t>
  </si>
  <si>
    <t>loans</t>
  </si>
  <si>
    <t>grants</t>
  </si>
  <si>
    <t>Administrative Costs</t>
  </si>
  <si>
    <t>delivery</t>
  </si>
  <si>
    <t>care and repair</t>
  </si>
  <si>
    <t>other</t>
  </si>
  <si>
    <t xml:space="preserve">TOTAL SCHEME OF ASSISTANCE </t>
  </si>
  <si>
    <t>2. Disabled adaptation of dwellings</t>
  </si>
  <si>
    <t>No. of Cases helped</t>
  </si>
  <si>
    <t>Grant</t>
  </si>
  <si>
    <t>Loan</t>
  </si>
  <si>
    <t>Missing  Shares</t>
  </si>
  <si>
    <t>TOTAL</t>
  </si>
  <si>
    <t>All Work Notices</t>
  </si>
  <si>
    <t>No. BTS</t>
  </si>
  <si>
    <t xml:space="preserve">No. of Cases </t>
  </si>
  <si>
    <t>Main Reason for Failure of BTS:</t>
  </si>
  <si>
    <t>Missing Shares</t>
  </si>
  <si>
    <t>Maintenance Order</t>
  </si>
  <si>
    <t>(assisted under SOA)</t>
  </si>
  <si>
    <t>Please see full guidance notes below</t>
  </si>
  <si>
    <t>B. Changes to the Housing Register During the Year</t>
  </si>
  <si>
    <t xml:space="preserve">     Applicants who apply through homelessness legislation should not be included on this form (unless they have also applied for housing </t>
  </si>
  <si>
    <t xml:space="preserve">     through other routes).</t>
  </si>
  <si>
    <r>
      <t>B.</t>
    </r>
    <r>
      <rPr>
        <sz val="11"/>
        <rFont val="Arial"/>
        <family val="2"/>
      </rPr>
      <t xml:space="preserve"> The Transfer List should include only applicants who currently hold a tenancy with your council</t>
    </r>
  </si>
  <si>
    <t xml:space="preserve">     The Waiting List should include all new applicants who apply for housing through the standard route</t>
  </si>
  <si>
    <t xml:space="preserve">  However, where the exchange involves another landlord's tenant, count only one tenancy change.</t>
  </si>
  <si>
    <t>is both designated as temporary accommodation for the homeless and is due to be sold within 2 years, it should be counted</t>
  </si>
  <si>
    <t>Please add any comments you wish to provide with regard to the information you have supplied, in particular</t>
  </si>
  <si>
    <t>LA</t>
  </si>
  <si>
    <t>ALL FORMS</t>
  </si>
  <si>
    <t>YEAR</t>
  </si>
  <si>
    <t>AllTypesTotal</t>
  </si>
  <si>
    <t>HouseTotal</t>
  </si>
  <si>
    <t>HighRiseTotal</t>
  </si>
  <si>
    <t>TenementTotal</t>
  </si>
  <si>
    <t>Block4Total</t>
  </si>
  <si>
    <t>OtherTotal</t>
  </si>
  <si>
    <t>AllTypesPre1919</t>
  </si>
  <si>
    <t>missing shares</t>
  </si>
  <si>
    <t>AllTypesTo1944</t>
  </si>
  <si>
    <t>AllTypesTo64</t>
  </si>
  <si>
    <t>AllTypesTo82</t>
  </si>
  <si>
    <t>AllTypesPost82</t>
  </si>
  <si>
    <t>HousePre1919</t>
  </si>
  <si>
    <t>HouseTo1944</t>
  </si>
  <si>
    <t>HouseTo64</t>
  </si>
  <si>
    <t>HouseTo82</t>
  </si>
  <si>
    <t>HousePost82</t>
  </si>
  <si>
    <t>HighRisePre1919</t>
  </si>
  <si>
    <t>HighRiseTo1944</t>
  </si>
  <si>
    <t>HighRiseTo64</t>
  </si>
  <si>
    <t>HighRiseTo82</t>
  </si>
  <si>
    <t>HighRisePost82</t>
  </si>
  <si>
    <t>TenementPre1919</t>
  </si>
  <si>
    <t>TenementTo1944</t>
  </si>
  <si>
    <t>TenementTo64</t>
  </si>
  <si>
    <t>TenementTo82</t>
  </si>
  <si>
    <t>TenementPost82</t>
  </si>
  <si>
    <t>Block4Pre1919</t>
  </si>
  <si>
    <t>Block4To1944</t>
  </si>
  <si>
    <t>Block4To64</t>
  </si>
  <si>
    <t>Block4To82</t>
  </si>
  <si>
    <t>Block4Post82</t>
  </si>
  <si>
    <t>OtherPre1919</t>
  </si>
  <si>
    <t>OtherTo1944</t>
  </si>
  <si>
    <t>OtherTo64</t>
  </si>
  <si>
    <t>OtherTo82</t>
  </si>
  <si>
    <t>OtherPost82</t>
  </si>
  <si>
    <t xml:space="preserve">Information in this form relates to financial year:  </t>
  </si>
  <si>
    <t>DisAdaptCases</t>
  </si>
  <si>
    <t>DisAdaptAmtTot</t>
  </si>
  <si>
    <t>AsstOHCasesTot</t>
  </si>
  <si>
    <t>AsstOHAmountTot</t>
  </si>
  <si>
    <t>AsstOHCasesGrant</t>
  </si>
  <si>
    <t>AsstOHAmountGrant</t>
  </si>
  <si>
    <t>AdminCostTot</t>
  </si>
  <si>
    <t>AdminCostDeliv</t>
  </si>
  <si>
    <t>AdminCostCareRep</t>
  </si>
  <si>
    <t>AdminCostOther</t>
  </si>
  <si>
    <t>SoACasesTot</t>
  </si>
  <si>
    <t>SoAAmountTot</t>
  </si>
  <si>
    <t>SOA</t>
  </si>
  <si>
    <t>InitMin</t>
  </si>
  <si>
    <t>RenMin</t>
  </si>
  <si>
    <t>AdminCostStaff</t>
  </si>
  <si>
    <t>AdminCostFundFinSup</t>
  </si>
  <si>
    <r>
      <rPr>
        <b/>
        <sz val="11"/>
        <rFont val="Arial"/>
        <family val="2"/>
      </rPr>
      <t>3.</t>
    </r>
    <r>
      <rPr>
        <sz val="11"/>
        <rFont val="Arial"/>
        <family val="2"/>
      </rPr>
      <t xml:space="preserve"> How many housing associations are members of the CHR?</t>
    </r>
  </si>
  <si>
    <t>1. Court ordered repossession for anti-social behaviour</t>
  </si>
  <si>
    <t>Otherwise please complete for your own lists only.</t>
  </si>
  <si>
    <t>Please complete sections B and C of this form for the CHR if you have one.</t>
  </si>
  <si>
    <t>1. Please state how many Housing Associations and other social landlords operate in your area:</t>
  </si>
  <si>
    <t xml:space="preserve">6.  Are there currently plans to introduce a Common Housing Register in your area? </t>
  </si>
  <si>
    <t>A.  Nomination arrangements with Housing Associations and other social landlords</t>
  </si>
  <si>
    <t>TotTemp</t>
  </si>
  <si>
    <t>TempL2Wks</t>
  </si>
  <si>
    <t>Temp2_6Wks</t>
  </si>
  <si>
    <t>Temp6_26Wks</t>
  </si>
  <si>
    <t>Temp26_2Yr</t>
  </si>
  <si>
    <t>TempO2Yr</t>
  </si>
  <si>
    <t>TotDemSo</t>
  </si>
  <si>
    <t>DemSoL2Wks</t>
  </si>
  <si>
    <t>DemSo2_6Wks</t>
  </si>
  <si>
    <t>DemSo6_26Wks</t>
  </si>
  <si>
    <t>DemSo26_2Yr</t>
  </si>
  <si>
    <t>DemSoO2Yr</t>
  </si>
  <si>
    <t>TotMod</t>
  </si>
  <si>
    <t>ModL2Wks</t>
  </si>
  <si>
    <t>Mod2_6Wks</t>
  </si>
  <si>
    <t>Mod6_26Wks</t>
  </si>
  <si>
    <t>Mod26_2Yr</t>
  </si>
  <si>
    <t>ModO2Yr</t>
  </si>
  <si>
    <t>TotOthLD</t>
  </si>
  <si>
    <t>OthLDL2Wks</t>
  </si>
  <si>
    <t>OthLD2_6Wks</t>
  </si>
  <si>
    <t>OthLD6_26Wks</t>
  </si>
  <si>
    <t>OthLD26_2Yr</t>
  </si>
  <si>
    <t>OthLDO2Yr</t>
  </si>
  <si>
    <t>TotTot</t>
  </si>
  <si>
    <t>TotL2Wks</t>
  </si>
  <si>
    <t>Tot2_6Wks</t>
  </si>
  <si>
    <t>Tot6_26Wks</t>
  </si>
  <si>
    <t>Tot26_2Yr</t>
  </si>
  <si>
    <t>TotO2Yr</t>
  </si>
  <si>
    <t>AllDem</t>
  </si>
  <si>
    <t>LAClo</t>
  </si>
  <si>
    <t>AllClo</t>
  </si>
  <si>
    <t>LADemPreClo</t>
  </si>
  <si>
    <t>AllDemPreClo</t>
  </si>
  <si>
    <t>LAOth</t>
  </si>
  <si>
    <t>AllOth</t>
  </si>
  <si>
    <t>DwellDem</t>
  </si>
  <si>
    <t>DwellOth</t>
  </si>
  <si>
    <t>DwellTot</t>
  </si>
  <si>
    <t>TenNonDomCon</t>
  </si>
  <si>
    <t>TenNewNonDomCon</t>
  </si>
  <si>
    <t>TenDomInt</t>
  </si>
  <si>
    <t>TenNewIntExist</t>
  </si>
  <si>
    <t>TenDomSub</t>
  </si>
  <si>
    <t>TenNewSubExist</t>
  </si>
  <si>
    <t>TenDomConNonDom</t>
  </si>
  <si>
    <t>TenNetNewCon</t>
  </si>
  <si>
    <t>VeryShelt</t>
  </si>
  <si>
    <t>TotShelt</t>
  </si>
  <si>
    <t>AdpSheltWheel</t>
  </si>
  <si>
    <t>MedDep</t>
  </si>
  <si>
    <t>ComAlarm</t>
  </si>
  <si>
    <t>AdpHousWheel</t>
  </si>
  <si>
    <t>AdpHousAmb</t>
  </si>
  <si>
    <t>OthHous</t>
  </si>
  <si>
    <t>Stock1</t>
  </si>
  <si>
    <t>Stock 2</t>
  </si>
  <si>
    <t>Stock 4</t>
  </si>
  <si>
    <t>AppRecLodg</t>
  </si>
  <si>
    <t>AppRecSit</t>
  </si>
  <si>
    <t>AppRefLodg</t>
  </si>
  <si>
    <t>AppRefSit</t>
  </si>
  <si>
    <t>AppWthLodg</t>
  </si>
  <si>
    <t>AppWthSit</t>
  </si>
  <si>
    <t>AppPenLodg</t>
  </si>
  <si>
    <t>AppPenSit</t>
  </si>
  <si>
    <t>OR</t>
  </si>
  <si>
    <t xml:space="preserve">(published July 2004 http://www.scotland.gov.uk/Publications/2004/07/19734/40900). </t>
  </si>
  <si>
    <r>
      <t xml:space="preserve">Thank you for completing the form.  </t>
    </r>
    <r>
      <rPr>
        <b/>
        <sz val="10"/>
        <color indexed="12"/>
        <rFont val="Arial"/>
        <family val="2"/>
      </rPr>
      <t xml:space="preserve">Please return the completed form to the nominated contact at your local authority </t>
    </r>
  </si>
  <si>
    <r>
      <t xml:space="preserve">Thank you for completing the form.  </t>
    </r>
    <r>
      <rPr>
        <b/>
        <sz val="11"/>
        <color indexed="12"/>
        <rFont val="Helvetica"/>
      </rPr>
      <t xml:space="preserve">Please return the completed form to the nominated contact at your local authority </t>
    </r>
  </si>
  <si>
    <r>
      <t xml:space="preserve">Thank you for completing the form.  </t>
    </r>
    <r>
      <rPr>
        <b/>
        <sz val="11"/>
        <color indexed="12"/>
        <rFont val="Arial"/>
        <family val="2"/>
      </rPr>
      <t xml:space="preserve">Please return the completed form to the nominated contact at your local authority </t>
    </r>
  </si>
  <si>
    <r>
      <t xml:space="preserve">Are the </t>
    </r>
    <r>
      <rPr>
        <b/>
        <sz val="11"/>
        <rFont val="Arial"/>
        <family val="2"/>
      </rPr>
      <t>ages</t>
    </r>
    <r>
      <rPr>
        <sz val="11"/>
        <rFont val="Arial"/>
        <family val="2"/>
      </rPr>
      <t xml:space="preserve"> of properties estimated?</t>
    </r>
  </si>
  <si>
    <r>
      <t xml:space="preserve">Are the </t>
    </r>
    <r>
      <rPr>
        <b/>
        <sz val="11"/>
        <rFont val="Arial"/>
        <family val="2"/>
      </rPr>
      <t>types</t>
    </r>
    <r>
      <rPr>
        <sz val="11"/>
        <rFont val="Arial"/>
        <family val="2"/>
      </rPr>
      <t>?</t>
    </r>
  </si>
  <si>
    <t>Vacant dwellings: Length of vacancy</t>
  </si>
  <si>
    <t>Repairing Standard Enforcement Notice</t>
  </si>
  <si>
    <t>AssrOHCasesMS</t>
  </si>
  <si>
    <t>AssrOHAmountMS</t>
  </si>
  <si>
    <t>AssrOHCasesOther</t>
  </si>
  <si>
    <t>AssrOHAmountOther</t>
  </si>
  <si>
    <r>
      <t xml:space="preserve">- Please note the form is to record </t>
    </r>
    <r>
      <rPr>
        <i/>
        <sz val="10"/>
        <rFont val="Arial"/>
        <family val="2"/>
      </rPr>
      <t>all actions taken</t>
    </r>
    <r>
      <rPr>
        <sz val="10"/>
        <rFont val="Arial"/>
      </rPr>
      <t xml:space="preserve"> in providing assistance, not the number of individuals to whom assistance was provided.</t>
    </r>
  </si>
  <si>
    <t>No. of Cases approved</t>
  </si>
  <si>
    <t>Other assistance</t>
  </si>
  <si>
    <t>Total grants and loans</t>
  </si>
  <si>
    <t>Total No. of Cases approved</t>
  </si>
  <si>
    <t>Total amount spent (£)</t>
  </si>
  <si>
    <t>No. grants approved</t>
  </si>
  <si>
    <t>Amount spent (£)</t>
  </si>
  <si>
    <t>No. loans approved</t>
  </si>
  <si>
    <t>Adaptations entitled to mandatory assistance</t>
  </si>
  <si>
    <t>Extensions</t>
  </si>
  <si>
    <t>Moving house</t>
  </si>
  <si>
    <t>3. Assistance for work under work notice and other statutory notices</t>
  </si>
  <si>
    <t>Other Statutory notices</t>
  </si>
  <si>
    <r>
      <t xml:space="preserve">Missing share notice   </t>
    </r>
    <r>
      <rPr>
        <sz val="10"/>
        <rFont val="Arial"/>
      </rPr>
      <t>under Tenements (Scotland) Act</t>
    </r>
  </si>
  <si>
    <t>4. Other assistance not recorded in 3 or 4 above</t>
  </si>
  <si>
    <t>5. All info and advice and practical assistance cases</t>
  </si>
  <si>
    <t>No, of cases helped</t>
  </si>
  <si>
    <t>6. Below Tolerable Standard (whether or not under a work notice)</t>
  </si>
  <si>
    <r>
      <t>1</t>
    </r>
    <r>
      <rPr>
        <sz val="10"/>
        <rFont val="Arial"/>
      </rPr>
      <t xml:space="preserve"> structurally unstable;</t>
    </r>
  </si>
  <si>
    <r>
      <t xml:space="preserve">2 </t>
    </r>
    <r>
      <rPr>
        <sz val="10"/>
        <rFont val="Arial"/>
      </rPr>
      <t>rising or penetrating damp;</t>
    </r>
  </si>
  <si>
    <r>
      <t xml:space="preserve">3 </t>
    </r>
    <r>
      <rPr>
        <sz val="10"/>
        <rFont val="Arial"/>
      </rPr>
      <t xml:space="preserve">lack of suitable lighting/ventilation/heating; </t>
    </r>
  </si>
  <si>
    <r>
      <t xml:space="preserve">4 </t>
    </r>
    <r>
      <rPr>
        <sz val="10"/>
        <rFont val="Arial"/>
      </rPr>
      <t>lack of satisfactory insulation;</t>
    </r>
  </si>
  <si>
    <r>
      <t xml:space="preserve">5 </t>
    </r>
    <r>
      <rPr>
        <sz val="10"/>
        <rFont val="Arial"/>
      </rPr>
      <t xml:space="preserve">inadequate piped wholesome water; </t>
    </r>
  </si>
  <si>
    <r>
      <t xml:space="preserve">6 </t>
    </r>
    <r>
      <rPr>
        <sz val="10"/>
        <rFont val="Arial"/>
      </rPr>
      <t>lack of sink provision;</t>
    </r>
  </si>
  <si>
    <r>
      <t xml:space="preserve">7 </t>
    </r>
    <r>
      <rPr>
        <sz val="10"/>
        <rFont val="Arial"/>
      </rPr>
      <t>lack of adequate water or waterless closet;</t>
    </r>
  </si>
  <si>
    <r>
      <t xml:space="preserve">8 </t>
    </r>
    <r>
      <rPr>
        <sz val="10"/>
        <rFont val="Arial"/>
      </rPr>
      <t>lack of bath or shower</t>
    </r>
  </si>
  <si>
    <r>
      <t xml:space="preserve">9 </t>
    </r>
    <r>
      <rPr>
        <sz val="10"/>
        <rFont val="Arial"/>
      </rPr>
      <t xml:space="preserve">lack of suitable drainage; </t>
    </r>
  </si>
  <si>
    <r>
      <t xml:space="preserve">10 </t>
    </r>
    <r>
      <rPr>
        <sz val="10"/>
        <rFont val="Arial"/>
      </rPr>
      <t xml:space="preserve">inadequate electrical installation; </t>
    </r>
  </si>
  <si>
    <r>
      <t xml:space="preserve">11 </t>
    </r>
    <r>
      <rPr>
        <sz val="10"/>
        <rFont val="Arial"/>
      </rPr>
      <t xml:space="preserve">unsatisfactory cooking facilities; </t>
    </r>
  </si>
  <si>
    <r>
      <t xml:space="preserve">12 </t>
    </r>
    <r>
      <rPr>
        <sz val="10"/>
        <rFont val="Arial"/>
      </rPr>
      <t xml:space="preserve">unsatisfactory access to external doors; </t>
    </r>
  </si>
  <si>
    <r>
      <t xml:space="preserve">13 </t>
    </r>
    <r>
      <rPr>
        <sz val="10"/>
        <rFont val="Arial"/>
      </rPr>
      <t xml:space="preserve">Other - please specify in comment box; </t>
    </r>
  </si>
  <si>
    <r>
      <t xml:space="preserve">14 </t>
    </r>
    <r>
      <rPr>
        <sz val="10"/>
        <rFont val="Arial"/>
      </rPr>
      <t xml:space="preserve">Reason for failure unknown; </t>
    </r>
  </si>
  <si>
    <t>AsstOHCasesLoan</t>
  </si>
  <si>
    <t>AsstOHAmountLoan</t>
  </si>
  <si>
    <t>OtherAsstCasesTot</t>
  </si>
  <si>
    <t>OtherAsstAmountTot</t>
  </si>
  <si>
    <t>OtherAsstCasesGrant</t>
  </si>
  <si>
    <t>OtherAsstAmountGrant</t>
  </si>
  <si>
    <t>OtherAsstCasesLoan</t>
  </si>
  <si>
    <t>OtherAsstAmountLoan</t>
  </si>
  <si>
    <t>OtherAsstCasesMS</t>
  </si>
  <si>
    <t>OtherAsstAmountMS</t>
  </si>
  <si>
    <t>OtherAsstCasesOther</t>
  </si>
  <si>
    <t>OtherAsstAmountOther</t>
  </si>
  <si>
    <t>DisAdptManGrantCases</t>
  </si>
  <si>
    <t>DisAdptManGrantAmt</t>
  </si>
  <si>
    <t>DisAdptManTotCases</t>
  </si>
  <si>
    <t>DisAdptManTotAmt</t>
  </si>
  <si>
    <t>DisAdptManLoanCases</t>
  </si>
  <si>
    <t>DisAdptManLoanAmt</t>
  </si>
  <si>
    <t>DisAdptExtendTotCases</t>
  </si>
  <si>
    <t>DisAdptExtendTotAmount</t>
  </si>
  <si>
    <t>DisAdptExtendGrantCases</t>
  </si>
  <si>
    <t>DisAdptExtendGrantAmount</t>
  </si>
  <si>
    <t>DisAdptExtendLoanCases</t>
  </si>
  <si>
    <t>DisAdptExtendLoanAmount</t>
  </si>
  <si>
    <t>DisAdptMoveTotCases</t>
  </si>
  <si>
    <t>DisAdptMoveTotAmount</t>
  </si>
  <si>
    <t>DisAdptMoveGrantCases</t>
  </si>
  <si>
    <t>DisAdptMoveGrantAmount</t>
  </si>
  <si>
    <t>DisAdptMoveLoanCases</t>
  </si>
  <si>
    <t>DisAdptMoveLoanAmount</t>
  </si>
  <si>
    <t>DisAdptOtherAssistTotCases</t>
  </si>
  <si>
    <t>DisAdptOtherAssistTotAmount</t>
  </si>
  <si>
    <t>DisAdptOtherAssistGrantCases</t>
  </si>
  <si>
    <t>DisAdptOtherAssistGrantAmount</t>
  </si>
  <si>
    <t>DisAdptOtherAssistLoanCases</t>
  </si>
  <si>
    <t>DisAdptOtherAssistLoanAmount</t>
  </si>
  <si>
    <t>DisAdptTotTotCases</t>
  </si>
  <si>
    <t>DisAdptTotTotAmount</t>
  </si>
  <si>
    <t>DisAdptTotGrantCases</t>
  </si>
  <si>
    <t>DisAdptTotGrantAmount</t>
  </si>
  <si>
    <t>DisAdptTotLoanCases</t>
  </si>
  <si>
    <t>DisAdptTotLoanAmount</t>
  </si>
  <si>
    <t>WorkNoticeAllGrantCases</t>
  </si>
  <si>
    <t>WorkNoticeAllGrantAmount</t>
  </si>
  <si>
    <t>WorkNoticeMaintGrantCases</t>
  </si>
  <si>
    <t>WorkNoticeMaintGrantAmount</t>
  </si>
  <si>
    <t>WorkNoticeRepairGrantCases</t>
  </si>
  <si>
    <t>WorkNoticeRepairGrantAmount</t>
  </si>
  <si>
    <t>WorkNoticeMissingGrantCases</t>
  </si>
  <si>
    <t>WorkNoticeMissingGrantAmount</t>
  </si>
  <si>
    <t>WorkNoticeOtherGrantCases</t>
  </si>
  <si>
    <t>WorkNoticeOtherGrantAmount</t>
  </si>
  <si>
    <t>WorkNoticeAllLoanCases</t>
  </si>
  <si>
    <t>WorkNoticeAllLoanAmount</t>
  </si>
  <si>
    <t>WorkNoticeMaintLoanCases</t>
  </si>
  <si>
    <t>WorkNoticeMaintLoanAmount</t>
  </si>
  <si>
    <t>WorkNoticeRepairLoanCases</t>
  </si>
  <si>
    <t>WorkNoticeRepairLoanAmount</t>
  </si>
  <si>
    <t>WorkNoticeMissingLoanCases</t>
  </si>
  <si>
    <t>WorkNoticeMissingLoanAmount</t>
  </si>
  <si>
    <t>WorkNoticeOtherLoanCases</t>
  </si>
  <si>
    <t>WorkNoticeOtherLoanAmount</t>
  </si>
  <si>
    <t>WorkNoticeAllMSCases</t>
  </si>
  <si>
    <t>WorkNoticeAllMSAmount</t>
  </si>
  <si>
    <t>WorkNoticeMaintMSCases</t>
  </si>
  <si>
    <t>WorkNoticeMaintMSAmount</t>
  </si>
  <si>
    <t>WorkNoticeRepairMSCases</t>
  </si>
  <si>
    <t>WorkNoticeRepairMSAmount</t>
  </si>
  <si>
    <t>WorkNoticeMissingMSCases</t>
  </si>
  <si>
    <t>WorkNoticeMissingMSAmount</t>
  </si>
  <si>
    <t>WorkNoticeOtherMSCases</t>
  </si>
  <si>
    <t>WorkNoticeOtherMSAmount</t>
  </si>
  <si>
    <t>WorkNoticeAllOtherCases</t>
  </si>
  <si>
    <t>WorkNoticeAllOtherAmount</t>
  </si>
  <si>
    <t>WorkNoticeMaintOtherCases</t>
  </si>
  <si>
    <t>WorkNoticeMaintOtherAmount</t>
  </si>
  <si>
    <t>WorkNoticeRepairOtherCases</t>
  </si>
  <si>
    <t>WorkNoticeRepairOtherAmount</t>
  </si>
  <si>
    <t>WorkNoticeMissingOtherCases</t>
  </si>
  <si>
    <t>WorkNoticeMissingOtherAmount</t>
  </si>
  <si>
    <t>WorkNoticeOtherOtherCases</t>
  </si>
  <si>
    <t>WorkNoticeOtherOtherAmount</t>
  </si>
  <si>
    <t>WorkNoticeAllTotalCases</t>
  </si>
  <si>
    <t>WorkNoticeAllTotalAmount</t>
  </si>
  <si>
    <t>WorkNoticeMaintTotalCases</t>
  </si>
  <si>
    <t>WorkNoticeMaintTotalAmount</t>
  </si>
  <si>
    <t>WorkNoticeRepairTotalCases</t>
  </si>
  <si>
    <t>WorkNoticeRepairTotalAmount</t>
  </si>
  <si>
    <t>WorkNoticeMissingTotalCases</t>
  </si>
  <si>
    <t>WorkNoticeMissingTotalAmount</t>
  </si>
  <si>
    <t>WorkNoticeOtherTotalCases</t>
  </si>
  <si>
    <t>WorkNoticeOtherTotalAmount</t>
  </si>
  <si>
    <t>OtherAsstGrantCases</t>
  </si>
  <si>
    <t>OtherAsstGrantAmount</t>
  </si>
  <si>
    <t>OtherAsstLoanCases</t>
  </si>
  <si>
    <t>OtherAsstLoanAmount</t>
  </si>
  <si>
    <t>OtherAsstMSCases</t>
  </si>
  <si>
    <t>OtherAsstMSAmount</t>
  </si>
  <si>
    <t>OtherAsstOtherCases</t>
  </si>
  <si>
    <t>OtherAsstOtherAmount</t>
  </si>
  <si>
    <t>OtherAsstTotalCases</t>
  </si>
  <si>
    <t>OtherAsstTotalAmount</t>
  </si>
  <si>
    <t>InfoAdviceWeb</t>
  </si>
  <si>
    <t>InfoAdviceLeaflet</t>
  </si>
  <si>
    <t>InfoAdviceTele</t>
  </si>
  <si>
    <t>InfoAdviceVisit</t>
  </si>
  <si>
    <t>InfoAdviceHousTeam</t>
  </si>
  <si>
    <t>InfoAdviceReferral</t>
  </si>
  <si>
    <t>BTSTotCases</t>
  </si>
  <si>
    <t>BTSTotAmount</t>
  </si>
  <si>
    <t>BTSReason1</t>
  </si>
  <si>
    <t>BTSReason2</t>
  </si>
  <si>
    <t>BTSReason3</t>
  </si>
  <si>
    <t>BTSReason4</t>
  </si>
  <si>
    <t>BTSReason5</t>
  </si>
  <si>
    <t>BTSReason6</t>
  </si>
  <si>
    <t>BTSReason7</t>
  </si>
  <si>
    <t>BTSReason8</t>
  </si>
  <si>
    <t>BTSReason9</t>
  </si>
  <si>
    <t>BTSReason10</t>
  </si>
  <si>
    <t>BTSReason11</t>
  </si>
  <si>
    <t>BTSReason12</t>
  </si>
  <si>
    <t>BTSReason13</t>
  </si>
  <si>
    <t>BTSReason14</t>
  </si>
  <si>
    <t>BTSTot</t>
  </si>
  <si>
    <t>For each local authority the Nominated Contact should oversee the collation of data and ensure the completion of each section by the relevant council department before returning the full document.  We will accept incomplete returns, providing that local authorities have indicated on this page which forms have been completed.</t>
  </si>
  <si>
    <t>(1)  Special needs properties:  Sheltered, very sheltered, specially built or permanantly adapted amenity dwellings</t>
  </si>
  <si>
    <t>f.   Other</t>
  </si>
  <si>
    <t>Nomination arrangements</t>
  </si>
  <si>
    <t xml:space="preserve">   to nominate tenants.  </t>
  </si>
  <si>
    <r>
      <t xml:space="preserve">   has a written nomination agreement with</t>
    </r>
    <r>
      <rPr>
        <sz val="11"/>
        <rFont val="Arial"/>
        <family val="2"/>
      </rPr>
      <t>.</t>
    </r>
  </si>
  <si>
    <r>
      <t xml:space="preserve">   has an informal arrangement</t>
    </r>
    <r>
      <rPr>
        <sz val="11"/>
        <rFont val="Arial"/>
        <family val="2"/>
      </rPr>
      <t xml:space="preserve"> with.</t>
    </r>
  </si>
  <si>
    <t xml:space="preserve">If you have any queries about the completion of the return after reading the notes, please contact the Housing Statistics Branch for advice.  </t>
  </si>
  <si>
    <t xml:space="preserve">The return is intended primarily to provide information on eviction actions being raised against local authority tenants and to determine the relative importance of </t>
  </si>
  <si>
    <t>eviction and abandonment.</t>
  </si>
  <si>
    <t xml:space="preserve">1. If you have any queries about the completion of the return after reading the notes, please contact the Housing Statistics Branch for advice. </t>
  </si>
  <si>
    <t xml:space="preserve">If you have any queries about the completion of the return after reading the notes, please contact the Housing Statistics Branch for advice. </t>
  </si>
  <si>
    <t>Tel: 0131 244 7229 or 244 7234</t>
  </si>
  <si>
    <r>
      <t xml:space="preserve">email:  </t>
    </r>
    <r>
      <rPr>
        <sz val="14"/>
        <color indexed="12"/>
        <rFont val="Arial"/>
        <family val="2"/>
      </rPr>
      <t>Housing_Statistics_Inbox@gov.scot</t>
    </r>
  </si>
  <si>
    <t>e-mail: housing_statistics_inbox@gov.scot or telephone: 0131 244 7229 or 0131 244 7234.</t>
  </si>
  <si>
    <t xml:space="preserve">e-mail: housing_statistics_inbox@gov.scot or telephone: 0131 244 7229 or 0131 244 7234.   </t>
  </si>
  <si>
    <t>please contact the Housing Statistics Branch for advice. e-mail: housing_statistics_inbox@gov.scot or telephone: 0131 244 7229 or 0131 244 7234.</t>
  </si>
  <si>
    <t xml:space="preserve">From 2010-11 we are required to collect data differently. This is because – </t>
  </si>
  <si>
    <t>• Under Scheme of Assistance provisions the range of assistance provided by local authorities is wider than grants</t>
  </si>
  <si>
    <t>• The removal of ring-fencing means that Scottish Government no longer determines local budgets for private sector house condition</t>
  </si>
  <si>
    <t>Introduction</t>
  </si>
  <si>
    <t>Filling in the form</t>
  </si>
  <si>
    <t>Contact in case of query – please supply the details of the official most appropriate for responding to technical enquiries</t>
  </si>
  <si>
    <t>If you have a query while filling in the form please contact  the Housing Statistics Branch for advice. e-mail: housing_statistics_inbox@gov.scot or telephone: 0131 244 7229 or 0131 244 7234.</t>
  </si>
  <si>
    <t>You should enter figurs into the white boxes. Figures in boxes shaded green will automatically be calculated from these.</t>
  </si>
  <si>
    <r>
      <t xml:space="preserve">Please note that there should be </t>
    </r>
    <r>
      <rPr>
        <b/>
        <sz val="10"/>
        <color indexed="8"/>
        <rFont val="Arial"/>
        <family val="2"/>
      </rPr>
      <t>no boxes left blank</t>
    </r>
    <r>
      <rPr>
        <sz val="10"/>
        <color indexed="8"/>
        <rFont val="Arial"/>
        <family val="2"/>
      </rPr>
      <t xml:space="preserve">. Where a figure (or an estimated figure) cannot be provided, the box should have one of the following entered as appropriate:  </t>
    </r>
  </si>
  <si>
    <t xml:space="preserve">                   - NA = the requested data does not apply</t>
  </si>
  <si>
    <t xml:space="preserve">                   - . (full stop) = the data does apply but figures are not currently collected</t>
  </si>
  <si>
    <t xml:space="preserve">                   - 0 (zero) = figures are collected and are zero for this year</t>
  </si>
  <si>
    <t xml:space="preserve">If possible please provide a note of why figures are not applicable or are not currently collected.  This note may be included in the comments box or in a covering letter and will assist us in analysing the data provided. </t>
  </si>
  <si>
    <t xml:space="preserve">Please note that where a box is left blank, this will be queried. </t>
  </si>
  <si>
    <t>Section 1 – Scheme of Assistance Overview</t>
  </si>
  <si>
    <t>Most of this section will be automatically populated by the information you provide elsewhere in the form</t>
  </si>
  <si>
    <t>Please record details of the administrative costs.</t>
  </si>
  <si>
    <t xml:space="preserve">"Money to fund financial support" is money to e.g. a credit union to provide financial advice and supporty, including loans and other financial products. </t>
  </si>
  <si>
    <t>The calculated Total scheme of assistance costs should represent the total amount spent during the year on private house condition activity by the local authority.</t>
  </si>
  <si>
    <t>Section 2 – Disabled adaptation of dwellings</t>
  </si>
  <si>
    <t>For grants and loans, this should record the number approved in year,and the amount paid in the year.</t>
  </si>
  <si>
    <t xml:space="preserve"> - Costs associated with moving house include house purchase</t>
  </si>
  <si>
    <t>Section 3 - Assistance for work under work notice and other statutory notices</t>
  </si>
  <si>
    <t xml:space="preserve">For other statutory notices please provide data on assistance provided under other kinds of statutory notice, for example </t>
  </si>
  <si>
    <t>• maintenance order</t>
  </si>
  <si>
    <t xml:space="preserve">• any other kind of other statutory notice, including – </t>
  </si>
  <si>
    <t xml:space="preserve">  ▫ demolition order</t>
  </si>
  <si>
    <t xml:space="preserve">  ▫ dangerous building notice</t>
  </si>
  <si>
    <t xml:space="preserve">  ▫ environmental notice</t>
  </si>
  <si>
    <t>(but only include other kinds of statutory notice if assistance is provided under the local authority’s scheme of assistance).</t>
  </si>
  <si>
    <t>Section 4 - Other assistance not recorded in 3 above</t>
  </si>
  <si>
    <t>Section 5 - All info and advice and practical assistance cases</t>
  </si>
  <si>
    <t>Info and advice.  Record separately by type of information provided:</t>
  </si>
  <si>
    <t xml:space="preserve"> - Website hits - record the number of hits on the Scheme of Assistance (or equivilant) part of your Council website.  If you do not have a SOA section on the website, enter N/A, and if it is not possible to provide this information enter '.'</t>
  </si>
  <si>
    <t xml:space="preserve"> - Leaflets issued - estimate (approximate) number of leaflets issued relating to the Scheme of Assistance.  If you did not issue any leaflets, enter N/A, and if it is not possible to provide this information enter '.'</t>
  </si>
  <si>
    <t xml:space="preserve"> - Telephone advice - number of calls.  Again this relates to the number of actions taken and not then number of individuals to whom assistance was provided.  This will generally be guidance for home owners.</t>
  </si>
  <si>
    <t xml:space="preserve"> - Pro-active Visits - Number of visits to homes in order to provide information or advice on the scheme of assistance.</t>
  </si>
  <si>
    <t>Practical assistance.  Please record cases where practical assistance was provided as either that provided by the housing team or refferals to another body:</t>
  </si>
  <si>
    <t xml:space="preserve"> - Practical Assistance provided by the housing team includes for example, help with relocation and repayment terms for work done buy the local authority;</t>
  </si>
  <si>
    <t xml:space="preserve"> - Referrals - record the number of cases where a referral is made to another council department or another body for example for financial advice, or to social services environmental services. </t>
  </si>
  <si>
    <t>Section 6 - Below Tolerable Standard</t>
  </si>
  <si>
    <r>
      <t xml:space="preserve">This should cover all BTS cases including, but not limited to, work notices issued in respect of a BTS property. You should record </t>
    </r>
    <r>
      <rPr>
        <b/>
        <sz val="11"/>
        <rFont val="Calibri"/>
        <family val="2"/>
      </rPr>
      <t>the main reason only</t>
    </r>
    <r>
      <rPr>
        <sz val="11"/>
        <rFont val="Calibri"/>
        <family val="2"/>
      </rPr>
      <t xml:space="preserve"> for failure of BTS in column P. The total in column P should equal the total in column F. </t>
    </r>
  </si>
  <si>
    <t>If there are two main reasons please use judgement to decide which takes prevalence and record only one e.g. you could consider which would be the most expensive to bring up to standard</t>
  </si>
  <si>
    <t>Note that BTS work notices will also be recorded in section 3 whilst the amount spent on all BTS cases will also be recorded in sections 3 and 4. As a result the figures provided in this section will not be 'pulled up' to the Scheme of Assistance Overview section.</t>
  </si>
  <si>
    <t xml:space="preserve">Previously the Scottish Government collected and published data on the number and total value of grants approved and paid for improvements to private sector homes in each local authority area.  </t>
  </si>
  <si>
    <r>
      <t xml:space="preserve">Please note that the form should be completed to record </t>
    </r>
    <r>
      <rPr>
        <b/>
        <sz val="10"/>
        <color indexed="8"/>
        <rFont val="Arial"/>
        <family val="2"/>
      </rPr>
      <t>actions taken (cases)</t>
    </r>
    <r>
      <rPr>
        <sz val="10"/>
        <color indexed="8"/>
        <rFont val="Arial"/>
        <family val="2"/>
      </rPr>
      <t xml:space="preserve"> in providing assistance, </t>
    </r>
    <r>
      <rPr>
        <b/>
        <sz val="10"/>
        <color indexed="8"/>
        <rFont val="Arial"/>
        <family val="2"/>
      </rPr>
      <t>not</t>
    </r>
    <r>
      <rPr>
        <sz val="10"/>
        <color indexed="8"/>
        <rFont val="Arial"/>
        <family val="2"/>
      </rPr>
      <t xml:space="preserve"> the number of individuals to whom assistance was provided. </t>
    </r>
  </si>
  <si>
    <t>For example, if a grant, a loan and information and advice was provided to one individual, this would be recorded as three instances (cases) of assistance.</t>
  </si>
  <si>
    <t>Where costs for a single case of assistance straddle two financial years only the amount paid during this financial year - money spent in the next financial year will be picked up in next year's form.</t>
  </si>
  <si>
    <t xml:space="preserve">When recording the amount spent this should be the amount paid during the year.  </t>
  </si>
  <si>
    <t>This will mean that the number of cases will not necessarily relate directly to the amount spent.</t>
  </si>
  <si>
    <t xml:space="preserve">These figures included grants for for disabled adaptations. This information is available on the Scottish Government website at http://www.scotland.gov.uk/Topics/Statistics/Browse/Housing-Regeneration/HSfS/Improvements </t>
  </si>
  <si>
    <t xml:space="preserve">The work notice section should cover all work notices issued including those issued under an Housing Renewal Area (HRA) or for Below Tolerable Standard (BTS) property.  </t>
  </si>
  <si>
    <t xml:space="preserve">Do not include cases where a work notice was considered but not actually issued – for example, where an owner has agreed to undertake work prior to work notice issued.  </t>
  </si>
  <si>
    <t xml:space="preserve">This section should capture all kinds of assistance provided under the scheme of assistance other than help for disabled adaptations or help provided in connection with a statutory notice.  </t>
  </si>
  <si>
    <t>For example, any missing shares provided where there is no statutory notice should be recorded here.</t>
  </si>
  <si>
    <t>Return to Section 1</t>
  </si>
  <si>
    <t>Return to Section 2</t>
  </si>
  <si>
    <t>Return to Section 3</t>
  </si>
  <si>
    <t>Return to Section 4</t>
  </si>
  <si>
    <t>Return to Section 5</t>
  </si>
  <si>
    <t>Return to Section 6</t>
  </si>
  <si>
    <t>7. Comments</t>
  </si>
  <si>
    <t>Right to Buy</t>
  </si>
  <si>
    <t>This refers to the total number of licenses actually in force at 31 March of any given year. It excludes applications still pending and licenses that have been suspended or revoked. Supported Accommodation figures should be included in the Sheltered Accommodation totals. Please complete the breakdown as best you are able, estimating if necessary.</t>
  </si>
  <si>
    <t>Communities Analysis Division</t>
  </si>
  <si>
    <r>
      <t>A. Dwellings demolished or closed</t>
    </r>
    <r>
      <rPr>
        <b/>
        <sz val="11"/>
        <color indexed="10"/>
        <rFont val="Arial"/>
        <family val="2"/>
      </rPr>
      <t xml:space="preserve"> in the year</t>
    </r>
  </si>
  <si>
    <t xml:space="preserve">If any nominations from homeless appilcants have taken place, please include them in the figures. </t>
  </si>
  <si>
    <t>Rent arrears</t>
  </si>
  <si>
    <t>a) Notice of proceedings issued under section 14 of the Housing (Scotland) Act 2001 (the 2001 Act)</t>
  </si>
  <si>
    <t>b) Court action initiated</t>
  </si>
  <si>
    <t>c) Order for recovery of possession granted under section 16(2) of the 2001 Act. (eviction order)</t>
  </si>
  <si>
    <t>d) Dwelling abandoned following decree - this relates to abandonments which arise as a consequence of eviction actions only. Do not include other abandonments dealt with under section 17 of the 2001 Act.</t>
  </si>
  <si>
    <t>e) Eviction carried out - tenant has been forcibly evicted from the property, and vacant possession obtained.</t>
  </si>
  <si>
    <r>
      <t xml:space="preserve">f) New post- decree tenancy granted at the same dwelling (technical eviction) - Where an eviction order is granted and a ground </t>
    </r>
    <r>
      <rPr>
        <b/>
        <sz val="10"/>
        <rFont val="Arial"/>
        <family val="2"/>
      </rPr>
      <t>includes rent arrears</t>
    </r>
    <r>
      <rPr>
        <sz val="10"/>
        <rFont val="Arial"/>
      </rPr>
      <t xml:space="preserve">, the order </t>
    </r>
    <r>
      <rPr>
        <b/>
        <sz val="10"/>
        <rFont val="Arial"/>
        <family val="2"/>
      </rPr>
      <t xml:space="preserve">does not terminate the existing tenancy </t>
    </r>
    <r>
      <rPr>
        <sz val="10"/>
        <rFont val="Arial"/>
      </rPr>
      <t xml:space="preserve">on a date set by the court (Section 16(5A) of the 2001 Act). A post-decree tenancy granted at the same dwelling (technical eviction) should only be recorded in these cases, if the landlord uses the order to recover possession of the property and then gives the tenant a new tenancy agreement for the same property. 
</t>
    </r>
  </si>
  <si>
    <t xml:space="preserve">5.  Housing adapted or built for wheelchair use </t>
  </si>
  <si>
    <t>7.  Other housing specially adapted or built for the disabled</t>
  </si>
  <si>
    <t>It is for individual integration authorities to consider local funding and delivery arrangements as part of the strategic planning process but we are aware that in most cases local authorities continue to manage the Scheme of Assistance.</t>
  </si>
  <si>
    <r>
      <t xml:space="preserve">The </t>
    </r>
    <r>
      <rPr>
        <b/>
        <sz val="10"/>
        <rFont val="Arial"/>
        <family val="2"/>
      </rPr>
      <t xml:space="preserve">Public Bodies (Joint Working) Act 2014 </t>
    </r>
    <r>
      <rPr>
        <sz val="10"/>
        <rFont val="Arial"/>
        <family val="2"/>
      </rPr>
      <t xml:space="preserve">requires local authorities to delegate all existing adaptation functions and budgets (including the relevant proportion of the HRA) to Integrated Joint Boards (IJBs). Statutory guidance on adaptations </t>
    </r>
  </si>
  <si>
    <t>was issued to integration bodies in April 2015. IJBs are responsible for the planning and delivery of the related services using the entire delegated budget; planning across the whole pathway of care to improve outcomes.</t>
  </si>
  <si>
    <t>Area 2-H North</t>
  </si>
  <si>
    <t>2018-19</t>
  </si>
  <si>
    <t>HOUSING STATISTICS ANNUAL RETURN 2019</t>
  </si>
  <si>
    <t xml:space="preserve">as soon as possible and no later than 31st May 2019. </t>
  </si>
  <si>
    <t>Position as at 31 March 2019</t>
  </si>
  <si>
    <t>A.  Dwellings owned by the housing authority at 31 March 2019</t>
  </si>
  <si>
    <t>2. Local authority dwellings by status and vacancy at 31 March 2019</t>
  </si>
  <si>
    <t>Position as at 31st March 2019</t>
  </si>
  <si>
    <t xml:space="preserve">  -  The case was initiated in 2017-18 so should have been included in last year's return</t>
  </si>
  <si>
    <t xml:space="preserve">  -  It continued into 2018-19 and so should be included at c) and e) in this return.</t>
  </si>
  <si>
    <t>Each row relates to individual occurrences within 2018-19 and does NOT record the progression of the cases at a).</t>
  </si>
  <si>
    <t>Position at 31st March 2019</t>
  </si>
  <si>
    <t>a. As at 31st March 2019, how many tenants have Short SST agreements?</t>
  </si>
  <si>
    <t>5.  Licenses in force by size of HMO at 31 March 2019</t>
  </si>
  <si>
    <t>SCHEME OF ASSISTANCE RECORD 2018-19</t>
  </si>
  <si>
    <t>Year ending 31 March 2019</t>
  </si>
  <si>
    <r>
      <t xml:space="preserve">Please fill in the Excel worksheet and return to the nominated contact for your local authority as soon as possible </t>
    </r>
    <r>
      <rPr>
        <b/>
        <sz val="10"/>
        <color indexed="12"/>
        <rFont val="Arial"/>
        <family val="2"/>
      </rPr>
      <t xml:space="preserve">and no later than Thursday 31st May 2019. </t>
    </r>
  </si>
  <si>
    <t>as soon as possible and no later than Friday 31st May 2019</t>
  </si>
  <si>
    <t xml:space="preserve">as soon as possible and no later than Friday 31st May 2019. </t>
  </si>
  <si>
    <t>as soon as possible and no later than Friday 31st May 2019.</t>
  </si>
  <si>
    <t>e.   Number of households on register 31 March 2019</t>
  </si>
  <si>
    <t>f.  Of which, number of suspensions in place as at 31 March 2019</t>
  </si>
  <si>
    <t>4.  Licenses in force at 31 March 2019</t>
  </si>
  <si>
    <t xml:space="preserve">i.e. Notice of Proceedings is issued in December 2017, and the case proceeds to court in February 2018; an eviction order is issued in April 2018 and the tenant is evicted in May 2018.     </t>
  </si>
  <si>
    <t xml:space="preserve">  -  It should not be counted at a) this year as the case proceeded to court before 31st March 2018.</t>
  </si>
  <si>
    <t xml:space="preserve">Both questions in this return relate only to individual actions occurring in the preceding financial year 2018-19 regardless of when the case </t>
  </si>
  <si>
    <t>RenrArrNotice</t>
  </si>
  <si>
    <t>RenrArrCourt</t>
  </si>
  <si>
    <t>RenrArrEvicAction</t>
  </si>
  <si>
    <t>RenrArrAbandon</t>
  </si>
  <si>
    <t>RenrArrEviction</t>
  </si>
  <si>
    <t>RenrArrTechnical</t>
  </si>
  <si>
    <t xml:space="preserve">Please state how many short SST agreements you had in place at 31 March 2019 and what percentage (to one decimal place) of all </t>
  </si>
  <si>
    <r>
      <t xml:space="preserve">Reason for Eviction: </t>
    </r>
    <r>
      <rPr>
        <sz val="10"/>
        <rFont val="Arial"/>
        <family val="2"/>
      </rPr>
      <t xml:space="preserve"> 
Please record</t>
    </r>
    <r>
      <rPr>
        <b/>
        <sz val="10"/>
        <rFont val="Arial"/>
        <family val="2"/>
      </rPr>
      <t xml:space="preserve"> either</t>
    </r>
    <r>
      <rPr>
        <sz val="10"/>
        <rFont val="Arial"/>
        <family val="2"/>
      </rPr>
      <t xml:space="preserve"> 'Rent Arrears', 'Anti-social Behaviour' or 'Other' as best fits the case. </t>
    </r>
    <r>
      <rPr>
        <b/>
        <sz val="10"/>
        <rFont val="Arial"/>
        <family val="2"/>
      </rPr>
      <t>Do not include</t>
    </r>
    <r>
      <rPr>
        <sz val="10"/>
        <rFont val="Arial"/>
        <family val="2"/>
      </rPr>
      <t xml:space="preserve"> a case under more than one category if there were multiple reasons for the case being raised. Please select the main criteria which was used as best you are able.
If you are unable to provide this breakdown, please unprotect the blue cells and enter total numbers of evictions.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</si>
</sst>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71" formatCode="_(* #,##0.00_);_(* \(#,##0.00\);_(* &quot;-&quot;??_);_(@_)"/>
    <numFmt numFmtId="181" formatCode="_(* #,##0_);_(* \(#,##0\);_(* &quot;-&quot;??_);_(@_)"/>
  </numFmts>
  <fonts count="94" x14ac:knownFonts="1">
    <font>
      <sz val="10"/>
      <name val="Arial"/>
    </font>
    <font>
      <sz val="10"/>
      <name val="Arial"/>
    </font>
    <font>
      <sz val="10"/>
      <name val="Arial"/>
      <family val="2"/>
    </font>
    <font>
      <sz val="8"/>
      <name val="Arial"/>
      <family val="2"/>
    </font>
    <font>
      <b/>
      <sz val="10"/>
      <name val="Arial"/>
      <family val="2"/>
    </font>
    <font>
      <b/>
      <sz val="14"/>
      <name val="Arial"/>
      <family val="2"/>
    </font>
    <font>
      <i/>
      <sz val="10"/>
      <name val="Arial"/>
      <family val="2"/>
    </font>
    <font>
      <sz val="8"/>
      <name val="Arial"/>
      <family val="2"/>
    </font>
    <font>
      <b/>
      <sz val="24"/>
      <name val="Arial"/>
      <family val="2"/>
    </font>
    <font>
      <u/>
      <sz val="10"/>
      <color indexed="12"/>
      <name val="Arial"/>
      <family val="2"/>
    </font>
    <font>
      <sz val="12"/>
      <name val="Arial"/>
      <family val="2"/>
    </font>
    <font>
      <b/>
      <sz val="12"/>
      <name val="Arial"/>
      <family val="2"/>
    </font>
    <font>
      <b/>
      <sz val="12"/>
      <name val="Book Antiqua"/>
      <family val="1"/>
    </font>
    <font>
      <sz val="12"/>
      <name val="Arial"/>
      <family val="2"/>
    </font>
    <font>
      <b/>
      <sz val="20"/>
      <name val="Century Gothic"/>
      <family val="2"/>
    </font>
    <font>
      <b/>
      <sz val="11"/>
      <name val="Arial"/>
      <family val="2"/>
    </font>
    <font>
      <sz val="11"/>
      <name val="Arial"/>
      <family val="2"/>
    </font>
    <font>
      <i/>
      <sz val="11"/>
      <name val="Arial"/>
      <family val="2"/>
    </font>
    <font>
      <sz val="9"/>
      <name val="Arial"/>
      <family val="2"/>
    </font>
    <font>
      <b/>
      <sz val="9"/>
      <name val="Arial"/>
      <family val="2"/>
    </font>
    <font>
      <sz val="11"/>
      <name val="Arial"/>
      <family val="2"/>
    </font>
    <font>
      <b/>
      <sz val="11"/>
      <name val="Arial"/>
      <family val="2"/>
    </font>
    <font>
      <sz val="11"/>
      <name val="Helvetica"/>
    </font>
    <font>
      <b/>
      <sz val="11"/>
      <name val="Helvetica"/>
    </font>
    <font>
      <i/>
      <sz val="12"/>
      <name val="Arial"/>
      <family val="2"/>
    </font>
    <font>
      <sz val="11"/>
      <color indexed="8"/>
      <name val="Helvetica"/>
    </font>
    <font>
      <sz val="11"/>
      <color indexed="8"/>
      <name val="Times New Roman"/>
      <family val="1"/>
    </font>
    <font>
      <b/>
      <sz val="11"/>
      <color indexed="8"/>
      <name val="Helvetica"/>
    </font>
    <font>
      <sz val="11"/>
      <color indexed="8"/>
      <name val="Arial"/>
      <family val="2"/>
    </font>
    <font>
      <u/>
      <sz val="11"/>
      <color indexed="12"/>
      <name val="Arial"/>
      <family val="2"/>
    </font>
    <font>
      <i/>
      <sz val="11"/>
      <name val="Arial"/>
      <family val="2"/>
    </font>
    <font>
      <b/>
      <sz val="11"/>
      <color indexed="10"/>
      <name val="Arial"/>
      <family val="2"/>
    </font>
    <font>
      <b/>
      <sz val="10"/>
      <name val="Arial"/>
      <family val="2"/>
    </font>
    <font>
      <sz val="10"/>
      <name val="Arial"/>
      <family val="2"/>
    </font>
    <font>
      <b/>
      <sz val="10"/>
      <color indexed="10"/>
      <name val="Arial"/>
      <family val="2"/>
    </font>
    <font>
      <sz val="14"/>
      <name val="Arial"/>
      <family val="2"/>
    </font>
    <font>
      <i/>
      <sz val="10"/>
      <name val="Arial"/>
      <family val="2"/>
    </font>
    <font>
      <sz val="10"/>
      <name val="Arial"/>
      <family val="2"/>
    </font>
    <font>
      <b/>
      <sz val="16"/>
      <name val="Arial"/>
      <family val="2"/>
    </font>
    <font>
      <sz val="11"/>
      <color indexed="10"/>
      <name val="Arial"/>
      <family val="2"/>
    </font>
    <font>
      <sz val="10"/>
      <name val="Arial"/>
      <family val="2"/>
    </font>
    <font>
      <sz val="10"/>
      <color indexed="8"/>
      <name val="Arial"/>
      <family val="2"/>
    </font>
    <font>
      <sz val="10"/>
      <name val="Arial"/>
      <family val="2"/>
    </font>
    <font>
      <b/>
      <sz val="10"/>
      <color indexed="8"/>
      <name val="Arial"/>
      <family val="2"/>
    </font>
    <font>
      <sz val="10"/>
      <name val="Arial"/>
      <family val="2"/>
    </font>
    <font>
      <i/>
      <sz val="10"/>
      <color indexed="8"/>
      <name val="Arial"/>
      <family val="2"/>
    </font>
    <font>
      <b/>
      <i/>
      <sz val="10"/>
      <name val="Arial"/>
      <family val="2"/>
    </font>
    <font>
      <b/>
      <sz val="12"/>
      <name val="Arial"/>
      <family val="2"/>
    </font>
    <font>
      <b/>
      <sz val="10"/>
      <color indexed="8"/>
      <name val="Arial"/>
      <family val="2"/>
    </font>
    <font>
      <b/>
      <sz val="11"/>
      <name val="Helvetica"/>
      <family val="2"/>
    </font>
    <font>
      <b/>
      <sz val="11"/>
      <color indexed="22"/>
      <name val="Arial"/>
      <family val="2"/>
    </font>
    <font>
      <sz val="11"/>
      <color indexed="22"/>
      <name val="Arial"/>
      <family val="2"/>
    </font>
    <font>
      <b/>
      <sz val="10"/>
      <color indexed="22"/>
      <name val="Arial"/>
      <family val="2"/>
    </font>
    <font>
      <b/>
      <sz val="10"/>
      <color indexed="22"/>
      <name val="Arial"/>
      <family val="2"/>
    </font>
    <font>
      <sz val="10"/>
      <color indexed="22"/>
      <name val="Arial"/>
      <family val="2"/>
    </font>
    <font>
      <u/>
      <sz val="10"/>
      <color indexed="22"/>
      <name val="Arial"/>
      <family val="2"/>
    </font>
    <font>
      <b/>
      <sz val="10"/>
      <color indexed="10"/>
      <name val="Arial"/>
      <family val="2"/>
    </font>
    <font>
      <b/>
      <sz val="9"/>
      <name val="Arial"/>
      <family val="2"/>
    </font>
    <font>
      <b/>
      <sz val="11"/>
      <color indexed="12"/>
      <name val="Arial"/>
      <family val="2"/>
    </font>
    <font>
      <b/>
      <sz val="12"/>
      <color indexed="12"/>
      <name val="Arial"/>
      <family val="2"/>
    </font>
    <font>
      <u/>
      <sz val="10"/>
      <color indexed="12"/>
      <name val="Arial"/>
      <family val="2"/>
    </font>
    <font>
      <i/>
      <u/>
      <sz val="10"/>
      <color indexed="12"/>
      <name val="Arial"/>
      <family val="2"/>
    </font>
    <font>
      <b/>
      <i/>
      <u/>
      <sz val="10"/>
      <color indexed="12"/>
      <name val="Arial"/>
      <family val="2"/>
    </font>
    <font>
      <sz val="14"/>
      <color indexed="12"/>
      <name val="Arial"/>
      <family val="2"/>
    </font>
    <font>
      <sz val="8"/>
      <color indexed="81"/>
      <name val="Tahoma"/>
      <family val="2"/>
    </font>
    <font>
      <sz val="9"/>
      <color indexed="81"/>
      <name val="Tahoma"/>
      <family val="2"/>
    </font>
    <font>
      <b/>
      <i/>
      <sz val="11"/>
      <name val="Arial"/>
      <family val="2"/>
    </font>
    <font>
      <sz val="14"/>
      <color indexed="18"/>
      <name val="Arial"/>
      <family val="2"/>
    </font>
    <font>
      <b/>
      <sz val="14"/>
      <color indexed="18"/>
      <name val="Century Gothic"/>
      <family val="2"/>
    </font>
    <font>
      <b/>
      <sz val="14"/>
      <color indexed="18"/>
      <name val="Arial"/>
      <family val="2"/>
    </font>
    <font>
      <b/>
      <sz val="14"/>
      <color indexed="12"/>
      <name val="Arial"/>
      <family val="2"/>
    </font>
    <font>
      <sz val="14"/>
      <color indexed="18"/>
      <name val="Helvetica"/>
      <family val="2"/>
    </font>
    <font>
      <b/>
      <sz val="14"/>
      <color indexed="10"/>
      <name val="Arial"/>
      <family val="2"/>
    </font>
    <font>
      <sz val="16"/>
      <name val="Arial"/>
      <family val="2"/>
    </font>
    <font>
      <sz val="16"/>
      <color indexed="18"/>
      <name val="Arial"/>
      <family val="2"/>
    </font>
    <font>
      <sz val="11"/>
      <color indexed="22"/>
      <name val="Arial"/>
      <family val="2"/>
    </font>
    <font>
      <b/>
      <sz val="11"/>
      <color indexed="18"/>
      <name val="Arial"/>
      <family val="2"/>
    </font>
    <font>
      <b/>
      <sz val="12"/>
      <color indexed="10"/>
      <name val="Arial"/>
      <family val="2"/>
    </font>
    <font>
      <b/>
      <sz val="10"/>
      <color indexed="12"/>
      <name val="Arial"/>
      <family val="2"/>
    </font>
    <font>
      <b/>
      <sz val="11"/>
      <color indexed="12"/>
      <name val="Helvetica"/>
    </font>
    <font>
      <b/>
      <sz val="11"/>
      <color indexed="12"/>
      <name val="Arial"/>
      <family val="2"/>
    </font>
    <font>
      <sz val="12"/>
      <color indexed="12"/>
      <name val="Arial"/>
      <family val="2"/>
    </font>
    <font>
      <sz val="28"/>
      <name val="Arial"/>
      <family val="2"/>
    </font>
    <font>
      <sz val="10"/>
      <color indexed="8"/>
      <name val="Arial"/>
      <family val="2"/>
    </font>
    <font>
      <b/>
      <sz val="10"/>
      <color indexed="8"/>
      <name val="Arial"/>
      <family val="2"/>
    </font>
    <font>
      <b/>
      <sz val="10"/>
      <color indexed="12"/>
      <name val="Arial"/>
      <family val="2"/>
    </font>
    <font>
      <b/>
      <sz val="11"/>
      <name val="Calibri"/>
      <family val="2"/>
    </font>
    <font>
      <sz val="11"/>
      <name val="Calibri"/>
      <family val="2"/>
    </font>
    <font>
      <b/>
      <sz val="11"/>
      <color indexed="10"/>
      <name val="Arial"/>
      <family val="2"/>
    </font>
    <font>
      <sz val="10"/>
      <name val="Arial"/>
      <family val="2"/>
    </font>
    <font>
      <b/>
      <u/>
      <sz val="16"/>
      <color theme="1"/>
      <name val="Arial"/>
      <family val="2"/>
    </font>
    <font>
      <sz val="10"/>
      <color rgb="FF000000"/>
      <name val="Arial"/>
      <family val="2"/>
    </font>
    <font>
      <sz val="11"/>
      <color rgb="FFFF0000"/>
      <name val="Helvetica"/>
    </font>
    <font>
      <sz val="12"/>
      <color rgb="FF44546A"/>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44"/>
        <bgColor indexed="64"/>
      </patternFill>
    </fill>
    <fill>
      <patternFill patternType="solid">
        <fgColor theme="0"/>
        <bgColor indexed="64"/>
      </patternFill>
    </fill>
    <fill>
      <patternFill patternType="solid">
        <fgColor rgb="FFE5F3ED"/>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71"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011">
    <xf numFmtId="0" fontId="0" fillId="0" borderId="0" xfId="0"/>
    <xf numFmtId="0" fontId="4" fillId="0" borderId="0" xfId="0" applyFont="1"/>
    <xf numFmtId="0" fontId="0" fillId="2" borderId="0" xfId="0" applyFill="1" applyBorder="1"/>
    <xf numFmtId="0" fontId="11" fillId="0" borderId="0" xfId="0" applyFont="1"/>
    <xf numFmtId="0" fontId="15" fillId="0" borderId="0" xfId="0" applyFont="1"/>
    <xf numFmtId="0" fontId="16" fillId="0" borderId="0" xfId="0" applyFont="1"/>
    <xf numFmtId="0" fontId="16" fillId="0" borderId="0" xfId="0" applyFont="1" applyBorder="1"/>
    <xf numFmtId="0" fontId="16" fillId="3" borderId="1" xfId="0" applyFont="1" applyFill="1" applyBorder="1" applyProtection="1">
      <protection locked="0"/>
    </xf>
    <xf numFmtId="0" fontId="16" fillId="2" borderId="2" xfId="0" applyFont="1" applyFill="1" applyBorder="1"/>
    <xf numFmtId="0" fontId="16" fillId="2" borderId="3" xfId="0" applyFont="1" applyFill="1" applyBorder="1"/>
    <xf numFmtId="0" fontId="16" fillId="2" borderId="0" xfId="0" applyFont="1" applyFill="1" applyBorder="1"/>
    <xf numFmtId="0" fontId="16" fillId="2" borderId="4" xfId="0" applyFont="1" applyFill="1" applyBorder="1"/>
    <xf numFmtId="0" fontId="16" fillId="2" borderId="5" xfId="0" applyFont="1" applyFill="1" applyBorder="1"/>
    <xf numFmtId="0" fontId="15" fillId="2" borderId="0" xfId="0" applyFont="1" applyFill="1" applyBorder="1"/>
    <xf numFmtId="0" fontId="16" fillId="2" borderId="6" xfId="0" applyFont="1" applyFill="1" applyBorder="1"/>
    <xf numFmtId="0" fontId="16" fillId="2" borderId="7" xfId="0" applyFont="1" applyFill="1" applyBorder="1"/>
    <xf numFmtId="0" fontId="16" fillId="2" borderId="8" xfId="0" applyFont="1" applyFill="1" applyBorder="1"/>
    <xf numFmtId="0" fontId="16" fillId="0" borderId="1" xfId="0" applyFont="1" applyFill="1" applyBorder="1" applyProtection="1">
      <protection locked="0"/>
    </xf>
    <xf numFmtId="0" fontId="2" fillId="2" borderId="0" xfId="0" applyFont="1" applyFill="1" applyBorder="1"/>
    <xf numFmtId="0" fontId="16" fillId="2" borderId="9" xfId="0" applyFont="1" applyFill="1" applyBorder="1"/>
    <xf numFmtId="0" fontId="17" fillId="2" borderId="0" xfId="0" applyFont="1" applyFill="1" applyBorder="1"/>
    <xf numFmtId="0" fontId="0" fillId="2" borderId="9" xfId="0" applyFill="1" applyBorder="1"/>
    <xf numFmtId="0" fontId="0" fillId="2" borderId="2" xfId="0" applyFill="1" applyBorder="1"/>
    <xf numFmtId="0" fontId="4" fillId="2" borderId="2" xfId="0" applyFont="1" applyFill="1" applyBorder="1" applyAlignment="1">
      <alignment wrapText="1"/>
    </xf>
    <xf numFmtId="0" fontId="0" fillId="2" borderId="3" xfId="0" applyFill="1" applyBorder="1"/>
    <xf numFmtId="0" fontId="0" fillId="2" borderId="5" xfId="0" applyFill="1" applyBorder="1"/>
    <xf numFmtId="0" fontId="6" fillId="2" borderId="0" xfId="0" applyFont="1" applyFill="1" applyBorder="1"/>
    <xf numFmtId="0" fontId="0" fillId="2" borderId="4" xfId="0" applyFill="1" applyBorder="1"/>
    <xf numFmtId="0" fontId="4" fillId="2" borderId="0" xfId="0" applyFont="1" applyFill="1" applyBorder="1"/>
    <xf numFmtId="0" fontId="0" fillId="2" borderId="6" xfId="0" applyFill="1" applyBorder="1"/>
    <xf numFmtId="0" fontId="0" fillId="2" borderId="7" xfId="0" applyFill="1" applyBorder="1"/>
    <xf numFmtId="0" fontId="0" fillId="2" borderId="8" xfId="0" applyFill="1" applyBorder="1"/>
    <xf numFmtId="0" fontId="0" fillId="0" borderId="0" xfId="0" applyFill="1" applyBorder="1"/>
    <xf numFmtId="0" fontId="4" fillId="2" borderId="2" xfId="0" applyFont="1" applyFill="1" applyBorder="1"/>
    <xf numFmtId="0" fontId="4" fillId="2" borderId="0" xfId="0" applyFont="1" applyFill="1" applyBorder="1" applyAlignment="1">
      <alignment wrapText="1"/>
    </xf>
    <xf numFmtId="0" fontId="15" fillId="2" borderId="2" xfId="0" applyFont="1" applyFill="1" applyBorder="1" applyAlignment="1">
      <alignment wrapText="1"/>
    </xf>
    <xf numFmtId="0" fontId="16" fillId="4" borderId="9" xfId="0" applyFont="1" applyFill="1" applyBorder="1"/>
    <xf numFmtId="0" fontId="16" fillId="4" borderId="2" xfId="0" applyFont="1" applyFill="1" applyBorder="1"/>
    <xf numFmtId="0" fontId="16" fillId="4" borderId="3" xfId="0" applyFont="1" applyFill="1" applyBorder="1"/>
    <xf numFmtId="0" fontId="16" fillId="4" borderId="0" xfId="0" applyFont="1" applyFill="1" applyBorder="1"/>
    <xf numFmtId="0" fontId="16" fillId="4" borderId="4" xfId="0" applyFont="1" applyFill="1" applyBorder="1"/>
    <xf numFmtId="0" fontId="16" fillId="4" borderId="7" xfId="0" applyFont="1" applyFill="1" applyBorder="1"/>
    <xf numFmtId="0" fontId="16" fillId="4" borderId="8" xfId="0" applyFont="1" applyFill="1" applyBorder="1"/>
    <xf numFmtId="0" fontId="15" fillId="4" borderId="0" xfId="0" applyFont="1" applyFill="1" applyBorder="1"/>
    <xf numFmtId="0" fontId="9" fillId="2" borderId="0" xfId="2" applyFill="1" applyBorder="1" applyAlignment="1" applyProtection="1"/>
    <xf numFmtId="0" fontId="0" fillId="0" borderId="0" xfId="0" applyAlignment="1"/>
    <xf numFmtId="0" fontId="0" fillId="4" borderId="9" xfId="0" applyFill="1" applyBorder="1" applyAlignment="1"/>
    <xf numFmtId="0" fontId="13" fillId="4" borderId="2" xfId="0" applyFont="1" applyFill="1" applyBorder="1" applyAlignment="1"/>
    <xf numFmtId="0" fontId="0" fillId="4" borderId="2" xfId="0" applyFill="1" applyBorder="1" applyAlignment="1"/>
    <xf numFmtId="0" fontId="0" fillId="4" borderId="5" xfId="0" applyFill="1" applyBorder="1" applyAlignment="1"/>
    <xf numFmtId="0" fontId="0" fillId="4" borderId="0" xfId="0" applyFill="1" applyBorder="1"/>
    <xf numFmtId="0" fontId="0" fillId="4" borderId="6" xfId="0" applyFill="1" applyBorder="1" applyAlignment="1"/>
    <xf numFmtId="0" fontId="0" fillId="4" borderId="7" xfId="0" applyFill="1" applyBorder="1" applyAlignment="1"/>
    <xf numFmtId="0" fontId="20" fillId="4" borderId="5" xfId="0" applyFont="1" applyFill="1" applyBorder="1" applyAlignment="1"/>
    <xf numFmtId="0" fontId="21" fillId="4" borderId="0" xfId="0" applyFont="1" applyFill="1" applyBorder="1" applyAlignment="1">
      <alignment horizontal="left"/>
    </xf>
    <xf numFmtId="0" fontId="20" fillId="4" borderId="0" xfId="0" applyFont="1" applyFill="1" applyBorder="1"/>
    <xf numFmtId="0" fontId="20" fillId="4" borderId="0" xfId="0" applyFont="1" applyFill="1" applyBorder="1" applyAlignment="1"/>
    <xf numFmtId="0" fontId="20" fillId="4" borderId="0" xfId="0" applyFont="1" applyFill="1" applyBorder="1" applyAlignment="1">
      <alignment horizontal="left"/>
    </xf>
    <xf numFmtId="0" fontId="20" fillId="4" borderId="0" xfId="0" applyNumberFormat="1" applyFont="1" applyFill="1" applyBorder="1"/>
    <xf numFmtId="0" fontId="20" fillId="4" borderId="0" xfId="0" applyFont="1" applyFill="1" applyBorder="1" applyAlignment="1">
      <alignment horizontal="right"/>
    </xf>
    <xf numFmtId="0" fontId="16" fillId="4" borderId="0" xfId="0" applyFont="1" applyFill="1" applyBorder="1" applyAlignment="1">
      <alignment horizontal="left"/>
    </xf>
    <xf numFmtId="0" fontId="22" fillId="4" borderId="0" xfId="0" applyFont="1" applyFill="1" applyBorder="1" applyAlignment="1"/>
    <xf numFmtId="0" fontId="20" fillId="0" borderId="0" xfId="0" applyFont="1" applyAlignment="1"/>
    <xf numFmtId="0" fontId="20" fillId="0" borderId="0" xfId="0" applyFont="1"/>
    <xf numFmtId="0" fontId="22" fillId="0" borderId="0" xfId="0" applyFont="1" applyAlignment="1"/>
    <xf numFmtId="0" fontId="23" fillId="4" borderId="0" xfId="0" applyFont="1" applyFill="1" applyBorder="1" applyAlignment="1"/>
    <xf numFmtId="0" fontId="20" fillId="4" borderId="7" xfId="0" applyFont="1" applyFill="1" applyBorder="1" applyAlignment="1"/>
    <xf numFmtId="0" fontId="0" fillId="0" borderId="0" xfId="0" applyFill="1"/>
    <xf numFmtId="0" fontId="0" fillId="0" borderId="0" xfId="0" applyFill="1" applyBorder="1" applyAlignment="1"/>
    <xf numFmtId="0" fontId="20" fillId="2" borderId="0" xfId="0" applyFont="1" applyFill="1" applyBorder="1"/>
    <xf numFmtId="0" fontId="0" fillId="4" borderId="9" xfId="0" applyFill="1" applyBorder="1"/>
    <xf numFmtId="0" fontId="0" fillId="4" borderId="2" xfId="0" applyFill="1" applyBorder="1"/>
    <xf numFmtId="0" fontId="0" fillId="4" borderId="3" xfId="0" applyFill="1" applyBorder="1"/>
    <xf numFmtId="0" fontId="15" fillId="4" borderId="0" xfId="0" applyFont="1" applyFill="1" applyBorder="1" applyAlignment="1"/>
    <xf numFmtId="0" fontId="0" fillId="4" borderId="4" xfId="0" applyFill="1" applyBorder="1"/>
    <xf numFmtId="0" fontId="20" fillId="4" borderId="0" xfId="0" applyNumberFormat="1" applyFont="1" applyFill="1" applyBorder="1" applyAlignment="1"/>
    <xf numFmtId="0" fontId="22" fillId="4" borderId="7" xfId="0" applyFont="1" applyFill="1" applyBorder="1" applyAlignment="1"/>
    <xf numFmtId="0" fontId="0" fillId="4" borderId="7" xfId="0" applyFill="1" applyBorder="1"/>
    <xf numFmtId="0" fontId="0" fillId="4" borderId="8" xfId="0" applyFill="1" applyBorder="1"/>
    <xf numFmtId="0" fontId="22" fillId="0" borderId="0" xfId="0" applyFont="1" applyFill="1" applyBorder="1" applyAlignment="1"/>
    <xf numFmtId="0" fontId="20" fillId="0" borderId="0" xfId="0" applyFont="1" applyFill="1" applyBorder="1" applyAlignment="1"/>
    <xf numFmtId="0" fontId="22" fillId="4" borderId="2" xfId="0" applyFont="1" applyFill="1" applyBorder="1" applyAlignment="1"/>
    <xf numFmtId="0" fontId="20" fillId="4" borderId="2" xfId="0" applyFont="1" applyFill="1" applyBorder="1" applyAlignment="1"/>
    <xf numFmtId="0" fontId="24" fillId="2" borderId="0" xfId="0" applyFont="1" applyFill="1" applyBorder="1"/>
    <xf numFmtId="0" fontId="10" fillId="2" borderId="0" xfId="0" applyFont="1" applyFill="1" applyBorder="1"/>
    <xf numFmtId="0" fontId="16" fillId="0" borderId="0" xfId="0" applyFont="1" applyAlignment="1"/>
    <xf numFmtId="0" fontId="26" fillId="0" borderId="0" xfId="0" applyNumberFormat="1" applyFont="1" applyAlignment="1"/>
    <xf numFmtId="0" fontId="16" fillId="4" borderId="5" xfId="0" applyFont="1" applyFill="1" applyBorder="1" applyAlignment="1"/>
    <xf numFmtId="0" fontId="16" fillId="4" borderId="0" xfId="0" applyFont="1" applyFill="1" applyBorder="1" applyAlignment="1"/>
    <xf numFmtId="0" fontId="25" fillId="4" borderId="0" xfId="0" applyFont="1" applyFill="1" applyBorder="1" applyAlignment="1"/>
    <xf numFmtId="0" fontId="28" fillId="4" borderId="0" xfId="0" applyFont="1" applyFill="1" applyBorder="1" applyAlignment="1"/>
    <xf numFmtId="0" fontId="28" fillId="4" borderId="0" xfId="0" applyNumberFormat="1" applyFont="1" applyFill="1" applyBorder="1" applyAlignment="1"/>
    <xf numFmtId="0" fontId="16" fillId="4" borderId="6" xfId="0" applyFont="1" applyFill="1" applyBorder="1" applyAlignment="1"/>
    <xf numFmtId="0" fontId="28" fillId="4" borderId="7" xfId="0" applyNumberFormat="1" applyFont="1" applyFill="1" applyBorder="1" applyAlignment="1"/>
    <xf numFmtId="0" fontId="16" fillId="4" borderId="7" xfId="0" applyFont="1" applyFill="1" applyBorder="1" applyAlignment="1"/>
    <xf numFmtId="0" fontId="16" fillId="4" borderId="9" xfId="0" applyFont="1" applyFill="1" applyBorder="1" applyAlignment="1"/>
    <xf numFmtId="0" fontId="26" fillId="4" borderId="2" xfId="0" applyNumberFormat="1" applyFont="1" applyFill="1" applyBorder="1" applyAlignment="1"/>
    <xf numFmtId="0" fontId="16" fillId="4" borderId="2" xfId="0" applyFont="1" applyFill="1" applyBorder="1" applyAlignment="1"/>
    <xf numFmtId="0" fontId="27" fillId="4" borderId="0" xfId="0" applyFont="1" applyFill="1" applyBorder="1" applyAlignment="1"/>
    <xf numFmtId="0" fontId="26" fillId="4" borderId="0" xfId="0" applyFont="1" applyFill="1" applyBorder="1" applyAlignment="1"/>
    <xf numFmtId="0" fontId="16" fillId="0" borderId="5" xfId="0" applyFont="1" applyBorder="1"/>
    <xf numFmtId="0" fontId="21" fillId="0" borderId="0" xfId="0" applyFont="1"/>
    <xf numFmtId="0" fontId="20" fillId="0" borderId="0" xfId="0" applyFont="1" applyBorder="1"/>
    <xf numFmtId="0" fontId="20" fillId="2" borderId="9" xfId="0" applyFont="1" applyFill="1" applyBorder="1"/>
    <xf numFmtId="0" fontId="20" fillId="2" borderId="2" xfId="0" applyFont="1" applyFill="1" applyBorder="1"/>
    <xf numFmtId="0" fontId="20" fillId="2" borderId="5" xfId="0" applyFont="1" applyFill="1" applyBorder="1"/>
    <xf numFmtId="0" fontId="20" fillId="2" borderId="4" xfId="0" applyFont="1" applyFill="1" applyBorder="1"/>
    <xf numFmtId="0" fontId="21" fillId="2" borderId="0" xfId="0" applyFont="1" applyFill="1" applyBorder="1"/>
    <xf numFmtId="0" fontId="21" fillId="2" borderId="0" xfId="0" applyFont="1" applyFill="1" applyBorder="1" applyAlignment="1">
      <alignment horizontal="center"/>
    </xf>
    <xf numFmtId="0" fontId="21" fillId="2" borderId="1" xfId="0" applyFont="1" applyFill="1" applyBorder="1" applyAlignment="1">
      <alignment horizontal="center"/>
    </xf>
    <xf numFmtId="0" fontId="21" fillId="2" borderId="0" xfId="0" applyFont="1" applyFill="1" applyBorder="1" applyAlignment="1">
      <alignment horizontal="left"/>
    </xf>
    <xf numFmtId="0" fontId="20" fillId="2" borderId="0" xfId="0" applyFont="1" applyFill="1" applyBorder="1" applyAlignment="1">
      <alignment horizontal="center"/>
    </xf>
    <xf numFmtId="0" fontId="21" fillId="2" borderId="10" xfId="0" applyFont="1" applyFill="1" applyBorder="1" applyAlignment="1"/>
    <xf numFmtId="0" fontId="20" fillId="2" borderId="6" xfId="0" applyFont="1" applyFill="1" applyBorder="1"/>
    <xf numFmtId="0" fontId="20" fillId="2" borderId="7" xfId="0" applyFont="1" applyFill="1" applyBorder="1"/>
    <xf numFmtId="0" fontId="20" fillId="2" borderId="8" xfId="0" applyFont="1" applyFill="1" applyBorder="1"/>
    <xf numFmtId="0" fontId="20" fillId="2" borderId="3" xfId="0" applyFont="1" applyFill="1" applyBorder="1"/>
    <xf numFmtId="0" fontId="21" fillId="2" borderId="0" xfId="0" applyFont="1" applyFill="1" applyBorder="1" applyAlignment="1"/>
    <xf numFmtId="0" fontId="20" fillId="0" borderId="1" xfId="0" applyFont="1" applyFill="1" applyBorder="1" applyAlignment="1" applyProtection="1">
      <protection locked="0"/>
    </xf>
    <xf numFmtId="0" fontId="20" fillId="0" borderId="1" xfId="0" applyFont="1" applyFill="1" applyBorder="1" applyAlignment="1" applyProtection="1">
      <alignment horizontal="center"/>
      <protection locked="0"/>
    </xf>
    <xf numFmtId="0" fontId="20" fillId="0" borderId="0" xfId="0" applyFont="1" applyFill="1" applyBorder="1"/>
    <xf numFmtId="0" fontId="0" fillId="0" borderId="0" xfId="0" applyBorder="1"/>
    <xf numFmtId="0" fontId="21" fillId="2" borderId="2" xfId="0" applyFont="1" applyFill="1" applyBorder="1"/>
    <xf numFmtId="0" fontId="30" fillId="2" borderId="0" xfId="0" applyFont="1" applyFill="1" applyBorder="1"/>
    <xf numFmtId="0" fontId="21" fillId="2" borderId="4" xfId="0" applyFont="1" applyFill="1" applyBorder="1"/>
    <xf numFmtId="0" fontId="20" fillId="2" borderId="0" xfId="0" applyFont="1" applyFill="1"/>
    <xf numFmtId="0" fontId="31" fillId="2" borderId="0" xfId="0" applyFont="1" applyFill="1" applyBorder="1" applyAlignment="1">
      <alignment horizontal="center"/>
    </xf>
    <xf numFmtId="0" fontId="20" fillId="2" borderId="0" xfId="0" applyFont="1" applyFill="1" applyBorder="1" applyAlignment="1">
      <alignment horizontal="right"/>
    </xf>
    <xf numFmtId="0" fontId="20" fillId="0" borderId="1" xfId="0" applyFont="1" applyFill="1" applyBorder="1" applyProtection="1">
      <protection locked="0"/>
    </xf>
    <xf numFmtId="0" fontId="20" fillId="0" borderId="11" xfId="0" applyFont="1" applyFill="1" applyBorder="1"/>
    <xf numFmtId="0" fontId="20" fillId="0" borderId="12" xfId="0" applyFont="1" applyFill="1" applyBorder="1"/>
    <xf numFmtId="0" fontId="20" fillId="0" borderId="13" xfId="0" applyFont="1" applyFill="1" applyBorder="1"/>
    <xf numFmtId="0" fontId="21" fillId="2" borderId="5" xfId="0" applyFont="1" applyFill="1" applyBorder="1"/>
    <xf numFmtId="0" fontId="21" fillId="2" borderId="1" xfId="0" applyFont="1" applyFill="1" applyBorder="1" applyAlignment="1">
      <alignment wrapText="1"/>
    </xf>
    <xf numFmtId="0" fontId="21" fillId="2" borderId="1" xfId="0" applyFont="1" applyFill="1" applyBorder="1"/>
    <xf numFmtId="0" fontId="20" fillId="2" borderId="0" xfId="0" applyFont="1" applyFill="1" applyBorder="1" applyAlignment="1">
      <alignment horizontal="left" vertical="top" wrapText="1"/>
    </xf>
    <xf numFmtId="0" fontId="21" fillId="2" borderId="0" xfId="0" applyFont="1" applyFill="1"/>
    <xf numFmtId="0" fontId="20" fillId="0" borderId="10" xfId="0" applyFont="1" applyFill="1" applyBorder="1" applyProtection="1">
      <protection locked="0"/>
    </xf>
    <xf numFmtId="0" fontId="21" fillId="2" borderId="0" xfId="0" applyFont="1" applyFill="1" applyBorder="1" applyAlignment="1">
      <alignment horizontal="right"/>
    </xf>
    <xf numFmtId="0" fontId="20" fillId="2" borderId="0" xfId="0" quotePrefix="1" applyFont="1" applyFill="1" applyBorder="1" applyAlignment="1">
      <alignment horizontal="right"/>
    </xf>
    <xf numFmtId="0" fontId="32" fillId="2" borderId="0" xfId="0" applyFont="1" applyFill="1" applyBorder="1"/>
    <xf numFmtId="0" fontId="33" fillId="2" borderId="0" xfId="0" applyFont="1" applyFill="1" applyBorder="1"/>
    <xf numFmtId="0" fontId="33" fillId="2" borderId="4" xfId="0" applyFont="1" applyFill="1" applyBorder="1"/>
    <xf numFmtId="0" fontId="32" fillId="2" borderId="0" xfId="0" applyFont="1" applyFill="1" applyBorder="1" applyAlignment="1">
      <alignment horizontal="center"/>
    </xf>
    <xf numFmtId="0" fontId="33" fillId="0" borderId="10" xfId="0" applyFont="1" applyFill="1" applyBorder="1" applyAlignment="1" applyProtection="1">
      <protection locked="0"/>
    </xf>
    <xf numFmtId="0" fontId="33" fillId="0" borderId="1" xfId="0" applyFont="1" applyFill="1" applyBorder="1" applyAlignment="1" applyProtection="1">
      <protection locked="0"/>
    </xf>
    <xf numFmtId="0" fontId="33" fillId="2" borderId="0" xfId="0" applyFont="1" applyFill="1" applyBorder="1" applyAlignment="1"/>
    <xf numFmtId="0" fontId="32" fillId="2" borderId="1" xfId="0" applyFont="1" applyFill="1" applyBorder="1" applyAlignment="1">
      <alignment horizontal="center" vertical="center" wrapText="1"/>
    </xf>
    <xf numFmtId="0" fontId="32" fillId="2" borderId="14" xfId="0" applyFont="1" applyFill="1" applyBorder="1" applyAlignment="1"/>
    <xf numFmtId="0" fontId="32" fillId="2" borderId="15" xfId="0" applyFont="1" applyFill="1" applyBorder="1" applyAlignment="1"/>
    <xf numFmtId="0" fontId="32" fillId="2" borderId="11" xfId="0" applyFont="1" applyFill="1" applyBorder="1" applyAlignment="1"/>
    <xf numFmtId="0" fontId="32" fillId="2" borderId="14" xfId="0" applyFont="1" applyFill="1" applyBorder="1" applyAlignment="1">
      <alignment horizontal="center" vertical="center" wrapText="1"/>
    </xf>
    <xf numFmtId="0" fontId="32" fillId="2" borderId="0" xfId="0" applyFont="1" applyFill="1" applyBorder="1" applyAlignment="1">
      <alignment horizontal="left"/>
    </xf>
    <xf numFmtId="0" fontId="33" fillId="2" borderId="0" xfId="0" applyFont="1" applyFill="1" applyBorder="1" applyAlignment="1">
      <alignment horizontal="center"/>
    </xf>
    <xf numFmtId="0" fontId="32" fillId="2" borderId="16" xfId="0" applyFont="1" applyFill="1" applyBorder="1" applyAlignment="1"/>
    <xf numFmtId="0" fontId="32" fillId="2" borderId="17" xfId="0" applyFont="1" applyFill="1" applyBorder="1" applyAlignment="1"/>
    <xf numFmtId="0" fontId="33" fillId="2" borderId="10" xfId="0" applyFont="1" applyFill="1" applyBorder="1" applyAlignment="1"/>
    <xf numFmtId="0" fontId="33" fillId="2" borderId="18" xfId="0" applyFont="1" applyFill="1" applyBorder="1" applyAlignment="1"/>
    <xf numFmtId="0" fontId="32" fillId="2" borderId="10" xfId="0" applyFont="1" applyFill="1" applyBorder="1" applyAlignment="1"/>
    <xf numFmtId="0" fontId="32" fillId="2" borderId="18" xfId="0" applyFont="1" applyFill="1" applyBorder="1" applyAlignment="1"/>
    <xf numFmtId="0" fontId="32" fillId="2" borderId="1" xfId="0" applyFont="1" applyFill="1" applyBorder="1" applyAlignment="1">
      <alignment horizontal="left"/>
    </xf>
    <xf numFmtId="0" fontId="16" fillId="0" borderId="19" xfId="0" applyFont="1" applyBorder="1"/>
    <xf numFmtId="0" fontId="35" fillId="0" borderId="1" xfId="0" applyFont="1" applyFill="1" applyBorder="1" applyProtection="1">
      <protection locked="0"/>
    </xf>
    <xf numFmtId="0" fontId="0" fillId="0" borderId="7" xfId="0" applyBorder="1"/>
    <xf numFmtId="0" fontId="0" fillId="0" borderId="2" xfId="0" applyBorder="1"/>
    <xf numFmtId="0" fontId="0" fillId="0" borderId="5" xfId="0" applyFill="1" applyBorder="1"/>
    <xf numFmtId="0" fontId="36" fillId="2" borderId="0" xfId="0" applyFont="1" applyFill="1" applyBorder="1"/>
    <xf numFmtId="0" fontId="37" fillId="2" borderId="0" xfId="0" applyFont="1" applyFill="1" applyBorder="1"/>
    <xf numFmtId="0" fontId="31" fillId="2" borderId="0" xfId="0" applyFont="1" applyFill="1" applyBorder="1"/>
    <xf numFmtId="0" fontId="15" fillId="2" borderId="0" xfId="0" applyFont="1" applyFill="1"/>
    <xf numFmtId="0" fontId="6" fillId="2" borderId="0" xfId="0" applyFont="1" applyFill="1"/>
    <xf numFmtId="0" fontId="32" fillId="2" borderId="20" xfId="0" applyFont="1" applyFill="1" applyBorder="1" applyAlignment="1"/>
    <xf numFmtId="0" fontId="33" fillId="2" borderId="13" xfId="0" applyFont="1" applyFill="1" applyBorder="1" applyAlignment="1"/>
    <xf numFmtId="0" fontId="33" fillId="2" borderId="15" xfId="0" applyFont="1" applyFill="1" applyBorder="1"/>
    <xf numFmtId="0" fontId="33" fillId="2" borderId="18" xfId="0" applyFont="1" applyFill="1" applyBorder="1"/>
    <xf numFmtId="17" fontId="0" fillId="0" borderId="0" xfId="0" applyNumberFormat="1"/>
    <xf numFmtId="0" fontId="39" fillId="2" borderId="0" xfId="0" applyFont="1" applyFill="1" applyBorder="1"/>
    <xf numFmtId="0" fontId="26" fillId="0" borderId="0" xfId="0" applyNumberFormat="1" applyFont="1" applyBorder="1" applyAlignment="1"/>
    <xf numFmtId="0" fontId="31" fillId="2" borderId="0" xfId="0" applyFont="1" applyFill="1" applyAlignment="1">
      <alignment horizontal="center"/>
    </xf>
    <xf numFmtId="0" fontId="0" fillId="0" borderId="17" xfId="0" applyBorder="1"/>
    <xf numFmtId="0" fontId="0" fillId="0" borderId="16" xfId="0" applyBorder="1"/>
    <xf numFmtId="0" fontId="11" fillId="0" borderId="10" xfId="0" applyFont="1" applyFill="1" applyBorder="1" applyAlignment="1" applyProtection="1">
      <alignment horizontal="left"/>
      <protection locked="0"/>
    </xf>
    <xf numFmtId="0" fontId="1" fillId="0" borderId="0" xfId="0" applyFont="1"/>
    <xf numFmtId="0" fontId="33" fillId="0" borderId="0" xfId="0" applyFont="1"/>
    <xf numFmtId="0" fontId="33" fillId="2" borderId="9" xfId="0" applyFont="1" applyFill="1" applyBorder="1"/>
    <xf numFmtId="0" fontId="33" fillId="2" borderId="2" xfId="0" applyFont="1" applyFill="1" applyBorder="1"/>
    <xf numFmtId="0" fontId="32" fillId="2" borderId="2" xfId="0" applyFont="1" applyFill="1" applyBorder="1" applyAlignment="1">
      <alignment wrapText="1"/>
    </xf>
    <xf numFmtId="0" fontId="33" fillId="2" borderId="3" xfId="0" applyFont="1" applyFill="1" applyBorder="1"/>
    <xf numFmtId="0" fontId="33" fillId="2" borderId="5" xfId="0" applyFont="1" applyFill="1" applyBorder="1"/>
    <xf numFmtId="0" fontId="37" fillId="2" borderId="4" xfId="0" applyFont="1" applyFill="1" applyBorder="1"/>
    <xf numFmtId="0" fontId="37" fillId="0" borderId="0" xfId="0" applyFont="1"/>
    <xf numFmtId="0" fontId="37" fillId="2" borderId="5" xfId="0" applyFont="1" applyFill="1" applyBorder="1"/>
    <xf numFmtId="0" fontId="40" fillId="2" borderId="4" xfId="0" applyFont="1" applyFill="1" applyBorder="1"/>
    <xf numFmtId="0" fontId="40" fillId="0" borderId="0" xfId="0" applyFont="1"/>
    <xf numFmtId="0" fontId="40" fillId="2" borderId="5" xfId="0" applyFont="1" applyFill="1" applyBorder="1"/>
    <xf numFmtId="0" fontId="40" fillId="2" borderId="0" xfId="0" applyFont="1" applyFill="1" applyBorder="1"/>
    <xf numFmtId="0" fontId="40" fillId="2" borderId="0" xfId="0" applyFont="1" applyFill="1" applyBorder="1" applyAlignment="1">
      <alignment horizontal="center"/>
    </xf>
    <xf numFmtId="0" fontId="33" fillId="2" borderId="0" xfId="0" applyFont="1" applyFill="1"/>
    <xf numFmtId="0" fontId="33" fillId="0" borderId="5" xfId="0" applyFont="1" applyFill="1" applyBorder="1"/>
    <xf numFmtId="0" fontId="33" fillId="0" borderId="0" xfId="0" applyFont="1" applyFill="1" applyBorder="1"/>
    <xf numFmtId="0" fontId="32" fillId="2" borderId="0" xfId="0" applyFont="1" applyFill="1"/>
    <xf numFmtId="0" fontId="33" fillId="2" borderId="21" xfId="0" applyFont="1" applyFill="1" applyBorder="1"/>
    <xf numFmtId="0" fontId="37" fillId="0" borderId="0" xfId="0" applyFont="1" applyFill="1" applyBorder="1"/>
    <xf numFmtId="0" fontId="37" fillId="2" borderId="6" xfId="0" applyFont="1" applyFill="1" applyBorder="1"/>
    <xf numFmtId="0" fontId="37" fillId="2" borderId="7" xfId="0" applyFont="1" applyFill="1" applyBorder="1"/>
    <xf numFmtId="0" fontId="37" fillId="2" borderId="8" xfId="0" applyFont="1" applyFill="1" applyBorder="1"/>
    <xf numFmtId="0" fontId="37" fillId="0" borderId="0" xfId="0" applyFont="1" applyBorder="1"/>
    <xf numFmtId="0" fontId="37" fillId="0" borderId="0" xfId="0" applyFont="1" applyFill="1"/>
    <xf numFmtId="0" fontId="37" fillId="4" borderId="9" xfId="0" applyFont="1" applyFill="1" applyBorder="1"/>
    <xf numFmtId="0" fontId="37" fillId="4" borderId="2" xfId="0" applyFont="1" applyFill="1" applyBorder="1"/>
    <xf numFmtId="0" fontId="37" fillId="4" borderId="3" xfId="0" applyFont="1" applyFill="1" applyBorder="1"/>
    <xf numFmtId="0" fontId="37" fillId="4" borderId="5" xfId="0" applyFont="1" applyFill="1" applyBorder="1"/>
    <xf numFmtId="0" fontId="33" fillId="4" borderId="0" xfId="0" applyFont="1" applyFill="1" applyBorder="1"/>
    <xf numFmtId="0" fontId="33" fillId="4" borderId="4" xfId="0" applyFont="1" applyFill="1" applyBorder="1"/>
    <xf numFmtId="0" fontId="33" fillId="4" borderId="5" xfId="0" applyFont="1" applyFill="1" applyBorder="1"/>
    <xf numFmtId="0" fontId="33" fillId="4" borderId="0" xfId="2" applyNumberFormat="1" applyFont="1" applyFill="1" applyBorder="1" applyAlignment="1" applyProtection="1"/>
    <xf numFmtId="0" fontId="41" fillId="4" borderId="0" xfId="0" applyFont="1" applyFill="1" applyBorder="1" applyAlignment="1"/>
    <xf numFmtId="0" fontId="42" fillId="4" borderId="0" xfId="0" applyFont="1" applyFill="1" applyBorder="1" applyAlignment="1"/>
    <xf numFmtId="0" fontId="42" fillId="4" borderId="0" xfId="0" applyFont="1" applyFill="1" applyBorder="1"/>
    <xf numFmtId="0" fontId="42" fillId="4" borderId="4" xfId="0" applyFont="1" applyFill="1" applyBorder="1"/>
    <xf numFmtId="0" fontId="42" fillId="0" borderId="0" xfId="0" applyFont="1" applyFill="1" applyBorder="1"/>
    <xf numFmtId="0" fontId="42" fillId="0" borderId="0" xfId="0" applyFont="1"/>
    <xf numFmtId="0" fontId="42" fillId="4" borderId="5" xfId="0" applyFont="1" applyFill="1" applyBorder="1"/>
    <xf numFmtId="0" fontId="43" fillId="4" borderId="0" xfId="0" applyFont="1" applyFill="1" applyBorder="1" applyAlignment="1"/>
    <xf numFmtId="0" fontId="44" fillId="4" borderId="0" xfId="0" applyFont="1" applyFill="1" applyBorder="1" applyAlignment="1"/>
    <xf numFmtId="0" fontId="44" fillId="4" borderId="0" xfId="0" applyFont="1" applyFill="1" applyBorder="1"/>
    <xf numFmtId="0" fontId="44" fillId="4" borderId="4" xfId="0" applyFont="1" applyFill="1" applyBorder="1"/>
    <xf numFmtId="0" fontId="44" fillId="0" borderId="0" xfId="0" applyFont="1" applyFill="1" applyBorder="1"/>
    <xf numFmtId="0" fontId="44" fillId="0" borderId="0" xfId="0" applyFont="1"/>
    <xf numFmtId="0" fontId="44" fillId="4" borderId="5" xfId="0" applyFont="1" applyFill="1" applyBorder="1"/>
    <xf numFmtId="0" fontId="42" fillId="0" borderId="0" xfId="0" applyFont="1" applyFill="1"/>
    <xf numFmtId="0" fontId="41" fillId="4" borderId="0" xfId="0" applyNumberFormat="1" applyFont="1" applyFill="1" applyBorder="1" applyAlignment="1"/>
    <xf numFmtId="0" fontId="42" fillId="4" borderId="0" xfId="0" applyFont="1" applyFill="1" applyBorder="1" applyAlignment="1">
      <alignment horizontal="left" wrapText="1"/>
    </xf>
    <xf numFmtId="0" fontId="42" fillId="4" borderId="4" xfId="0" applyFont="1" applyFill="1" applyBorder="1" applyAlignment="1">
      <alignment wrapText="1"/>
    </xf>
    <xf numFmtId="0" fontId="42" fillId="0" borderId="0" xfId="0" applyFont="1" applyFill="1" applyBorder="1" applyAlignment="1">
      <alignment wrapText="1"/>
    </xf>
    <xf numFmtId="0" fontId="42" fillId="4" borderId="6" xfId="0" applyFont="1" applyFill="1" applyBorder="1"/>
    <xf numFmtId="0" fontId="41" fillId="4" borderId="7" xfId="0" applyFont="1" applyFill="1" applyBorder="1" applyAlignment="1"/>
    <xf numFmtId="0" fontId="42" fillId="4" borderId="7" xfId="0" applyFont="1" applyFill="1" applyBorder="1"/>
    <xf numFmtId="0" fontId="42" fillId="4" borderId="8" xfId="0" applyFont="1" applyFill="1" applyBorder="1"/>
    <xf numFmtId="0" fontId="42" fillId="0" borderId="5" xfId="0" applyFont="1" applyFill="1" applyBorder="1"/>
    <xf numFmtId="0" fontId="41" fillId="0" borderId="0" xfId="0" applyFont="1" applyAlignment="1"/>
    <xf numFmtId="0" fontId="43" fillId="4" borderId="2" xfId="0" applyFont="1" applyFill="1" applyBorder="1" applyAlignment="1"/>
    <xf numFmtId="0" fontId="44" fillId="4" borderId="2" xfId="0" applyFont="1" applyFill="1" applyBorder="1" applyAlignment="1"/>
    <xf numFmtId="0" fontId="44" fillId="4" borderId="2" xfId="0" applyFont="1" applyFill="1" applyBorder="1"/>
    <xf numFmtId="0" fontId="44" fillId="4" borderId="3" xfId="0" applyFont="1" applyFill="1" applyBorder="1"/>
    <xf numFmtId="0" fontId="42" fillId="4" borderId="0" xfId="0" applyFont="1" applyFill="1"/>
    <xf numFmtId="0" fontId="32" fillId="4" borderId="0" xfId="0" applyFont="1" applyFill="1" applyBorder="1" applyAlignment="1"/>
    <xf numFmtId="0" fontId="33" fillId="4" borderId="0" xfId="0" applyFont="1" applyFill="1" applyBorder="1" applyAlignment="1"/>
    <xf numFmtId="0" fontId="33" fillId="4" borderId="0" xfId="0" applyFont="1" applyFill="1"/>
    <xf numFmtId="0" fontId="33" fillId="4" borderId="6" xfId="0" applyFont="1" applyFill="1" applyBorder="1"/>
    <xf numFmtId="0" fontId="33" fillId="4" borderId="7" xfId="0" applyFont="1" applyFill="1" applyBorder="1"/>
    <xf numFmtId="0" fontId="33" fillId="4" borderId="8" xfId="0" applyFont="1" applyFill="1" applyBorder="1"/>
    <xf numFmtId="0" fontId="33" fillId="0" borderId="0" xfId="0" applyFont="1" applyBorder="1"/>
    <xf numFmtId="0" fontId="46" fillId="2" borderId="0" xfId="0" applyFont="1" applyFill="1" applyBorder="1"/>
    <xf numFmtId="0" fontId="31" fillId="2" borderId="0" xfId="0" applyFont="1" applyFill="1" applyBorder="1" applyAlignment="1">
      <alignment horizontal="right"/>
    </xf>
    <xf numFmtId="0" fontId="31" fillId="2" borderId="0" xfId="0" applyFont="1" applyFill="1"/>
    <xf numFmtId="0" fontId="15" fillId="2" borderId="1" xfId="0" applyFont="1" applyFill="1" applyBorder="1" applyProtection="1"/>
    <xf numFmtId="0" fontId="16" fillId="2" borderId="1" xfId="0" applyFont="1" applyFill="1" applyBorder="1" applyProtection="1"/>
    <xf numFmtId="0" fontId="16" fillId="2" borderId="22" xfId="0" applyFont="1" applyFill="1" applyBorder="1" applyProtection="1"/>
    <xf numFmtId="0" fontId="16" fillId="2" borderId="0" xfId="0" applyFont="1" applyFill="1" applyBorder="1" applyProtection="1"/>
    <xf numFmtId="0" fontId="20" fillId="3" borderId="1" xfId="0" applyFont="1" applyFill="1" applyBorder="1" applyProtection="1">
      <protection locked="0"/>
    </xf>
    <xf numFmtId="0" fontId="16" fillId="4" borderId="0" xfId="0" applyNumberFormat="1" applyFont="1" applyFill="1" applyBorder="1"/>
    <xf numFmtId="0" fontId="1" fillId="4" borderId="0" xfId="2" applyNumberFormat="1" applyFont="1" applyFill="1" applyBorder="1" applyAlignment="1" applyProtection="1"/>
    <xf numFmtId="0" fontId="1" fillId="4" borderId="0" xfId="0" applyFont="1" applyFill="1" applyBorder="1"/>
    <xf numFmtId="0" fontId="1" fillId="4" borderId="0" xfId="0" applyNumberFormat="1" applyFont="1" applyFill="1" applyBorder="1"/>
    <xf numFmtId="0" fontId="47" fillId="4" borderId="0" xfId="0" applyFont="1" applyFill="1" applyBorder="1"/>
    <xf numFmtId="0" fontId="4" fillId="2" borderId="1" xfId="0" applyFont="1" applyFill="1" applyBorder="1" applyProtection="1"/>
    <xf numFmtId="0" fontId="4" fillId="2" borderId="0" xfId="0" applyFont="1" applyFill="1" applyBorder="1" applyProtection="1"/>
    <xf numFmtId="0" fontId="21" fillId="2" borderId="1" xfId="0" applyFont="1" applyFill="1" applyBorder="1" applyProtection="1"/>
    <xf numFmtId="0" fontId="21" fillId="2" borderId="1" xfId="0" applyFont="1" applyFill="1" applyBorder="1" applyAlignment="1" applyProtection="1"/>
    <xf numFmtId="0" fontId="32" fillId="2" borderId="1" xfId="0" applyFont="1" applyFill="1" applyBorder="1" applyAlignment="1" applyProtection="1"/>
    <xf numFmtId="0" fontId="21" fillId="2" borderId="1" xfId="0" applyFont="1" applyFill="1" applyBorder="1" applyAlignment="1" applyProtection="1">
      <alignment horizontal="center"/>
    </xf>
    <xf numFmtId="0" fontId="20" fillId="2" borderId="0" xfId="0" applyFont="1" applyFill="1" applyBorder="1" applyAlignment="1">
      <alignment horizontal="left"/>
    </xf>
    <xf numFmtId="0" fontId="15" fillId="2" borderId="0" xfId="0" applyFont="1" applyFill="1" applyBorder="1" applyAlignment="1">
      <alignment horizontal="left" wrapText="1"/>
    </xf>
    <xf numFmtId="0" fontId="16" fillId="4" borderId="0" xfId="0" applyFont="1" applyFill="1" applyBorder="1" applyAlignment="1">
      <alignment horizontal="left" wrapText="1"/>
    </xf>
    <xf numFmtId="0" fontId="50" fillId="2" borderId="0" xfId="0" applyFont="1" applyFill="1" applyBorder="1"/>
    <xf numFmtId="0" fontId="53" fillId="2" borderId="0" xfId="0" applyFont="1" applyFill="1" applyBorder="1" applyAlignment="1">
      <alignment horizontal="center"/>
    </xf>
    <xf numFmtId="0" fontId="54" fillId="2" borderId="4" xfId="0" applyFont="1" applyFill="1" applyBorder="1"/>
    <xf numFmtId="0" fontId="16" fillId="2" borderId="0" xfId="0" applyFont="1" applyFill="1" applyBorder="1" applyAlignment="1">
      <alignment horizontal="right"/>
    </xf>
    <xf numFmtId="0" fontId="2" fillId="0" borderId="0" xfId="0" applyFont="1"/>
    <xf numFmtId="0" fontId="2" fillId="2" borderId="5" xfId="0" applyFont="1" applyFill="1" applyBorder="1"/>
    <xf numFmtId="0" fontId="2" fillId="2" borderId="4" xfId="0" applyFont="1" applyFill="1" applyBorder="1"/>
    <xf numFmtId="0" fontId="1" fillId="2" borderId="5" xfId="0" applyFont="1" applyFill="1" applyBorder="1"/>
    <xf numFmtId="0" fontId="32" fillId="2" borderId="0" xfId="0" applyFont="1" applyFill="1" applyBorder="1" applyAlignment="1">
      <alignment horizontal="left" wrapText="1"/>
    </xf>
    <xf numFmtId="0" fontId="33" fillId="2" borderId="0" xfId="0" applyFont="1" applyFill="1" applyBorder="1" applyAlignment="1">
      <alignment horizontal="right"/>
    </xf>
    <xf numFmtId="0" fontId="37" fillId="0" borderId="5" xfId="0" applyFont="1" applyBorder="1"/>
    <xf numFmtId="0" fontId="31" fillId="2" borderId="0" xfId="0" applyFont="1" applyFill="1" applyBorder="1" applyAlignment="1">
      <alignment horizontal="left"/>
    </xf>
    <xf numFmtId="0" fontId="32" fillId="2" borderId="0" xfId="0" applyFont="1" applyFill="1" applyBorder="1" applyAlignment="1" applyProtection="1"/>
    <xf numFmtId="0" fontId="56" fillId="2" borderId="0" xfId="0" applyFont="1" applyFill="1" applyBorder="1" applyAlignment="1">
      <alignment horizontal="left"/>
    </xf>
    <xf numFmtId="0" fontId="32" fillId="2" borderId="0" xfId="0" applyFont="1" applyFill="1" applyBorder="1" applyAlignment="1">
      <alignment horizontal="right"/>
    </xf>
    <xf numFmtId="0" fontId="32" fillId="2" borderId="0" xfId="0" applyFont="1" applyFill="1" applyBorder="1" applyAlignment="1" applyProtection="1">
      <alignment horizontal="right"/>
    </xf>
    <xf numFmtId="0" fontId="20" fillId="0" borderId="2" xfId="0" applyFont="1" applyBorder="1"/>
    <xf numFmtId="0" fontId="2" fillId="2" borderId="4" xfId="0" applyFont="1" applyFill="1" applyBorder="1" applyAlignment="1">
      <alignment horizontal="right"/>
    </xf>
    <xf numFmtId="0" fontId="32" fillId="3" borderId="1" xfId="0" applyFont="1" applyFill="1" applyBorder="1" applyAlignment="1" applyProtection="1">
      <protection locked="0"/>
    </xf>
    <xf numFmtId="0" fontId="16" fillId="0" borderId="1" xfId="0" applyFont="1" applyBorder="1" applyProtection="1">
      <protection locked="0"/>
    </xf>
    <xf numFmtId="0" fontId="0" fillId="2" borderId="0" xfId="0" applyFill="1" applyBorder="1" applyProtection="1"/>
    <xf numFmtId="0" fontId="32" fillId="2" borderId="17" xfId="0" applyFont="1" applyFill="1" applyBorder="1" applyAlignment="1">
      <alignment horizontal="left"/>
    </xf>
    <xf numFmtId="49" fontId="11" fillId="0" borderId="10" xfId="0" applyNumberFormat="1" applyFont="1" applyFill="1" applyBorder="1" applyAlignment="1" applyProtection="1">
      <alignment horizontal="left"/>
      <protection locked="0"/>
    </xf>
    <xf numFmtId="49" fontId="9" fillId="0" borderId="1" xfId="2" applyNumberFormat="1" applyFill="1" applyBorder="1" applyAlignment="1" applyProtection="1">
      <alignment horizontal="left"/>
      <protection locked="0"/>
    </xf>
    <xf numFmtId="0" fontId="32" fillId="2" borderId="0" xfId="0" applyFont="1" applyFill="1" applyBorder="1" applyProtection="1"/>
    <xf numFmtId="0" fontId="2" fillId="0" borderId="1" xfId="0" applyFont="1" applyFill="1" applyBorder="1" applyProtection="1">
      <protection locked="0"/>
    </xf>
    <xf numFmtId="49" fontId="42" fillId="4" borderId="9" xfId="0" applyNumberFormat="1" applyFont="1" applyFill="1" applyBorder="1" applyAlignment="1">
      <alignment horizontal="right"/>
    </xf>
    <xf numFmtId="49" fontId="4" fillId="4" borderId="5" xfId="0" applyNumberFormat="1" applyFont="1" applyFill="1" applyBorder="1" applyAlignment="1">
      <alignment horizontal="right"/>
    </xf>
    <xf numFmtId="49" fontId="33" fillId="4" borderId="5" xfId="0" applyNumberFormat="1" applyFont="1" applyFill="1" applyBorder="1" applyAlignment="1">
      <alignment horizontal="right"/>
    </xf>
    <xf numFmtId="0" fontId="54" fillId="2" borderId="0" xfId="0" applyFont="1" applyFill="1" applyBorder="1"/>
    <xf numFmtId="0" fontId="2" fillId="0" borderId="1" xfId="0" applyFont="1" applyFill="1" applyBorder="1" applyAlignment="1" applyProtection="1">
      <alignment horizontal="center"/>
      <protection locked="0"/>
    </xf>
    <xf numFmtId="0" fontId="2" fillId="0" borderId="20" xfId="0" applyFont="1" applyFill="1" applyBorder="1" applyAlignment="1" applyProtection="1">
      <alignment horizontal="center"/>
      <protection locked="0"/>
    </xf>
    <xf numFmtId="0" fontId="4" fillId="2" borderId="18" xfId="0" applyFont="1" applyFill="1" applyBorder="1"/>
    <xf numFmtId="0" fontId="16" fillId="0" borderId="0" xfId="0" applyFont="1" applyFill="1" applyBorder="1" applyAlignment="1">
      <alignment horizontal="left" wrapText="1"/>
    </xf>
    <xf numFmtId="0" fontId="4" fillId="4" borderId="0" xfId="0" applyFont="1" applyFill="1" applyAlignment="1"/>
    <xf numFmtId="0" fontId="20" fillId="4" borderId="7" xfId="0" applyFont="1" applyFill="1" applyBorder="1"/>
    <xf numFmtId="0" fontId="0" fillId="0" borderId="23" xfId="0" applyFill="1" applyBorder="1"/>
    <xf numFmtId="0" fontId="46" fillId="2" borderId="0" xfId="0" applyFont="1" applyFill="1" applyBorder="1" applyAlignment="1">
      <alignment horizontal="right"/>
    </xf>
    <xf numFmtId="0" fontId="58" fillId="0" borderId="0" xfId="0" applyFont="1" applyBorder="1" applyAlignment="1">
      <alignment horizontal="left"/>
    </xf>
    <xf numFmtId="0" fontId="20" fillId="0" borderId="5" xfId="0" applyFont="1" applyBorder="1"/>
    <xf numFmtId="0" fontId="0" fillId="0" borderId="5" xfId="0" applyBorder="1"/>
    <xf numFmtId="0" fontId="33" fillId="0" borderId="5" xfId="0" applyFont="1" applyBorder="1"/>
    <xf numFmtId="0" fontId="16" fillId="2" borderId="4" xfId="0" applyFont="1" applyFill="1" applyBorder="1" applyProtection="1"/>
    <xf numFmtId="0" fontId="31" fillId="2" borderId="0" xfId="0" applyFont="1" applyFill="1" applyBorder="1" applyAlignment="1" applyProtection="1">
      <alignment horizontal="right"/>
    </xf>
    <xf numFmtId="0" fontId="9" fillId="2" borderId="0" xfId="2" applyFill="1" applyBorder="1" applyAlignment="1" applyProtection="1">
      <protection locked="0"/>
    </xf>
    <xf numFmtId="0" fontId="0" fillId="2" borderId="0" xfId="0" applyFill="1" applyBorder="1" applyAlignment="1" applyProtection="1">
      <alignment horizontal="left"/>
    </xf>
    <xf numFmtId="0" fontId="16" fillId="0" borderId="0" xfId="0" applyFont="1" applyProtection="1">
      <protection locked="0"/>
    </xf>
    <xf numFmtId="0" fontId="9" fillId="4" borderId="7" xfId="2" applyFill="1" applyBorder="1" applyAlignment="1" applyProtection="1">
      <alignment horizontal="left"/>
      <protection locked="0"/>
    </xf>
    <xf numFmtId="0" fontId="0" fillId="0" borderId="0" xfId="0" applyProtection="1">
      <protection locked="0"/>
    </xf>
    <xf numFmtId="0" fontId="9" fillId="4" borderId="7" xfId="2" applyFill="1" applyBorder="1" applyAlignment="1" applyProtection="1">
      <protection locked="0"/>
    </xf>
    <xf numFmtId="0" fontId="0" fillId="2" borderId="14" xfId="0" applyFill="1" applyBorder="1" applyProtection="1"/>
    <xf numFmtId="0" fontId="0" fillId="2" borderId="16" xfId="0" applyFill="1" applyBorder="1" applyProtection="1"/>
    <xf numFmtId="0" fontId="0" fillId="2" borderId="4" xfId="0" applyFill="1" applyBorder="1" applyProtection="1"/>
    <xf numFmtId="0" fontId="33" fillId="0" borderId="0" xfId="0" applyFont="1" applyProtection="1">
      <protection locked="0"/>
    </xf>
    <xf numFmtId="0" fontId="42" fillId="0" borderId="0" xfId="0" applyFont="1" applyProtection="1">
      <protection locked="0"/>
    </xf>
    <xf numFmtId="0" fontId="33" fillId="2" borderId="0" xfId="0" applyFont="1" applyFill="1" applyBorder="1" applyProtection="1"/>
    <xf numFmtId="0" fontId="33" fillId="2" borderId="4" xfId="0" applyFont="1" applyFill="1" applyBorder="1" applyProtection="1"/>
    <xf numFmtId="0" fontId="33" fillId="0" borderId="0" xfId="0" applyFont="1" applyProtection="1"/>
    <xf numFmtId="0" fontId="37" fillId="2" borderId="0" xfId="0" applyFont="1" applyFill="1" applyBorder="1" applyProtection="1"/>
    <xf numFmtId="0" fontId="37" fillId="2" borderId="4" xfId="0" applyFont="1" applyFill="1" applyBorder="1" applyProtection="1"/>
    <xf numFmtId="0" fontId="37" fillId="0" borderId="0" xfId="0" applyFont="1" applyProtection="1"/>
    <xf numFmtId="0" fontId="37" fillId="0" borderId="0" xfId="0" applyFont="1" applyFill="1" applyBorder="1" applyAlignment="1" applyProtection="1">
      <alignment horizontal="left" wrapText="1"/>
    </xf>
    <xf numFmtId="0" fontId="33" fillId="2" borderId="0" xfId="0" applyFont="1" applyFill="1" applyBorder="1" applyAlignment="1" applyProtection="1">
      <alignment horizontal="left" wrapText="1"/>
    </xf>
    <xf numFmtId="0" fontId="33" fillId="2" borderId="0" xfId="0" applyFont="1" applyFill="1" applyProtection="1"/>
    <xf numFmtId="0" fontId="33" fillId="2" borderId="4" xfId="0" applyFont="1" applyFill="1" applyBorder="1" applyAlignment="1" applyProtection="1">
      <alignment horizontal="left" wrapText="1"/>
    </xf>
    <xf numFmtId="0" fontId="33" fillId="2" borderId="21" xfId="0" applyFont="1" applyFill="1" applyBorder="1" applyAlignment="1" applyProtection="1">
      <alignment horizontal="left" wrapText="1"/>
    </xf>
    <xf numFmtId="16" fontId="33" fillId="2" borderId="0" xfId="0" quotePrefix="1" applyNumberFormat="1" applyFont="1" applyFill="1" applyBorder="1" applyAlignment="1" applyProtection="1">
      <alignment horizontal="center"/>
    </xf>
    <xf numFmtId="0" fontId="33" fillId="2" borderId="0" xfId="0" applyFont="1" applyFill="1" applyBorder="1" applyAlignment="1" applyProtection="1"/>
    <xf numFmtId="0" fontId="33" fillId="2" borderId="0" xfId="0" quotePrefix="1" applyFont="1" applyFill="1" applyBorder="1" applyAlignment="1" applyProtection="1">
      <alignment horizontal="center"/>
    </xf>
    <xf numFmtId="0" fontId="40" fillId="2" borderId="0" xfId="0" applyFont="1" applyFill="1" applyBorder="1" applyProtection="1"/>
    <xf numFmtId="0" fontId="33" fillId="2" borderId="0" xfId="0" applyFont="1" applyFill="1" applyBorder="1" applyAlignment="1" applyProtection="1">
      <alignment horizontal="center"/>
    </xf>
    <xf numFmtId="0" fontId="32" fillId="2" borderId="0" xfId="0" applyFont="1" applyFill="1" applyBorder="1" applyAlignment="1" applyProtection="1">
      <alignment horizontal="center"/>
    </xf>
    <xf numFmtId="0" fontId="20" fillId="0" borderId="0" xfId="0" applyFont="1" applyProtection="1">
      <protection locked="0"/>
    </xf>
    <xf numFmtId="0" fontId="20" fillId="2" borderId="0" xfId="0" applyFont="1" applyFill="1" applyBorder="1" applyProtection="1"/>
    <xf numFmtId="0" fontId="20" fillId="2" borderId="4" xfId="0" applyFont="1" applyFill="1" applyBorder="1" applyProtection="1"/>
    <xf numFmtId="0" fontId="20" fillId="2" borderId="0" xfId="0" applyFont="1" applyFill="1" applyBorder="1" applyAlignment="1" applyProtection="1">
      <alignment horizontal="right"/>
    </xf>
    <xf numFmtId="0" fontId="20" fillId="2" borderId="0" xfId="0" applyFont="1" applyFill="1" applyProtection="1"/>
    <xf numFmtId="0" fontId="20" fillId="2" borderId="0" xfId="0" applyFont="1" applyFill="1" applyBorder="1" applyAlignment="1" applyProtection="1"/>
    <xf numFmtId="0" fontId="20" fillId="2" borderId="0" xfId="0" applyFont="1" applyFill="1" applyBorder="1" applyAlignment="1" applyProtection="1">
      <alignment horizontal="center"/>
    </xf>
    <xf numFmtId="0" fontId="20" fillId="2" borderId="0" xfId="0" applyFont="1" applyFill="1" applyBorder="1" applyAlignment="1" applyProtection="1">
      <alignment horizontal="left" vertical="top" wrapText="1"/>
    </xf>
    <xf numFmtId="0" fontId="31" fillId="2" borderId="0" xfId="0" applyFont="1" applyFill="1" applyAlignment="1" applyProtection="1">
      <alignment horizontal="left"/>
    </xf>
    <xf numFmtId="0" fontId="21" fillId="2" borderId="0" xfId="0" applyFont="1" applyFill="1" applyBorder="1" applyAlignment="1" applyProtection="1">
      <alignment horizontal="center"/>
    </xf>
    <xf numFmtId="8" fontId="20" fillId="2" borderId="0" xfId="0" applyNumberFormat="1" applyFont="1" applyFill="1" applyBorder="1"/>
    <xf numFmtId="0" fontId="10" fillId="0" borderId="0" xfId="0" applyFont="1" applyProtection="1">
      <protection locked="0"/>
    </xf>
    <xf numFmtId="0" fontId="10" fillId="2" borderId="0" xfId="0" applyFont="1" applyFill="1" applyBorder="1" applyProtection="1"/>
    <xf numFmtId="0" fontId="5" fillId="2" borderId="0" xfId="0" applyFont="1" applyFill="1" applyBorder="1" applyAlignment="1" applyProtection="1">
      <alignment horizontal="left"/>
    </xf>
    <xf numFmtId="0" fontId="5" fillId="2" borderId="0" xfId="0" applyFont="1" applyFill="1" applyBorder="1" applyProtection="1"/>
    <xf numFmtId="0" fontId="11" fillId="2" borderId="21" xfId="0" applyFont="1" applyFill="1" applyBorder="1" applyAlignment="1" applyProtection="1"/>
    <xf numFmtId="0" fontId="11" fillId="2" borderId="0" xfId="0" applyFont="1" applyFill="1" applyBorder="1" applyAlignment="1" applyProtection="1"/>
    <xf numFmtId="0" fontId="11" fillId="2" borderId="0" xfId="0" applyFont="1" applyFill="1" applyBorder="1" applyProtection="1"/>
    <xf numFmtId="0" fontId="55" fillId="2" borderId="0" xfId="2" applyFont="1" applyFill="1" applyBorder="1" applyAlignment="1" applyProtection="1">
      <alignment horizontal="left"/>
    </xf>
    <xf numFmtId="0" fontId="0" fillId="4" borderId="0" xfId="0" applyFill="1" applyBorder="1" applyAlignment="1">
      <alignment horizontal="left" wrapText="1"/>
    </xf>
    <xf numFmtId="0" fontId="0" fillId="4" borderId="0" xfId="0" applyFill="1" applyBorder="1" applyAlignment="1">
      <alignment horizontal="left"/>
    </xf>
    <xf numFmtId="0" fontId="16" fillId="0" borderId="0" xfId="0" applyFont="1" applyProtection="1"/>
    <xf numFmtId="0" fontId="9" fillId="4" borderId="7" xfId="2" applyFill="1" applyBorder="1" applyAlignment="1" applyProtection="1">
      <alignment horizontal="right"/>
      <protection locked="0"/>
    </xf>
    <xf numFmtId="0" fontId="60" fillId="4" borderId="7" xfId="2" applyFont="1" applyFill="1" applyBorder="1" applyAlignment="1" applyProtection="1">
      <alignment horizontal="center"/>
      <protection locked="0"/>
    </xf>
    <xf numFmtId="0" fontId="60" fillId="4" borderId="7" xfId="2" applyFont="1" applyFill="1" applyBorder="1" applyAlignment="1" applyProtection="1">
      <alignment horizontal="right"/>
      <protection locked="0"/>
    </xf>
    <xf numFmtId="0" fontId="60" fillId="2" borderId="7" xfId="2" applyFont="1" applyFill="1" applyBorder="1" applyAlignment="1" applyProtection="1">
      <protection locked="0"/>
    </xf>
    <xf numFmtId="0" fontId="60" fillId="2" borderId="7" xfId="2" applyFont="1" applyFill="1" applyBorder="1" applyAlignment="1" applyProtection="1">
      <alignment horizontal="right"/>
      <protection locked="0"/>
    </xf>
    <xf numFmtId="0" fontId="15" fillId="4" borderId="0" xfId="0" applyFont="1" applyFill="1" applyBorder="1" applyAlignment="1">
      <alignment horizontal="left" wrapText="1"/>
    </xf>
    <xf numFmtId="0" fontId="0" fillId="2" borderId="5" xfId="0" applyFill="1" applyBorder="1" applyProtection="1"/>
    <xf numFmtId="0" fontId="9" fillId="2" borderId="0" xfId="2" applyFill="1" applyBorder="1" applyAlignment="1" applyProtection="1">
      <alignment horizontal="center"/>
    </xf>
    <xf numFmtId="0" fontId="4" fillId="2" borderId="0" xfId="2" applyFont="1" applyFill="1" applyBorder="1" applyAlignment="1" applyProtection="1">
      <alignment horizontal="left"/>
    </xf>
    <xf numFmtId="0" fontId="4" fillId="2" borderId="5" xfId="0" applyFont="1" applyFill="1" applyBorder="1" applyProtection="1"/>
    <xf numFmtId="0" fontId="6" fillId="2" borderId="0" xfId="2" applyFont="1" applyFill="1" applyBorder="1" applyAlignment="1" applyProtection="1">
      <alignment horizontal="left"/>
    </xf>
    <xf numFmtId="0" fontId="61" fillId="2" borderId="0" xfId="2" applyFont="1" applyFill="1" applyBorder="1" applyAlignment="1" applyProtection="1">
      <alignment horizontal="center"/>
    </xf>
    <xf numFmtId="0" fontId="6" fillId="2" borderId="0" xfId="0" applyFont="1" applyFill="1" applyBorder="1" applyProtection="1"/>
    <xf numFmtId="0" fontId="4" fillId="2" borderId="4" xfId="0" applyFont="1" applyFill="1" applyBorder="1" applyProtection="1"/>
    <xf numFmtId="0" fontId="46" fillId="2" borderId="0" xfId="2" applyFont="1" applyFill="1" applyBorder="1" applyAlignment="1" applyProtection="1">
      <alignment horizontal="left"/>
    </xf>
    <xf numFmtId="0" fontId="62" fillId="2" borderId="0" xfId="2" applyFont="1" applyFill="1" applyBorder="1" applyAlignment="1" applyProtection="1">
      <alignment horizontal="center"/>
    </xf>
    <xf numFmtId="0" fontId="1" fillId="2" borderId="0" xfId="0" applyFont="1" applyFill="1" applyBorder="1" applyProtection="1"/>
    <xf numFmtId="0" fontId="34" fillId="2" borderId="0" xfId="0" applyFont="1" applyFill="1" applyBorder="1" applyAlignment="1" applyProtection="1">
      <alignment horizontal="center"/>
    </xf>
    <xf numFmtId="0" fontId="3" fillId="2" borderId="0" xfId="0" applyFont="1" applyFill="1" applyBorder="1" applyProtection="1"/>
    <xf numFmtId="0" fontId="58" fillId="0" borderId="0" xfId="0" applyFont="1" applyBorder="1" applyAlignment="1"/>
    <xf numFmtId="0" fontId="2" fillId="2" borderId="10" xfId="0" applyFont="1" applyFill="1" applyBorder="1" applyAlignment="1">
      <alignment horizontal="left"/>
    </xf>
    <xf numFmtId="0" fontId="11" fillId="2" borderId="0" xfId="0" applyFont="1" applyFill="1" applyBorder="1" applyAlignment="1" applyProtection="1">
      <alignment horizontal="left"/>
    </xf>
    <xf numFmtId="0" fontId="34" fillId="2" borderId="0" xfId="0" applyFont="1" applyFill="1" applyBorder="1"/>
    <xf numFmtId="0" fontId="4" fillId="2" borderId="0" xfId="0" applyFont="1" applyFill="1" applyBorder="1" applyAlignment="1" applyProtection="1">
      <alignment wrapText="1"/>
    </xf>
    <xf numFmtId="0" fontId="4" fillId="2" borderId="17" xfId="0" applyFont="1" applyFill="1" applyBorder="1" applyAlignment="1" applyProtection="1">
      <alignment wrapText="1"/>
    </xf>
    <xf numFmtId="0" fontId="4" fillId="3" borderId="1" xfId="0" applyFont="1" applyFill="1" applyBorder="1" applyProtection="1">
      <protection locked="0"/>
    </xf>
    <xf numFmtId="0" fontId="59" fillId="2" borderId="0" xfId="0" applyFont="1" applyFill="1" applyBorder="1" applyAlignment="1" applyProtection="1">
      <alignment horizontal="left" wrapText="1"/>
    </xf>
    <xf numFmtId="0" fontId="4" fillId="4" borderId="0" xfId="0" applyFont="1" applyFill="1" applyBorder="1"/>
    <xf numFmtId="0" fontId="2" fillId="4" borderId="4" xfId="0" applyFont="1" applyFill="1" applyBorder="1"/>
    <xf numFmtId="0" fontId="15" fillId="0" borderId="0" xfId="0" applyFont="1" applyProtection="1"/>
    <xf numFmtId="0" fontId="16" fillId="0" borderId="0" xfId="0" applyFont="1" applyBorder="1" applyProtection="1"/>
    <xf numFmtId="0" fontId="16" fillId="2" borderId="9" xfId="0" applyFont="1" applyFill="1" applyBorder="1" applyProtection="1"/>
    <xf numFmtId="0" fontId="15" fillId="2" borderId="2" xfId="0" applyFont="1" applyFill="1" applyBorder="1" applyProtection="1"/>
    <xf numFmtId="0" fontId="16" fillId="2" borderId="2" xfId="0" applyFont="1" applyFill="1" applyBorder="1" applyProtection="1"/>
    <xf numFmtId="0" fontId="16" fillId="2" borderId="3" xfId="0" applyFont="1" applyFill="1" applyBorder="1" applyProtection="1"/>
    <xf numFmtId="0" fontId="16" fillId="0" borderId="0" xfId="0" applyFont="1" applyFill="1" applyBorder="1" applyProtection="1"/>
    <xf numFmtId="0" fontId="16" fillId="2" borderId="5" xfId="0" applyFont="1" applyFill="1" applyBorder="1" applyProtection="1"/>
    <xf numFmtId="0" fontId="17" fillId="2" borderId="0" xfId="0" applyFont="1" applyFill="1" applyBorder="1" applyProtection="1"/>
    <xf numFmtId="0" fontId="16" fillId="2" borderId="0" xfId="0" applyFont="1" applyFill="1" applyProtection="1"/>
    <xf numFmtId="0" fontId="15" fillId="2" borderId="0" xfId="0" applyFont="1" applyFill="1" applyBorder="1" applyAlignment="1" applyProtection="1">
      <alignment horizontal="right" wrapText="1"/>
    </xf>
    <xf numFmtId="0" fontId="15" fillId="2" borderId="0" xfId="0" applyFont="1" applyFill="1" applyBorder="1" applyAlignment="1" applyProtection="1">
      <alignment wrapText="1"/>
    </xf>
    <xf numFmtId="0" fontId="19" fillId="2" borderId="0" xfId="0" applyFont="1" applyFill="1" applyBorder="1" applyProtection="1"/>
    <xf numFmtId="0" fontId="15" fillId="2" borderId="0" xfId="0" applyFont="1" applyFill="1" applyBorder="1" applyProtection="1"/>
    <xf numFmtId="0" fontId="31" fillId="2" borderId="0" xfId="0" applyFont="1" applyFill="1" applyBorder="1" applyProtection="1"/>
    <xf numFmtId="0" fontId="2" fillId="2" borderId="0" xfId="0" applyFont="1" applyFill="1" applyBorder="1" applyProtection="1"/>
    <xf numFmtId="0" fontId="7" fillId="2" borderId="0" xfId="0" applyFont="1" applyFill="1" applyBorder="1" applyProtection="1"/>
    <xf numFmtId="0" fontId="51" fillId="2" borderId="0" xfId="0" applyFont="1" applyFill="1" applyBorder="1" applyProtection="1"/>
    <xf numFmtId="0" fontId="51" fillId="2" borderId="4" xfId="0" applyFont="1" applyFill="1" applyBorder="1" applyProtection="1"/>
    <xf numFmtId="0" fontId="16" fillId="2" borderId="0" xfId="0" applyFont="1" applyFill="1" applyBorder="1" applyAlignment="1" applyProtection="1">
      <alignment horizontal="right"/>
    </xf>
    <xf numFmtId="0" fontId="50" fillId="2" borderId="4" xfId="0" applyFont="1" applyFill="1" applyBorder="1" applyProtection="1"/>
    <xf numFmtId="0" fontId="50" fillId="2" borderId="0" xfId="0" applyFont="1" applyFill="1" applyBorder="1" applyProtection="1"/>
    <xf numFmtId="0" fontId="50" fillId="2" borderId="0" xfId="0" applyFont="1" applyFill="1" applyBorder="1" applyAlignment="1" applyProtection="1">
      <alignment horizontal="center"/>
    </xf>
    <xf numFmtId="0" fontId="0" fillId="0" borderId="0" xfId="0" applyProtection="1"/>
    <xf numFmtId="0" fontId="0" fillId="2" borderId="11" xfId="0" applyFill="1" applyBorder="1" applyProtection="1"/>
    <xf numFmtId="0" fontId="0" fillId="2" borderId="13" xfId="0" applyFill="1" applyBorder="1" applyProtection="1"/>
    <xf numFmtId="0" fontId="0" fillId="0" borderId="0" xfId="0" applyBorder="1" applyProtection="1"/>
    <xf numFmtId="0" fontId="4" fillId="2" borderId="18" xfId="0" applyFont="1" applyFill="1" applyBorder="1" applyAlignment="1" applyProtection="1">
      <alignment horizontal="center"/>
    </xf>
    <xf numFmtId="0" fontId="4" fillId="2" borderId="20" xfId="0" applyFont="1" applyFill="1" applyBorder="1" applyAlignment="1" applyProtection="1">
      <alignment horizontal="center"/>
    </xf>
    <xf numFmtId="0" fontId="4" fillId="2" borderId="0" xfId="0" applyFont="1" applyFill="1" applyBorder="1" applyAlignment="1" applyProtection="1">
      <alignment horizontal="center"/>
    </xf>
    <xf numFmtId="0" fontId="2" fillId="2" borderId="21" xfId="0" applyFont="1" applyFill="1" applyBorder="1" applyAlignment="1" applyProtection="1">
      <alignment horizontal="center"/>
    </xf>
    <xf numFmtId="0" fontId="8" fillId="0" borderId="0" xfId="0" applyFont="1" applyProtection="1"/>
    <xf numFmtId="0" fontId="2" fillId="2" borderId="1" xfId="0" applyFont="1" applyFill="1" applyBorder="1" applyAlignment="1" applyProtection="1">
      <alignment wrapText="1"/>
    </xf>
    <xf numFmtId="0" fontId="52" fillId="2" borderId="4" xfId="0" applyFont="1" applyFill="1" applyBorder="1" applyProtection="1"/>
    <xf numFmtId="0" fontId="16" fillId="2" borderId="18" xfId="0" applyFont="1" applyFill="1" applyBorder="1" applyProtection="1"/>
    <xf numFmtId="0" fontId="16" fillId="2" borderId="24" xfId="0" applyFont="1" applyFill="1" applyBorder="1" applyProtection="1"/>
    <xf numFmtId="0" fontId="16" fillId="2" borderId="6" xfId="0" applyFont="1" applyFill="1" applyBorder="1" applyProtection="1"/>
    <xf numFmtId="0" fontId="16" fillId="2" borderId="7" xfId="0" applyFont="1" applyFill="1" applyBorder="1" applyProtection="1"/>
    <xf numFmtId="0" fontId="16" fillId="0" borderId="5" xfId="0" applyFont="1" applyFill="1" applyBorder="1" applyProtection="1"/>
    <xf numFmtId="0" fontId="16" fillId="0" borderId="2" xfId="0" applyFont="1" applyBorder="1" applyProtection="1"/>
    <xf numFmtId="0" fontId="16" fillId="0" borderId="0" xfId="0" applyFont="1" applyFill="1" applyProtection="1"/>
    <xf numFmtId="0" fontId="11" fillId="0" borderId="0" xfId="0" applyFont="1" applyProtection="1"/>
    <xf numFmtId="0" fontId="16" fillId="4" borderId="9" xfId="0" applyFont="1" applyFill="1" applyBorder="1" applyProtection="1"/>
    <xf numFmtId="0" fontId="16" fillId="4" borderId="2" xfId="0" applyFont="1" applyFill="1" applyBorder="1" applyProtection="1"/>
    <xf numFmtId="0" fontId="16" fillId="4" borderId="3" xfId="0" applyFont="1" applyFill="1" applyBorder="1" applyProtection="1"/>
    <xf numFmtId="0" fontId="16" fillId="4" borderId="5" xfId="0" applyFont="1" applyFill="1" applyBorder="1" applyProtection="1"/>
    <xf numFmtId="0" fontId="15" fillId="4" borderId="0" xfId="0" applyFont="1" applyFill="1" applyBorder="1" applyProtection="1"/>
    <xf numFmtId="0" fontId="16" fillId="4" borderId="0" xfId="0" applyFont="1" applyFill="1" applyBorder="1" applyProtection="1"/>
    <xf numFmtId="0" fontId="16" fillId="4" borderId="4" xfId="0" applyFont="1" applyFill="1" applyBorder="1" applyProtection="1"/>
    <xf numFmtId="0" fontId="16" fillId="4" borderId="0" xfId="0" applyNumberFormat="1" applyFont="1" applyFill="1" applyBorder="1" applyProtection="1"/>
    <xf numFmtId="0" fontId="16" fillId="4" borderId="0" xfId="0" applyFont="1" applyFill="1" applyBorder="1" applyAlignment="1" applyProtection="1">
      <alignment horizontal="left"/>
    </xf>
    <xf numFmtId="0" fontId="16" fillId="4" borderId="6" xfId="0" applyFont="1" applyFill="1" applyBorder="1" applyProtection="1"/>
    <xf numFmtId="0" fontId="16" fillId="4" borderId="7" xfId="0" applyFont="1" applyFill="1" applyBorder="1" applyProtection="1"/>
    <xf numFmtId="0" fontId="16" fillId="4" borderId="8" xfId="0" applyFont="1" applyFill="1" applyBorder="1" applyProtection="1"/>
    <xf numFmtId="0" fontId="15" fillId="4" borderId="0" xfId="0" applyFont="1" applyFill="1" applyProtection="1"/>
    <xf numFmtId="0" fontId="16" fillId="4" borderId="0" xfId="0" quotePrefix="1" applyFont="1" applyFill="1" applyProtection="1"/>
    <xf numFmtId="0" fontId="16" fillId="4" borderId="0" xfId="0" applyFont="1" applyFill="1" applyProtection="1"/>
    <xf numFmtId="0" fontId="0" fillId="0" borderId="0" xfId="0" applyAlignment="1" applyProtection="1"/>
    <xf numFmtId="0" fontId="0" fillId="4" borderId="9" xfId="0" applyFill="1" applyBorder="1" applyAlignment="1" applyProtection="1"/>
    <xf numFmtId="0" fontId="0" fillId="4" borderId="2" xfId="0" applyFill="1" applyBorder="1" applyAlignment="1" applyProtection="1"/>
    <xf numFmtId="0" fontId="0" fillId="4" borderId="3" xfId="0" applyFill="1" applyBorder="1" applyAlignment="1" applyProtection="1"/>
    <xf numFmtId="0" fontId="0" fillId="4" borderId="5" xfId="0" applyFill="1" applyBorder="1" applyAlignment="1" applyProtection="1"/>
    <xf numFmtId="0" fontId="15" fillId="4" borderId="0" xfId="0" applyFont="1" applyFill="1" applyBorder="1" applyAlignment="1" applyProtection="1"/>
    <xf numFmtId="0" fontId="0" fillId="4" borderId="0" xfId="0" applyFill="1" applyBorder="1" applyAlignment="1" applyProtection="1"/>
    <xf numFmtId="0" fontId="0" fillId="4" borderId="4" xfId="0" applyFill="1" applyBorder="1" applyAlignment="1" applyProtection="1"/>
    <xf numFmtId="0" fontId="20" fillId="4" borderId="5" xfId="0" applyFont="1" applyFill="1" applyBorder="1" applyAlignment="1" applyProtection="1"/>
    <xf numFmtId="0" fontId="23" fillId="4" borderId="0" xfId="0" applyFont="1" applyFill="1" applyBorder="1" applyAlignment="1" applyProtection="1"/>
    <xf numFmtId="0" fontId="20" fillId="4" borderId="0" xfId="0" applyFont="1" applyFill="1" applyBorder="1" applyProtection="1"/>
    <xf numFmtId="0" fontId="20" fillId="4" borderId="0" xfId="0" applyFont="1" applyFill="1" applyBorder="1" applyAlignment="1" applyProtection="1"/>
    <xf numFmtId="0" fontId="15" fillId="4" borderId="5" xfId="0" applyFont="1" applyFill="1" applyBorder="1" applyAlignment="1" applyProtection="1">
      <alignment horizontal="right"/>
    </xf>
    <xf numFmtId="0" fontId="22" fillId="4" borderId="0" xfId="0" applyFont="1" applyFill="1" applyBorder="1" applyAlignment="1" applyProtection="1"/>
    <xf numFmtId="0" fontId="15" fillId="4" borderId="5" xfId="0" applyFont="1" applyFill="1" applyBorder="1" applyAlignment="1" applyProtection="1">
      <alignment horizontal="right" vertical="top"/>
    </xf>
    <xf numFmtId="0" fontId="0" fillId="4" borderId="0" xfId="0" applyFill="1" applyProtection="1"/>
    <xf numFmtId="0" fontId="15" fillId="4" borderId="6" xfId="0" applyFont="1" applyFill="1" applyBorder="1" applyAlignment="1" applyProtection="1">
      <alignment horizontal="right"/>
    </xf>
    <xf numFmtId="0" fontId="20" fillId="4" borderId="7" xfId="0" applyFont="1" applyFill="1" applyBorder="1" applyAlignment="1" applyProtection="1"/>
    <xf numFmtId="0" fontId="0" fillId="4" borderId="7" xfId="0" applyFill="1" applyBorder="1" applyAlignment="1" applyProtection="1"/>
    <xf numFmtId="0" fontId="0" fillId="4" borderId="8" xfId="0" applyFill="1" applyBorder="1" applyAlignment="1" applyProtection="1"/>
    <xf numFmtId="0" fontId="20" fillId="0" borderId="0" xfId="0" applyFont="1" applyAlignment="1" applyProtection="1"/>
    <xf numFmtId="0" fontId="16" fillId="4" borderId="0" xfId="0" quotePrefix="1" applyFont="1" applyFill="1" applyBorder="1" applyProtection="1"/>
    <xf numFmtId="0" fontId="24" fillId="2" borderId="0" xfId="0" applyFont="1" applyFill="1" applyBorder="1" applyProtection="1"/>
    <xf numFmtId="0" fontId="0" fillId="2" borderId="1" xfId="0" applyFill="1" applyBorder="1" applyProtection="1"/>
    <xf numFmtId="0" fontId="2" fillId="2" borderId="10" xfId="0" applyFont="1" applyFill="1" applyBorder="1" applyProtection="1"/>
    <xf numFmtId="0" fontId="0" fillId="2" borderId="18" xfId="0" applyFill="1" applyBorder="1" applyProtection="1"/>
    <xf numFmtId="0" fontId="0" fillId="2" borderId="20" xfId="0" applyFill="1" applyBorder="1" applyProtection="1"/>
    <xf numFmtId="0" fontId="4" fillId="2" borderId="20" xfId="0" applyFont="1" applyFill="1" applyBorder="1" applyProtection="1"/>
    <xf numFmtId="0" fontId="4" fillId="0" borderId="1" xfId="0" applyFont="1" applyFill="1" applyBorder="1" applyProtection="1">
      <protection locked="0"/>
    </xf>
    <xf numFmtId="0" fontId="21" fillId="2" borderId="0" xfId="0" applyFont="1" applyFill="1" applyBorder="1" applyAlignment="1" applyProtection="1"/>
    <xf numFmtId="0" fontId="10" fillId="3" borderId="1" xfId="0" applyFont="1" applyFill="1" applyBorder="1" applyProtection="1">
      <protection locked="0"/>
    </xf>
    <xf numFmtId="0" fontId="29" fillId="2" borderId="0" xfId="2" applyFont="1" applyFill="1" applyBorder="1" applyAlignment="1" applyProtection="1"/>
    <xf numFmtId="0" fontId="21" fillId="2" borderId="17" xfId="0" applyFont="1" applyFill="1" applyBorder="1" applyAlignment="1" applyProtection="1">
      <alignment horizontal="center"/>
    </xf>
    <xf numFmtId="0" fontId="0" fillId="2" borderId="0" xfId="0" applyFill="1" applyProtection="1"/>
    <xf numFmtId="49" fontId="0" fillId="0" borderId="0" xfId="0" applyNumberFormat="1"/>
    <xf numFmtId="0" fontId="0" fillId="5" borderId="0" xfId="0" applyFill="1"/>
    <xf numFmtId="0" fontId="0" fillId="5" borderId="15" xfId="0" quotePrefix="1" applyNumberFormat="1" applyFill="1" applyBorder="1"/>
    <xf numFmtId="0" fontId="0" fillId="5" borderId="15" xfId="0" applyNumberFormat="1" applyFill="1" applyBorder="1"/>
    <xf numFmtId="0" fontId="0" fillId="5" borderId="14" xfId="0" applyFill="1" applyBorder="1"/>
    <xf numFmtId="0" fontId="0" fillId="5" borderId="15" xfId="0" applyFill="1" applyBorder="1"/>
    <xf numFmtId="0" fontId="0" fillId="5" borderId="0" xfId="0" applyFill="1" applyBorder="1"/>
    <xf numFmtId="0" fontId="34" fillId="2" borderId="0" xfId="0" applyFont="1" applyFill="1" applyBorder="1" applyProtection="1"/>
    <xf numFmtId="0" fontId="0" fillId="0" borderId="20" xfId="0" applyFill="1" applyBorder="1" applyAlignment="1" applyProtection="1">
      <alignment horizontal="right"/>
      <protection locked="0"/>
    </xf>
    <xf numFmtId="0" fontId="15" fillId="4" borderId="0" xfId="0" applyNumberFormat="1" applyFont="1" applyFill="1" applyBorder="1"/>
    <xf numFmtId="0" fontId="32" fillId="0" borderId="10" xfId="0" applyFont="1" applyFill="1" applyBorder="1" applyAlignment="1" applyProtection="1">
      <protection locked="0"/>
    </xf>
    <xf numFmtId="0" fontId="32" fillId="0" borderId="1" xfId="0" applyFont="1" applyFill="1" applyBorder="1" applyAlignment="1" applyProtection="1">
      <alignment horizontal="right"/>
      <protection locked="0"/>
    </xf>
    <xf numFmtId="0" fontId="34" fillId="2" borderId="0" xfId="0" applyFont="1" applyFill="1" applyBorder="1" applyAlignment="1" applyProtection="1">
      <alignment horizontal="right"/>
    </xf>
    <xf numFmtId="0" fontId="53" fillId="2" borderId="0" xfId="0" applyFont="1" applyFill="1" applyBorder="1" applyAlignment="1" applyProtection="1">
      <alignment horizontal="center"/>
    </xf>
    <xf numFmtId="0" fontId="9" fillId="2" borderId="0" xfId="2" applyFont="1" applyFill="1" applyBorder="1" applyAlignment="1" applyProtection="1"/>
    <xf numFmtId="0" fontId="33" fillId="3" borderId="1" xfId="0" applyFont="1" applyFill="1" applyBorder="1" applyAlignment="1" applyProtection="1">
      <protection locked="0"/>
    </xf>
    <xf numFmtId="0" fontId="66" fillId="2" borderId="0" xfId="0" applyFont="1" applyFill="1" applyBorder="1"/>
    <xf numFmtId="0" fontId="0" fillId="2" borderId="0" xfId="0" applyFill="1" applyAlignment="1"/>
    <xf numFmtId="0" fontId="15" fillId="2" borderId="0" xfId="0" applyFont="1" applyFill="1" applyBorder="1" applyAlignment="1">
      <alignment horizontal="right"/>
    </xf>
    <xf numFmtId="0" fontId="16" fillId="2" borderId="25" xfId="0" applyFont="1" applyFill="1" applyBorder="1" applyAlignment="1">
      <alignment horizontal="right"/>
    </xf>
    <xf numFmtId="0" fontId="15" fillId="2" borderId="0" xfId="0" applyFont="1" applyFill="1" applyBorder="1" applyAlignment="1" applyProtection="1">
      <alignment horizontal="right"/>
    </xf>
    <xf numFmtId="0" fontId="16" fillId="2" borderId="25" xfId="0" applyFont="1" applyFill="1" applyBorder="1" applyProtection="1"/>
    <xf numFmtId="0" fontId="31" fillId="2" borderId="0" xfId="0" applyFont="1" applyFill="1" applyBorder="1" applyAlignment="1">
      <alignment horizontal="left" vertical="top"/>
    </xf>
    <xf numFmtId="0" fontId="21" fillId="2" borderId="0" xfId="0" applyFont="1" applyFill="1" applyBorder="1" applyProtection="1"/>
    <xf numFmtId="0" fontId="36" fillId="2" borderId="0" xfId="0" applyFont="1" applyFill="1" applyBorder="1" applyProtection="1"/>
    <xf numFmtId="0" fontId="21" fillId="2" borderId="1" xfId="0" applyFont="1" applyFill="1" applyBorder="1" applyAlignment="1" applyProtection="1">
      <alignment wrapText="1"/>
    </xf>
    <xf numFmtId="0" fontId="31" fillId="2" borderId="0" xfId="0" applyFont="1" applyFill="1" applyProtection="1"/>
    <xf numFmtId="0" fontId="31" fillId="2" borderId="0" xfId="0" applyFont="1" applyFill="1" applyBorder="1" applyAlignment="1" applyProtection="1">
      <alignment horizontal="center"/>
    </xf>
    <xf numFmtId="0" fontId="1" fillId="0" borderId="1" xfId="0" applyFont="1" applyFill="1" applyBorder="1" applyAlignment="1" applyProtection="1">
      <protection locked="0"/>
    </xf>
    <xf numFmtId="0" fontId="4" fillId="2" borderId="10" xfId="0" applyFont="1" applyFill="1" applyBorder="1" applyAlignment="1" applyProtection="1">
      <alignment horizontal="left"/>
    </xf>
    <xf numFmtId="0" fontId="35" fillId="0" borderId="0" xfId="0" applyFont="1"/>
    <xf numFmtId="0" fontId="35" fillId="0" borderId="0" xfId="0" applyFont="1" applyAlignment="1"/>
    <xf numFmtId="0" fontId="68" fillId="0" borderId="0" xfId="0" applyFont="1" applyFill="1" applyBorder="1" applyAlignment="1">
      <alignment horizontal="center"/>
    </xf>
    <xf numFmtId="0" fontId="35" fillId="0" borderId="0" xfId="0" applyFont="1" applyAlignment="1">
      <alignment horizontal="center" wrapText="1"/>
    </xf>
    <xf numFmtId="0" fontId="73" fillId="0" borderId="0" xfId="0" applyFont="1"/>
    <xf numFmtId="0" fontId="5" fillId="0" borderId="0" xfId="0" applyFont="1"/>
    <xf numFmtId="0" fontId="20" fillId="2" borderId="1" xfId="0" applyFont="1" applyFill="1" applyBorder="1" applyAlignment="1">
      <alignment horizontal="left"/>
    </xf>
    <xf numFmtId="0" fontId="75" fillId="2" borderId="0" xfId="0" applyFont="1" applyFill="1" applyBorder="1"/>
    <xf numFmtId="0" fontId="1" fillId="2" borderId="0" xfId="0" applyFont="1" applyFill="1" applyBorder="1"/>
    <xf numFmtId="0" fontId="15" fillId="2" borderId="1" xfId="0" applyFont="1" applyFill="1" applyBorder="1" applyAlignment="1" applyProtection="1">
      <alignment horizontal="center" wrapText="1"/>
    </xf>
    <xf numFmtId="0" fontId="15" fillId="2" borderId="1" xfId="0" applyFont="1" applyFill="1" applyBorder="1" applyAlignment="1" applyProtection="1">
      <alignment horizontal="right"/>
    </xf>
    <xf numFmtId="0" fontId="35" fillId="3" borderId="0" xfId="0" applyFont="1" applyFill="1" applyProtection="1">
      <protection locked="0"/>
    </xf>
    <xf numFmtId="0" fontId="35" fillId="3" borderId="0" xfId="0" applyFont="1" applyFill="1"/>
    <xf numFmtId="0" fontId="15" fillId="3" borderId="0" xfId="0" applyFont="1" applyFill="1"/>
    <xf numFmtId="0" fontId="58" fillId="3" borderId="0" xfId="0" applyFont="1" applyFill="1" applyBorder="1" applyAlignment="1">
      <alignment horizontal="left"/>
    </xf>
    <xf numFmtId="0" fontId="35" fillId="3" borderId="0" xfId="0" applyFont="1" applyFill="1" applyAlignment="1"/>
    <xf numFmtId="0" fontId="68" fillId="3" borderId="0" xfId="0" applyFont="1" applyFill="1" applyBorder="1" applyAlignment="1">
      <alignment horizontal="center"/>
    </xf>
    <xf numFmtId="0" fontId="35" fillId="2" borderId="0" xfId="0" applyFont="1" applyFill="1" applyBorder="1" applyProtection="1"/>
    <xf numFmtId="0" fontId="35" fillId="3" borderId="0" xfId="0" applyFont="1" applyFill="1" applyAlignment="1">
      <alignment horizontal="center" wrapText="1"/>
    </xf>
    <xf numFmtId="0" fontId="35" fillId="2" borderId="4" xfId="0" applyFont="1" applyFill="1" applyBorder="1" applyProtection="1"/>
    <xf numFmtId="0" fontId="73" fillId="3" borderId="0" xfId="0" applyFont="1" applyFill="1"/>
    <xf numFmtId="3" fontId="2" fillId="3" borderId="1" xfId="0" applyNumberFormat="1" applyFont="1" applyFill="1" applyBorder="1" applyAlignment="1" applyProtection="1">
      <alignment horizontal="right" wrapText="1"/>
      <protection locked="0"/>
    </xf>
    <xf numFmtId="3" fontId="2" fillId="3" borderId="22" xfId="0" applyNumberFormat="1" applyFont="1" applyFill="1" applyBorder="1" applyAlignment="1" applyProtection="1">
      <alignment horizontal="right" wrapText="1"/>
      <protection locked="0"/>
    </xf>
    <xf numFmtId="0" fontId="2" fillId="3" borderId="1" xfId="0" applyFont="1" applyFill="1" applyBorder="1" applyAlignment="1" applyProtection="1">
      <alignment horizontal="right" wrapText="1"/>
      <protection locked="0"/>
    </xf>
    <xf numFmtId="0" fontId="2" fillId="3" borderId="1" xfId="0" applyFont="1" applyFill="1" applyBorder="1" applyAlignment="1" applyProtection="1">
      <alignment horizontal="right"/>
      <protection locked="0"/>
    </xf>
    <xf numFmtId="3" fontId="2" fillId="3" borderId="1" xfId="0" applyNumberFormat="1" applyFont="1" applyFill="1" applyBorder="1" applyAlignment="1" applyProtection="1">
      <alignment horizontal="right"/>
      <protection locked="0"/>
    </xf>
    <xf numFmtId="0" fontId="35" fillId="2" borderId="0" xfId="0" applyFont="1" applyFill="1" applyBorder="1" applyAlignment="1" applyProtection="1">
      <alignment horizontal="center"/>
    </xf>
    <xf numFmtId="0" fontId="5" fillId="3" borderId="0" xfId="0" applyFont="1" applyFill="1"/>
    <xf numFmtId="0" fontId="2" fillId="3" borderId="1" xfId="0" applyFont="1" applyFill="1" applyBorder="1" applyAlignment="1" applyProtection="1">
      <protection locked="0"/>
    </xf>
    <xf numFmtId="3" fontId="2" fillId="3" borderId="1" xfId="1" applyNumberFormat="1" applyFont="1" applyFill="1" applyBorder="1" applyAlignment="1" applyProtection="1">
      <protection locked="0"/>
    </xf>
    <xf numFmtId="0" fontId="5" fillId="2" borderId="4" xfId="0" applyFont="1" applyFill="1" applyBorder="1" applyProtection="1"/>
    <xf numFmtId="3" fontId="0" fillId="0" borderId="0" xfId="0" applyNumberFormat="1"/>
    <xf numFmtId="0" fontId="16" fillId="3" borderId="1" xfId="0" applyFont="1" applyFill="1" applyBorder="1" applyAlignment="1" applyProtection="1">
      <alignment horizontal="right"/>
      <protection locked="0"/>
    </xf>
    <xf numFmtId="0" fontId="16" fillId="3" borderId="1" xfId="0" applyFont="1" applyFill="1" applyBorder="1" applyAlignment="1" applyProtection="1">
      <protection locked="0"/>
    </xf>
    <xf numFmtId="181" fontId="16" fillId="3" borderId="1" xfId="1" applyNumberFormat="1" applyFont="1" applyFill="1" applyBorder="1" applyAlignment="1" applyProtection="1">
      <protection locked="0"/>
    </xf>
    <xf numFmtId="0" fontId="2" fillId="3" borderId="1" xfId="0" applyFont="1" applyFill="1" applyBorder="1" applyProtection="1">
      <protection locked="0"/>
    </xf>
    <xf numFmtId="0" fontId="15" fillId="2" borderId="0" xfId="0" applyFont="1" applyFill="1" applyBorder="1" applyAlignment="1">
      <alignment horizontal="left"/>
    </xf>
    <xf numFmtId="0" fontId="31" fillId="2" borderId="0" xfId="0" applyFont="1" applyFill="1" applyBorder="1" applyAlignment="1" applyProtection="1">
      <alignment horizontal="left"/>
    </xf>
    <xf numFmtId="0" fontId="35" fillId="3" borderId="0" xfId="0" applyFont="1" applyFill="1" applyProtection="1"/>
    <xf numFmtId="0" fontId="20" fillId="2" borderId="21" xfId="0" applyFont="1" applyFill="1" applyBorder="1" applyAlignment="1">
      <alignment horizontal="center"/>
    </xf>
    <xf numFmtId="0" fontId="18" fillId="2" borderId="0" xfId="0" applyFont="1" applyFill="1" applyBorder="1"/>
    <xf numFmtId="0" fontId="2" fillId="4" borderId="0" xfId="2" applyNumberFormat="1" applyFont="1" applyFill="1" applyBorder="1" applyAlignment="1" applyProtection="1"/>
    <xf numFmtId="0" fontId="0" fillId="6" borderId="0" xfId="0" applyFill="1" applyBorder="1" applyAlignment="1"/>
    <xf numFmtId="0" fontId="0" fillId="6" borderId="0" xfId="0" applyFill="1" applyBorder="1"/>
    <xf numFmtId="0" fontId="20" fillId="4" borderId="9" xfId="0" applyFont="1" applyFill="1" applyBorder="1" applyAlignment="1"/>
    <xf numFmtId="0" fontId="20" fillId="4" borderId="9" xfId="0" applyFont="1" applyFill="1" applyBorder="1"/>
    <xf numFmtId="0" fontId="20" fillId="4" borderId="2" xfId="0" applyFont="1" applyFill="1" applyBorder="1"/>
    <xf numFmtId="0" fontId="20" fillId="4" borderId="3" xfId="0" applyFont="1" applyFill="1" applyBorder="1"/>
    <xf numFmtId="0" fontId="20" fillId="4" borderId="5" xfId="0" applyFont="1" applyFill="1" applyBorder="1"/>
    <xf numFmtId="0" fontId="20" fillId="4" borderId="4" xfId="0" applyFont="1" applyFill="1" applyBorder="1"/>
    <xf numFmtId="0" fontId="20" fillId="4" borderId="6" xfId="0" applyFont="1" applyFill="1" applyBorder="1"/>
    <xf numFmtId="0" fontId="20" fillId="4" borderId="8" xfId="0" applyFont="1" applyFill="1" applyBorder="1"/>
    <xf numFmtId="0" fontId="25" fillId="4" borderId="9" xfId="0" applyFont="1" applyFill="1" applyBorder="1" applyAlignment="1"/>
    <xf numFmtId="0" fontId="25" fillId="4" borderId="2" xfId="0" applyFont="1" applyFill="1" applyBorder="1" applyAlignment="1"/>
    <xf numFmtId="0" fontId="25" fillId="4" borderId="3" xfId="0" applyFont="1" applyFill="1" applyBorder="1" applyAlignment="1"/>
    <xf numFmtId="0" fontId="25" fillId="4" borderId="5" xfId="0" applyFont="1" applyFill="1" applyBorder="1" applyAlignment="1"/>
    <xf numFmtId="0" fontId="25" fillId="4" borderId="4" xfId="0" applyFont="1" applyFill="1" applyBorder="1" applyAlignment="1"/>
    <xf numFmtId="0" fontId="25" fillId="4" borderId="6" xfId="0" applyFont="1" applyFill="1" applyBorder="1" applyAlignment="1"/>
    <xf numFmtId="0" fontId="25" fillId="4" borderId="7" xfId="0" applyFont="1" applyFill="1" applyBorder="1" applyAlignment="1"/>
    <xf numFmtId="0" fontId="25" fillId="4" borderId="8" xfId="0" applyFont="1" applyFill="1" applyBorder="1" applyAlignment="1"/>
    <xf numFmtId="0" fontId="16" fillId="3" borderId="1" xfId="0" applyFont="1" applyFill="1" applyBorder="1" applyAlignment="1" applyProtection="1">
      <alignment horizontal="center"/>
      <protection locked="0"/>
    </xf>
    <xf numFmtId="0" fontId="9" fillId="3" borderId="1" xfId="2" applyFill="1" applyBorder="1" applyAlignment="1" applyProtection="1">
      <protection locked="0"/>
    </xf>
    <xf numFmtId="49" fontId="16" fillId="3" borderId="1" xfId="0" applyNumberFormat="1" applyFont="1" applyFill="1" applyBorder="1" applyProtection="1">
      <protection locked="0"/>
    </xf>
    <xf numFmtId="49" fontId="2" fillId="3" borderId="1" xfId="0" applyNumberFormat="1" applyFont="1" applyFill="1" applyBorder="1" applyProtection="1">
      <protection locked="0"/>
    </xf>
    <xf numFmtId="49" fontId="10" fillId="3" borderId="1" xfId="0" applyNumberFormat="1" applyFont="1" applyFill="1" applyBorder="1" applyProtection="1">
      <protection locked="0"/>
    </xf>
    <xf numFmtId="0" fontId="20" fillId="2" borderId="0" xfId="0" applyFont="1" applyFill="1" applyBorder="1" applyAlignment="1"/>
    <xf numFmtId="0" fontId="20" fillId="2" borderId="4" xfId="0" applyFont="1" applyFill="1" applyBorder="1" applyAlignment="1"/>
    <xf numFmtId="0" fontId="20" fillId="2" borderId="0" xfId="0" quotePrefix="1" applyFont="1" applyFill="1" applyBorder="1" applyAlignment="1">
      <alignment horizontal="center"/>
    </xf>
    <xf numFmtId="0" fontId="0" fillId="6" borderId="0" xfId="0" applyFill="1"/>
    <xf numFmtId="0" fontId="0" fillId="6" borderId="21" xfId="0" applyFill="1" applyBorder="1"/>
    <xf numFmtId="0" fontId="0" fillId="6" borderId="0" xfId="0" quotePrefix="1" applyNumberFormat="1" applyFill="1" applyBorder="1"/>
    <xf numFmtId="3" fontId="0" fillId="6" borderId="0" xfId="0" applyNumberFormat="1" applyFill="1"/>
    <xf numFmtId="3" fontId="0" fillId="0" borderId="0" xfId="0" applyNumberFormat="1" applyFill="1"/>
    <xf numFmtId="0" fontId="2" fillId="5" borderId="0" xfId="0" applyFont="1" applyFill="1"/>
    <xf numFmtId="0" fontId="67" fillId="7" borderId="9" xfId="0" applyFont="1" applyFill="1" applyBorder="1" applyAlignment="1" applyProtection="1"/>
    <xf numFmtId="0" fontId="4" fillId="7" borderId="2" xfId="0" applyFont="1" applyFill="1" applyBorder="1" applyAlignment="1" applyProtection="1">
      <alignment horizontal="left"/>
    </xf>
    <xf numFmtId="0" fontId="15" fillId="7" borderId="2" xfId="0" applyFont="1" applyFill="1" applyBorder="1" applyAlignment="1" applyProtection="1">
      <alignment horizontal="left"/>
    </xf>
    <xf numFmtId="0" fontId="76" fillId="7" borderId="2" xfId="0" applyFont="1" applyFill="1" applyBorder="1" applyAlignment="1" applyProtection="1">
      <alignment horizontal="left"/>
    </xf>
    <xf numFmtId="0" fontId="68" fillId="7" borderId="2" xfId="0" applyFont="1" applyFill="1" applyBorder="1" applyAlignment="1" applyProtection="1">
      <alignment horizontal="center"/>
    </xf>
    <xf numFmtId="0" fontId="68" fillId="7" borderId="3" xfId="0" applyFont="1" applyFill="1" applyBorder="1" applyAlignment="1" applyProtection="1">
      <alignment horizontal="center"/>
    </xf>
    <xf numFmtId="0" fontId="67" fillId="7" borderId="5" xfId="0" applyFont="1" applyFill="1" applyBorder="1" applyProtection="1"/>
    <xf numFmtId="0" fontId="2" fillId="7" borderId="0" xfId="0" applyFont="1" applyFill="1" applyBorder="1" applyAlignment="1" applyProtection="1"/>
    <xf numFmtId="0" fontId="35" fillId="7" borderId="0" xfId="0" applyFont="1" applyFill="1" applyBorder="1" applyAlignment="1" applyProtection="1"/>
    <xf numFmtId="0" fontId="35" fillId="7" borderId="0" xfId="0" applyFont="1" applyFill="1" applyBorder="1" applyProtection="1"/>
    <xf numFmtId="0" fontId="5" fillId="7" borderId="0" xfId="0" applyFont="1" applyFill="1" applyBorder="1" applyAlignment="1" applyProtection="1">
      <alignment horizontal="left"/>
    </xf>
    <xf numFmtId="0" fontId="67" fillId="7" borderId="0" xfId="0" applyFont="1" applyFill="1" applyBorder="1" applyProtection="1"/>
    <xf numFmtId="0" fontId="10" fillId="7" borderId="0" xfId="0" applyFont="1" applyFill="1" applyBorder="1"/>
    <xf numFmtId="0" fontId="67" fillId="7" borderId="4" xfId="0" applyFont="1" applyFill="1" applyBorder="1" applyProtection="1"/>
    <xf numFmtId="0" fontId="6" fillId="7" borderId="0" xfId="0" applyFont="1" applyFill="1" applyBorder="1" applyProtection="1"/>
    <xf numFmtId="0" fontId="16" fillId="7" borderId="0" xfId="0" applyFont="1" applyFill="1" applyBorder="1" applyAlignment="1" applyProtection="1"/>
    <xf numFmtId="0" fontId="16" fillId="7" borderId="0" xfId="0" applyFont="1" applyFill="1" applyBorder="1" applyProtection="1"/>
    <xf numFmtId="0" fontId="67" fillId="7" borderId="5" xfId="0" applyFont="1" applyFill="1" applyBorder="1" applyAlignment="1" applyProtection="1">
      <alignment horizontal="center" wrapText="1"/>
    </xf>
    <xf numFmtId="0" fontId="70" fillId="7" borderId="0" xfId="0" applyFont="1" applyFill="1" applyBorder="1" applyAlignment="1" applyProtection="1">
      <alignment horizontal="left"/>
    </xf>
    <xf numFmtId="0" fontId="70" fillId="7" borderId="4" xfId="0" applyFont="1" applyFill="1" applyBorder="1" applyAlignment="1" applyProtection="1">
      <alignment horizontal="left"/>
    </xf>
    <xf numFmtId="0" fontId="2" fillId="7" borderId="0" xfId="0" quotePrefix="1" applyFont="1" applyFill="1" applyBorder="1" applyAlignment="1" applyProtection="1">
      <alignment horizontal="left"/>
    </xf>
    <xf numFmtId="0" fontId="2" fillId="7" borderId="0" xfId="0" applyFont="1" applyFill="1" applyBorder="1" applyAlignment="1" applyProtection="1">
      <alignment horizontal="left"/>
    </xf>
    <xf numFmtId="0" fontId="16" fillId="7" borderId="0" xfId="0" applyFont="1" applyFill="1" applyBorder="1" applyAlignment="1" applyProtection="1">
      <alignment horizontal="left"/>
    </xf>
    <xf numFmtId="0" fontId="15" fillId="7" borderId="0" xfId="0" applyFont="1" applyFill="1" applyBorder="1" applyAlignment="1" applyProtection="1">
      <alignment horizontal="left"/>
    </xf>
    <xf numFmtId="0" fontId="2" fillId="7" borderId="0" xfId="0" applyFont="1" applyFill="1" applyBorder="1" applyProtection="1"/>
    <xf numFmtId="0" fontId="4" fillId="7" borderId="0" xfId="0" applyFont="1" applyFill="1" applyBorder="1" applyProtection="1"/>
    <xf numFmtId="0" fontId="67" fillId="7" borderId="0" xfId="0" applyFont="1" applyFill="1" applyBorder="1" applyAlignment="1" applyProtection="1"/>
    <xf numFmtId="0" fontId="69" fillId="7" borderId="0" xfId="0" applyFont="1" applyFill="1" applyBorder="1" applyAlignment="1" applyProtection="1"/>
    <xf numFmtId="0" fontId="35" fillId="7" borderId="4" xfId="0" applyFont="1" applyFill="1" applyBorder="1" applyProtection="1"/>
    <xf numFmtId="0" fontId="67" fillId="7" borderId="0" xfId="0" applyFont="1" applyFill="1" applyBorder="1" applyAlignment="1" applyProtection="1">
      <alignment horizontal="left" wrapText="1"/>
    </xf>
    <xf numFmtId="0" fontId="67" fillId="7" borderId="4" xfId="0" applyFont="1" applyFill="1" applyBorder="1" applyAlignment="1" applyProtection="1">
      <alignment horizontal="left" wrapText="1"/>
    </xf>
    <xf numFmtId="0" fontId="74" fillId="7" borderId="5" xfId="0" applyFont="1" applyFill="1" applyBorder="1" applyProtection="1"/>
    <xf numFmtId="0" fontId="73" fillId="7" borderId="0" xfId="0" applyFont="1" applyFill="1" applyBorder="1" applyAlignment="1" applyProtection="1">
      <alignment horizontal="left" wrapText="1"/>
    </xf>
    <xf numFmtId="0" fontId="74" fillId="7" borderId="0" xfId="0" applyFont="1" applyFill="1" applyBorder="1" applyAlignment="1" applyProtection="1">
      <alignment horizontal="left" wrapText="1"/>
    </xf>
    <xf numFmtId="0" fontId="74" fillId="7" borderId="4" xfId="0" applyFont="1" applyFill="1" applyBorder="1" applyAlignment="1" applyProtection="1">
      <alignment horizontal="left" wrapText="1"/>
    </xf>
    <xf numFmtId="0" fontId="2" fillId="7" borderId="14" xfId="0" applyFont="1" applyFill="1" applyBorder="1" applyAlignment="1" applyProtection="1">
      <alignment horizontal="left" wrapText="1"/>
    </xf>
    <xf numFmtId="0" fontId="2" fillId="7" borderId="15" xfId="0" applyFont="1" applyFill="1" applyBorder="1" applyAlignment="1" applyProtection="1">
      <alignment horizontal="left" wrapText="1"/>
    </xf>
    <xf numFmtId="0" fontId="2" fillId="7" borderId="11" xfId="0" applyFont="1" applyFill="1" applyBorder="1" applyProtection="1"/>
    <xf numFmtId="0" fontId="4" fillId="7" borderId="21" xfId="0" applyFont="1" applyFill="1" applyBorder="1" applyAlignment="1" applyProtection="1">
      <alignment horizontal="left" indent="1"/>
    </xf>
    <xf numFmtId="0" fontId="2" fillId="7" borderId="0" xfId="0" applyFont="1" applyFill="1" applyBorder="1" applyAlignment="1" applyProtection="1">
      <alignment horizontal="left" wrapText="1"/>
    </xf>
    <xf numFmtId="3" fontId="4" fillId="7" borderId="1" xfId="0" applyNumberFormat="1" applyFont="1" applyFill="1" applyBorder="1" applyAlignment="1" applyProtection="1">
      <alignment horizontal="right" wrapText="1"/>
    </xf>
    <xf numFmtId="0" fontId="2" fillId="7" borderId="12" xfId="0" applyFont="1" applyFill="1" applyBorder="1" applyProtection="1"/>
    <xf numFmtId="0" fontId="4" fillId="7" borderId="26" xfId="0" applyFont="1" applyFill="1" applyBorder="1" applyAlignment="1" applyProtection="1">
      <alignment horizontal="right" wrapText="1"/>
    </xf>
    <xf numFmtId="3" fontId="4" fillId="7" borderId="26" xfId="0" applyNumberFormat="1" applyFont="1" applyFill="1" applyBorder="1" applyAlignment="1" applyProtection="1">
      <alignment horizontal="right" wrapText="1"/>
    </xf>
    <xf numFmtId="3" fontId="2" fillId="7" borderId="1" xfId="0" applyNumberFormat="1" applyFont="1" applyFill="1" applyBorder="1" applyAlignment="1" applyProtection="1">
      <alignment horizontal="right" wrapText="1"/>
    </xf>
    <xf numFmtId="0" fontId="4" fillId="7" borderId="1" xfId="0" applyFont="1" applyFill="1" applyBorder="1" applyAlignment="1" applyProtection="1">
      <alignment horizontal="right" wrapText="1"/>
    </xf>
    <xf numFmtId="0" fontId="4" fillId="7" borderId="27" xfId="0" applyFont="1" applyFill="1" applyBorder="1" applyAlignment="1" applyProtection="1">
      <alignment horizontal="right" wrapText="1"/>
    </xf>
    <xf numFmtId="0" fontId="4" fillId="7" borderId="0" xfId="0" applyFont="1" applyFill="1" applyBorder="1" applyAlignment="1" applyProtection="1">
      <alignment horizontal="right" wrapText="1"/>
    </xf>
    <xf numFmtId="3" fontId="2" fillId="7" borderId="0" xfId="0" applyNumberFormat="1" applyFont="1" applyFill="1" applyBorder="1" applyAlignment="1" applyProtection="1">
      <alignment horizontal="right" wrapText="1"/>
    </xf>
    <xf numFmtId="0" fontId="4" fillId="7" borderId="21" xfId="0" applyFont="1" applyFill="1" applyBorder="1" applyAlignment="1" applyProtection="1">
      <alignment horizontal="left"/>
    </xf>
    <xf numFmtId="0" fontId="2" fillId="7" borderId="16" xfId="0" applyFont="1" applyFill="1" applyBorder="1" applyProtection="1"/>
    <xf numFmtId="0" fontId="2" fillId="7" borderId="17" xfId="0" applyFont="1" applyFill="1" applyBorder="1" applyProtection="1"/>
    <xf numFmtId="0" fontId="2" fillId="7" borderId="13" xfId="0" applyFont="1" applyFill="1" applyBorder="1" applyProtection="1"/>
    <xf numFmtId="0" fontId="35" fillId="7" borderId="0" xfId="0" applyFont="1" applyFill="1" applyBorder="1" applyAlignment="1" applyProtection="1">
      <alignment horizontal="left" wrapText="1"/>
    </xf>
    <xf numFmtId="0" fontId="15" fillId="7" borderId="0" xfId="0" applyFont="1" applyFill="1" applyBorder="1" applyAlignment="1" applyProtection="1">
      <alignment horizontal="left" wrapText="1"/>
    </xf>
    <xf numFmtId="0" fontId="73" fillId="7" borderId="4" xfId="0" applyFont="1" applyFill="1" applyBorder="1" applyAlignment="1" applyProtection="1">
      <alignment horizontal="left" wrapText="1"/>
    </xf>
    <xf numFmtId="0" fontId="2" fillId="7" borderId="14" xfId="0" applyFont="1" applyFill="1" applyBorder="1" applyProtection="1"/>
    <xf numFmtId="0" fontId="2" fillId="7" borderId="15" xfId="0" applyFont="1" applyFill="1" applyBorder="1" applyProtection="1"/>
    <xf numFmtId="0" fontId="4" fillId="7" borderId="0" xfId="0" applyFont="1" applyFill="1" applyBorder="1" applyAlignment="1" applyProtection="1">
      <alignment vertical="center" wrapText="1"/>
    </xf>
    <xf numFmtId="0" fontId="35" fillId="7" borderId="4" xfId="0" applyFont="1" applyFill="1" applyBorder="1" applyAlignment="1" applyProtection="1">
      <alignment horizontal="left" wrapText="1"/>
    </xf>
    <xf numFmtId="0" fontId="4" fillId="7" borderId="0" xfId="0" applyFont="1" applyFill="1" applyBorder="1" applyAlignment="1" applyProtection="1">
      <alignment horizontal="center" vertical="top" wrapText="1"/>
    </xf>
    <xf numFmtId="0" fontId="4" fillId="7" borderId="14" xfId="0" applyFont="1" applyFill="1" applyBorder="1" applyAlignment="1" applyProtection="1">
      <alignment horizontal="center" vertical="top" wrapText="1"/>
    </xf>
    <xf numFmtId="0" fontId="4" fillId="7" borderId="0" xfId="0" applyFont="1" applyFill="1" applyBorder="1" applyAlignment="1" applyProtection="1">
      <alignment vertical="top" wrapText="1"/>
    </xf>
    <xf numFmtId="0" fontId="4" fillId="7" borderId="12"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21" xfId="0" applyFont="1" applyFill="1" applyBorder="1" applyAlignment="1" applyProtection="1">
      <alignment horizontal="left" wrapText="1"/>
    </xf>
    <xf numFmtId="0" fontId="4" fillId="7" borderId="0" xfId="0" applyFont="1" applyFill="1" applyBorder="1" applyAlignment="1" applyProtection="1">
      <alignment horizontal="left" wrapText="1"/>
    </xf>
    <xf numFmtId="0" fontId="4" fillId="7" borderId="0" xfId="0" applyFont="1" applyFill="1" applyBorder="1" applyAlignment="1" applyProtection="1">
      <alignment vertical="center"/>
    </xf>
    <xf numFmtId="0" fontId="4" fillId="7" borderId="0" xfId="0" applyFont="1" applyFill="1" applyBorder="1" applyAlignment="1" applyProtection="1">
      <alignment horizontal="left" vertical="top"/>
    </xf>
    <xf numFmtId="0" fontId="4" fillId="7" borderId="12" xfId="0" applyFont="1" applyFill="1" applyBorder="1" applyAlignment="1" applyProtection="1">
      <alignment horizontal="left" vertical="top"/>
    </xf>
    <xf numFmtId="0" fontId="0" fillId="7" borderId="21" xfId="0" applyFont="1" applyFill="1" applyBorder="1" applyAlignment="1" applyProtection="1">
      <alignment horizontal="left" indent="2"/>
    </xf>
    <xf numFmtId="0" fontId="2" fillId="7" borderId="0" xfId="0" applyFont="1" applyFill="1" applyBorder="1" applyAlignment="1" applyProtection="1">
      <alignment horizontal="center"/>
    </xf>
    <xf numFmtId="0" fontId="2" fillId="7" borderId="12" xfId="0" applyFont="1" applyFill="1" applyBorder="1" applyAlignment="1" applyProtection="1">
      <alignment horizontal="center"/>
    </xf>
    <xf numFmtId="0" fontId="4" fillId="7" borderId="21" xfId="0" applyFont="1" applyFill="1" applyBorder="1" applyAlignment="1" applyProtection="1">
      <alignment horizontal="left" indent="2"/>
    </xf>
    <xf numFmtId="0" fontId="4" fillId="7" borderId="0" xfId="0" applyFont="1" applyFill="1" applyBorder="1" applyAlignment="1" applyProtection="1"/>
    <xf numFmtId="3" fontId="4" fillId="7" borderId="0" xfId="0" applyNumberFormat="1" applyFont="1" applyFill="1" applyBorder="1" applyAlignment="1" applyProtection="1">
      <alignment horizontal="right" wrapText="1"/>
    </xf>
    <xf numFmtId="0" fontId="2" fillId="7" borderId="17" xfId="0" applyFont="1" applyFill="1" applyBorder="1" applyAlignment="1" applyProtection="1">
      <alignment horizontal="center" wrapText="1"/>
    </xf>
    <xf numFmtId="0" fontId="2" fillId="7" borderId="17" xfId="0" applyFont="1" applyFill="1" applyBorder="1" applyAlignment="1" applyProtection="1">
      <alignment horizontal="center"/>
    </xf>
    <xf numFmtId="0" fontId="2" fillId="7" borderId="13" xfId="0" applyFont="1" applyFill="1" applyBorder="1" applyAlignment="1" applyProtection="1">
      <alignment horizontal="center" wrapText="1"/>
    </xf>
    <xf numFmtId="0" fontId="2" fillId="7" borderId="0" xfId="0" applyFont="1" applyFill="1" applyBorder="1" applyAlignment="1" applyProtection="1">
      <alignment horizontal="center" wrapText="1"/>
    </xf>
    <xf numFmtId="0" fontId="35" fillId="7" borderId="0" xfId="0" applyFont="1" applyFill="1" applyBorder="1" applyAlignment="1" applyProtection="1">
      <alignment horizontal="center" wrapText="1"/>
    </xf>
    <xf numFmtId="0" fontId="35" fillId="7" borderId="0" xfId="0" applyFont="1" applyFill="1" applyBorder="1" applyAlignment="1" applyProtection="1">
      <alignment horizontal="center"/>
    </xf>
    <xf numFmtId="0" fontId="35" fillId="7" borderId="4" xfId="0" applyFont="1" applyFill="1" applyBorder="1" applyAlignment="1" applyProtection="1">
      <alignment horizontal="center" wrapText="1"/>
    </xf>
    <xf numFmtId="0" fontId="73" fillId="7" borderId="0" xfId="0" applyFont="1" applyFill="1" applyBorder="1" applyAlignment="1" applyProtection="1">
      <alignment horizontal="center" wrapText="1"/>
    </xf>
    <xf numFmtId="0" fontId="73" fillId="7" borderId="0" xfId="0" applyFont="1" applyFill="1" applyBorder="1" applyAlignment="1" applyProtection="1">
      <alignment horizontal="center"/>
    </xf>
    <xf numFmtId="0" fontId="73" fillId="7" borderId="4" xfId="0" applyFont="1" applyFill="1" applyBorder="1" applyAlignment="1" applyProtection="1">
      <alignment horizontal="center" wrapText="1"/>
    </xf>
    <xf numFmtId="0" fontId="2" fillId="7" borderId="15" xfId="0" applyFont="1" applyFill="1" applyBorder="1" applyAlignment="1" applyProtection="1">
      <alignment horizontal="center" wrapText="1"/>
    </xf>
    <xf numFmtId="0" fontId="2" fillId="7" borderId="15" xfId="0" applyFont="1" applyFill="1" applyBorder="1" applyAlignment="1" applyProtection="1">
      <alignment horizontal="center"/>
    </xf>
    <xf numFmtId="0" fontId="2" fillId="7" borderId="11" xfId="0" applyFont="1" applyFill="1" applyBorder="1" applyAlignment="1" applyProtection="1">
      <alignment horizontal="center"/>
    </xf>
    <xf numFmtId="0" fontId="35" fillId="7" borderId="4" xfId="0" applyFont="1" applyFill="1" applyBorder="1" applyAlignment="1" applyProtection="1">
      <alignment horizontal="center"/>
    </xf>
    <xf numFmtId="0" fontId="2" fillId="7" borderId="21" xfId="0" applyFont="1" applyFill="1" applyBorder="1" applyProtection="1"/>
    <xf numFmtId="0" fontId="4" fillId="7" borderId="0" xfId="0" applyFont="1" applyFill="1" applyBorder="1" applyAlignment="1" applyProtection="1">
      <alignment vertical="top"/>
    </xf>
    <xf numFmtId="0" fontId="69" fillId="7" borderId="5" xfId="0" applyFont="1" applyFill="1" applyBorder="1" applyProtection="1"/>
    <xf numFmtId="0" fontId="4" fillId="7" borderId="21" xfId="0" applyFont="1" applyFill="1" applyBorder="1" applyProtection="1"/>
    <xf numFmtId="0" fontId="4" fillId="7" borderId="12" xfId="0" applyFont="1" applyFill="1" applyBorder="1" applyAlignment="1" applyProtection="1">
      <alignment horizontal="center"/>
    </xf>
    <xf numFmtId="0" fontId="4" fillId="7" borderId="0" xfId="0" applyFont="1" applyFill="1" applyBorder="1" applyAlignment="1" applyProtection="1">
      <alignment horizontal="center"/>
    </xf>
    <xf numFmtId="0" fontId="2" fillId="7" borderId="14" xfId="0" applyFont="1" applyFill="1" applyBorder="1" applyAlignment="1" applyProtection="1">
      <alignment horizontal="center"/>
    </xf>
    <xf numFmtId="0" fontId="4" fillId="7" borderId="0" xfId="0" applyFont="1" applyFill="1" applyBorder="1" applyAlignment="1" applyProtection="1">
      <alignment wrapText="1"/>
    </xf>
    <xf numFmtId="0" fontId="4" fillId="7" borderId="21" xfId="0" applyFont="1" applyFill="1" applyBorder="1" applyAlignment="1" applyProtection="1">
      <alignment wrapText="1"/>
    </xf>
    <xf numFmtId="0" fontId="35" fillId="7" borderId="12" xfId="0" applyFont="1" applyFill="1" applyBorder="1" applyProtection="1"/>
    <xf numFmtId="0" fontId="2" fillId="7" borderId="21" xfId="0" applyFont="1" applyFill="1" applyBorder="1" applyAlignment="1" applyProtection="1">
      <alignment horizontal="left" indent="1"/>
    </xf>
    <xf numFmtId="0" fontId="2" fillId="7" borderId="0" xfId="0" applyFont="1" applyFill="1" applyBorder="1" applyAlignment="1" applyProtection="1">
      <alignment horizontal="right"/>
    </xf>
    <xf numFmtId="0" fontId="2" fillId="6" borderId="1" xfId="0" applyFont="1" applyFill="1" applyBorder="1" applyAlignment="1" applyProtection="1">
      <alignment horizontal="right"/>
      <protection locked="0"/>
    </xf>
    <xf numFmtId="3" fontId="2" fillId="6" borderId="1" xfId="0" applyNumberFormat="1" applyFont="1" applyFill="1" applyBorder="1" applyAlignment="1" applyProtection="1">
      <alignment horizontal="right"/>
      <protection locked="0"/>
    </xf>
    <xf numFmtId="0" fontId="4" fillId="7" borderId="1" xfId="0" applyFont="1" applyFill="1" applyBorder="1" applyProtection="1"/>
    <xf numFmtId="3" fontId="4" fillId="7" borderId="1" xfId="1" applyNumberFormat="1" applyFont="1" applyFill="1" applyBorder="1" applyProtection="1"/>
    <xf numFmtId="3" fontId="4" fillId="7" borderId="1" xfId="0" applyNumberFormat="1" applyFont="1" applyFill="1" applyBorder="1" applyProtection="1"/>
    <xf numFmtId="0" fontId="4" fillId="7" borderId="16" xfId="0" applyFont="1" applyFill="1" applyBorder="1" applyProtection="1"/>
    <xf numFmtId="0" fontId="4" fillId="7" borderId="17" xfId="0" applyFont="1" applyFill="1" applyBorder="1" applyProtection="1"/>
    <xf numFmtId="0" fontId="5" fillId="7" borderId="18" xfId="0" applyFont="1" applyFill="1" applyBorder="1" applyProtection="1"/>
    <xf numFmtId="0" fontId="35" fillId="7" borderId="17" xfId="0" applyFont="1" applyFill="1" applyBorder="1" applyProtection="1"/>
    <xf numFmtId="0" fontId="35" fillId="7" borderId="17" xfId="0" applyFont="1" applyFill="1" applyBorder="1" applyAlignment="1" applyProtection="1">
      <alignment horizontal="center"/>
    </xf>
    <xf numFmtId="0" fontId="35" fillId="7" borderId="13" xfId="0" applyFont="1" applyFill="1" applyBorder="1" applyAlignment="1" applyProtection="1">
      <alignment horizontal="center"/>
    </xf>
    <xf numFmtId="0" fontId="2" fillId="7" borderId="21" xfId="0" applyFont="1" applyFill="1" applyBorder="1" applyAlignment="1" applyProtection="1">
      <alignment horizontal="left" indent="2"/>
    </xf>
    <xf numFmtId="0" fontId="35" fillId="7" borderId="16" xfId="0" applyFont="1" applyFill="1" applyBorder="1" applyProtection="1"/>
    <xf numFmtId="0" fontId="35" fillId="7" borderId="14" xfId="0" applyFont="1" applyFill="1" applyBorder="1" applyProtection="1"/>
    <xf numFmtId="0" fontId="4" fillId="7" borderId="15" xfId="0" applyFont="1" applyFill="1" applyBorder="1" applyProtection="1"/>
    <xf numFmtId="0" fontId="35" fillId="7" borderId="21" xfId="0" applyFont="1" applyFill="1" applyBorder="1" applyProtection="1"/>
    <xf numFmtId="0" fontId="2" fillId="7" borderId="4" xfId="0" applyFont="1" applyFill="1" applyBorder="1" applyAlignment="1" applyProtection="1">
      <alignment vertical="top" wrapText="1"/>
    </xf>
    <xf numFmtId="0" fontId="2" fillId="7" borderId="17" xfId="0" applyFont="1" applyFill="1" applyBorder="1" applyAlignment="1" applyProtection="1">
      <alignment horizontal="right"/>
    </xf>
    <xf numFmtId="0" fontId="35" fillId="7" borderId="13" xfId="0" applyFont="1" applyFill="1" applyBorder="1" applyProtection="1"/>
    <xf numFmtId="0" fontId="2" fillId="7" borderId="14" xfId="0" applyFont="1" applyFill="1" applyBorder="1" applyAlignment="1" applyProtection="1">
      <alignment horizontal="center" wrapText="1"/>
    </xf>
    <xf numFmtId="0" fontId="35" fillId="7" borderId="15" xfId="0" applyFont="1" applyFill="1" applyBorder="1" applyProtection="1"/>
    <xf numFmtId="0" fontId="35" fillId="7" borderId="11" xfId="0" applyFont="1" applyFill="1" applyBorder="1" applyProtection="1"/>
    <xf numFmtId="0" fontId="4" fillId="7" borderId="0" xfId="0" applyFont="1" applyFill="1" applyBorder="1" applyAlignment="1" applyProtection="1">
      <alignment horizontal="left"/>
    </xf>
    <xf numFmtId="3" fontId="4" fillId="7" borderId="0" xfId="1" applyNumberFormat="1" applyFont="1" applyFill="1" applyBorder="1" applyProtection="1"/>
    <xf numFmtId="0" fontId="4" fillId="7" borderId="0" xfId="0" applyNumberFormat="1" applyFont="1" applyFill="1" applyBorder="1" applyAlignment="1" applyProtection="1">
      <alignment horizontal="left"/>
    </xf>
    <xf numFmtId="0" fontId="77" fillId="7" borderId="0" xfId="0" applyFont="1" applyFill="1" applyBorder="1" applyProtection="1"/>
    <xf numFmtId="0" fontId="67" fillId="7" borderId="6" xfId="0" applyFont="1" applyFill="1" applyBorder="1" applyProtection="1"/>
    <xf numFmtId="0" fontId="35" fillId="7" borderId="7" xfId="0" applyFont="1" applyFill="1" applyBorder="1" applyProtection="1"/>
    <xf numFmtId="0" fontId="35" fillId="7" borderId="7" xfId="0" applyFont="1" applyFill="1" applyBorder="1" applyAlignment="1" applyProtection="1">
      <alignment horizontal="center" wrapText="1"/>
    </xf>
    <xf numFmtId="0" fontId="35" fillId="7" borderId="7" xfId="0" applyFont="1" applyFill="1" applyBorder="1" applyAlignment="1" applyProtection="1">
      <alignment horizontal="center"/>
    </xf>
    <xf numFmtId="0" fontId="35" fillId="7" borderId="8" xfId="0" applyFont="1" applyFill="1" applyBorder="1" applyAlignment="1" applyProtection="1">
      <alignment horizontal="center"/>
    </xf>
    <xf numFmtId="0" fontId="77" fillId="7" borderId="21" xfId="0" applyFont="1" applyFill="1" applyBorder="1" applyAlignment="1" applyProtection="1">
      <alignment horizontal="left" indent="1"/>
    </xf>
    <xf numFmtId="3" fontId="4" fillId="0" borderId="1" xfId="1" applyNumberFormat="1" applyFont="1" applyFill="1" applyBorder="1" applyProtection="1">
      <protection locked="0"/>
    </xf>
    <xf numFmtId="0" fontId="2" fillId="4" borderId="0" xfId="0" applyNumberFormat="1" applyFont="1" applyFill="1" applyBorder="1"/>
    <xf numFmtId="0" fontId="4" fillId="7" borderId="15" xfId="0" applyFont="1" applyFill="1" applyBorder="1" applyAlignment="1" applyProtection="1">
      <alignment horizontal="center" wrapText="1"/>
    </xf>
    <xf numFmtId="0" fontId="0" fillId="4" borderId="0" xfId="0" applyFont="1" applyFill="1" applyBorder="1" applyAlignment="1">
      <alignment horizontal="left"/>
    </xf>
    <xf numFmtId="3" fontId="4" fillId="7" borderId="27" xfId="0" applyNumberFormat="1" applyFont="1" applyFill="1" applyBorder="1" applyAlignment="1" applyProtection="1">
      <alignment horizontal="right" wrapText="1"/>
    </xf>
    <xf numFmtId="0" fontId="0" fillId="8" borderId="21" xfId="0" applyFill="1" applyBorder="1"/>
    <xf numFmtId="0" fontId="0" fillId="8" borderId="0" xfId="0" applyFill="1" applyBorder="1"/>
    <xf numFmtId="0" fontId="0" fillId="8" borderId="12" xfId="0" applyFill="1" applyBorder="1"/>
    <xf numFmtId="0" fontId="90" fillId="7" borderId="0" xfId="0" applyFont="1" applyFill="1" applyBorder="1" applyProtection="1"/>
    <xf numFmtId="0" fontId="11" fillId="2" borderId="0" xfId="0" applyFont="1" applyFill="1" applyBorder="1" applyAlignment="1" applyProtection="1">
      <alignment horizontal="left" wrapText="1"/>
    </xf>
    <xf numFmtId="0" fontId="9" fillId="4" borderId="0" xfId="2" applyFill="1" applyBorder="1" applyAlignment="1" applyProtection="1">
      <protection locked="0"/>
    </xf>
    <xf numFmtId="0" fontId="25" fillId="4" borderId="5" xfId="0" applyFont="1" applyFill="1" applyBorder="1" applyAlignment="1">
      <alignment horizontal="left"/>
    </xf>
    <xf numFmtId="0" fontId="35" fillId="6" borderId="0" xfId="0" applyFont="1" applyFill="1"/>
    <xf numFmtId="0" fontId="91" fillId="6" borderId="0" xfId="0" applyFont="1" applyFill="1" applyAlignment="1">
      <alignment vertical="center"/>
    </xf>
    <xf numFmtId="0" fontId="35" fillId="6" borderId="0" xfId="0" applyFont="1" applyFill="1" applyBorder="1"/>
    <xf numFmtId="0" fontId="35" fillId="6" borderId="5" xfId="0" applyFont="1" applyFill="1" applyBorder="1"/>
    <xf numFmtId="0" fontId="9" fillId="2" borderId="7" xfId="2" applyFill="1" applyBorder="1" applyAlignment="1" applyProtection="1">
      <protection locked="0"/>
    </xf>
    <xf numFmtId="0" fontId="37" fillId="6" borderId="0" xfId="0" applyFont="1" applyFill="1" applyBorder="1"/>
    <xf numFmtId="0" fontId="10" fillId="0" borderId="0" xfId="0" applyFont="1" applyProtection="1"/>
    <xf numFmtId="0" fontId="10" fillId="2" borderId="9" xfId="0" applyFont="1" applyFill="1" applyBorder="1" applyProtection="1"/>
    <xf numFmtId="0" fontId="10" fillId="2" borderId="2" xfId="0" applyFont="1" applyFill="1" applyBorder="1" applyProtection="1"/>
    <xf numFmtId="0" fontId="10" fillId="2" borderId="3" xfId="0" applyFont="1" applyFill="1" applyBorder="1" applyProtection="1"/>
    <xf numFmtId="0" fontId="10" fillId="0" borderId="5" xfId="0" applyFont="1" applyBorder="1" applyProtection="1"/>
    <xf numFmtId="0" fontId="10" fillId="2" borderId="5" xfId="0" applyFont="1" applyFill="1" applyBorder="1" applyProtection="1"/>
    <xf numFmtId="0" fontId="12" fillId="2" borderId="0" xfId="0" applyFont="1" applyFill="1" applyBorder="1" applyAlignment="1" applyProtection="1">
      <alignment horizontal="center"/>
    </xf>
    <xf numFmtId="0" fontId="8" fillId="2" borderId="0" xfId="0" applyFont="1" applyFill="1" applyProtection="1"/>
    <xf numFmtId="0" fontId="10" fillId="2" borderId="0" xfId="0" applyFont="1" applyFill="1" applyProtection="1"/>
    <xf numFmtId="0" fontId="10" fillId="2" borderId="4" xfId="0" applyFont="1" applyFill="1" applyBorder="1" applyProtection="1"/>
    <xf numFmtId="0" fontId="38" fillId="2" borderId="0" xfId="0" applyFont="1" applyFill="1" applyBorder="1" applyProtection="1"/>
    <xf numFmtId="0" fontId="11" fillId="2" borderId="0" xfId="0" applyFont="1" applyFill="1" applyBorder="1" applyAlignment="1" applyProtection="1">
      <alignment wrapText="1"/>
    </xf>
    <xf numFmtId="0" fontId="11" fillId="2" borderId="4" xfId="0" applyFont="1" applyFill="1" applyBorder="1" applyAlignment="1" applyProtection="1">
      <alignment wrapText="1"/>
    </xf>
    <xf numFmtId="0" fontId="5" fillId="2" borderId="1" xfId="0" applyFont="1" applyFill="1" applyBorder="1" applyProtection="1"/>
    <xf numFmtId="0" fontId="35" fillId="2" borderId="1" xfId="0" applyFont="1" applyFill="1" applyBorder="1" applyProtection="1"/>
    <xf numFmtId="0" fontId="10" fillId="2" borderId="1" xfId="0" applyFont="1" applyFill="1" applyBorder="1" applyProtection="1"/>
    <xf numFmtId="0" fontId="11" fillId="2" borderId="0" xfId="0" applyFont="1" applyFill="1" applyBorder="1" applyAlignment="1" applyProtection="1">
      <alignment horizontal="right"/>
    </xf>
    <xf numFmtId="0" fontId="10" fillId="2" borderId="0" xfId="0" applyFont="1" applyFill="1" applyBorder="1" applyAlignment="1" applyProtection="1">
      <alignment horizontal="right"/>
    </xf>
    <xf numFmtId="0" fontId="10" fillId="2" borderId="0" xfId="0" applyFont="1" applyFill="1" applyBorder="1" applyAlignment="1" applyProtection="1">
      <alignment horizontal="left"/>
    </xf>
    <xf numFmtId="0" fontId="10" fillId="2" borderId="6" xfId="0" applyFont="1" applyFill="1" applyBorder="1" applyProtection="1"/>
    <xf numFmtId="0" fontId="10" fillId="2" borderId="7" xfId="0" applyFont="1" applyFill="1" applyBorder="1" applyProtection="1"/>
    <xf numFmtId="0" fontId="10" fillId="2" borderId="8" xfId="0" applyFont="1" applyFill="1" applyBorder="1" applyProtection="1"/>
    <xf numFmtId="0" fontId="2" fillId="0" borderId="0" xfId="0" applyFont="1" applyProtection="1"/>
    <xf numFmtId="0" fontId="4" fillId="0" borderId="0" xfId="0" applyFont="1" applyProtection="1"/>
    <xf numFmtId="0" fontId="0" fillId="0" borderId="0" xfId="0" applyFill="1" applyProtection="1"/>
    <xf numFmtId="0" fontId="20" fillId="0" borderId="0" xfId="0" applyFont="1" applyProtection="1"/>
    <xf numFmtId="0" fontId="21" fillId="0" borderId="0" xfId="0" applyFont="1" applyProtection="1"/>
    <xf numFmtId="0" fontId="6" fillId="2" borderId="0" xfId="2" applyFont="1" applyFill="1" applyBorder="1" applyAlignment="1" applyProtection="1"/>
    <xf numFmtId="0" fontId="0" fillId="6" borderId="0" xfId="0" applyFill="1" applyBorder="1" applyAlignment="1" applyProtection="1"/>
    <xf numFmtId="0" fontId="60" fillId="6" borderId="0" xfId="2" applyFont="1" applyFill="1" applyBorder="1" applyAlignment="1" applyProtection="1">
      <alignment horizontal="right"/>
    </xf>
    <xf numFmtId="0" fontId="40" fillId="0" borderId="0" xfId="0" applyFont="1" applyProtection="1"/>
    <xf numFmtId="0" fontId="42" fillId="0" borderId="0" xfId="0" applyFont="1" applyProtection="1"/>
    <xf numFmtId="0" fontId="44" fillId="0" borderId="0" xfId="0" applyFont="1" applyProtection="1"/>
    <xf numFmtId="0" fontId="4" fillId="4" borderId="0" xfId="0" applyFont="1" applyFill="1" applyBorder="1" applyAlignment="1"/>
    <xf numFmtId="0" fontId="92" fillId="4" borderId="0" xfId="0" applyFont="1" applyFill="1" applyBorder="1" applyAlignment="1"/>
    <xf numFmtId="0" fontId="89" fillId="2" borderId="0" xfId="0" applyFont="1" applyFill="1" applyBorder="1" applyProtection="1"/>
    <xf numFmtId="0" fontId="10" fillId="4" borderId="2" xfId="0" applyFont="1" applyFill="1" applyBorder="1" applyAlignment="1"/>
    <xf numFmtId="0" fontId="15" fillId="4" borderId="0" xfId="0" applyFont="1" applyFill="1" applyBorder="1" applyAlignment="1">
      <alignment horizontal="left"/>
    </xf>
    <xf numFmtId="0" fontId="89" fillId="4" borderId="0" xfId="0" applyNumberFormat="1" applyFont="1" applyFill="1" applyBorder="1"/>
    <xf numFmtId="0" fontId="89" fillId="4" borderId="0" xfId="0" applyFont="1" applyFill="1" applyBorder="1"/>
    <xf numFmtId="0" fontId="89" fillId="4" borderId="7" xfId="0" applyNumberFormat="1" applyFont="1" applyFill="1" applyBorder="1"/>
    <xf numFmtId="0" fontId="16" fillId="0" borderId="23" xfId="0" applyFont="1" applyFill="1" applyBorder="1" applyAlignment="1"/>
    <xf numFmtId="0" fontId="89" fillId="0" borderId="23" xfId="0" applyNumberFormat="1" applyFont="1" applyFill="1" applyBorder="1"/>
    <xf numFmtId="0" fontId="16" fillId="0" borderId="23" xfId="0" applyFont="1" applyFill="1" applyBorder="1"/>
    <xf numFmtId="0" fontId="9" fillId="4" borderId="7" xfId="2" applyFill="1" applyBorder="1" applyAlignment="1" applyProtection="1"/>
    <xf numFmtId="0" fontId="37" fillId="6" borderId="9" xfId="0" applyFont="1" applyFill="1" applyBorder="1"/>
    <xf numFmtId="0" fontId="47" fillId="6" borderId="2" xfId="0" applyFont="1" applyFill="1" applyBorder="1"/>
    <xf numFmtId="0" fontId="37" fillId="6" borderId="2" xfId="0" applyFont="1" applyFill="1" applyBorder="1"/>
    <xf numFmtId="0" fontId="37" fillId="6" borderId="3" xfId="0" applyFont="1" applyFill="1" applyBorder="1"/>
    <xf numFmtId="0" fontId="37" fillId="6" borderId="5" xfId="0" applyFont="1" applyFill="1" applyBorder="1"/>
    <xf numFmtId="0" fontId="47" fillId="6" borderId="0" xfId="0" applyFont="1" applyFill="1" applyBorder="1"/>
    <xf numFmtId="0" fontId="37" fillId="6" borderId="4" xfId="0" applyFont="1" applyFill="1" applyBorder="1"/>
    <xf numFmtId="0" fontId="2" fillId="6" borderId="0" xfId="0" applyFont="1" applyFill="1" applyBorder="1"/>
    <xf numFmtId="0" fontId="37" fillId="6" borderId="6" xfId="0" applyFont="1" applyFill="1" applyBorder="1"/>
    <xf numFmtId="0" fontId="37" fillId="6" borderId="7" xfId="0" applyFont="1" applyFill="1" applyBorder="1"/>
    <xf numFmtId="0" fontId="60" fillId="6" borderId="7" xfId="2" applyFont="1" applyFill="1" applyBorder="1" applyAlignment="1" applyProtection="1">
      <alignment horizontal="left"/>
      <protection locked="0"/>
    </xf>
    <xf numFmtId="0" fontId="37" fillId="6" borderId="8" xfId="0" applyFont="1" applyFill="1" applyBorder="1"/>
    <xf numFmtId="0" fontId="4" fillId="6" borderId="0" xfId="0" applyFont="1" applyFill="1" applyBorder="1"/>
    <xf numFmtId="0" fontId="9" fillId="6" borderId="0" xfId="2" applyFill="1" applyBorder="1" applyAlignment="1" applyProtection="1">
      <protection locked="0"/>
    </xf>
    <xf numFmtId="0" fontId="37" fillId="6" borderId="0" xfId="0" applyFont="1" applyFill="1" applyBorder="1" applyProtection="1"/>
    <xf numFmtId="0" fontId="9" fillId="6" borderId="7" xfId="2" applyFill="1" applyBorder="1" applyAlignment="1" applyProtection="1">
      <alignment horizontal="left"/>
      <protection locked="0"/>
    </xf>
    <xf numFmtId="0" fontId="93" fillId="0" borderId="0" xfId="0" applyFont="1" applyAlignment="1">
      <alignment vertical="center"/>
    </xf>
    <xf numFmtId="0" fontId="0" fillId="6" borderId="0" xfId="0" quotePrefix="1" applyNumberFormat="1" applyFill="1"/>
    <xf numFmtId="0" fontId="35" fillId="2" borderId="1" xfId="0" applyFont="1" applyFill="1" applyBorder="1" applyAlignment="1" applyProtection="1">
      <alignment horizontal="left"/>
    </xf>
    <xf numFmtId="0" fontId="11" fillId="2" borderId="0" xfId="0" applyFont="1" applyFill="1" applyBorder="1" applyAlignment="1" applyProtection="1">
      <alignment horizontal="left" wrapText="1"/>
    </xf>
    <xf numFmtId="0" fontId="35" fillId="2" borderId="10" xfId="0" applyFont="1" applyFill="1" applyBorder="1" applyAlignment="1" applyProtection="1">
      <alignment horizontal="left"/>
    </xf>
    <xf numFmtId="0" fontId="35" fillId="2" borderId="20" xfId="0" applyFont="1" applyFill="1" applyBorder="1" applyAlignment="1" applyProtection="1">
      <alignment horizontal="left"/>
    </xf>
    <xf numFmtId="0" fontId="14" fillId="2" borderId="2" xfId="0" applyFont="1" applyFill="1" applyBorder="1" applyAlignment="1" applyProtection="1">
      <alignment horizontal="center"/>
    </xf>
    <xf numFmtId="0" fontId="13" fillId="2" borderId="0" xfId="0" applyFont="1" applyFill="1" applyBorder="1" applyProtection="1"/>
    <xf numFmtId="0" fontId="5" fillId="2" borderId="10" xfId="0" applyFont="1" applyFill="1" applyBorder="1" applyAlignment="1" applyProtection="1">
      <alignment horizontal="left"/>
    </xf>
    <xf numFmtId="0" fontId="5" fillId="2" borderId="20" xfId="0" applyFont="1" applyFill="1" applyBorder="1" applyAlignment="1" applyProtection="1">
      <alignment horizontal="left"/>
    </xf>
    <xf numFmtId="0" fontId="10" fillId="2" borderId="0" xfId="0" applyFont="1" applyFill="1" applyBorder="1" applyAlignment="1" applyProtection="1">
      <alignment horizontal="left" wrapText="1"/>
    </xf>
    <xf numFmtId="0" fontId="81" fillId="2" borderId="0" xfId="0" applyFont="1" applyFill="1" applyBorder="1" applyAlignment="1" applyProtection="1">
      <alignment horizontal="left" wrapText="1"/>
    </xf>
    <xf numFmtId="0" fontId="5" fillId="2" borderId="1" xfId="0" applyFont="1" applyFill="1" applyBorder="1" applyAlignment="1" applyProtection="1">
      <alignment horizontal="left"/>
    </xf>
    <xf numFmtId="0" fontId="5" fillId="7" borderId="0" xfId="0" applyFont="1" applyFill="1" applyBorder="1" applyAlignment="1" applyProtection="1">
      <alignment horizontal="left"/>
    </xf>
    <xf numFmtId="0" fontId="59" fillId="2" borderId="0" xfId="0" applyFont="1" applyFill="1" applyBorder="1" applyAlignment="1" applyProtection="1">
      <alignment horizontal="left" wrapText="1"/>
    </xf>
    <xf numFmtId="0" fontId="4" fillId="2" borderId="26" xfId="0" applyFont="1" applyFill="1" applyBorder="1" applyAlignment="1" applyProtection="1">
      <alignment horizontal="left"/>
    </xf>
    <xf numFmtId="0" fontId="4" fillId="2" borderId="22" xfId="0" applyFont="1" applyFill="1" applyBorder="1" applyAlignment="1" applyProtection="1">
      <alignment horizontal="left"/>
    </xf>
    <xf numFmtId="0" fontId="4" fillId="2" borderId="27" xfId="0" applyFont="1" applyFill="1" applyBorder="1" applyAlignment="1" applyProtection="1">
      <alignment horizontal="left"/>
    </xf>
    <xf numFmtId="0" fontId="4" fillId="2" borderId="26" xfId="0"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26" xfId="0" applyFont="1" applyFill="1" applyBorder="1" applyAlignment="1" applyProtection="1">
      <alignment horizontal="center" wrapText="1"/>
    </xf>
    <xf numFmtId="0" fontId="4" fillId="2" borderId="27" xfId="0" applyFont="1" applyFill="1" applyBorder="1" applyAlignment="1" applyProtection="1">
      <alignment horizontal="center" wrapText="1"/>
    </xf>
    <xf numFmtId="0" fontId="16" fillId="0" borderId="10" xfId="0" applyFont="1" applyFill="1" applyBorder="1" applyAlignment="1" applyProtection="1">
      <alignment horizontal="center"/>
      <protection locked="0"/>
    </xf>
    <xf numFmtId="0" fontId="16" fillId="0" borderId="20" xfId="0" applyFont="1" applyFill="1" applyBorder="1" applyAlignment="1" applyProtection="1">
      <alignment horizontal="center"/>
      <protection locked="0"/>
    </xf>
    <xf numFmtId="0" fontId="58" fillId="0" borderId="7" xfId="0" applyFont="1" applyBorder="1" applyAlignment="1" applyProtection="1">
      <alignment horizontal="center"/>
    </xf>
    <xf numFmtId="0" fontId="9" fillId="2" borderId="0" xfId="2" applyFill="1" applyAlignment="1" applyProtection="1">
      <alignment horizontal="center"/>
      <protection locked="0"/>
    </xf>
    <xf numFmtId="0" fontId="9" fillId="2" borderId="0" xfId="2" applyFill="1" applyBorder="1" applyAlignment="1" applyProtection="1">
      <alignment horizontal="center"/>
      <protection locked="0"/>
    </xf>
    <xf numFmtId="0" fontId="4" fillId="2" borderId="22" xfId="0" applyFont="1" applyFill="1" applyBorder="1" applyAlignment="1" applyProtection="1">
      <alignment horizontal="center" wrapText="1"/>
    </xf>
    <xf numFmtId="0" fontId="16" fillId="0" borderId="14" xfId="0" applyFont="1" applyFill="1" applyBorder="1" applyAlignment="1" applyProtection="1">
      <alignment horizontal="left" vertical="top" wrapText="1"/>
      <protection locked="0"/>
    </xf>
    <xf numFmtId="0" fontId="16" fillId="0" borderId="15"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21"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16" fillId="0" borderId="16" xfId="0" applyFont="1" applyFill="1" applyBorder="1" applyAlignment="1" applyProtection="1">
      <alignment horizontal="left" vertical="top" wrapText="1"/>
      <protection locked="0"/>
    </xf>
    <xf numFmtId="0" fontId="16" fillId="0" borderId="17" xfId="0" applyFont="1" applyFill="1" applyBorder="1" applyAlignment="1" applyProtection="1">
      <alignment horizontal="left" vertical="top" wrapText="1"/>
      <protection locked="0"/>
    </xf>
    <xf numFmtId="0" fontId="16" fillId="0" borderId="13" xfId="0" applyFont="1" applyFill="1" applyBorder="1" applyAlignment="1" applyProtection="1">
      <alignment horizontal="left" vertical="top" wrapText="1"/>
      <protection locked="0"/>
    </xf>
    <xf numFmtId="49" fontId="16" fillId="3" borderId="10" xfId="0" applyNumberFormat="1" applyFont="1" applyFill="1" applyBorder="1" applyAlignment="1" applyProtection="1">
      <alignment horizontal="center"/>
      <protection locked="0"/>
    </xf>
    <xf numFmtId="49" fontId="16" fillId="3" borderId="20" xfId="0" applyNumberFormat="1" applyFont="1" applyFill="1" applyBorder="1" applyAlignment="1" applyProtection="1">
      <alignment horizontal="center"/>
      <protection locked="0"/>
    </xf>
    <xf numFmtId="0" fontId="31" fillId="0" borderId="10" xfId="0" applyFont="1" applyFill="1" applyBorder="1" applyAlignment="1" applyProtection="1">
      <alignment horizontal="left" vertical="top" wrapText="1"/>
      <protection locked="0"/>
    </xf>
    <xf numFmtId="0" fontId="31" fillId="0" borderId="18" xfId="0" applyFont="1" applyFill="1" applyBorder="1" applyAlignment="1" applyProtection="1">
      <alignment horizontal="left" vertical="top" wrapText="1"/>
      <protection locked="0"/>
    </xf>
    <xf numFmtId="0" fontId="31" fillId="0" borderId="20" xfId="0" applyFont="1" applyFill="1" applyBorder="1" applyAlignment="1" applyProtection="1">
      <alignment horizontal="left" vertical="top" wrapText="1"/>
      <protection locked="0"/>
    </xf>
    <xf numFmtId="0" fontId="9" fillId="3" borderId="10" xfId="2" applyFill="1" applyBorder="1" applyAlignment="1" applyProtection="1">
      <alignment horizontal="center"/>
      <protection locked="0"/>
    </xf>
    <xf numFmtId="0" fontId="9" fillId="3" borderId="20" xfId="2" applyFill="1" applyBorder="1" applyAlignment="1" applyProtection="1">
      <alignment horizontal="center"/>
      <protection locked="0"/>
    </xf>
    <xf numFmtId="0" fontId="9" fillId="4" borderId="0" xfId="2" applyFill="1" applyBorder="1" applyAlignment="1" applyProtection="1">
      <alignment horizontal="center"/>
      <protection locked="0"/>
    </xf>
    <xf numFmtId="0" fontId="9" fillId="4" borderId="4" xfId="2" applyFill="1" applyBorder="1" applyAlignment="1" applyProtection="1">
      <alignment horizontal="center"/>
      <protection locked="0"/>
    </xf>
    <xf numFmtId="0" fontId="23" fillId="4" borderId="0" xfId="0" applyFont="1" applyFill="1" applyBorder="1" applyAlignment="1" applyProtection="1">
      <alignment horizontal="left" wrapText="1"/>
    </xf>
    <xf numFmtId="0" fontId="22" fillId="4" borderId="0" xfId="0" applyFont="1" applyFill="1" applyBorder="1" applyAlignment="1" applyProtection="1">
      <alignment horizontal="left" wrapText="1"/>
    </xf>
    <xf numFmtId="0" fontId="58" fillId="0" borderId="7" xfId="0" applyFont="1" applyBorder="1" applyAlignment="1">
      <alignment horizontal="right"/>
    </xf>
    <xf numFmtId="0" fontId="15" fillId="2" borderId="0" xfId="0" applyFont="1" applyFill="1" applyBorder="1" applyAlignment="1">
      <alignment horizontal="left" wrapText="1"/>
    </xf>
    <xf numFmtId="0" fontId="9" fillId="2" borderId="0" xfId="2" applyFill="1" applyBorder="1" applyAlignment="1" applyProtection="1">
      <alignment horizontal="left"/>
      <protection locked="0"/>
    </xf>
    <xf numFmtId="0" fontId="16" fillId="4" borderId="0" xfId="0" applyFont="1" applyFill="1" applyBorder="1" applyAlignment="1">
      <alignment horizontal="left" wrapText="1"/>
    </xf>
    <xf numFmtId="0" fontId="16" fillId="3" borderId="14" xfId="0" applyFont="1" applyFill="1" applyBorder="1" applyAlignment="1" applyProtection="1">
      <alignment horizontal="left" vertical="top" wrapText="1"/>
      <protection locked="0"/>
    </xf>
    <xf numFmtId="0" fontId="16" fillId="3" borderId="15" xfId="0" applyFont="1" applyFill="1" applyBorder="1" applyAlignment="1" applyProtection="1">
      <alignment horizontal="left" vertical="top" wrapText="1"/>
      <protection locked="0"/>
    </xf>
    <xf numFmtId="0" fontId="16" fillId="3" borderId="11" xfId="0" applyFont="1" applyFill="1" applyBorder="1" applyAlignment="1" applyProtection="1">
      <alignment horizontal="left" vertical="top" wrapText="1"/>
      <protection locked="0"/>
    </xf>
    <xf numFmtId="0" fontId="16" fillId="3" borderId="21" xfId="0" applyFont="1" applyFill="1" applyBorder="1" applyAlignment="1" applyProtection="1">
      <alignment horizontal="left" vertical="top" wrapText="1"/>
      <protection locked="0"/>
    </xf>
    <xf numFmtId="0" fontId="16" fillId="3" borderId="0" xfId="0" applyFont="1" applyFill="1" applyBorder="1" applyAlignment="1" applyProtection="1">
      <alignment horizontal="left" vertical="top" wrapText="1"/>
      <protection locked="0"/>
    </xf>
    <xf numFmtId="0" fontId="16" fillId="3" borderId="12" xfId="0" applyFont="1" applyFill="1" applyBorder="1" applyAlignment="1" applyProtection="1">
      <alignment horizontal="left" vertical="top" wrapText="1"/>
      <protection locked="0"/>
    </xf>
    <xf numFmtId="0" fontId="16" fillId="3" borderId="16" xfId="0" applyFont="1" applyFill="1" applyBorder="1" applyAlignment="1" applyProtection="1">
      <alignment horizontal="left" vertical="top" wrapText="1"/>
      <protection locked="0"/>
    </xf>
    <xf numFmtId="0" fontId="16" fillId="3" borderId="17" xfId="0" applyFont="1" applyFill="1" applyBorder="1" applyAlignment="1" applyProtection="1">
      <alignment horizontal="left" vertical="top" wrapText="1"/>
      <protection locked="0"/>
    </xf>
    <xf numFmtId="0" fontId="16" fillId="3" borderId="13" xfId="0" applyFont="1" applyFill="1" applyBorder="1" applyAlignment="1" applyProtection="1">
      <alignment horizontal="left" vertical="top" wrapText="1"/>
      <protection locked="0"/>
    </xf>
    <xf numFmtId="0" fontId="2" fillId="4" borderId="0" xfId="0" applyFont="1" applyFill="1" applyAlignment="1">
      <alignment horizontal="left" wrapText="1"/>
    </xf>
    <xf numFmtId="0" fontId="2" fillId="4" borderId="0" xfId="0" applyFont="1" applyFill="1" applyBorder="1" applyAlignment="1">
      <alignment horizontal="left" vertical="top" wrapText="1"/>
    </xf>
    <xf numFmtId="0" fontId="4" fillId="4" borderId="0" xfId="0" applyFont="1" applyFill="1" applyBorder="1" applyAlignment="1">
      <alignment horizontal="left" vertical="top" wrapText="1"/>
    </xf>
    <xf numFmtId="0" fontId="2" fillId="4" borderId="0" xfId="0" applyFont="1" applyFill="1" applyBorder="1" applyAlignment="1">
      <alignment horizontal="left"/>
    </xf>
    <xf numFmtId="0" fontId="0" fillId="4" borderId="0" xfId="0" applyFill="1" applyBorder="1" applyAlignment="1">
      <alignment horizontal="left"/>
    </xf>
    <xf numFmtId="0" fontId="0" fillId="4" borderId="0" xfId="0" applyFill="1" applyBorder="1" applyAlignment="1">
      <alignment horizontal="left" wrapText="1"/>
    </xf>
    <xf numFmtId="0" fontId="2" fillId="4" borderId="0" xfId="0" applyFont="1" applyFill="1" applyBorder="1" applyAlignment="1">
      <alignment horizontal="left" vertical="center" wrapText="1"/>
    </xf>
    <xf numFmtId="0" fontId="0" fillId="4" borderId="0" xfId="0" applyFill="1" applyBorder="1" applyAlignment="1">
      <alignment horizontal="left" vertical="center" wrapText="1"/>
    </xf>
    <xf numFmtId="0" fontId="0" fillId="2" borderId="10" xfId="0" applyFill="1" applyBorder="1" applyAlignment="1" applyProtection="1">
      <alignment horizontal="left"/>
    </xf>
    <xf numFmtId="0" fontId="0" fillId="2" borderId="18" xfId="0" applyFill="1" applyBorder="1" applyAlignment="1" applyProtection="1">
      <alignment horizontal="left"/>
    </xf>
    <xf numFmtId="0" fontId="0" fillId="2" borderId="20" xfId="0" applyFill="1" applyBorder="1" applyAlignment="1" applyProtection="1">
      <alignment horizontal="left"/>
    </xf>
    <xf numFmtId="0" fontId="0" fillId="0" borderId="14"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4" fillId="4" borderId="0" xfId="0" applyFont="1" applyFill="1" applyBorder="1" applyAlignment="1">
      <alignment horizontal="left" wrapText="1"/>
    </xf>
    <xf numFmtId="0" fontId="89" fillId="4" borderId="0" xfId="0" applyFont="1" applyFill="1" applyBorder="1" applyAlignment="1">
      <alignment horizontal="left" wrapText="1"/>
    </xf>
    <xf numFmtId="0" fontId="31" fillId="2" borderId="0" xfId="2" applyFont="1" applyFill="1" applyBorder="1" applyAlignment="1" applyProtection="1">
      <alignment horizontal="center" wrapText="1"/>
    </xf>
    <xf numFmtId="0" fontId="46" fillId="2" borderId="0" xfId="2" applyFont="1" applyFill="1" applyBorder="1" applyAlignment="1" applyProtection="1">
      <alignment horizontal="left" wrapText="1"/>
    </xf>
    <xf numFmtId="0" fontId="20" fillId="2" borderId="1" xfId="0" applyFont="1" applyFill="1" applyBorder="1" applyAlignment="1">
      <alignment horizontal="left"/>
    </xf>
    <xf numFmtId="0" fontId="21" fillId="2" borderId="1" xfId="0" applyFont="1" applyFill="1" applyBorder="1" applyAlignment="1">
      <alignment horizontal="center"/>
    </xf>
    <xf numFmtId="0" fontId="20" fillId="0" borderId="9"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20" fillId="0" borderId="3" xfId="0" applyFont="1" applyFill="1" applyBorder="1" applyAlignment="1" applyProtection="1">
      <alignment horizontal="left" vertical="top" wrapText="1"/>
      <protection locked="0"/>
    </xf>
    <xf numFmtId="0" fontId="20" fillId="0" borderId="5"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4"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16" fillId="2" borderId="1" xfId="0" applyFont="1" applyFill="1" applyBorder="1" applyAlignment="1">
      <alignment horizontal="left" wrapText="1"/>
    </xf>
    <xf numFmtId="0" fontId="0" fillId="0" borderId="1" xfId="0" applyBorder="1" applyAlignment="1">
      <alignment horizontal="left" wrapText="1"/>
    </xf>
    <xf numFmtId="0" fontId="21" fillId="2" borderId="10" xfId="0" applyFont="1" applyFill="1" applyBorder="1" applyAlignment="1">
      <alignment horizontal="left"/>
    </xf>
    <xf numFmtId="0" fontId="21" fillId="2" borderId="18" xfId="0" applyFont="1" applyFill="1" applyBorder="1" applyAlignment="1">
      <alignment horizontal="left"/>
    </xf>
    <xf numFmtId="0" fontId="21" fillId="2" borderId="20" xfId="0" applyFont="1" applyFill="1" applyBorder="1" applyAlignment="1">
      <alignment horizontal="left"/>
    </xf>
    <xf numFmtId="0" fontId="58" fillId="0" borderId="7" xfId="0" applyFont="1" applyBorder="1" applyAlignment="1">
      <alignment horizontal="left"/>
    </xf>
    <xf numFmtId="0" fontId="58" fillId="0" borderId="0" xfId="0" applyFont="1" applyBorder="1" applyAlignment="1">
      <alignment horizontal="left"/>
    </xf>
    <xf numFmtId="0" fontId="21" fillId="2" borderId="1" xfId="0" applyFont="1" applyFill="1" applyBorder="1" applyAlignment="1" applyProtection="1">
      <alignment horizontal="center"/>
    </xf>
    <xf numFmtId="0" fontId="16" fillId="2" borderId="1" xfId="0" applyFont="1" applyFill="1" applyBorder="1" applyAlignment="1">
      <alignment horizontal="left"/>
    </xf>
    <xf numFmtId="0" fontId="20" fillId="2" borderId="21" xfId="0" applyFont="1" applyFill="1" applyBorder="1" applyAlignment="1" applyProtection="1">
      <alignment horizontal="center"/>
    </xf>
    <xf numFmtId="0" fontId="20" fillId="2" borderId="0" xfId="0" applyFont="1" applyFill="1" applyBorder="1" applyAlignment="1" applyProtection="1">
      <alignment horizontal="center"/>
    </xf>
    <xf numFmtId="0" fontId="20" fillId="2" borderId="21" xfId="0" applyFont="1" applyFill="1" applyBorder="1" applyAlignment="1">
      <alignment horizontal="center"/>
    </xf>
    <xf numFmtId="0" fontId="20" fillId="2" borderId="0" xfId="0" applyFont="1" applyFill="1" applyBorder="1" applyAlignment="1">
      <alignment horizontal="center"/>
    </xf>
    <xf numFmtId="0" fontId="20" fillId="2" borderId="10" xfId="0" applyFont="1" applyFill="1" applyBorder="1" applyAlignment="1" applyProtection="1">
      <alignment horizontal="left" wrapText="1"/>
    </xf>
    <xf numFmtId="0" fontId="20" fillId="2" borderId="18" xfId="0" applyFont="1" applyFill="1" applyBorder="1" applyAlignment="1" applyProtection="1">
      <alignment horizontal="left" wrapText="1"/>
    </xf>
    <xf numFmtId="0" fontId="20" fillId="2" borderId="20" xfId="0" applyFont="1" applyFill="1" applyBorder="1" applyAlignment="1" applyProtection="1">
      <alignment horizontal="left" wrapText="1"/>
    </xf>
    <xf numFmtId="0" fontId="16" fillId="2" borderId="1"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0" borderId="14"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21"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20" fillId="0" borderId="17" xfId="0" applyFont="1" applyFill="1" applyBorder="1" applyAlignment="1" applyProtection="1">
      <alignment horizontal="left" vertical="top" wrapText="1"/>
      <protection locked="0"/>
    </xf>
    <xf numFmtId="0" fontId="20" fillId="2" borderId="4" xfId="0" applyFont="1" applyFill="1" applyBorder="1" applyAlignment="1">
      <alignment horizontal="center"/>
    </xf>
    <xf numFmtId="0" fontId="15" fillId="4" borderId="2" xfId="0" applyFont="1" applyFill="1" applyBorder="1" applyAlignment="1">
      <alignment horizontal="left" wrapText="1"/>
    </xf>
    <xf numFmtId="0" fontId="20" fillId="4" borderId="2" xfId="0" applyFont="1" applyFill="1" applyBorder="1" applyAlignment="1">
      <alignment horizontal="left" wrapText="1"/>
    </xf>
    <xf numFmtId="0" fontId="20" fillId="2" borderId="1" xfId="0" applyFont="1" applyFill="1" applyBorder="1" applyAlignment="1">
      <alignment horizontal="center"/>
    </xf>
    <xf numFmtId="0" fontId="9" fillId="4" borderId="0" xfId="2" applyFill="1" applyBorder="1" applyAlignment="1" applyProtection="1">
      <protection locked="0"/>
    </xf>
    <xf numFmtId="0" fontId="15" fillId="2" borderId="0" xfId="0" applyFont="1" applyFill="1" applyBorder="1" applyAlignment="1">
      <alignment horizontal="left"/>
    </xf>
    <xf numFmtId="0" fontId="21" fillId="2" borderId="0" xfId="0" applyFont="1" applyFill="1" applyBorder="1" applyAlignment="1">
      <alignment horizontal="left"/>
    </xf>
    <xf numFmtId="0" fontId="20" fillId="2" borderId="4" xfId="0" applyFont="1" applyFill="1" applyBorder="1" applyAlignment="1" applyProtection="1">
      <alignment horizontal="center"/>
    </xf>
    <xf numFmtId="0" fontId="0" fillId="0" borderId="2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2" fillId="4" borderId="0" xfId="0" applyFont="1" applyFill="1" applyBorder="1" applyAlignment="1">
      <alignment horizontal="left" wrapText="1"/>
    </xf>
    <xf numFmtId="0" fontId="41" fillId="4" borderId="0" xfId="0" applyFont="1" applyFill="1" applyBorder="1" applyAlignment="1">
      <alignment horizontal="left" wrapText="1"/>
    </xf>
    <xf numFmtId="0" fontId="33" fillId="4" borderId="0" xfId="0" applyFont="1" applyFill="1" applyBorder="1" applyAlignment="1">
      <alignment horizontal="left" wrapText="1"/>
    </xf>
    <xf numFmtId="0" fontId="9" fillId="4" borderId="0" xfId="2" applyFill="1" applyBorder="1" applyAlignment="1" applyProtection="1">
      <alignment horizontal="left"/>
      <protection locked="0"/>
    </xf>
    <xf numFmtId="0" fontId="9" fillId="2" borderId="17" xfId="2" applyFill="1" applyBorder="1" applyAlignment="1" applyProtection="1">
      <alignment horizontal="center"/>
      <protection locked="0"/>
    </xf>
    <xf numFmtId="0" fontId="57" fillId="2" borderId="26" xfId="0" applyFont="1" applyFill="1" applyBorder="1" applyAlignment="1">
      <alignment horizontal="center" wrapText="1"/>
    </xf>
    <xf numFmtId="0" fontId="57" fillId="2" borderId="22" xfId="0" applyFont="1" applyFill="1" applyBorder="1" applyAlignment="1">
      <alignment horizontal="center" wrapText="1"/>
    </xf>
    <xf numFmtId="0" fontId="33" fillId="2" borderId="10" xfId="0" applyFont="1" applyFill="1" applyBorder="1" applyAlignment="1">
      <alignment horizontal="left"/>
    </xf>
    <xf numFmtId="0" fontId="33" fillId="2" borderId="18" xfId="0" applyFont="1" applyFill="1" applyBorder="1" applyAlignment="1">
      <alignment horizontal="left"/>
    </xf>
    <xf numFmtId="0" fontId="33" fillId="2" borderId="20" xfId="0" applyFont="1" applyFill="1" applyBorder="1" applyAlignment="1">
      <alignment horizontal="left"/>
    </xf>
    <xf numFmtId="0" fontId="33" fillId="2" borderId="1" xfId="0" applyFont="1" applyFill="1" applyBorder="1" applyAlignment="1">
      <alignment horizontal="center"/>
    </xf>
    <xf numFmtId="0" fontId="32" fillId="2" borderId="10" xfId="0" applyFont="1" applyFill="1" applyBorder="1" applyAlignment="1">
      <alignment horizontal="left"/>
    </xf>
    <xf numFmtId="0" fontId="32" fillId="2" borderId="18" xfId="0" applyFont="1" applyFill="1" applyBorder="1" applyAlignment="1">
      <alignment horizontal="left"/>
    </xf>
    <xf numFmtId="0" fontId="32" fillId="2" borderId="20" xfId="0" applyFont="1" applyFill="1" applyBorder="1" applyAlignment="1">
      <alignment horizontal="left"/>
    </xf>
    <xf numFmtId="0" fontId="32" fillId="2" borderId="14" xfId="0" applyFont="1" applyFill="1" applyBorder="1" applyAlignment="1">
      <alignment horizontal="center"/>
    </xf>
    <xf numFmtId="0" fontId="32" fillId="2" borderId="15" xfId="0" applyFont="1" applyFill="1" applyBorder="1" applyAlignment="1">
      <alignment horizontal="center"/>
    </xf>
    <xf numFmtId="0" fontId="32" fillId="2" borderId="11" xfId="0" applyFont="1" applyFill="1" applyBorder="1" applyAlignment="1">
      <alignment horizontal="center"/>
    </xf>
    <xf numFmtId="0" fontId="32" fillId="2" borderId="21" xfId="0" applyFont="1" applyFill="1" applyBorder="1" applyAlignment="1">
      <alignment horizontal="center"/>
    </xf>
    <xf numFmtId="0" fontId="32" fillId="2" borderId="0" xfId="0" applyFont="1" applyFill="1" applyBorder="1" applyAlignment="1">
      <alignment horizontal="center"/>
    </xf>
    <xf numFmtId="0" fontId="32" fillId="2" borderId="12" xfId="0" applyFont="1" applyFill="1" applyBorder="1" applyAlignment="1">
      <alignment horizontal="center"/>
    </xf>
    <xf numFmtId="0" fontId="32" fillId="2" borderId="1" xfId="0" applyFont="1" applyFill="1" applyBorder="1" applyAlignment="1">
      <alignment horizontal="center"/>
    </xf>
    <xf numFmtId="16" fontId="33" fillId="2" borderId="1" xfId="0" quotePrefix="1" applyNumberFormat="1" applyFont="1" applyFill="1" applyBorder="1" applyAlignment="1">
      <alignment horizontal="center"/>
    </xf>
    <xf numFmtId="0" fontId="33" fillId="2" borderId="1" xfId="0" quotePrefix="1" applyFont="1" applyFill="1" applyBorder="1" applyAlignment="1">
      <alignment horizontal="center"/>
    </xf>
    <xf numFmtId="0" fontId="32" fillId="2" borderId="26" xfId="0" applyFont="1" applyFill="1" applyBorder="1" applyAlignment="1">
      <alignment horizontal="center" wrapText="1"/>
    </xf>
    <xf numFmtId="0" fontId="32" fillId="2" borderId="27" xfId="0" applyFont="1" applyFill="1" applyBorder="1" applyAlignment="1">
      <alignment horizontal="center" wrapText="1"/>
    </xf>
    <xf numFmtId="0" fontId="32" fillId="2" borderId="1" xfId="0" applyFont="1" applyFill="1" applyBorder="1" applyAlignment="1">
      <alignment horizontal="center" wrapText="1"/>
    </xf>
    <xf numFmtId="0" fontId="32" fillId="2" borderId="14" xfId="0" applyFont="1" applyFill="1" applyBorder="1" applyAlignment="1">
      <alignment horizontal="left"/>
    </xf>
    <xf numFmtId="0" fontId="32" fillId="2" borderId="15" xfId="0" applyFont="1" applyFill="1" applyBorder="1" applyAlignment="1">
      <alignment horizontal="left"/>
    </xf>
    <xf numFmtId="0" fontId="32" fillId="2" borderId="11" xfId="0" applyFont="1" applyFill="1" applyBorder="1" applyAlignment="1">
      <alignment horizontal="left"/>
    </xf>
    <xf numFmtId="0" fontId="32" fillId="2" borderId="16" xfId="0" applyFont="1" applyFill="1" applyBorder="1" applyAlignment="1">
      <alignment horizontal="left"/>
    </xf>
    <xf numFmtId="0" fontId="32" fillId="2" borderId="17" xfId="0" applyFont="1" applyFill="1" applyBorder="1" applyAlignment="1">
      <alignment horizontal="left"/>
    </xf>
    <xf numFmtId="0" fontId="32" fillId="2" borderId="13" xfId="0" applyFont="1" applyFill="1" applyBorder="1" applyAlignment="1">
      <alignment horizontal="left"/>
    </xf>
    <xf numFmtId="0" fontId="34" fillId="2" borderId="0" xfId="0" applyFont="1" applyFill="1" applyBorder="1"/>
    <xf numFmtId="0" fontId="32" fillId="2" borderId="0" xfId="0" applyFont="1" applyFill="1" applyBorder="1" applyAlignment="1" applyProtection="1">
      <alignment horizontal="center" wrapText="1"/>
    </xf>
    <xf numFmtId="0" fontId="33" fillId="0" borderId="14" xfId="0" applyFont="1" applyFill="1" applyBorder="1" applyAlignment="1" applyProtection="1">
      <alignment horizontal="left" vertical="top" wrapText="1"/>
      <protection locked="0"/>
    </xf>
    <xf numFmtId="0" fontId="33" fillId="0" borderId="15" xfId="0" applyFont="1" applyFill="1" applyBorder="1" applyAlignment="1" applyProtection="1">
      <alignment horizontal="left" vertical="top" wrapText="1"/>
      <protection locked="0"/>
    </xf>
    <xf numFmtId="0" fontId="33" fillId="0" borderId="11" xfId="0" applyFont="1" applyFill="1" applyBorder="1" applyAlignment="1" applyProtection="1">
      <alignment horizontal="left" vertical="top" wrapText="1"/>
      <protection locked="0"/>
    </xf>
    <xf numFmtId="0" fontId="33" fillId="0" borderId="21"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12"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33" fillId="0" borderId="17" xfId="0" applyFont="1" applyFill="1" applyBorder="1" applyAlignment="1" applyProtection="1">
      <alignment horizontal="left" vertical="top" wrapText="1"/>
      <protection locked="0"/>
    </xf>
    <xf numFmtId="0" fontId="33" fillId="0" borderId="13" xfId="0" applyFont="1" applyFill="1" applyBorder="1" applyAlignment="1" applyProtection="1">
      <alignment horizontal="left" vertical="top" wrapText="1"/>
      <protection locked="0"/>
    </xf>
    <xf numFmtId="0" fontId="9" fillId="7" borderId="0" xfId="2" quotePrefix="1" applyFill="1" applyBorder="1" applyAlignment="1" applyProtection="1">
      <alignment horizontal="left"/>
      <protection locked="0"/>
    </xf>
    <xf numFmtId="0" fontId="9" fillId="6" borderId="0" xfId="2" applyFill="1" applyBorder="1" applyAlignment="1" applyProtection="1">
      <alignment horizontal="left"/>
      <protection locked="0"/>
    </xf>
    <xf numFmtId="0" fontId="10" fillId="3" borderId="14" xfId="0" applyFont="1" applyFill="1" applyBorder="1" applyAlignment="1" applyProtection="1">
      <alignment vertical="top" wrapText="1"/>
      <protection locked="0"/>
    </xf>
    <xf numFmtId="0" fontId="10" fillId="0" borderId="15" xfId="0" applyFont="1" applyBorder="1" applyAlignment="1" applyProtection="1">
      <alignment vertical="top" wrapText="1"/>
      <protection locked="0"/>
    </xf>
    <xf numFmtId="0" fontId="10" fillId="0" borderId="11" xfId="0" applyFont="1" applyBorder="1" applyAlignment="1" applyProtection="1">
      <alignment vertical="top" wrapText="1"/>
      <protection locked="0"/>
    </xf>
    <xf numFmtId="0" fontId="10" fillId="0" borderId="21"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16" xfId="0" applyFont="1" applyBorder="1" applyAlignment="1" applyProtection="1">
      <alignment vertical="top" wrapText="1"/>
      <protection locked="0"/>
    </xf>
    <xf numFmtId="0" fontId="10" fillId="0" borderId="17" xfId="0" applyFont="1" applyBorder="1" applyAlignment="1" applyProtection="1">
      <alignment vertical="top" wrapText="1"/>
      <protection locked="0"/>
    </xf>
    <xf numFmtId="0" fontId="10" fillId="0" borderId="13" xfId="0" applyFont="1" applyBorder="1" applyAlignment="1" applyProtection="1">
      <alignment vertical="top" wrapText="1"/>
      <protection locked="0"/>
    </xf>
    <xf numFmtId="0" fontId="31" fillId="7" borderId="0" xfId="0" applyFont="1" applyFill="1" applyBorder="1" applyAlignment="1" applyProtection="1"/>
    <xf numFmtId="0" fontId="2" fillId="3" borderId="10" xfId="0" applyFont="1" applyFill="1" applyBorder="1" applyAlignment="1" applyProtection="1">
      <protection locked="0"/>
    </xf>
    <xf numFmtId="0" fontId="0" fillId="0" borderId="20" xfId="0" applyBorder="1" applyAlignment="1" applyProtection="1">
      <protection locked="0"/>
    </xf>
    <xf numFmtId="0" fontId="71" fillId="7" borderId="0" xfId="0" applyFont="1" applyFill="1" applyBorder="1" applyAlignment="1" applyProtection="1">
      <alignment horizontal="left" vertical="top" wrapText="1"/>
    </xf>
    <xf numFmtId="0" fontId="71" fillId="7" borderId="4" xfId="0" applyFont="1" applyFill="1" applyBorder="1" applyAlignment="1" applyProtection="1">
      <alignment horizontal="left" vertical="top" wrapText="1"/>
    </xf>
    <xf numFmtId="0" fontId="72" fillId="7" borderId="0" xfId="0" applyFont="1" applyFill="1" applyBorder="1" applyAlignment="1" applyProtection="1">
      <alignment wrapText="1"/>
    </xf>
    <xf numFmtId="0" fontId="72" fillId="7" borderId="4" xfId="0" applyFont="1" applyFill="1" applyBorder="1" applyAlignment="1" applyProtection="1">
      <alignment wrapText="1"/>
    </xf>
    <xf numFmtId="0" fontId="82" fillId="7" borderId="0" xfId="0" applyFont="1" applyFill="1" applyBorder="1" applyAlignment="1" applyProtection="1">
      <alignment horizontal="center" wrapText="1"/>
    </xf>
    <xf numFmtId="0" fontId="15" fillId="7" borderId="17" xfId="0" applyFont="1" applyFill="1" applyBorder="1" applyAlignment="1" applyProtection="1">
      <alignment horizontal="left" wrapText="1"/>
    </xf>
    <xf numFmtId="0" fontId="4" fillId="7" borderId="18" xfId="0" applyFont="1" applyFill="1" applyBorder="1" applyAlignment="1" applyProtection="1">
      <alignment horizontal="center" vertical="center" wrapText="1"/>
    </xf>
    <xf numFmtId="0" fontId="4" fillId="7" borderId="17" xfId="0" applyFont="1" applyFill="1" applyBorder="1" applyAlignment="1" applyProtection="1">
      <alignment horizontal="center" vertical="top"/>
    </xf>
    <xf numFmtId="0" fontId="4" fillId="7" borderId="15" xfId="0" applyFont="1" applyFill="1" applyBorder="1" applyAlignment="1" applyProtection="1">
      <alignment horizontal="center" wrapText="1"/>
    </xf>
    <xf numFmtId="0" fontId="4" fillId="7" borderId="0" xfId="0" applyFont="1" applyFill="1" applyBorder="1" applyAlignment="1" applyProtection="1">
      <alignment horizontal="center" wrapText="1"/>
    </xf>
    <xf numFmtId="0" fontId="4" fillId="7" borderId="17" xfId="0" applyFont="1" applyFill="1" applyBorder="1" applyAlignment="1" applyProtection="1">
      <alignment horizontal="center" wrapText="1"/>
    </xf>
    <xf numFmtId="0" fontId="4" fillId="7" borderId="0" xfId="0" applyFont="1" applyFill="1" applyBorder="1" applyAlignment="1" applyProtection="1">
      <alignment horizontal="center"/>
    </xf>
    <xf numFmtId="0" fontId="4" fillId="7" borderId="0" xfId="0" applyFont="1" applyFill="1" applyBorder="1" applyAlignment="1" applyProtection="1">
      <alignment horizontal="center" vertical="top" wrapText="1"/>
    </xf>
    <xf numFmtId="0" fontId="0" fillId="7" borderId="0" xfId="0" applyFill="1" applyBorder="1" applyAlignment="1" applyProtection="1">
      <alignment horizontal="center" vertical="top" wrapText="1"/>
    </xf>
    <xf numFmtId="0" fontId="0" fillId="7" borderId="17" xfId="0" applyFill="1" applyBorder="1" applyAlignment="1" applyProtection="1">
      <alignment horizontal="center" vertical="top" wrapText="1"/>
    </xf>
    <xf numFmtId="0" fontId="2" fillId="7" borderId="17" xfId="0" applyFont="1" applyFill="1" applyBorder="1" applyAlignment="1" applyProtection="1">
      <alignment horizontal="center"/>
    </xf>
    <xf numFmtId="0" fontId="4" fillId="7" borderId="17" xfId="0" applyFont="1" applyFill="1" applyBorder="1" applyAlignment="1" applyProtection="1">
      <alignment horizontal="center"/>
    </xf>
    <xf numFmtId="0" fontId="15" fillId="7" borderId="0" xfId="0" applyFont="1" applyFill="1" applyBorder="1" applyAlignment="1" applyProtection="1">
      <alignment horizontal="left" wrapText="1"/>
    </xf>
    <xf numFmtId="0" fontId="0" fillId="7" borderId="17" xfId="0" applyFill="1" applyBorder="1" applyAlignment="1">
      <alignment horizontal="center" wrapText="1"/>
    </xf>
    <xf numFmtId="0" fontId="4" fillId="7" borderId="21" xfId="0" applyFont="1" applyFill="1" applyBorder="1" applyAlignment="1" applyProtection="1">
      <alignment horizontal="center" wrapText="1"/>
    </xf>
    <xf numFmtId="0" fontId="0" fillId="7" borderId="16" xfId="0" applyFill="1" applyBorder="1" applyAlignment="1">
      <alignment horizontal="center" wrapText="1"/>
    </xf>
  </cellXfs>
  <cellStyles count="3">
    <cellStyle name="Comma" xfId="1" builtinId="3"/>
    <cellStyle name="Hyperlink" xfId="2" builtinId="8"/>
    <cellStyle name="Normal" xfId="0" builtinId="0"/>
  </cellStyles>
  <dxfs count="1">
    <dxf>
      <font>
        <b/>
        <i val="0"/>
        <condense val="0"/>
        <extend val="0"/>
        <color indexed="1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CCECFF"/>
      <rgbColor rgb="00000080"/>
      <rgbColor rgb="00FFFFCC"/>
      <rgbColor rgb="00800080"/>
      <rgbColor rgb="00008080"/>
      <rgbColor rgb="00E5F3E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theme/theme1.xml" Type="http://schemas.openxmlformats.org/officeDocument/2006/relationships/theme"/><Relationship Id="rId12" Target="styles.xml" Type="http://schemas.openxmlformats.org/officeDocument/2006/relationships/styles"/><Relationship Id="rId13" Target="sharedStrings.xml" Type="http://schemas.openxmlformats.org/officeDocument/2006/relationships/sharedStrings"/><Relationship Id="rId14"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28575</xdr:rowOff>
    </xdr:from>
    <xdr:to>
      <xdr:col>4</xdr:col>
      <xdr:colOff>47625</xdr:colOff>
      <xdr:row>11</xdr:row>
      <xdr:rowOff>0</xdr:rowOff>
    </xdr:to>
    <xdr:pic>
      <xdr:nvPicPr>
        <xdr:cNvPr id="1241" name="Picture 3" descr="Scottish Government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742950"/>
          <a:ext cx="2228850"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276225</xdr:colOff>
      <xdr:row>211</xdr:row>
      <xdr:rowOff>133350</xdr:rowOff>
    </xdr:from>
    <xdr:to>
      <xdr:col>18</xdr:col>
      <xdr:colOff>276225</xdr:colOff>
      <xdr:row>211</xdr:row>
      <xdr:rowOff>133350</xdr:rowOff>
    </xdr:to>
    <xdr:sp macro="" textlink="">
      <xdr:nvSpPr>
        <xdr:cNvPr id="19603" name="Text Box 1"/>
        <xdr:cNvSpPr txBox="1">
          <a:spLocks noChangeArrowheads="1"/>
        </xdr:cNvSpPr>
      </xdr:nvSpPr>
      <xdr:spPr bwMode="auto">
        <a:xfrm rot="-8604953">
          <a:off x="13573125" y="37947600"/>
          <a:ext cx="0" cy="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http://www.scotland.gov.uk/Topics/Statistics/Browse/Housing-Regeneration/HSfS/Improvements" TargetMode="External" Type="http://schemas.openxmlformats.org/officeDocument/2006/relationships/hyperlink"/><Relationship Id="rId2" Target="../printerSettings/printerSettings10.bin" Type="http://schemas.openxmlformats.org/officeDocument/2006/relationships/printerSettings"/><Relationship Id="rId3" Target="../drawings/drawing2.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http://www.scotland.gov.uk/library5/housing/hmogla.pdf" TargetMode="External" Type="http://schemas.openxmlformats.org/officeDocument/2006/relationships/hyperlink"/><Relationship Id="rId2" Target="http://www.scotland.gov.uk/Publications/2004/07/19734/40900" TargetMode="External" Type="http://schemas.openxmlformats.org/officeDocument/2006/relationships/hyperlink"/><Relationship Id="rId3"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I33"/>
  <sheetViews>
    <sheetView showGridLines="0" zoomScaleNormal="100" workbookViewId="0">
      <selection activeCell="J9" sqref="J9"/>
    </sheetView>
  </sheetViews>
  <sheetFormatPr defaultColWidth="15.7109375" defaultRowHeight="12.75" x14ac:dyDescent="0.2"/>
  <cols>
    <col min="1" max="1" customWidth="true" width="13.5703125" collapsed="false"/>
    <col min="2" max="2" customWidth="true" width="15.7109375" collapsed="false"/>
    <col min="3" max="3" customWidth="true" width="9.42578125" collapsed="false"/>
    <col min="4" max="7" customWidth="true" width="15.7109375" collapsed="false"/>
    <col min="8" max="8" bestFit="true" customWidth="true" width="20.85546875" collapsed="false"/>
    <col min="9" max="9" bestFit="true" customWidth="true" width="19.0" collapsed="false"/>
    <col min="10" max="12" customWidth="true" width="15.7109375" collapsed="false"/>
    <col min="13" max="13" bestFit="true" customWidth="true" width="25.5703125" collapsed="false"/>
    <col min="14" max="14" bestFit="true" customWidth="true" width="26.7109375" collapsed="false"/>
    <col min="15" max="15" bestFit="true" customWidth="true" width="27.5703125" collapsed="false"/>
    <col min="16" max="16" bestFit="true" customWidth="true" width="28.7109375" collapsed="false"/>
    <col min="17" max="17" bestFit="true" customWidth="true" width="27.0" collapsed="false"/>
    <col min="18" max="18" bestFit="true" customWidth="true" width="28.140625" collapsed="false"/>
    <col min="19" max="19" bestFit="true" customWidth="true" width="27.0" collapsed="false"/>
    <col min="20" max="20" bestFit="true" customWidth="true" width="28.140625" collapsed="false"/>
    <col min="21" max="21" bestFit="true" customWidth="true" width="28.85546875" collapsed="false"/>
    <col min="22" max="22" bestFit="true" customWidth="true" width="27.0" collapsed="false"/>
    <col min="23" max="23" bestFit="true" customWidth="true" width="28.85546875" collapsed="false"/>
    <col min="24" max="27" customWidth="true" width="15.7109375" collapsed="false"/>
    <col min="28" max="28" bestFit="true" customWidth="true" width="25.140625" collapsed="false"/>
    <col min="29" max="29" bestFit="true" customWidth="true" width="23.85546875" collapsed="false"/>
    <col min="30" max="30" bestFit="true" customWidth="true" width="25.0" collapsed="false"/>
    <col min="31" max="31" bestFit="true" customWidth="true" width="25.5703125" collapsed="false"/>
    <col min="32" max="33" customWidth="true" width="15.7109375" collapsed="false"/>
    <col min="34" max="34" bestFit="true" customWidth="true" width="25.0" collapsed="false"/>
    <col min="35" max="35" bestFit="true" customWidth="true" width="24.42578125" collapsed="false"/>
    <col min="36" max="36" bestFit="true" customWidth="true" width="17.42578125" collapsed="false"/>
    <col min="37" max="37" bestFit="true" customWidth="true" width="23.42578125" collapsed="false"/>
    <col min="38" max="38" bestFit="true" customWidth="true" width="23.140625" collapsed="false"/>
    <col min="39" max="39" bestFit="true" customWidth="true" width="22.140625" collapsed="false"/>
    <col min="40" max="40" customWidth="true" width="15.7109375" collapsed="false"/>
    <col min="41" max="41" bestFit="true" customWidth="true" width="27.85546875" collapsed="false"/>
    <col min="42" max="42" bestFit="true" customWidth="true" width="29.28515625" collapsed="false"/>
    <col min="43" max="43" bestFit="true" customWidth="true" width="28.140625" collapsed="false"/>
    <col min="44" max="44" bestFit="true" customWidth="true" width="29.7109375" collapsed="false"/>
    <col min="45" max="45" bestFit="true" customWidth="true" width="30.0" collapsed="false"/>
    <col min="46" max="46" bestFit="true" customWidth="true" width="31.42578125" collapsed="false"/>
    <col min="47" max="47" bestFit="true" customWidth="true" width="28.28515625" collapsed="false"/>
    <col min="48" max="48" bestFit="true" customWidth="true" width="29.85546875" collapsed="false"/>
    <col min="49" max="49" bestFit="true" customWidth="true" width="21.0" collapsed="false"/>
    <col min="50" max="50" bestFit="true" customWidth="true" width="19.85546875" collapsed="false"/>
    <col min="51" max="51" bestFit="true" customWidth="true" width="18.140625" collapsed="false"/>
    <col min="52" max="52" bestFit="true" customWidth="true" width="26.85546875" collapsed="false"/>
    <col min="53" max="53" bestFit="true" customWidth="true" width="25.7109375" collapsed="false"/>
    <col min="54" max="54" bestFit="true" customWidth="true" width="23.7109375" collapsed="false"/>
    <col min="55" max="55" bestFit="true" customWidth="true" width="27.140625" collapsed="false"/>
    <col min="56" max="56" bestFit="true" customWidth="true" width="26.0" collapsed="false"/>
    <col min="57" max="57" bestFit="true" customWidth="true" width="31.42578125" collapsed="false"/>
    <col min="58" max="58" bestFit="true" customWidth="true" width="28.28515625" collapsed="false"/>
    <col min="59" max="59" bestFit="true" customWidth="true" width="29.85546875" collapsed="false"/>
    <col min="60" max="60" bestFit="true" customWidth="true" width="21.0" collapsed="false"/>
    <col min="61" max="61" bestFit="true" customWidth="true" width="19.42578125" collapsed="false"/>
    <col min="62" max="62" bestFit="true" customWidth="true" width="18.0" collapsed="false"/>
    <col min="63" max="63" bestFit="true" customWidth="true" width="26.85546875" collapsed="false"/>
    <col min="64" max="64" bestFit="true" customWidth="true" width="25.140625" collapsed="false"/>
    <col min="65" max="65" bestFit="true" customWidth="true" width="32.7109375" collapsed="false"/>
    <col min="66" max="66" bestFit="true" customWidth="true" width="31.5703125" collapsed="false"/>
    <col min="67" max="67" bestFit="true" customWidth="true" width="32.85546875" collapsed="false"/>
    <col min="68" max="68" bestFit="true" customWidth="true" width="35.7109375" collapsed="false"/>
    <col min="69" max="69" bestFit="true" customWidth="true" width="30.0" collapsed="false"/>
    <col min="70" max="70" bestFit="true" customWidth="true" width="22.28515625" collapsed="false"/>
    <col min="71" max="71" bestFit="true" customWidth="true" width="20.28515625" collapsed="false"/>
    <col min="72" max="72" bestFit="true" customWidth="true" width="22.28515625" collapsed="false"/>
    <col min="73" max="74" customWidth="true" width="15.7109375" collapsed="false"/>
    <col min="75" max="75" bestFit="true" customWidth="true" width="18.5703125" collapsed="false"/>
    <col min="76" max="76" bestFit="true" customWidth="true" width="20.5703125" collapsed="false"/>
    <col min="77" max="77" bestFit="true" customWidth="true" width="18.7109375" collapsed="false"/>
    <col min="78" max="78" bestFit="true" customWidth="true" width="20.140625" collapsed="false"/>
    <col min="79" max="79" bestFit="true" customWidth="true" width="18.28515625" collapsed="false"/>
    <col min="80" max="80" bestFit="true" customWidth="true" width="27.0" collapsed="false"/>
    <col min="81" max="81" bestFit="true" customWidth="true" width="28.7109375" collapsed="false"/>
    <col min="82" max="82" bestFit="true" customWidth="true" width="28.42578125" collapsed="false"/>
    <col min="83" max="83" bestFit="true" customWidth="true" width="29.0" collapsed="false"/>
    <col min="84" max="84" bestFit="true" customWidth="true" width="30.85546875" collapsed="false"/>
    <col min="85" max="85" bestFit="true" customWidth="true" width="30.5703125" collapsed="false"/>
    <col min="86" max="86" bestFit="true" customWidth="true" width="36.5703125" collapsed="false"/>
    <col min="87" max="87" bestFit="true" customWidth="true" width="38.42578125" collapsed="false"/>
    <col min="88" max="88" bestFit="true" customWidth="true" width="38.140625" collapsed="false"/>
    <col min="89" max="89" bestFit="true" customWidth="true" width="30.85546875" collapsed="false"/>
    <col min="90" max="90" bestFit="true" customWidth="true" width="32.5703125" collapsed="false"/>
    <col min="91" max="91" bestFit="true" customWidth="true" width="32.28515625" collapsed="false"/>
    <col min="92" max="92" bestFit="true" customWidth="true" width="23.140625" collapsed="false"/>
    <col min="93" max="93" bestFit="true" customWidth="true" width="21.140625" collapsed="false"/>
    <col min="94" max="94" bestFit="true" customWidth="true" width="28.7109375" collapsed="false"/>
    <col min="95" max="95" bestFit="true" customWidth="true" width="23.0" collapsed="false"/>
    <col min="96" max="96" bestFit="true" customWidth="true" width="24.5703125" collapsed="false"/>
    <col min="97" max="97" bestFit="true" customWidth="true" width="22.7109375" collapsed="false"/>
    <col min="98" max="98" bestFit="true" customWidth="true" width="23.140625" collapsed="false"/>
    <col min="99" max="99" bestFit="true" customWidth="true" width="23.0" collapsed="false"/>
    <col min="100" max="100" bestFit="true" customWidth="true" width="24.28515625" collapsed="false"/>
    <col min="101" max="101" bestFit="true" customWidth="true" width="22.42578125" collapsed="false"/>
    <col min="102" max="102" bestFit="true" customWidth="true" width="24.0" collapsed="false"/>
    <col min="103" max="103" bestFit="true" customWidth="true" width="22.140625" collapsed="false"/>
    <col min="104" max="104" bestFit="true" customWidth="true" width="21.42578125" collapsed="false"/>
    <col min="105" max="105" bestFit="true" customWidth="true" width="19.42578125" collapsed="false"/>
    <col min="106" max="108" customWidth="true" width="15.7109375" collapsed="false"/>
    <col min="109" max="109" bestFit="true" customWidth="true" width="20.85546875" collapsed="false"/>
    <col min="110" max="110" bestFit="true" customWidth="true" width="21.42578125" collapsed="false"/>
    <col min="111" max="111" bestFit="true" customWidth="true" width="19.5703125" collapsed="false"/>
    <col min="112" max="112" customWidth="true" width="15.7109375" collapsed="false"/>
    <col min="113" max="113" bestFit="true" customWidth="true" width="21.42578125" collapsed="false"/>
    <col min="114" max="114" bestFit="true" customWidth="true" width="23.0" collapsed="false"/>
    <col min="115" max="116" bestFit="true" customWidth="true" width="21.0" collapsed="false"/>
    <col min="117" max="117" bestFit="true" customWidth="true" width="19.140625" collapsed="false"/>
    <col min="118" max="118" bestFit="true" customWidth="true" width="22.85546875" collapsed="false"/>
    <col min="119" max="119" bestFit="true" customWidth="true" width="20.85546875" collapsed="false"/>
    <col min="120" max="120" bestFit="true" customWidth="true" width="22.5703125" collapsed="false"/>
    <col min="121" max="121" bestFit="true" customWidth="true" width="20.5703125" collapsed="false"/>
    <col min="122" max="123" customWidth="true" width="20.5703125" collapsed="false"/>
    <col min="124" max="124" bestFit="true" customWidth="true" width="16.7109375" collapsed="false"/>
    <col min="125" max="132" customWidth="true" width="15.7109375" collapsed="false"/>
    <col min="133" max="133" bestFit="true" customWidth="true" width="21.5703125" collapsed="false"/>
    <col min="134" max="134" customWidth="true" width="21.5703125" collapsed="false"/>
    <col min="135" max="135" bestFit="true" customWidth="true" width="22.5703125" collapsed="false"/>
    <col min="136" max="136" bestFit="true" customWidth="true" width="21.5703125" collapsed="false"/>
    <col min="137" max="137" bestFit="true" customWidth="true" width="29.0" collapsed="false"/>
    <col min="138" max="145" customWidth="true" width="15.7109375" collapsed="false"/>
    <col min="146" max="146" bestFit="true" customWidth="true" width="22.5703125" collapsed="false"/>
    <col min="147" max="147" bestFit="true" customWidth="true" width="31.140625" collapsed="false"/>
    <col min="148" max="148" bestFit="true" customWidth="true" width="38.7109375" collapsed="false"/>
    <col min="149" max="149" bestFit="true" customWidth="true" width="32.85546875" collapsed="false"/>
    <col min="150" max="150" bestFit="true" customWidth="true" width="25.140625" collapsed="false"/>
    <col min="151" max="151" bestFit="true" customWidth="true" width="23.28515625" collapsed="false"/>
    <col min="152" max="152" bestFit="true" customWidth="true" width="24.5703125" collapsed="false"/>
    <col min="153" max="153" bestFit="true" customWidth="true" width="22.7109375" collapsed="false"/>
    <col min="154" max="154" bestFit="true" customWidth="true" width="23.42578125" collapsed="false"/>
    <col min="155" max="155" bestFit="true" customWidth="true" width="21.5703125" collapsed="false"/>
    <col min="156" max="156" bestFit="true" customWidth="true" width="25.140625" collapsed="false"/>
    <col min="157" max="157" bestFit="true" customWidth="true" width="23.28515625" collapsed="false"/>
    <col min="158" max="158" bestFit="true" customWidth="true" width="23.140625" collapsed="false"/>
    <col min="159" max="159" bestFit="true" customWidth="true" width="21.140625" collapsed="false"/>
    <col min="160" max="162" customWidth="true" width="15.7109375" collapsed="false"/>
    <col min="163" max="163" bestFit="true" customWidth="true" width="21.42578125" collapsed="false"/>
    <col min="164" max="164" bestFit="true" customWidth="true" width="22.140625" collapsed="false"/>
    <col min="165" max="165" bestFit="true" customWidth="true" width="29.7109375" collapsed="false"/>
    <col min="166" max="166" bestFit="true" customWidth="true" width="23.85546875" collapsed="false"/>
    <col min="167" max="167" bestFit="true" customWidth="true" width="16.28515625" collapsed="false"/>
    <col min="168" max="171" customWidth="true" width="15.7109375" collapsed="false"/>
    <col min="172" max="172" bestFit="true" customWidth="true" width="12.42578125" collapsed="false"/>
    <col min="173" max="174" customWidth="true" width="15.7109375" collapsed="false"/>
    <col min="175" max="175" bestFit="true" customWidth="true" width="14.140625" collapsed="false"/>
    <col min="176" max="176" bestFit="true" customWidth="true" width="12.28515625" collapsed="false"/>
    <col min="177" max="177" bestFit="true" customWidth="true" width="20.140625" collapsed="false"/>
    <col min="178" max="178" bestFit="true" customWidth="true" width="22.85546875" collapsed="false"/>
    <col min="179" max="179" bestFit="true" customWidth="true" width="30.42578125" collapsed="false"/>
    <col min="180" max="180" bestFit="true" customWidth="true" width="24.5703125" collapsed="false"/>
  </cols>
  <sheetData>
    <row r="1" spans="1:243" s="490" customFormat="1" x14ac:dyDescent="0.2">
      <c r="A1" s="490" t="s">
        <v>60</v>
      </c>
      <c r="B1" s="490" t="s">
        <v>789</v>
      </c>
      <c r="C1" s="490" t="s">
        <v>791</v>
      </c>
      <c r="D1" s="490" t="s">
        <v>515</v>
      </c>
      <c r="E1" s="490" t="s">
        <v>516</v>
      </c>
      <c r="F1" s="490" t="s">
        <v>517</v>
      </c>
      <c r="G1" s="490" t="s">
        <v>518</v>
      </c>
      <c r="H1" s="490" t="s">
        <v>705</v>
      </c>
      <c r="I1" s="490" t="s">
        <v>623</v>
      </c>
      <c r="J1" s="490" t="s">
        <v>501</v>
      </c>
      <c r="K1" s="490" t="s">
        <v>493</v>
      </c>
      <c r="L1" s="490" t="s">
        <v>502</v>
      </c>
      <c r="M1" s="490" t="s">
        <v>622</v>
      </c>
      <c r="N1" s="490" t="s">
        <v>624</v>
      </c>
      <c r="O1" s="490" t="s">
        <v>842</v>
      </c>
      <c r="P1" s="490" t="s">
        <v>1171</v>
      </c>
    </row>
    <row r="2" spans="1:243" x14ac:dyDescent="0.2">
      <c r="B2">
        <f>Introduction!$F$34</f>
        <v>0</v>
      </c>
      <c r="C2" t="str">
        <f>Introduction!K6</f>
        <v>2018-19</v>
      </c>
      <c r="D2">
        <f>Introduction!F36</f>
        <v>0</v>
      </c>
      <c r="E2" s="489">
        <f>Introduction!F38</f>
        <v>0</v>
      </c>
      <c r="F2" s="489">
        <f>Introduction!F40</f>
        <v>0</v>
      </c>
      <c r="G2" t="str">
        <f>IF(Introduction!M25="Yes","All forms Completed", "Partial Return")</f>
        <v>Partial Return</v>
      </c>
      <c r="H2">
        <f>Introduction!M17</f>
        <v>0</v>
      </c>
      <c r="I2">
        <f>Introduction!M18</f>
        <v>0</v>
      </c>
      <c r="J2">
        <f>Introduction!M19</f>
        <v>0</v>
      </c>
      <c r="K2">
        <f>Introduction!M21</f>
        <v>0</v>
      </c>
      <c r="L2">
        <f>Introduction!M20</f>
        <v>0</v>
      </c>
      <c r="M2">
        <f>Introduction!M22</f>
        <v>0</v>
      </c>
      <c r="N2" s="587">
        <f>Introduction!M23</f>
        <v>0</v>
      </c>
      <c r="O2" s="587">
        <f>Introduction!M24</f>
        <v>0</v>
      </c>
      <c r="P2">
        <f>Introduction!M25</f>
        <v>0</v>
      </c>
    </row>
    <row r="3" spans="1:243" x14ac:dyDescent="0.2">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21"/>
      <c r="BH3" s="121"/>
      <c r="BI3" s="121"/>
    </row>
    <row r="4" spans="1:243" s="490" customFormat="1" x14ac:dyDescent="0.2">
      <c r="A4" s="490" t="s">
        <v>910</v>
      </c>
      <c r="B4" s="490" t="s">
        <v>789</v>
      </c>
      <c r="C4" s="490" t="s">
        <v>791</v>
      </c>
      <c r="D4" s="490" t="s">
        <v>792</v>
      </c>
      <c r="E4" s="490" t="s">
        <v>793</v>
      </c>
      <c r="F4" s="490" t="s">
        <v>706</v>
      </c>
      <c r="G4" s="490" t="s">
        <v>794</v>
      </c>
      <c r="H4" s="490" t="s">
        <v>795</v>
      </c>
      <c r="I4" s="490" t="s">
        <v>796</v>
      </c>
      <c r="J4" s="490" t="s">
        <v>797</v>
      </c>
      <c r="K4" s="490" t="s">
        <v>682</v>
      </c>
      <c r="L4" s="490" t="s">
        <v>798</v>
      </c>
      <c r="M4" s="490" t="s">
        <v>800</v>
      </c>
      <c r="N4" s="490" t="s">
        <v>801</v>
      </c>
      <c r="O4" s="490" t="s">
        <v>802</v>
      </c>
      <c r="P4" s="490" t="s">
        <v>803</v>
      </c>
      <c r="Q4" s="490" t="s">
        <v>793</v>
      </c>
      <c r="R4" s="490" t="s">
        <v>804</v>
      </c>
      <c r="S4" s="490" t="s">
        <v>805</v>
      </c>
      <c r="T4" s="490" t="s">
        <v>806</v>
      </c>
      <c r="U4" s="490" t="s">
        <v>807</v>
      </c>
      <c r="V4" s="490" t="s">
        <v>808</v>
      </c>
      <c r="W4" s="490" t="s">
        <v>707</v>
      </c>
      <c r="X4" s="490" t="s">
        <v>708</v>
      </c>
      <c r="Y4" s="490" t="s">
        <v>709</v>
      </c>
      <c r="Z4" s="490" t="s">
        <v>710</v>
      </c>
      <c r="AA4" s="490" t="s">
        <v>711</v>
      </c>
      <c r="AB4" s="490" t="s">
        <v>712</v>
      </c>
      <c r="AC4" s="490" t="s">
        <v>794</v>
      </c>
      <c r="AD4" s="490" t="s">
        <v>809</v>
      </c>
      <c r="AE4" s="490" t="s">
        <v>810</v>
      </c>
      <c r="AF4" s="490" t="s">
        <v>811</v>
      </c>
      <c r="AG4" s="490" t="s">
        <v>812</v>
      </c>
      <c r="AH4" s="490" t="s">
        <v>813</v>
      </c>
      <c r="AI4" s="490" t="s">
        <v>795</v>
      </c>
      <c r="AJ4" s="490" t="s">
        <v>814</v>
      </c>
      <c r="AK4" s="490" t="s">
        <v>815</v>
      </c>
      <c r="AL4" s="490" t="s">
        <v>816</v>
      </c>
      <c r="AM4" s="490" t="s">
        <v>817</v>
      </c>
      <c r="AN4" s="490" t="s">
        <v>818</v>
      </c>
      <c r="AO4" s="490" t="s">
        <v>796</v>
      </c>
      <c r="AP4" s="490" t="s">
        <v>819</v>
      </c>
      <c r="AQ4" s="490" t="s">
        <v>820</v>
      </c>
      <c r="AR4" s="490" t="s">
        <v>821</v>
      </c>
      <c r="AS4" s="490" t="s">
        <v>822</v>
      </c>
      <c r="AT4" s="490" t="s">
        <v>823</v>
      </c>
      <c r="AU4" s="490" t="s">
        <v>797</v>
      </c>
      <c r="AV4" s="490" t="s">
        <v>824</v>
      </c>
      <c r="AW4" s="490" t="s">
        <v>825</v>
      </c>
      <c r="AX4" s="490" t="s">
        <v>826</v>
      </c>
      <c r="AY4" s="490" t="s">
        <v>827</v>
      </c>
      <c r="AZ4" s="490" t="s">
        <v>828</v>
      </c>
      <c r="BA4" s="490" t="s">
        <v>713</v>
      </c>
    </row>
    <row r="5" spans="1:243" s="587" customFormat="1" x14ac:dyDescent="0.2">
      <c r="A5" s="562"/>
      <c r="B5" s="587">
        <f>Introduction!$F$34</f>
        <v>0</v>
      </c>
      <c r="C5" s="587" t="str">
        <f>Introduction!K6</f>
        <v>2018-19</v>
      </c>
      <c r="D5" s="587">
        <f>'STOCK1 &amp; 2'!D28</f>
        <v>0</v>
      </c>
      <c r="E5" s="587">
        <f>'STOCK1 &amp; 2'!E28</f>
        <v>0</v>
      </c>
      <c r="F5" s="587">
        <f>'STOCK1 &amp; 2'!F28</f>
        <v>0</v>
      </c>
      <c r="G5" s="587">
        <f>'STOCK1 &amp; 2'!G28</f>
        <v>0</v>
      </c>
      <c r="H5" s="587">
        <f>'STOCK1 &amp; 2'!H28</f>
        <v>0</v>
      </c>
      <c r="I5" s="587">
        <f>'STOCK1 &amp; 2'!I28</f>
        <v>0</v>
      </c>
      <c r="J5" s="587">
        <f>'STOCK1 &amp; 2'!J28</f>
        <v>0</v>
      </c>
      <c r="K5" s="587">
        <f>'STOCK1 &amp; 2'!D28</f>
        <v>0</v>
      </c>
      <c r="L5" s="587">
        <f>'STOCK1 &amp; 2'!D29</f>
        <v>0</v>
      </c>
      <c r="M5" s="587">
        <f>'STOCK1 &amp; 2'!D30</f>
        <v>0</v>
      </c>
      <c r="N5" s="587">
        <f>'STOCK1 &amp; 2'!D31</f>
        <v>0</v>
      </c>
      <c r="O5" s="587">
        <f>'STOCK1 &amp; 2'!D32</f>
        <v>0</v>
      </c>
      <c r="P5" s="587">
        <f>'STOCK1 &amp; 2'!D33</f>
        <v>0</v>
      </c>
      <c r="Q5" s="587">
        <f>'STOCK1 &amp; 2'!E28</f>
        <v>0</v>
      </c>
      <c r="R5" s="587">
        <f>'STOCK1 &amp; 2'!$E29</f>
        <v>0</v>
      </c>
      <c r="S5" s="587">
        <f>'STOCK1 &amp; 2'!$E30</f>
        <v>0</v>
      </c>
      <c r="T5" s="587">
        <f>'STOCK1 &amp; 2'!$E31</f>
        <v>0</v>
      </c>
      <c r="U5" s="587">
        <f>'STOCK1 &amp; 2'!$E32</f>
        <v>0</v>
      </c>
      <c r="V5" s="587">
        <f>'STOCK1 &amp; 2'!$E33</f>
        <v>0</v>
      </c>
      <c r="W5" s="587">
        <f>'STOCK1 &amp; 2'!F28</f>
        <v>0</v>
      </c>
      <c r="X5" s="587">
        <f>'STOCK1 &amp; 2'!$F29</f>
        <v>0</v>
      </c>
      <c r="Y5" s="587">
        <f>'STOCK1 &amp; 2'!$F30</f>
        <v>0</v>
      </c>
      <c r="Z5" s="587">
        <f>'STOCK1 &amp; 2'!$F31</f>
        <v>0</v>
      </c>
      <c r="AA5" s="587">
        <f>'STOCK1 &amp; 2'!$F32</f>
        <v>0</v>
      </c>
      <c r="AB5" s="587">
        <f>'STOCK1 &amp; 2'!$F33</f>
        <v>0</v>
      </c>
      <c r="AC5" s="587">
        <f>'STOCK1 &amp; 2'!$G28</f>
        <v>0</v>
      </c>
      <c r="AD5" s="587">
        <f>'STOCK1 &amp; 2'!$G29</f>
        <v>0</v>
      </c>
      <c r="AE5" s="587">
        <f>'STOCK1 &amp; 2'!$G30</f>
        <v>0</v>
      </c>
      <c r="AF5" s="587">
        <f>'STOCK1 &amp; 2'!$G31</f>
        <v>0</v>
      </c>
      <c r="AG5" s="587">
        <f>'STOCK1 &amp; 2'!$G32</f>
        <v>0</v>
      </c>
      <c r="AH5" s="587">
        <f>'STOCK1 &amp; 2'!$G33</f>
        <v>0</v>
      </c>
      <c r="AI5" s="587">
        <f>'STOCK1 &amp; 2'!$H28</f>
        <v>0</v>
      </c>
      <c r="AJ5" s="587">
        <f>'STOCK1 &amp; 2'!$H29</f>
        <v>0</v>
      </c>
      <c r="AK5" s="587">
        <f>'STOCK1 &amp; 2'!$H30</f>
        <v>0</v>
      </c>
      <c r="AL5" s="587">
        <f>'STOCK1 &amp; 2'!$H31</f>
        <v>0</v>
      </c>
      <c r="AM5" s="587">
        <f>'STOCK1 &amp; 2'!$H32</f>
        <v>0</v>
      </c>
      <c r="AN5" s="587">
        <f>'STOCK1 &amp; 2'!$H33</f>
        <v>0</v>
      </c>
      <c r="AO5" s="587">
        <f>'STOCK1 &amp; 2'!$I28</f>
        <v>0</v>
      </c>
      <c r="AP5" s="587">
        <f>'STOCK1 &amp; 2'!$I29</f>
        <v>0</v>
      </c>
      <c r="AQ5" s="587">
        <f>'STOCK1 &amp; 2'!$I30</f>
        <v>0</v>
      </c>
      <c r="AR5" s="587">
        <f>'STOCK1 &amp; 2'!$I31</f>
        <v>0</v>
      </c>
      <c r="AS5" s="587">
        <f>'STOCK1 &amp; 2'!$I32</f>
        <v>0</v>
      </c>
      <c r="AT5" s="587">
        <f>'STOCK1 &amp; 2'!$I33</f>
        <v>0</v>
      </c>
      <c r="AU5" s="587">
        <f>'STOCK1 &amp; 2'!J28</f>
        <v>0</v>
      </c>
      <c r="AV5" s="587">
        <f>'STOCK1 &amp; 2'!$J29</f>
        <v>0</v>
      </c>
      <c r="AW5" s="587">
        <f>'STOCK1 &amp; 2'!$J30</f>
        <v>0</v>
      </c>
      <c r="AX5" s="587">
        <f>'STOCK1 &amp; 2'!$J31</f>
        <v>0</v>
      </c>
      <c r="AY5" s="587">
        <f>'STOCK1 &amp; 2'!$J32</f>
        <v>0</v>
      </c>
      <c r="AZ5" s="587">
        <f>'STOCK1 &amp; 2'!$J33</f>
        <v>0</v>
      </c>
      <c r="BA5" s="587">
        <f>'STOCK1 &amp; 2'!C79</f>
        <v>0</v>
      </c>
      <c r="BH5" s="562"/>
      <c r="BI5" s="562"/>
    </row>
    <row r="6" spans="1:243" x14ac:dyDescent="0.2">
      <c r="A6" s="179"/>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21"/>
      <c r="BH6" s="121"/>
      <c r="BI6" s="121"/>
    </row>
    <row r="7" spans="1:243" s="490" customFormat="1" x14ac:dyDescent="0.2">
      <c r="A7" s="490" t="s">
        <v>911</v>
      </c>
      <c r="B7" s="490" t="s">
        <v>789</v>
      </c>
      <c r="C7" s="490" t="s">
        <v>791</v>
      </c>
      <c r="D7" s="490" t="s">
        <v>854</v>
      </c>
      <c r="E7" s="490" t="s">
        <v>714</v>
      </c>
      <c r="F7" s="490" t="s">
        <v>855</v>
      </c>
      <c r="G7" s="490" t="s">
        <v>856</v>
      </c>
      <c r="H7" s="490" t="s">
        <v>857</v>
      </c>
      <c r="I7" s="490" t="s">
        <v>858</v>
      </c>
      <c r="J7" s="490" t="s">
        <v>859</v>
      </c>
      <c r="K7" s="490" t="s">
        <v>860</v>
      </c>
      <c r="L7" s="490" t="s">
        <v>715</v>
      </c>
      <c r="M7" s="490" t="s">
        <v>861</v>
      </c>
      <c r="N7" s="490" t="s">
        <v>862</v>
      </c>
      <c r="O7" s="490" t="s">
        <v>863</v>
      </c>
      <c r="P7" s="490" t="s">
        <v>864</v>
      </c>
      <c r="Q7" s="490" t="s">
        <v>865</v>
      </c>
      <c r="R7" s="490" t="s">
        <v>866</v>
      </c>
      <c r="S7" s="490" t="s">
        <v>716</v>
      </c>
      <c r="T7" s="490" t="s">
        <v>867</v>
      </c>
      <c r="U7" s="490" t="s">
        <v>868</v>
      </c>
      <c r="V7" s="490" t="s">
        <v>869</v>
      </c>
      <c r="W7" s="490" t="s">
        <v>870</v>
      </c>
      <c r="X7" s="490" t="s">
        <v>871</v>
      </c>
      <c r="Y7" s="490" t="s">
        <v>872</v>
      </c>
      <c r="Z7" s="490" t="s">
        <v>717</v>
      </c>
      <c r="AA7" s="490" t="s">
        <v>873</v>
      </c>
      <c r="AB7" s="490" t="s">
        <v>874</v>
      </c>
      <c r="AC7" s="490" t="s">
        <v>875</v>
      </c>
      <c r="AD7" s="490" t="s">
        <v>876</v>
      </c>
      <c r="AE7" s="490" t="s">
        <v>877</v>
      </c>
      <c r="AF7" s="490" t="s">
        <v>718</v>
      </c>
      <c r="AG7" s="490" t="s">
        <v>719</v>
      </c>
      <c r="AH7" s="490" t="s">
        <v>720</v>
      </c>
      <c r="AI7" s="490" t="s">
        <v>721</v>
      </c>
      <c r="AJ7" s="490" t="s">
        <v>722</v>
      </c>
      <c r="AK7" s="490" t="s">
        <v>723</v>
      </c>
      <c r="AL7" s="490" t="s">
        <v>724</v>
      </c>
      <c r="AM7" s="490" t="s">
        <v>725</v>
      </c>
      <c r="AN7" s="490" t="s">
        <v>726</v>
      </c>
      <c r="AO7" s="490" t="s">
        <v>727</v>
      </c>
      <c r="AP7" s="490" t="s">
        <v>728</v>
      </c>
      <c r="AQ7" s="490" t="s">
        <v>729</v>
      </c>
      <c r="AR7" s="490" t="s">
        <v>730</v>
      </c>
      <c r="AS7" s="490" t="s">
        <v>731</v>
      </c>
      <c r="AT7" s="490" t="s">
        <v>878</v>
      </c>
      <c r="AU7" s="490" t="s">
        <v>732</v>
      </c>
      <c r="AV7" s="490" t="s">
        <v>879</v>
      </c>
      <c r="AW7" s="490" t="s">
        <v>880</v>
      </c>
      <c r="AX7" s="490" t="s">
        <v>881</v>
      </c>
      <c r="AY7" s="490" t="s">
        <v>882</v>
      </c>
      <c r="AZ7" s="490" t="s">
        <v>883</v>
      </c>
      <c r="BA7" s="490" t="s">
        <v>638</v>
      </c>
    </row>
    <row r="8" spans="1:243" s="587" customFormat="1" x14ac:dyDescent="0.2">
      <c r="A8" s="588"/>
      <c r="B8" s="589">
        <f>Introduction!$F$34</f>
        <v>0</v>
      </c>
      <c r="C8" s="587" t="str">
        <f>Introduction!K6</f>
        <v>2018-19</v>
      </c>
      <c r="D8" s="589">
        <f>'STOCK1 &amp; 2'!D65</f>
        <v>0</v>
      </c>
      <c r="E8" s="589">
        <f>'STOCK1 &amp; 2'!E65</f>
        <v>0</v>
      </c>
      <c r="F8" s="589">
        <f>'STOCK1 &amp; 2'!F65</f>
        <v>0</v>
      </c>
      <c r="G8" s="589">
        <f>'STOCK1 &amp; 2'!G65</f>
        <v>0</v>
      </c>
      <c r="H8" s="589">
        <f>'STOCK1 &amp; 2'!H65</f>
        <v>0</v>
      </c>
      <c r="I8" s="589">
        <f>'STOCK1 &amp; 2'!I65</f>
        <v>0</v>
      </c>
      <c r="J8" s="589">
        <f>'STOCK1 &amp; 2'!J65</f>
        <v>0</v>
      </c>
      <c r="K8" s="589">
        <f>'STOCK1 &amp; 2'!D66</f>
        <v>0</v>
      </c>
      <c r="L8" s="589">
        <f>'STOCK1 &amp; 2'!E66</f>
        <v>0</v>
      </c>
      <c r="M8" s="589">
        <f>'STOCK1 &amp; 2'!F66</f>
        <v>0</v>
      </c>
      <c r="N8" s="589">
        <f>'STOCK1 &amp; 2'!G66</f>
        <v>0</v>
      </c>
      <c r="O8" s="589">
        <f>'STOCK1 &amp; 2'!H66</f>
        <v>0</v>
      </c>
      <c r="P8" s="589">
        <f>'STOCK1 &amp; 2'!I66</f>
        <v>0</v>
      </c>
      <c r="Q8" s="589">
        <f>'STOCK1 &amp; 2'!J66</f>
        <v>0</v>
      </c>
      <c r="R8" s="589">
        <f>'STOCK1 &amp; 2'!D67</f>
        <v>0</v>
      </c>
      <c r="S8" s="589">
        <f>'STOCK1 &amp; 2'!E67</f>
        <v>0</v>
      </c>
      <c r="T8" s="589">
        <f>'STOCK1 &amp; 2'!F67</f>
        <v>0</v>
      </c>
      <c r="U8" s="589">
        <f>'STOCK1 &amp; 2'!G67</f>
        <v>0</v>
      </c>
      <c r="V8" s="589">
        <f>'STOCK1 &amp; 2'!H67</f>
        <v>0</v>
      </c>
      <c r="W8" s="589">
        <f>'STOCK1 &amp; 2'!I67</f>
        <v>0</v>
      </c>
      <c r="X8" s="589">
        <f>'STOCK1 &amp; 2'!J67</f>
        <v>0</v>
      </c>
      <c r="Y8" s="589">
        <f>'STOCK1 &amp; 2'!D68</f>
        <v>0</v>
      </c>
      <c r="Z8" s="589">
        <f>'STOCK1 &amp; 2'!E68</f>
        <v>0</v>
      </c>
      <c r="AA8" s="589">
        <f>'STOCK1 &amp; 2'!F68</f>
        <v>0</v>
      </c>
      <c r="AB8" s="589">
        <f>'STOCK1 &amp; 2'!G68</f>
        <v>0</v>
      </c>
      <c r="AC8" s="589">
        <f>'STOCK1 &amp; 2'!H68</f>
        <v>0</v>
      </c>
      <c r="AD8" s="589">
        <f>'STOCK1 &amp; 2'!I68</f>
        <v>0</v>
      </c>
      <c r="AE8" s="589">
        <f>'STOCK1 &amp; 2'!J68</f>
        <v>0</v>
      </c>
      <c r="AF8" s="589">
        <f>'STOCK1 &amp; 2'!D69</f>
        <v>0</v>
      </c>
      <c r="AG8" s="589">
        <f>'STOCK1 &amp; 2'!E69</f>
        <v>0</v>
      </c>
      <c r="AH8" s="589">
        <f>'STOCK1 &amp; 2'!F69</f>
        <v>0</v>
      </c>
      <c r="AI8" s="589">
        <f>'STOCK1 &amp; 2'!G69</f>
        <v>0</v>
      </c>
      <c r="AJ8" s="589">
        <f>'STOCK1 &amp; 2'!H69</f>
        <v>0</v>
      </c>
      <c r="AK8" s="589">
        <f>'STOCK1 &amp; 2'!I69</f>
        <v>0</v>
      </c>
      <c r="AL8" s="589">
        <f>'STOCK1 &amp; 2'!J69</f>
        <v>0</v>
      </c>
      <c r="AM8" s="589">
        <f>'STOCK1 &amp; 2'!D70</f>
        <v>0</v>
      </c>
      <c r="AN8" s="589">
        <f>'STOCK1 &amp; 2'!E70</f>
        <v>0</v>
      </c>
      <c r="AO8" s="589">
        <f>'STOCK1 &amp; 2'!F70</f>
        <v>0</v>
      </c>
      <c r="AP8" s="589">
        <f>'STOCK1 &amp; 2'!G70</f>
        <v>0</v>
      </c>
      <c r="AQ8" s="589">
        <f>'STOCK1 &amp; 2'!H70</f>
        <v>0</v>
      </c>
      <c r="AR8" s="589">
        <f>'STOCK1 &amp; 2'!I70</f>
        <v>0</v>
      </c>
      <c r="AS8" s="589">
        <f>'STOCK1 &amp; 2'!J70</f>
        <v>0</v>
      </c>
      <c r="AT8" s="589">
        <f>'STOCK1 &amp; 2'!D72</f>
        <v>0</v>
      </c>
      <c r="AU8" s="589">
        <f>'STOCK1 &amp; 2'!E72</f>
        <v>0</v>
      </c>
      <c r="AV8" s="589">
        <f>'STOCK1 &amp; 2'!F72</f>
        <v>0</v>
      </c>
      <c r="AW8" s="589">
        <f>'STOCK1 &amp; 2'!G72</f>
        <v>0</v>
      </c>
      <c r="AX8" s="589">
        <f>'STOCK1 &amp; 2'!H72</f>
        <v>0</v>
      </c>
      <c r="AY8" s="589">
        <f>'STOCK1 &amp; 2'!I72</f>
        <v>0</v>
      </c>
      <c r="AZ8" s="589">
        <f>'STOCK1 &amp; 2'!J72</f>
        <v>0</v>
      </c>
      <c r="BA8" s="562">
        <f>'STOCK1 &amp; 2'!C75</f>
        <v>0</v>
      </c>
      <c r="BB8" s="562"/>
      <c r="BC8" s="562"/>
      <c r="BD8" s="562"/>
      <c r="BE8" s="562"/>
      <c r="BF8" s="562"/>
      <c r="BG8" s="562"/>
      <c r="BH8" s="562"/>
      <c r="BI8" s="562"/>
      <c r="BJ8" s="562"/>
      <c r="BK8" s="562"/>
      <c r="BL8" s="562"/>
      <c r="BM8" s="562"/>
      <c r="BN8" s="562"/>
      <c r="BO8" s="562"/>
      <c r="BP8" s="562"/>
      <c r="BQ8" s="562"/>
      <c r="CA8" s="562"/>
      <c r="CB8" s="562"/>
    </row>
    <row r="9" spans="1:243" x14ac:dyDescent="0.2">
      <c r="A9" s="180"/>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21"/>
      <c r="BH9" s="121"/>
      <c r="BI9" s="121"/>
      <c r="BJ9" s="121"/>
      <c r="BK9" s="121"/>
      <c r="BL9" s="121"/>
      <c r="BM9" s="121"/>
      <c r="BN9" s="121"/>
      <c r="BO9" s="121"/>
      <c r="BP9" s="121"/>
      <c r="BZ9" s="121"/>
      <c r="CA9" s="121"/>
    </row>
    <row r="10" spans="1:243" s="490" customFormat="1" x14ac:dyDescent="0.2">
      <c r="A10" s="490" t="s">
        <v>912</v>
      </c>
      <c r="B10" s="490" t="s">
        <v>789</v>
      </c>
      <c r="C10" s="490" t="s">
        <v>791</v>
      </c>
      <c r="D10" s="490" t="s">
        <v>735</v>
      </c>
      <c r="E10" s="490" t="s">
        <v>733</v>
      </c>
      <c r="F10" s="490" t="s">
        <v>734</v>
      </c>
      <c r="G10" s="490" t="s">
        <v>884</v>
      </c>
      <c r="H10" s="490" t="s">
        <v>885</v>
      </c>
      <c r="I10" s="490" t="s">
        <v>736</v>
      </c>
      <c r="J10" s="490" t="s">
        <v>737</v>
      </c>
      <c r="K10" s="490" t="s">
        <v>886</v>
      </c>
      <c r="L10" s="490" t="s">
        <v>887</v>
      </c>
      <c r="M10" s="490" t="s">
        <v>738</v>
      </c>
      <c r="N10" s="490" t="s">
        <v>739</v>
      </c>
      <c r="O10" s="490" t="s">
        <v>888</v>
      </c>
      <c r="P10" s="490" t="s">
        <v>889</v>
      </c>
      <c r="Q10" s="490" t="s">
        <v>740</v>
      </c>
      <c r="R10" s="490" t="s">
        <v>741</v>
      </c>
      <c r="S10" s="490" t="s">
        <v>890</v>
      </c>
      <c r="T10" s="490" t="s">
        <v>891</v>
      </c>
      <c r="U10" s="490" t="s">
        <v>742</v>
      </c>
      <c r="V10" s="490" t="s">
        <v>892</v>
      </c>
      <c r="W10" s="490" t="s">
        <v>893</v>
      </c>
      <c r="X10" s="490" t="s">
        <v>894</v>
      </c>
      <c r="Y10" s="490" t="s">
        <v>895</v>
      </c>
      <c r="Z10" s="490" t="s">
        <v>896</v>
      </c>
      <c r="AA10" s="490" t="s">
        <v>897</v>
      </c>
      <c r="AB10" s="490" t="s">
        <v>898</v>
      </c>
      <c r="AC10" s="490" t="s">
        <v>899</v>
      </c>
      <c r="AD10" s="490" t="s">
        <v>900</v>
      </c>
      <c r="AE10" s="490" t="s">
        <v>901</v>
      </c>
      <c r="AF10" s="490" t="s">
        <v>638</v>
      </c>
    </row>
    <row r="11" spans="1:243" s="587" customFormat="1" x14ac:dyDescent="0.2">
      <c r="B11" s="587">
        <f>Introduction!$F$34</f>
        <v>0</v>
      </c>
      <c r="C11" s="587" t="str">
        <f>Introduction!K6</f>
        <v>2018-19</v>
      </c>
      <c r="D11" s="587">
        <f>STOCK4!G25</f>
        <v>0</v>
      </c>
      <c r="E11" s="587">
        <f>STOCK4!H25</f>
        <v>0</v>
      </c>
      <c r="F11" s="587">
        <f>STOCK4!I25</f>
        <v>0</v>
      </c>
      <c r="G11" s="587">
        <f>STOCK4!J25</f>
        <v>0</v>
      </c>
      <c r="H11" s="587">
        <f>STOCK4!G26</f>
        <v>0</v>
      </c>
      <c r="I11" s="587">
        <f>STOCK4!H26</f>
        <v>0</v>
      </c>
      <c r="J11" s="587">
        <f>STOCK4!I26</f>
        <v>0</v>
      </c>
      <c r="K11" s="587">
        <f>STOCK4!J26</f>
        <v>0</v>
      </c>
      <c r="L11" s="587">
        <f>STOCK4!G27</f>
        <v>0</v>
      </c>
      <c r="M11" s="587">
        <f>STOCK4!H27</f>
        <v>0</v>
      </c>
      <c r="N11" s="587">
        <f>STOCK4!I27</f>
        <v>0</v>
      </c>
      <c r="O11" s="587">
        <f>STOCK4!J27</f>
        <v>0</v>
      </c>
      <c r="P11" s="587">
        <f>STOCK4!G28</f>
        <v>0</v>
      </c>
      <c r="Q11" s="587">
        <f>STOCK4!H28</f>
        <v>0</v>
      </c>
      <c r="R11" s="587">
        <f>STOCK4!I28</f>
        <v>0</v>
      </c>
      <c r="S11" s="587">
        <f>STOCK4!J28</f>
        <v>0</v>
      </c>
      <c r="T11" s="587">
        <f>STOCK4!G37</f>
        <v>0</v>
      </c>
      <c r="U11" s="587">
        <f>STOCK4!G38</f>
        <v>0</v>
      </c>
      <c r="V11" s="587">
        <f>STOCK4!G39</f>
        <v>0</v>
      </c>
      <c r="W11" s="587">
        <f>STOCK4!G40</f>
        <v>0</v>
      </c>
      <c r="X11" s="587">
        <f>STOCK4!J46</f>
        <v>0</v>
      </c>
      <c r="Y11" s="587">
        <f>STOCK4!J47</f>
        <v>0</v>
      </c>
      <c r="Z11" s="587">
        <f>STOCK4!J49</f>
        <v>0</v>
      </c>
      <c r="AA11" s="587">
        <f>STOCK4!J50</f>
        <v>0</v>
      </c>
      <c r="AB11" s="587">
        <f>STOCK4!J52</f>
        <v>0</v>
      </c>
      <c r="AC11" s="587">
        <f>STOCK4!J53</f>
        <v>0</v>
      </c>
      <c r="AD11" s="587">
        <f>STOCK4!J55</f>
        <v>0</v>
      </c>
      <c r="AE11" s="587">
        <f>STOCK4!J57</f>
        <v>0</v>
      </c>
      <c r="AF11" s="587">
        <f>STOCK4!C61</f>
        <v>0</v>
      </c>
      <c r="BL11" s="562"/>
      <c r="BM11" s="562"/>
      <c r="BN11" s="562"/>
      <c r="BO11" s="562"/>
      <c r="BP11" s="562"/>
      <c r="BQ11" s="562"/>
      <c r="BR11" s="562"/>
      <c r="BS11" s="562"/>
      <c r="BT11" s="562"/>
      <c r="BU11" s="562"/>
      <c r="CE11" s="562"/>
      <c r="CF11" s="562"/>
    </row>
    <row r="12" spans="1:243" x14ac:dyDescent="0.2">
      <c r="C12" s="179"/>
      <c r="BG12" s="121"/>
      <c r="BH12" s="121"/>
      <c r="BI12" s="121"/>
      <c r="BJ12" s="121"/>
      <c r="BK12" s="121"/>
      <c r="BL12" s="121"/>
      <c r="BM12" s="121"/>
      <c r="BN12" s="121"/>
      <c r="BO12" s="121"/>
      <c r="BP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I12" s="121"/>
    </row>
    <row r="13" spans="1:243" s="490" customFormat="1" x14ac:dyDescent="0.2">
      <c r="A13" s="490" t="s">
        <v>623</v>
      </c>
      <c r="B13" s="490" t="s">
        <v>789</v>
      </c>
      <c r="C13" s="490" t="s">
        <v>791</v>
      </c>
      <c r="D13" s="490" t="s">
        <v>902</v>
      </c>
      <c r="E13" s="490" t="s">
        <v>903</v>
      </c>
      <c r="F13" s="490" t="s">
        <v>904</v>
      </c>
      <c r="G13" s="490" t="s">
        <v>905</v>
      </c>
      <c r="H13" s="490" t="s">
        <v>906</v>
      </c>
      <c r="I13" s="490" t="s">
        <v>907</v>
      </c>
      <c r="J13" s="490" t="s">
        <v>908</v>
      </c>
      <c r="K13" s="490" t="s">
        <v>909</v>
      </c>
      <c r="L13" s="490" t="s">
        <v>638</v>
      </c>
    </row>
    <row r="14" spans="1:243" s="587" customFormat="1" x14ac:dyDescent="0.2">
      <c r="A14" s="588"/>
      <c r="B14" s="562">
        <f>Introduction!$F$34</f>
        <v>0</v>
      </c>
      <c r="C14" s="587" t="str">
        <f>Introduction!K6</f>
        <v>2018-19</v>
      </c>
      <c r="D14" s="562">
        <f>S1B!M29</f>
        <v>0</v>
      </c>
      <c r="E14" s="562">
        <f>S1B!M33</f>
        <v>0</v>
      </c>
      <c r="F14" s="562">
        <f>S1B!M35</f>
        <v>0</v>
      </c>
      <c r="G14" s="562">
        <f>S1B!M37</f>
        <v>0</v>
      </c>
      <c r="H14" s="562">
        <f>S1B!M41</f>
        <v>0</v>
      </c>
      <c r="I14" s="562">
        <f>S1B!M46</f>
        <v>0</v>
      </c>
      <c r="J14" s="562">
        <f>S1B!M48</f>
        <v>0</v>
      </c>
      <c r="K14" s="562">
        <f>S1B!M50</f>
        <v>0</v>
      </c>
      <c r="L14" s="562">
        <f>S1B!C56</f>
        <v>0</v>
      </c>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c r="BN14" s="562"/>
      <c r="BO14" s="562"/>
      <c r="BP14" s="562"/>
      <c r="BQ14" s="562"/>
      <c r="BR14" s="562"/>
      <c r="BS14" s="562"/>
      <c r="BT14" s="562"/>
      <c r="BU14" s="562"/>
      <c r="BV14" s="562"/>
      <c r="BW14" s="562"/>
      <c r="BX14" s="562"/>
      <c r="BY14" s="562"/>
      <c r="BZ14" s="562"/>
      <c r="CA14" s="562"/>
      <c r="CB14" s="562"/>
      <c r="CC14" s="562"/>
      <c r="CD14" s="562"/>
      <c r="CE14" s="562"/>
      <c r="CF14" s="562"/>
      <c r="CG14" s="562"/>
      <c r="CH14" s="562"/>
      <c r="CI14" s="562"/>
      <c r="CJ14" s="562"/>
      <c r="CK14" s="562"/>
      <c r="CL14" s="562"/>
      <c r="CM14" s="562"/>
      <c r="CN14" s="562"/>
      <c r="CO14" s="562"/>
      <c r="CP14" s="562"/>
      <c r="CQ14" s="562"/>
      <c r="CR14" s="562"/>
      <c r="CS14" s="562"/>
      <c r="CT14" s="562"/>
      <c r="CU14" s="562"/>
      <c r="CV14" s="562"/>
      <c r="CW14" s="562"/>
      <c r="CX14" s="562"/>
      <c r="CY14" s="562"/>
      <c r="CZ14" s="562"/>
      <c r="DA14" s="562"/>
      <c r="DB14" s="562"/>
      <c r="DC14" s="562"/>
      <c r="DD14" s="562"/>
      <c r="DE14" s="562"/>
      <c r="DF14" s="562"/>
      <c r="DG14" s="562"/>
      <c r="DH14" s="562"/>
      <c r="DI14" s="562"/>
      <c r="DJ14" s="562"/>
      <c r="DK14" s="562"/>
      <c r="DL14" s="562"/>
      <c r="DM14" s="562"/>
      <c r="DN14" s="562"/>
      <c r="DO14" s="562"/>
      <c r="DP14" s="562"/>
      <c r="DQ14" s="562"/>
      <c r="DR14" s="562"/>
      <c r="DS14" s="562"/>
      <c r="DT14" s="562"/>
      <c r="DU14" s="562"/>
      <c r="DV14" s="562"/>
      <c r="DW14" s="562"/>
      <c r="DX14" s="562"/>
      <c r="DY14" s="562"/>
      <c r="DZ14" s="562"/>
      <c r="EA14" s="562"/>
      <c r="EB14" s="562"/>
      <c r="EC14" s="562"/>
      <c r="ED14" s="562"/>
      <c r="EE14" s="562"/>
      <c r="EF14" s="562"/>
      <c r="EG14" s="562"/>
      <c r="EH14" s="562"/>
      <c r="EI14" s="562"/>
      <c r="EJ14" s="562"/>
      <c r="EK14" s="562"/>
      <c r="EL14" s="562"/>
      <c r="EM14" s="562"/>
      <c r="EN14" s="562"/>
      <c r="EO14" s="562"/>
      <c r="EP14" s="562"/>
      <c r="EQ14" s="562"/>
      <c r="ER14" s="562"/>
      <c r="ES14" s="562"/>
      <c r="ET14" s="562"/>
      <c r="EU14" s="562"/>
      <c r="EV14" s="562"/>
      <c r="EW14" s="562"/>
      <c r="EX14" s="562"/>
      <c r="EY14" s="562"/>
      <c r="EZ14" s="562"/>
      <c r="FA14" s="562"/>
      <c r="FB14" s="562"/>
      <c r="FC14" s="562"/>
      <c r="FD14" s="562"/>
      <c r="FE14" s="562"/>
      <c r="FF14" s="562"/>
      <c r="FG14" s="562"/>
      <c r="FH14" s="562"/>
      <c r="FI14" s="562"/>
      <c r="FJ14" s="562"/>
      <c r="FK14" s="562"/>
      <c r="FL14" s="562"/>
      <c r="FM14" s="562"/>
      <c r="FN14" s="562"/>
      <c r="FO14" s="562"/>
      <c r="FP14" s="562"/>
      <c r="FQ14" s="562"/>
      <c r="FR14" s="562"/>
      <c r="FS14" s="562"/>
      <c r="FT14" s="562"/>
      <c r="FU14" s="562"/>
      <c r="FV14" s="562"/>
      <c r="FW14" s="562"/>
      <c r="FX14" s="562"/>
      <c r="FY14" s="562"/>
      <c r="FZ14" s="562"/>
      <c r="GA14" s="562"/>
      <c r="GB14" s="562"/>
      <c r="GC14" s="562"/>
      <c r="GD14" s="562"/>
      <c r="GE14" s="562"/>
      <c r="GF14" s="562"/>
      <c r="GG14" s="562"/>
      <c r="GH14" s="562"/>
      <c r="GI14" s="562"/>
      <c r="GJ14" s="562"/>
      <c r="GK14" s="562"/>
      <c r="GL14" s="562"/>
      <c r="GM14" s="562"/>
      <c r="GN14" s="562"/>
      <c r="GO14" s="562"/>
      <c r="GP14" s="562"/>
      <c r="GQ14" s="562"/>
      <c r="GR14" s="562"/>
      <c r="GS14" s="562"/>
      <c r="GT14" s="562"/>
      <c r="GU14" s="562"/>
      <c r="GV14" s="562"/>
      <c r="GW14" s="562"/>
      <c r="GX14" s="562"/>
      <c r="GY14" s="562"/>
      <c r="GZ14" s="562"/>
      <c r="HA14" s="562"/>
      <c r="HB14" s="562"/>
      <c r="HC14" s="562"/>
      <c r="HD14" s="562"/>
      <c r="HE14" s="562"/>
      <c r="HF14" s="562"/>
      <c r="HG14" s="562"/>
      <c r="HH14" s="562"/>
      <c r="HI14" s="562"/>
      <c r="HJ14" s="562"/>
      <c r="HK14" s="562"/>
      <c r="HL14" s="562"/>
      <c r="HM14" s="562"/>
      <c r="HN14" s="562"/>
      <c r="HO14" s="562"/>
      <c r="HP14" s="562"/>
      <c r="HQ14" s="562"/>
      <c r="HR14" s="562"/>
      <c r="HS14" s="562"/>
      <c r="HT14" s="562"/>
      <c r="HU14" s="562"/>
      <c r="HV14" s="562"/>
      <c r="HW14" s="562"/>
      <c r="HX14" s="562"/>
      <c r="HY14" s="562"/>
      <c r="HZ14" s="562"/>
      <c r="IA14" s="562"/>
      <c r="IB14" s="562"/>
      <c r="IC14" s="562"/>
      <c r="ID14" s="562"/>
      <c r="IE14" s="562"/>
      <c r="IF14" s="562"/>
      <c r="IG14" s="562"/>
      <c r="IH14" s="562"/>
      <c r="II14" s="562"/>
    </row>
    <row r="15" spans="1:243" x14ac:dyDescent="0.2">
      <c r="A15" s="180"/>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row>
    <row r="16" spans="1:243" s="490" customFormat="1" x14ac:dyDescent="0.2">
      <c r="A16" s="490" t="s">
        <v>624</v>
      </c>
      <c r="B16" s="490" t="s">
        <v>789</v>
      </c>
      <c r="C16" s="490" t="s">
        <v>791</v>
      </c>
      <c r="D16" s="490" t="s">
        <v>659</v>
      </c>
      <c r="E16" s="490" t="s">
        <v>913</v>
      </c>
      <c r="F16" s="490" t="s">
        <v>915</v>
      </c>
      <c r="G16" s="490" t="s">
        <v>917</v>
      </c>
      <c r="H16" s="490" t="s">
        <v>660</v>
      </c>
      <c r="I16" s="490" t="s">
        <v>919</v>
      </c>
      <c r="J16" s="490" t="s">
        <v>661</v>
      </c>
      <c r="K16" s="490" t="s">
        <v>914</v>
      </c>
      <c r="L16" s="490" t="s">
        <v>916</v>
      </c>
      <c r="M16" s="490" t="s">
        <v>918</v>
      </c>
      <c r="N16" s="490" t="s">
        <v>662</v>
      </c>
      <c r="O16" s="490" t="s">
        <v>920</v>
      </c>
      <c r="P16" s="490" t="s">
        <v>743</v>
      </c>
      <c r="Q16" s="490" t="s">
        <v>744</v>
      </c>
      <c r="R16" s="490" t="s">
        <v>24</v>
      </c>
      <c r="S16" s="490" t="s">
        <v>25</v>
      </c>
      <c r="T16" s="490" t="s">
        <v>26</v>
      </c>
      <c r="U16" s="490" t="s">
        <v>27</v>
      </c>
      <c r="V16" s="490" t="s">
        <v>28</v>
      </c>
      <c r="W16" s="490" t="s">
        <v>29</v>
      </c>
      <c r="X16" s="490" t="s">
        <v>30</v>
      </c>
      <c r="Y16" s="490" t="s">
        <v>31</v>
      </c>
      <c r="Z16" s="490" t="s">
        <v>32</v>
      </c>
      <c r="AA16" s="490" t="s">
        <v>33</v>
      </c>
      <c r="AB16" s="490" t="s">
        <v>34</v>
      </c>
      <c r="AC16" s="490" t="s">
        <v>35</v>
      </c>
      <c r="AD16" s="490" t="s">
        <v>36</v>
      </c>
      <c r="AE16" s="490" t="s">
        <v>37</v>
      </c>
      <c r="AF16" s="490" t="s">
        <v>38</v>
      </c>
      <c r="AG16" s="490" t="s">
        <v>39</v>
      </c>
      <c r="AH16" s="490" t="s">
        <v>40</v>
      </c>
      <c r="AI16" s="490" t="s">
        <v>41</v>
      </c>
      <c r="AJ16" s="490" t="s">
        <v>42</v>
      </c>
      <c r="AK16" s="490" t="s">
        <v>43</v>
      </c>
      <c r="AL16" s="490" t="s">
        <v>44</v>
      </c>
      <c r="AM16" s="490" t="s">
        <v>45</v>
      </c>
      <c r="AN16" s="490" t="s">
        <v>46</v>
      </c>
      <c r="AO16" s="490" t="s">
        <v>47</v>
      </c>
      <c r="AP16" s="490" t="s">
        <v>48</v>
      </c>
      <c r="AQ16" s="490" t="s">
        <v>663</v>
      </c>
      <c r="AR16" s="490" t="s">
        <v>664</v>
      </c>
      <c r="AS16" s="490" t="s">
        <v>665</v>
      </c>
      <c r="AT16" s="490" t="s">
        <v>49</v>
      </c>
      <c r="AU16" s="490" t="s">
        <v>843</v>
      </c>
      <c r="AV16" s="490" t="s">
        <v>844</v>
      </c>
      <c r="AW16" s="490" t="s">
        <v>666</v>
      </c>
      <c r="AX16" s="490" t="s">
        <v>50</v>
      </c>
      <c r="AY16" s="490" t="s">
        <v>667</v>
      </c>
      <c r="AZ16" s="490" t="s">
        <v>51</v>
      </c>
      <c r="BA16" s="490" t="s">
        <v>668</v>
      </c>
      <c r="BB16" s="490" t="s">
        <v>52</v>
      </c>
      <c r="BC16" s="490" t="s">
        <v>669</v>
      </c>
      <c r="BD16" s="490" t="s">
        <v>53</v>
      </c>
      <c r="BE16" s="490" t="s">
        <v>54</v>
      </c>
      <c r="BF16" s="490" t="s">
        <v>638</v>
      </c>
    </row>
    <row r="17" spans="1:220" s="587" customFormat="1" x14ac:dyDescent="0.2">
      <c r="B17" s="587">
        <f>Introduction!$F$34</f>
        <v>0</v>
      </c>
      <c r="C17" s="587" t="str">
        <f>Introduction!K6</f>
        <v>2018-19</v>
      </c>
      <c r="D17" s="587">
        <f>HMO!G27</f>
        <v>0</v>
      </c>
      <c r="E17" s="587">
        <f>HMO!H27</f>
        <v>0</v>
      </c>
      <c r="F17" s="587">
        <f>HMO!I27</f>
        <v>0</v>
      </c>
      <c r="G17" s="587">
        <f>HMO!J27</f>
        <v>0</v>
      </c>
      <c r="H17" s="587">
        <f>HMO!K27</f>
        <v>0</v>
      </c>
      <c r="I17" s="587">
        <f>HMO!L27</f>
        <v>0</v>
      </c>
      <c r="J17" s="587">
        <f>HMO!G28</f>
        <v>0</v>
      </c>
      <c r="K17" s="587">
        <f>HMO!H28</f>
        <v>0</v>
      </c>
      <c r="L17" s="587">
        <f>HMO!I28</f>
        <v>0</v>
      </c>
      <c r="M17" s="587">
        <f>HMO!J28</f>
        <v>0</v>
      </c>
      <c r="N17" s="587">
        <f>HMO!K28</f>
        <v>0</v>
      </c>
      <c r="O17" s="587">
        <f>HMO!L28</f>
        <v>0</v>
      </c>
      <c r="P17" s="587">
        <f>HMO!G37</f>
        <v>0</v>
      </c>
      <c r="Q17" s="587">
        <f>HMO!H37</f>
        <v>0</v>
      </c>
      <c r="R17" s="587">
        <f>HMO!G57</f>
        <v>0</v>
      </c>
      <c r="S17" s="587">
        <f>HMO!G58</f>
        <v>0</v>
      </c>
      <c r="T17" s="587">
        <f>HMO!G59</f>
        <v>0</v>
      </c>
      <c r="U17" s="587">
        <f>HMO!G60</f>
        <v>0</v>
      </c>
      <c r="V17" s="587">
        <f>HMO!G61</f>
        <v>0</v>
      </c>
      <c r="W17" s="587">
        <f>HMO!G62</f>
        <v>0</v>
      </c>
      <c r="X17" s="587">
        <f>HMO!G63</f>
        <v>0</v>
      </c>
      <c r="Y17" s="587">
        <f>HMO!G64</f>
        <v>0</v>
      </c>
      <c r="Z17" s="587">
        <f>HMO!G65</f>
        <v>0</v>
      </c>
      <c r="AA17" s="587">
        <f>HMO!G66</f>
        <v>0</v>
      </c>
      <c r="AB17" s="587">
        <f>HMO!G67</f>
        <v>0</v>
      </c>
      <c r="AC17" s="587">
        <f>HMO!G45</f>
        <v>0</v>
      </c>
      <c r="AD17" s="587">
        <f>HMO!G46</f>
        <v>0</v>
      </c>
      <c r="AE17" s="587">
        <f>HMO!G47</f>
        <v>0</v>
      </c>
      <c r="AF17" s="587">
        <f>HMO!G48</f>
        <v>0</v>
      </c>
      <c r="AG17" s="587">
        <f>HMO!G49</f>
        <v>0</v>
      </c>
      <c r="AH17" s="587">
        <f>HMO!G50</f>
        <v>0</v>
      </c>
      <c r="AI17" s="587">
        <f>HMO!$F74</f>
        <v>0</v>
      </c>
      <c r="AJ17" s="587">
        <f>HMO!$F75</f>
        <v>0</v>
      </c>
      <c r="AK17" s="587">
        <f>HMO!$F76</f>
        <v>0</v>
      </c>
      <c r="AL17" s="587">
        <f>HMO!$F77</f>
        <v>0</v>
      </c>
      <c r="AM17" s="587">
        <f>HMO!$F78</f>
        <v>0</v>
      </c>
      <c r="AN17" s="587">
        <f>HMO!$F79</f>
        <v>0</v>
      </c>
      <c r="AO17" s="587">
        <f>HMO!$F80</f>
        <v>0</v>
      </c>
      <c r="AP17" s="587">
        <f>HMO!F81</f>
        <v>0</v>
      </c>
      <c r="AQ17" s="587">
        <f>HMO!H94</f>
        <v>0</v>
      </c>
      <c r="AR17" s="587">
        <f>HMO!I94</f>
        <v>0</v>
      </c>
      <c r="AS17" s="587">
        <f>HMO!H96</f>
        <v>0</v>
      </c>
      <c r="AT17" s="587">
        <f>HMO!I96</f>
        <v>0</v>
      </c>
      <c r="AU17" s="587">
        <f>HMO!H99</f>
        <v>0</v>
      </c>
      <c r="AV17" s="587">
        <f>HMO!I99</f>
        <v>0</v>
      </c>
      <c r="AW17" s="587">
        <f>HMO!H100</f>
        <v>0</v>
      </c>
      <c r="AX17" s="587">
        <f>HMO!I100</f>
        <v>0</v>
      </c>
      <c r="AY17" s="587">
        <f>HMO!H101</f>
        <v>0</v>
      </c>
      <c r="AZ17" s="587">
        <f>HMO!I101</f>
        <v>0</v>
      </c>
      <c r="BA17" s="587">
        <f>HMO!H102</f>
        <v>0</v>
      </c>
      <c r="BB17" s="587">
        <f>HMO!I102</f>
        <v>0</v>
      </c>
      <c r="BC17" s="587">
        <f>HMO!H103</f>
        <v>0</v>
      </c>
      <c r="BD17" s="587">
        <f>HMO!I103</f>
        <v>0</v>
      </c>
      <c r="BE17" s="587">
        <f>HMO!C107</f>
        <v>0</v>
      </c>
      <c r="BF17" s="587">
        <f>HMO!C116</f>
        <v>0</v>
      </c>
    </row>
    <row r="18" spans="1:220" x14ac:dyDescent="0.2">
      <c r="C18" s="179"/>
      <c r="D18" s="179"/>
      <c r="E18" s="179"/>
      <c r="F18" s="179"/>
      <c r="G18" s="179"/>
      <c r="H18" s="179"/>
      <c r="I18" s="179"/>
      <c r="J18" s="179"/>
      <c r="K18" s="179"/>
      <c r="L18" s="179"/>
      <c r="M18" s="179"/>
      <c r="N18" s="179"/>
      <c r="O18" s="179"/>
      <c r="P18" s="179"/>
    </row>
    <row r="19" spans="1:220" s="490" customFormat="1" x14ac:dyDescent="0.2">
      <c r="A19" s="493" t="s">
        <v>59</v>
      </c>
      <c r="B19" s="491" t="s">
        <v>789</v>
      </c>
      <c r="C19" s="490" t="s">
        <v>791</v>
      </c>
      <c r="D19" s="490" t="s">
        <v>1214</v>
      </c>
      <c r="E19" s="490" t="s">
        <v>1215</v>
      </c>
      <c r="F19" s="490" t="s">
        <v>1216</v>
      </c>
      <c r="G19" s="490" t="s">
        <v>1217</v>
      </c>
      <c r="H19" s="490" t="s">
        <v>1218</v>
      </c>
      <c r="I19" s="490" t="s">
        <v>1219</v>
      </c>
      <c r="J19" s="490" t="s">
        <v>748</v>
      </c>
      <c r="K19" s="490" t="s">
        <v>749</v>
      </c>
      <c r="L19" s="490" t="s">
        <v>750</v>
      </c>
      <c r="M19" s="490" t="s">
        <v>751</v>
      </c>
      <c r="N19" s="490" t="s">
        <v>752</v>
      </c>
      <c r="O19" s="490" t="s">
        <v>753</v>
      </c>
      <c r="P19" s="490" t="s">
        <v>745</v>
      </c>
      <c r="Q19" s="491" t="s">
        <v>55</v>
      </c>
      <c r="R19" s="491" t="s">
        <v>56</v>
      </c>
      <c r="S19" s="491" t="s">
        <v>57</v>
      </c>
      <c r="T19" s="491" t="s">
        <v>58</v>
      </c>
      <c r="U19" s="492" t="s">
        <v>746</v>
      </c>
      <c r="AO19" s="491"/>
      <c r="AP19" s="491"/>
      <c r="AQ19" s="491"/>
      <c r="AR19" s="491"/>
      <c r="AS19" s="492"/>
      <c r="AU19" s="494"/>
      <c r="AV19" s="494"/>
      <c r="AW19" s="494"/>
      <c r="BJ19" s="494"/>
      <c r="BK19" s="494"/>
      <c r="BL19" s="494"/>
      <c r="BM19" s="494"/>
      <c r="BN19" s="494"/>
      <c r="BO19" s="494"/>
      <c r="BP19" s="494"/>
      <c r="BQ19" s="494"/>
      <c r="BR19" s="494"/>
      <c r="BS19" s="494"/>
      <c r="BT19" s="494"/>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row>
    <row r="20" spans="1:220" s="587" customFormat="1" x14ac:dyDescent="0.2">
      <c r="A20" s="588"/>
      <c r="B20" s="562">
        <f>Introduction!$F$34</f>
        <v>0</v>
      </c>
      <c r="C20" s="587" t="str">
        <f>Introduction!K6</f>
        <v>2018-19</v>
      </c>
      <c r="D20" s="562">
        <f>EVICTIONS!F37</f>
        <v>0</v>
      </c>
      <c r="E20" s="562">
        <f>EVICTIONS!F38</f>
        <v>0</v>
      </c>
      <c r="F20" s="562">
        <f>EVICTIONS!F39</f>
        <v>0</v>
      </c>
      <c r="G20" s="562">
        <f>EVICTIONS!F40</f>
        <v>0</v>
      </c>
      <c r="H20" s="562">
        <f>EVICTIONS!F41</f>
        <v>0</v>
      </c>
      <c r="I20" s="562">
        <f>EVICTIONS!F42</f>
        <v>0</v>
      </c>
      <c r="J20" s="562">
        <f>EVICTIONS!G37</f>
        <v>0</v>
      </c>
      <c r="K20" s="562">
        <f>EVICTIONS!G38</f>
        <v>0</v>
      </c>
      <c r="L20" s="562">
        <f>EVICTIONS!G39</f>
        <v>0</v>
      </c>
      <c r="M20" s="562">
        <f>EVICTIONS!G40</f>
        <v>0</v>
      </c>
      <c r="N20" s="562">
        <f>EVICTIONS!G41</f>
        <v>0</v>
      </c>
      <c r="O20" s="562">
        <f>EVICTIONS!G42</f>
        <v>0</v>
      </c>
      <c r="P20" s="562">
        <f>EVICTIONS!I37</f>
        <v>0</v>
      </c>
      <c r="Q20" s="562">
        <f>EVICTIONS!I38</f>
        <v>0</v>
      </c>
      <c r="R20" s="562">
        <f>EVICTIONS!I39</f>
        <v>0</v>
      </c>
      <c r="S20" s="562">
        <f>EVICTIONS!I40</f>
        <v>0</v>
      </c>
      <c r="T20" s="562">
        <f>EVICTIONS!I41</f>
        <v>0</v>
      </c>
      <c r="U20" s="562">
        <f>EVICTIONS!I42</f>
        <v>0</v>
      </c>
      <c r="V20" s="807"/>
      <c r="W20" s="807"/>
      <c r="X20" s="807"/>
      <c r="Y20" s="807"/>
      <c r="Z20" s="807"/>
      <c r="AA20" s="807"/>
      <c r="AB20" s="807"/>
      <c r="AC20" s="807"/>
      <c r="AD20" s="807"/>
      <c r="AE20" s="807"/>
      <c r="AF20" s="807"/>
      <c r="AG20" s="807"/>
      <c r="AH20" s="562"/>
      <c r="AI20" s="562"/>
      <c r="AJ20" s="562"/>
      <c r="AK20" s="562"/>
      <c r="AL20" s="562"/>
      <c r="AM20" s="562"/>
      <c r="AN20" s="562"/>
      <c r="AO20" s="562"/>
      <c r="AP20" s="562"/>
      <c r="AQ20" s="562"/>
      <c r="AR20" s="562"/>
      <c r="AS20" s="562"/>
      <c r="AU20" s="562"/>
      <c r="AV20" s="562"/>
      <c r="AW20" s="562"/>
      <c r="BJ20" s="562"/>
      <c r="BK20" s="562"/>
      <c r="BL20" s="562"/>
      <c r="BM20" s="562"/>
      <c r="BN20" s="562"/>
      <c r="BO20" s="562"/>
      <c r="BP20" s="562"/>
      <c r="BQ20" s="562"/>
      <c r="BR20" s="562"/>
      <c r="BS20" s="562"/>
      <c r="BT20" s="562"/>
      <c r="BU20" s="562"/>
      <c r="BV20" s="562"/>
      <c r="BW20" s="562"/>
      <c r="BX20" s="562"/>
      <c r="BY20" s="562"/>
      <c r="BZ20" s="562"/>
      <c r="CA20" s="562"/>
      <c r="CB20" s="562"/>
      <c r="CC20" s="562"/>
      <c r="CD20" s="562"/>
      <c r="CE20" s="562"/>
      <c r="CF20" s="562"/>
      <c r="CG20" s="562"/>
      <c r="CH20" s="562"/>
      <c r="CI20" s="562"/>
      <c r="CJ20" s="562"/>
      <c r="CK20" s="562"/>
      <c r="CL20" s="562"/>
      <c r="CM20" s="562"/>
      <c r="CN20" s="562"/>
      <c r="CO20" s="562"/>
      <c r="CP20" s="562"/>
      <c r="CQ20" s="562"/>
      <c r="CR20" s="562"/>
      <c r="CS20" s="562"/>
      <c r="CT20" s="562"/>
      <c r="CU20" s="562"/>
      <c r="CV20" s="562"/>
      <c r="CW20" s="562"/>
      <c r="CX20" s="562"/>
      <c r="CY20" s="562"/>
      <c r="CZ20" s="562"/>
      <c r="DA20" s="562"/>
      <c r="DB20" s="562"/>
      <c r="DC20" s="562"/>
      <c r="DD20" s="562"/>
      <c r="DE20" s="562"/>
      <c r="DF20" s="562"/>
      <c r="DG20" s="562"/>
      <c r="DH20" s="562"/>
      <c r="DI20" s="562"/>
      <c r="DJ20" s="562"/>
      <c r="DK20" s="562"/>
      <c r="DL20" s="562"/>
      <c r="DM20" s="562"/>
    </row>
    <row r="21" spans="1:220" x14ac:dyDescent="0.2">
      <c r="A21" s="180"/>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row>
    <row r="22" spans="1:220" s="490" customFormat="1" x14ac:dyDescent="0.2">
      <c r="A22" s="490" t="s">
        <v>144</v>
      </c>
      <c r="B22" s="490" t="s">
        <v>789</v>
      </c>
      <c r="C22" s="490" t="s">
        <v>791</v>
      </c>
      <c r="D22" s="490" t="s">
        <v>120</v>
      </c>
      <c r="E22" s="490" t="s">
        <v>61</v>
      </c>
      <c r="F22" s="490" t="s">
        <v>121</v>
      </c>
      <c r="G22" s="490" t="s">
        <v>122</v>
      </c>
      <c r="H22" s="490" t="s">
        <v>123</v>
      </c>
      <c r="I22" s="490" t="s">
        <v>754</v>
      </c>
      <c r="J22" s="490" t="s">
        <v>62</v>
      </c>
      <c r="K22" s="490" t="s">
        <v>670</v>
      </c>
      <c r="L22" s="490" t="s">
        <v>671</v>
      </c>
      <c r="M22" s="490" t="s">
        <v>63</v>
      </c>
      <c r="N22" s="490" t="s">
        <v>672</v>
      </c>
      <c r="O22" s="490" t="s">
        <v>676</v>
      </c>
      <c r="P22" s="490" t="s">
        <v>64</v>
      </c>
      <c r="Q22" s="490" t="s">
        <v>674</v>
      </c>
      <c r="R22" s="490" t="s">
        <v>673</v>
      </c>
      <c r="S22" s="490" t="s">
        <v>65</v>
      </c>
      <c r="T22" s="490" t="s">
        <v>677</v>
      </c>
      <c r="U22" s="490" t="s">
        <v>675</v>
      </c>
      <c r="V22" s="490" t="s">
        <v>678</v>
      </c>
      <c r="W22" s="490" t="s">
        <v>73</v>
      </c>
      <c r="X22" s="490" t="s">
        <v>679</v>
      </c>
      <c r="Y22" s="490" t="s">
        <v>680</v>
      </c>
      <c r="Z22" s="490" t="s">
        <v>74</v>
      </c>
      <c r="AA22" s="490" t="s">
        <v>681</v>
      </c>
      <c r="AB22" s="490" t="s">
        <v>556</v>
      </c>
      <c r="AC22" s="490" t="s">
        <v>557</v>
      </c>
      <c r="AD22" s="490" t="s">
        <v>558</v>
      </c>
      <c r="AE22" s="490" t="s">
        <v>559</v>
      </c>
      <c r="AF22" s="490" t="s">
        <v>638</v>
      </c>
    </row>
    <row r="23" spans="1:220" s="587" customFormat="1" x14ac:dyDescent="0.2">
      <c r="B23" s="587">
        <f>Introduction!$F$34</f>
        <v>0</v>
      </c>
      <c r="C23" s="587" t="str">
        <f>Introduction!K6</f>
        <v>2018-19</v>
      </c>
      <c r="D23" s="587">
        <f>'HOUSING LISTS'!K26</f>
        <v>0</v>
      </c>
      <c r="E23" s="587">
        <f>'HOUSING LISTS'!K27</f>
        <v>0</v>
      </c>
      <c r="F23" s="587">
        <f>'HOUSING LISTS'!K29</f>
        <v>0</v>
      </c>
      <c r="G23" s="587">
        <f>'HOUSING LISTS'!K31</f>
        <v>0</v>
      </c>
      <c r="H23" s="587">
        <f>'HOUSING LISTS'!K32</f>
        <v>0</v>
      </c>
      <c r="I23" s="587">
        <f>'HOUSING LISTS'!K33</f>
        <v>0</v>
      </c>
      <c r="J23" s="587">
        <f>'HOUSING LISTS'!H41</f>
        <v>0</v>
      </c>
      <c r="K23" s="587">
        <f>'HOUSING LISTS'!I41</f>
        <v>0</v>
      </c>
      <c r="L23" s="587">
        <f>'HOUSING LISTS'!J41</f>
        <v>0</v>
      </c>
      <c r="M23" s="587">
        <f>'HOUSING LISTS'!H42</f>
        <v>0</v>
      </c>
      <c r="N23" s="587">
        <f>'HOUSING LISTS'!I42</f>
        <v>0</v>
      </c>
      <c r="O23" s="587">
        <f>'HOUSING LISTS'!J42</f>
        <v>0</v>
      </c>
      <c r="P23" s="587">
        <f>'HOUSING LISTS'!H43</f>
        <v>0</v>
      </c>
      <c r="Q23" s="587">
        <f>'HOUSING LISTS'!I43</f>
        <v>0</v>
      </c>
      <c r="R23" s="587">
        <f>'HOUSING LISTS'!J43</f>
        <v>0</v>
      </c>
      <c r="S23" s="587">
        <f>'HOUSING LISTS'!H44</f>
        <v>0</v>
      </c>
      <c r="T23" s="587">
        <f>'HOUSING LISTS'!I44</f>
        <v>0</v>
      </c>
      <c r="U23" s="587">
        <f>'HOUSING LISTS'!J44</f>
        <v>0</v>
      </c>
      <c r="V23" s="587">
        <f>'HOUSING LISTS'!H45</f>
        <v>0</v>
      </c>
      <c r="W23" s="587">
        <f>'HOUSING LISTS'!I45</f>
        <v>0</v>
      </c>
      <c r="X23" s="587">
        <f>'HOUSING LISTS'!J45</f>
        <v>0</v>
      </c>
      <c r="Y23" s="587">
        <f>'HOUSING LISTS'!H46</f>
        <v>0</v>
      </c>
      <c r="Z23" s="587">
        <f>'HOUSING LISTS'!I46</f>
        <v>0</v>
      </c>
      <c r="AA23" s="587">
        <f>'HOUSING LISTS'!J46</f>
        <v>0</v>
      </c>
      <c r="AB23" s="587">
        <f>'HOUSING LISTS'!H51</f>
        <v>0</v>
      </c>
      <c r="AC23" s="587">
        <f>'HOUSING LISTS'!J51</f>
        <v>0</v>
      </c>
      <c r="AD23" s="587">
        <f>'HOUSING LISTS'!H53</f>
        <v>0</v>
      </c>
      <c r="AE23" s="587">
        <f>'HOUSING LISTS'!I53</f>
        <v>0</v>
      </c>
      <c r="AF23" s="587">
        <f>'HOUSING LISTS'!C60</f>
        <v>0</v>
      </c>
      <c r="BG23" s="562"/>
      <c r="BH23" s="562"/>
      <c r="BI23" s="562"/>
      <c r="BJ23" s="562"/>
      <c r="BK23" s="562"/>
      <c r="BL23" s="562"/>
      <c r="BM23" s="562"/>
      <c r="BN23" s="562"/>
      <c r="BO23" s="562"/>
      <c r="BP23" s="562"/>
      <c r="BQ23" s="562"/>
      <c r="BR23" s="562"/>
      <c r="BS23" s="562"/>
      <c r="BT23" s="562"/>
      <c r="BU23" s="562"/>
      <c r="BV23" s="562"/>
      <c r="BW23" s="562"/>
      <c r="BX23" s="562"/>
      <c r="BY23" s="562"/>
      <c r="BZ23" s="562"/>
      <c r="CA23" s="562"/>
      <c r="CB23" s="562"/>
      <c r="CC23" s="562"/>
      <c r="CD23" s="562"/>
      <c r="CE23" s="562"/>
      <c r="CF23" s="562"/>
      <c r="CG23" s="562"/>
      <c r="CH23" s="562"/>
      <c r="CI23" s="562"/>
      <c r="CJ23" s="562"/>
      <c r="CK23" s="562"/>
      <c r="CL23" s="562"/>
      <c r="CM23" s="562"/>
      <c r="CN23" s="562"/>
      <c r="CO23" s="562"/>
      <c r="CP23" s="562"/>
      <c r="CQ23" s="562"/>
      <c r="CR23" s="562"/>
      <c r="CS23" s="562"/>
      <c r="CT23" s="562"/>
      <c r="CU23" s="562"/>
      <c r="CV23" s="562"/>
      <c r="CW23" s="562"/>
      <c r="CX23" s="562"/>
      <c r="CY23" s="562"/>
    </row>
    <row r="24" spans="1:220" x14ac:dyDescent="0.2">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row>
    <row r="25" spans="1:220" s="490" customFormat="1" x14ac:dyDescent="0.2">
      <c r="A25" s="490" t="s">
        <v>117</v>
      </c>
      <c r="B25" s="490" t="s">
        <v>789</v>
      </c>
      <c r="C25" s="490" t="s">
        <v>791</v>
      </c>
      <c r="D25" s="490" t="s">
        <v>75</v>
      </c>
      <c r="E25" s="490" t="s">
        <v>76</v>
      </c>
      <c r="F25" s="490" t="s">
        <v>77</v>
      </c>
      <c r="G25" s="490" t="s">
        <v>78</v>
      </c>
      <c r="H25" s="490" t="s">
        <v>79</v>
      </c>
      <c r="I25" s="490" t="s">
        <v>80</v>
      </c>
      <c r="J25" s="490" t="s">
        <v>81</v>
      </c>
      <c r="K25" s="490" t="s">
        <v>82</v>
      </c>
      <c r="L25" s="490" t="s">
        <v>83</v>
      </c>
      <c r="M25" s="490" t="s">
        <v>84</v>
      </c>
      <c r="N25" s="490" t="s">
        <v>85</v>
      </c>
      <c r="O25" s="490" t="s">
        <v>86</v>
      </c>
      <c r="P25" s="490" t="s">
        <v>87</v>
      </c>
      <c r="Q25" s="490" t="s">
        <v>88</v>
      </c>
      <c r="R25" s="490" t="s">
        <v>89</v>
      </c>
      <c r="S25" s="490" t="s">
        <v>90</v>
      </c>
      <c r="T25" s="490" t="s">
        <v>91</v>
      </c>
      <c r="U25" s="490" t="s">
        <v>92</v>
      </c>
      <c r="V25" s="490" t="s">
        <v>93</v>
      </c>
      <c r="W25" s="490" t="s">
        <v>94</v>
      </c>
      <c r="X25" s="490" t="s">
        <v>95</v>
      </c>
      <c r="Y25" s="490" t="s">
        <v>96</v>
      </c>
      <c r="Z25" s="490" t="s">
        <v>97</v>
      </c>
      <c r="AA25" s="490" t="s">
        <v>98</v>
      </c>
      <c r="AB25" s="490" t="s">
        <v>99</v>
      </c>
      <c r="AC25" s="490" t="s">
        <v>100</v>
      </c>
      <c r="AD25" s="490" t="s">
        <v>101</v>
      </c>
      <c r="AE25" s="490" t="s">
        <v>102</v>
      </c>
      <c r="AF25" s="490" t="s">
        <v>103</v>
      </c>
      <c r="AG25" s="490" t="s">
        <v>104</v>
      </c>
      <c r="AH25" s="490" t="s">
        <v>105</v>
      </c>
      <c r="AI25" s="490" t="s">
        <v>106</v>
      </c>
      <c r="AJ25" s="490" t="s">
        <v>107</v>
      </c>
      <c r="AK25" s="490" t="s">
        <v>125</v>
      </c>
      <c r="AL25" s="490" t="s">
        <v>124</v>
      </c>
      <c r="AM25" s="490" t="s">
        <v>126</v>
      </c>
      <c r="AN25" s="490" t="s">
        <v>293</v>
      </c>
      <c r="AO25" s="490" t="s">
        <v>94</v>
      </c>
      <c r="AP25" s="490" t="s">
        <v>95</v>
      </c>
      <c r="AQ25" s="490" t="s">
        <v>108</v>
      </c>
      <c r="AR25" s="490" t="s">
        <v>109</v>
      </c>
      <c r="AS25" s="490" t="s">
        <v>110</v>
      </c>
      <c r="AT25" s="490" t="s">
        <v>111</v>
      </c>
      <c r="AU25" s="490" t="s">
        <v>112</v>
      </c>
      <c r="AV25" s="490" t="s">
        <v>113</v>
      </c>
      <c r="AW25" s="490" t="s">
        <v>114</v>
      </c>
      <c r="AX25" s="490" t="s">
        <v>115</v>
      </c>
      <c r="AY25" s="490" t="s">
        <v>116</v>
      </c>
      <c r="AZ25" s="490" t="s">
        <v>627</v>
      </c>
      <c r="BA25" s="490" t="s">
        <v>628</v>
      </c>
      <c r="BB25" s="490" t="s">
        <v>629</v>
      </c>
      <c r="BC25" s="490" t="s">
        <v>630</v>
      </c>
      <c r="BD25" s="490" t="s">
        <v>631</v>
      </c>
      <c r="BE25" s="490" t="s">
        <v>127</v>
      </c>
      <c r="BF25" s="490" t="s">
        <v>128</v>
      </c>
      <c r="BG25" s="490" t="s">
        <v>129</v>
      </c>
      <c r="BH25" s="490" t="s">
        <v>130</v>
      </c>
      <c r="BI25" s="490" t="s">
        <v>131</v>
      </c>
      <c r="BJ25" s="490" t="s">
        <v>132</v>
      </c>
      <c r="BK25" s="490" t="s">
        <v>133</v>
      </c>
      <c r="BL25" s="490" t="s">
        <v>134</v>
      </c>
      <c r="BM25" s="490" t="s">
        <v>632</v>
      </c>
      <c r="BN25" s="490" t="s">
        <v>633</v>
      </c>
      <c r="BO25" s="490" t="s">
        <v>638</v>
      </c>
    </row>
    <row r="26" spans="1:220" s="587" customFormat="1" x14ac:dyDescent="0.2">
      <c r="B26" s="587">
        <f>Introduction!$F$34</f>
        <v>0</v>
      </c>
      <c r="C26" s="587" t="str">
        <f>Introduction!K6</f>
        <v>2018-19</v>
      </c>
      <c r="D26" s="587">
        <f>LETTINGS!G29</f>
        <v>0</v>
      </c>
      <c r="E26" s="587">
        <f>LETTINGS!H29</f>
        <v>0</v>
      </c>
      <c r="F26" s="587">
        <f>LETTINGS!I29</f>
        <v>0</v>
      </c>
      <c r="G26" s="587">
        <f>LETTINGS!G37</f>
        <v>0</v>
      </c>
      <c r="H26" s="587">
        <f>LETTINGS!H37</f>
        <v>0</v>
      </c>
      <c r="I26" s="587">
        <f>LETTINGS!I37</f>
        <v>0</v>
      </c>
      <c r="J26" s="587">
        <f>LETTINGS!G38</f>
        <v>0</v>
      </c>
      <c r="K26" s="587">
        <f>LETTINGS!H38</f>
        <v>0</v>
      </c>
      <c r="L26" s="587">
        <f>LETTINGS!I38</f>
        <v>0</v>
      </c>
      <c r="M26" s="587">
        <f>LETTINGS!G39</f>
        <v>0</v>
      </c>
      <c r="N26" s="587">
        <f>LETTINGS!H39</f>
        <v>0</v>
      </c>
      <c r="O26" s="587">
        <f>LETTINGS!I39</f>
        <v>0</v>
      </c>
      <c r="P26" s="587">
        <f>LETTINGS!G40</f>
        <v>0</v>
      </c>
      <c r="Q26" s="587">
        <f>LETTINGS!H40</f>
        <v>0</v>
      </c>
      <c r="R26" s="587">
        <f>LETTINGS!I40</f>
        <v>0</v>
      </c>
      <c r="S26" s="587">
        <f>LETTINGS!G41</f>
        <v>0</v>
      </c>
      <c r="T26" s="587">
        <f>LETTINGS!H41</f>
        <v>0</v>
      </c>
      <c r="U26" s="587">
        <f>LETTINGS!I41</f>
        <v>0</v>
      </c>
      <c r="V26" s="587">
        <f>LETTINGS!G42</f>
        <v>0</v>
      </c>
      <c r="W26" s="587">
        <f>LETTINGS!H42</f>
        <v>0</v>
      </c>
      <c r="X26" s="587">
        <f>LETTINGS!I42</f>
        <v>0</v>
      </c>
      <c r="Y26" s="587">
        <f>LETTINGS!G43</f>
        <v>0</v>
      </c>
      <c r="Z26" s="587">
        <f>LETTINGS!H43</f>
        <v>0</v>
      </c>
      <c r="AA26" s="587">
        <f>LETTINGS!I43</f>
        <v>0</v>
      </c>
      <c r="AB26" s="587">
        <f>LETTINGS!G50</f>
        <v>0</v>
      </c>
      <c r="AC26" s="587">
        <f>LETTINGS!H50</f>
        <v>0</v>
      </c>
      <c r="AD26" s="587">
        <f>LETTINGS!I50</f>
        <v>0</v>
      </c>
      <c r="AE26" s="587">
        <f>LETTINGS!G51</f>
        <v>0</v>
      </c>
      <c r="AF26" s="587">
        <f>LETTINGS!H51</f>
        <v>0</v>
      </c>
      <c r="AG26" s="587">
        <f>LETTINGS!I51</f>
        <v>0</v>
      </c>
      <c r="AH26" s="587">
        <f>LETTINGS!G52</f>
        <v>0</v>
      </c>
      <c r="AI26" s="587">
        <f>LETTINGS!H52</f>
        <v>0</v>
      </c>
      <c r="AJ26" s="587">
        <f>LETTINGS!I52</f>
        <v>0</v>
      </c>
      <c r="AK26" s="587">
        <f>LETTINGS!G53</f>
        <v>0</v>
      </c>
      <c r="AL26" s="587">
        <f>LETTINGS!H53</f>
        <v>0</v>
      </c>
      <c r="AM26" s="587">
        <f>LETTINGS!I53</f>
        <v>0</v>
      </c>
      <c r="AN26" s="587">
        <f>LETTINGS!G54</f>
        <v>0</v>
      </c>
      <c r="AO26" s="587">
        <f>LETTINGS!H54</f>
        <v>0</v>
      </c>
      <c r="AP26" s="587">
        <f>LETTINGS!I54</f>
        <v>0</v>
      </c>
      <c r="AQ26" s="587">
        <f>LETTINGS!G55</f>
        <v>0</v>
      </c>
      <c r="AR26" s="587">
        <f>LETTINGS!H55</f>
        <v>0</v>
      </c>
      <c r="AS26" s="587">
        <f>LETTINGS!I55</f>
        <v>0</v>
      </c>
      <c r="AT26" s="587">
        <f>LETTINGS!G62</f>
        <v>0</v>
      </c>
      <c r="AU26" s="587">
        <f>LETTINGS!H62</f>
        <v>0</v>
      </c>
      <c r="AV26" s="587">
        <f>LETTINGS!I62</f>
        <v>0</v>
      </c>
      <c r="AW26" s="587">
        <f>LETTINGS!G63</f>
        <v>0</v>
      </c>
      <c r="AX26" s="587">
        <f>LETTINGS!H63</f>
        <v>0</v>
      </c>
      <c r="AY26" s="587">
        <f>LETTINGS!I63</f>
        <v>0</v>
      </c>
      <c r="AZ26" s="587">
        <f>LETTINGS!G71</f>
        <v>0</v>
      </c>
      <c r="BA26" s="587">
        <f>LETTINGS!G72</f>
        <v>0</v>
      </c>
      <c r="BB26" s="587">
        <f>LETTINGS!G73</f>
        <v>0</v>
      </c>
      <c r="BC26" s="587">
        <f>LETTINGS!G74</f>
        <v>0</v>
      </c>
      <c r="BD26" s="587">
        <f>LETTINGS!G75</f>
        <v>0</v>
      </c>
      <c r="BE26" s="587">
        <f>LETTINGS!G79</f>
        <v>0</v>
      </c>
      <c r="BF26" s="587">
        <f>LETTINGS!G80</f>
        <v>0</v>
      </c>
      <c r="BG26" s="587">
        <f>LETTINGS!G81</f>
        <v>0</v>
      </c>
      <c r="BH26" s="587">
        <f>LETTINGS!G82</f>
        <v>0</v>
      </c>
      <c r="BI26" s="587">
        <f>LETTINGS!G83</f>
        <v>0</v>
      </c>
      <c r="BJ26" s="587">
        <f>LETTINGS!G84</f>
        <v>0</v>
      </c>
      <c r="BK26" s="587">
        <f>LETTINGS!G85</f>
        <v>0</v>
      </c>
      <c r="BL26" s="587">
        <f>LETTINGS!G86</f>
        <v>0</v>
      </c>
      <c r="BM26" s="587">
        <f>LETTINGS!G88</f>
        <v>0</v>
      </c>
      <c r="BN26" s="587">
        <f>LETTINGS!G89</f>
        <v>0</v>
      </c>
      <c r="BO26" s="587">
        <f>LETTINGS!C92</f>
        <v>0</v>
      </c>
    </row>
    <row r="27" spans="1:220" x14ac:dyDescent="0.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c r="DL27" s="179"/>
      <c r="DM27" s="179"/>
      <c r="DN27" s="179"/>
      <c r="DO27" s="179"/>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79"/>
      <c r="FY27" s="179"/>
      <c r="FZ27" s="179"/>
      <c r="GA27" s="179"/>
      <c r="GB27" s="179"/>
      <c r="GC27" s="179"/>
      <c r="GD27" s="179"/>
      <c r="GE27" s="179"/>
      <c r="GF27" s="179"/>
      <c r="GG27" s="179"/>
      <c r="GH27" s="179"/>
      <c r="GI27" s="179"/>
    </row>
    <row r="28" spans="1:220" s="490" customFormat="1" x14ac:dyDescent="0.2">
      <c r="A28" s="490" t="s">
        <v>193</v>
      </c>
      <c r="B28" s="490" t="s">
        <v>789</v>
      </c>
      <c r="C28" s="490" t="s">
        <v>791</v>
      </c>
      <c r="D28" s="490" t="s">
        <v>830</v>
      </c>
      <c r="E28" s="490" t="s">
        <v>831</v>
      </c>
      <c r="F28" s="490" t="s">
        <v>832</v>
      </c>
      <c r="G28" s="490" t="s">
        <v>833</v>
      </c>
      <c r="H28" s="592" t="s">
        <v>834</v>
      </c>
      <c r="I28" s="592" t="s">
        <v>835</v>
      </c>
      <c r="J28" s="592" t="s">
        <v>967</v>
      </c>
      <c r="K28" s="592" t="s">
        <v>968</v>
      </c>
      <c r="L28" s="490" t="s">
        <v>930</v>
      </c>
      <c r="M28" s="490" t="s">
        <v>931</v>
      </c>
      <c r="N28" s="490" t="s">
        <v>932</v>
      </c>
      <c r="O28" s="490" t="s">
        <v>933</v>
      </c>
      <c r="P28" s="490" t="s">
        <v>219</v>
      </c>
      <c r="Q28" s="490" t="s">
        <v>220</v>
      </c>
      <c r="R28" s="490" t="s">
        <v>221</v>
      </c>
      <c r="S28" s="490" t="s">
        <v>218</v>
      </c>
      <c r="T28" s="490" t="s">
        <v>222</v>
      </c>
      <c r="U28" s="490" t="s">
        <v>223</v>
      </c>
      <c r="V28" s="490" t="s">
        <v>224</v>
      </c>
      <c r="W28" s="490" t="s">
        <v>225</v>
      </c>
      <c r="X28" s="490" t="s">
        <v>226</v>
      </c>
      <c r="Y28" s="490" t="s">
        <v>227</v>
      </c>
      <c r="Z28" s="592" t="s">
        <v>969</v>
      </c>
      <c r="AA28" s="592" t="s">
        <v>970</v>
      </c>
      <c r="AB28" s="592" t="s">
        <v>971</v>
      </c>
      <c r="AC28" s="592" t="s">
        <v>972</v>
      </c>
      <c r="AD28" s="592" t="s">
        <v>973</v>
      </c>
      <c r="AE28" s="592" t="s">
        <v>974</v>
      </c>
      <c r="AF28" s="592" t="s">
        <v>975</v>
      </c>
      <c r="AG28" s="592" t="s">
        <v>976</v>
      </c>
      <c r="AH28" s="592" t="s">
        <v>977</v>
      </c>
      <c r="AI28" s="592" t="s">
        <v>978</v>
      </c>
      <c r="AJ28" s="490" t="s">
        <v>836</v>
      </c>
      <c r="AK28" s="490" t="s">
        <v>837</v>
      </c>
      <c r="AL28" s="490" t="s">
        <v>845</v>
      </c>
      <c r="AM28" s="490" t="s">
        <v>838</v>
      </c>
      <c r="AN28" s="490" t="s">
        <v>846</v>
      </c>
      <c r="AO28" s="490" t="s">
        <v>839</v>
      </c>
      <c r="AP28" s="490" t="s">
        <v>840</v>
      </c>
      <c r="AQ28" s="490" t="s">
        <v>841</v>
      </c>
      <c r="AR28" s="592" t="s">
        <v>981</v>
      </c>
      <c r="AS28" s="592" t="s">
        <v>982</v>
      </c>
      <c r="AT28" s="592" t="s">
        <v>979</v>
      </c>
      <c r="AU28" s="592" t="s">
        <v>980</v>
      </c>
      <c r="AV28" s="592" t="s">
        <v>983</v>
      </c>
      <c r="AW28" s="592" t="s">
        <v>984</v>
      </c>
      <c r="AX28" s="592" t="s">
        <v>985</v>
      </c>
      <c r="AY28" s="592" t="s">
        <v>986</v>
      </c>
      <c r="AZ28" s="592" t="s">
        <v>987</v>
      </c>
      <c r="BA28" s="592" t="s">
        <v>988</v>
      </c>
      <c r="BB28" s="592" t="s">
        <v>989</v>
      </c>
      <c r="BC28" s="592" t="s">
        <v>990</v>
      </c>
      <c r="BD28" s="592" t="s">
        <v>991</v>
      </c>
      <c r="BE28" s="592" t="s">
        <v>992</v>
      </c>
      <c r="BF28" s="592" t="s">
        <v>993</v>
      </c>
      <c r="BG28" s="592" t="s">
        <v>994</v>
      </c>
      <c r="BH28" s="592" t="s">
        <v>995</v>
      </c>
      <c r="BI28" s="592" t="s">
        <v>996</v>
      </c>
      <c r="BJ28" s="592" t="s">
        <v>997</v>
      </c>
      <c r="BK28" s="592" t="s">
        <v>998</v>
      </c>
      <c r="BL28" s="592" t="s">
        <v>999</v>
      </c>
      <c r="BM28" s="592" t="s">
        <v>1000</v>
      </c>
      <c r="BN28" s="592" t="s">
        <v>1001</v>
      </c>
      <c r="BO28" s="592" t="s">
        <v>1002</v>
      </c>
      <c r="BP28" s="592" t="s">
        <v>1003</v>
      </c>
      <c r="BQ28" s="592" t="s">
        <v>1004</v>
      </c>
      <c r="BR28" s="592" t="s">
        <v>1005</v>
      </c>
      <c r="BS28" s="592" t="s">
        <v>1006</v>
      </c>
      <c r="BT28" s="592" t="s">
        <v>1007</v>
      </c>
      <c r="BU28" s="592" t="s">
        <v>1008</v>
      </c>
      <c r="BV28" s="592" t="s">
        <v>1009</v>
      </c>
      <c r="BW28" s="592" t="s">
        <v>1010</v>
      </c>
      <c r="BX28" s="592" t="s">
        <v>1011</v>
      </c>
      <c r="BY28" s="592" t="s">
        <v>1012</v>
      </c>
      <c r="BZ28" s="592" t="s">
        <v>1013</v>
      </c>
      <c r="CA28" s="592" t="s">
        <v>1014</v>
      </c>
      <c r="CB28" s="592" t="s">
        <v>1015</v>
      </c>
      <c r="CC28" s="592" t="s">
        <v>1016</v>
      </c>
      <c r="CD28" s="592" t="s">
        <v>1017</v>
      </c>
      <c r="CE28" s="592" t="s">
        <v>1018</v>
      </c>
      <c r="CF28" s="592" t="s">
        <v>1019</v>
      </c>
      <c r="CG28" s="592" t="s">
        <v>1020</v>
      </c>
      <c r="CH28" s="592" t="s">
        <v>1021</v>
      </c>
      <c r="CI28" s="592" t="s">
        <v>1022</v>
      </c>
      <c r="CJ28" s="592" t="s">
        <v>1023</v>
      </c>
      <c r="CK28" s="592" t="s">
        <v>1024</v>
      </c>
      <c r="CL28" s="592" t="s">
        <v>1025</v>
      </c>
      <c r="CM28" s="592" t="s">
        <v>1026</v>
      </c>
      <c r="CN28" s="592" t="s">
        <v>1027</v>
      </c>
      <c r="CO28" s="592" t="s">
        <v>1028</v>
      </c>
      <c r="CP28" s="592" t="s">
        <v>1029</v>
      </c>
      <c r="CQ28" s="592" t="s">
        <v>1030</v>
      </c>
      <c r="CR28" s="592" t="s">
        <v>1031</v>
      </c>
      <c r="CS28" s="592" t="s">
        <v>1032</v>
      </c>
      <c r="CT28" s="592" t="s">
        <v>1033</v>
      </c>
      <c r="CU28" s="592" t="s">
        <v>1034</v>
      </c>
      <c r="CV28" s="592" t="s">
        <v>1035</v>
      </c>
      <c r="CW28" s="592" t="s">
        <v>1036</v>
      </c>
      <c r="CX28" s="592" t="s">
        <v>1037</v>
      </c>
      <c r="CY28" s="592" t="s">
        <v>1038</v>
      </c>
      <c r="CZ28" s="592" t="s">
        <v>1039</v>
      </c>
      <c r="DA28" s="592" t="s">
        <v>1040</v>
      </c>
      <c r="DB28" s="592" t="s">
        <v>1041</v>
      </c>
      <c r="DC28" s="592" t="s">
        <v>1042</v>
      </c>
      <c r="DD28" s="592" t="s">
        <v>1043</v>
      </c>
      <c r="DE28" s="592" t="s">
        <v>1044</v>
      </c>
      <c r="DF28" s="592" t="s">
        <v>1045</v>
      </c>
      <c r="DG28" s="592" t="s">
        <v>1046</v>
      </c>
      <c r="DH28" s="592" t="s">
        <v>1047</v>
      </c>
      <c r="DI28" s="592" t="s">
        <v>1048</v>
      </c>
      <c r="DJ28" s="592" t="s">
        <v>1049</v>
      </c>
      <c r="DK28" s="592" t="s">
        <v>1050</v>
      </c>
      <c r="DL28" s="592" t="s">
        <v>1051</v>
      </c>
      <c r="DM28" s="592" t="s">
        <v>1052</v>
      </c>
      <c r="DN28" s="592" t="s">
        <v>1053</v>
      </c>
      <c r="DO28" s="592" t="s">
        <v>1054</v>
      </c>
      <c r="DP28" s="592" t="s">
        <v>1055</v>
      </c>
      <c r="DQ28" s="592" t="s">
        <v>1056</v>
      </c>
      <c r="DR28" s="592" t="s">
        <v>1057</v>
      </c>
      <c r="DS28" s="592" t="s">
        <v>1058</v>
      </c>
      <c r="DT28" s="592" t="s">
        <v>1059</v>
      </c>
      <c r="DU28" s="592" t="s">
        <v>1060</v>
      </c>
      <c r="DV28" s="592" t="s">
        <v>1061</v>
      </c>
      <c r="DW28" s="592" t="s">
        <v>1062</v>
      </c>
      <c r="DX28" s="592" t="s">
        <v>1063</v>
      </c>
      <c r="DY28" s="592" t="s">
        <v>1064</v>
      </c>
      <c r="DZ28" s="592" t="s">
        <v>1065</v>
      </c>
      <c r="EA28" s="592" t="s">
        <v>1066</v>
      </c>
      <c r="EB28" s="592" t="s">
        <v>1067</v>
      </c>
      <c r="EC28" s="592" t="s">
        <v>1068</v>
      </c>
      <c r="ED28" s="592" t="s">
        <v>1069</v>
      </c>
      <c r="EE28" s="592" t="s">
        <v>1070</v>
      </c>
      <c r="EF28" s="592" t="s">
        <v>1071</v>
      </c>
      <c r="EG28" s="592" t="s">
        <v>1072</v>
      </c>
      <c r="EH28" s="592" t="s">
        <v>1073</v>
      </c>
      <c r="EI28" s="592" t="s">
        <v>1074</v>
      </c>
      <c r="EJ28" s="592" t="s">
        <v>1075</v>
      </c>
      <c r="EK28" s="592" t="s">
        <v>1076</v>
      </c>
      <c r="EL28" s="592" t="s">
        <v>1077</v>
      </c>
      <c r="EM28" s="592" t="s">
        <v>1078</v>
      </c>
      <c r="EN28" s="592" t="s">
        <v>1079</v>
      </c>
      <c r="EO28" s="592" t="s">
        <v>1080</v>
      </c>
      <c r="EP28" s="592" t="s">
        <v>1081</v>
      </c>
      <c r="EQ28" s="592" t="s">
        <v>1082</v>
      </c>
      <c r="ER28" s="592" t="s">
        <v>1083</v>
      </c>
      <c r="ES28" s="592" t="s">
        <v>1084</v>
      </c>
      <c r="ET28" s="592" t="s">
        <v>1085</v>
      </c>
      <c r="EU28" s="592" t="s">
        <v>1086</v>
      </c>
      <c r="EV28" s="592" t="s">
        <v>1087</v>
      </c>
      <c r="EW28" s="592" t="s">
        <v>1088</v>
      </c>
      <c r="EX28" s="592" t="s">
        <v>1089</v>
      </c>
      <c r="EY28" s="592" t="s">
        <v>1090</v>
      </c>
      <c r="EZ28" s="592" t="s">
        <v>1091</v>
      </c>
      <c r="FA28" s="490" t="s">
        <v>638</v>
      </c>
    </row>
    <row r="29" spans="1:220" s="587" customFormat="1" x14ac:dyDescent="0.2">
      <c r="B29" s="587">
        <f>Introduction!$F$34</f>
        <v>0</v>
      </c>
      <c r="C29" s="587" t="str">
        <f>Introduction!K6</f>
        <v>2018-19</v>
      </c>
      <c r="D29" s="590">
        <f>SoA!F25</f>
        <v>0</v>
      </c>
      <c r="E29" s="590">
        <f>SoA!G25</f>
        <v>0</v>
      </c>
      <c r="F29" s="590">
        <f>SoA!F27</f>
        <v>0</v>
      </c>
      <c r="G29" s="590">
        <f>SoA!G27</f>
        <v>0</v>
      </c>
      <c r="H29" s="590">
        <f>SoA!F28</f>
        <v>0</v>
      </c>
      <c r="I29" s="590">
        <f>SoA!G28</f>
        <v>0</v>
      </c>
      <c r="J29" s="587">
        <f>SoA!F29</f>
        <v>0</v>
      </c>
      <c r="K29" s="587">
        <f>SoA!G29</f>
        <v>0</v>
      </c>
      <c r="L29" s="590">
        <f>SoA!F30</f>
        <v>0</v>
      </c>
      <c r="M29" s="590">
        <f>SoA!G30</f>
        <v>0</v>
      </c>
      <c r="N29" s="590">
        <f>SoA!F31</f>
        <v>0</v>
      </c>
      <c r="O29" s="590">
        <f>SoA!G31</f>
        <v>0</v>
      </c>
      <c r="P29" s="590">
        <f>SoA!F33</f>
        <v>0</v>
      </c>
      <c r="Q29" s="590">
        <f>SoA!G33</f>
        <v>0</v>
      </c>
      <c r="R29" s="590">
        <f>SoA!F34</f>
        <v>0</v>
      </c>
      <c r="S29" s="590">
        <f>SoA!G34</f>
        <v>0</v>
      </c>
      <c r="T29" s="590">
        <f>SoA!F35</f>
        <v>0</v>
      </c>
      <c r="U29" s="590">
        <f>SoA!G35</f>
        <v>0</v>
      </c>
      <c r="V29" s="590">
        <f>SoA!F36</f>
        <v>0</v>
      </c>
      <c r="W29" s="590">
        <f>SoA!G36</f>
        <v>0</v>
      </c>
      <c r="X29" s="590">
        <f>SoA!F37</f>
        <v>0</v>
      </c>
      <c r="Y29" s="590">
        <f>SoA!G37</f>
        <v>0</v>
      </c>
      <c r="Z29" s="590">
        <f>SoA!F39</f>
        <v>0</v>
      </c>
      <c r="AA29" s="590">
        <f>SoA!G39</f>
        <v>0</v>
      </c>
      <c r="AB29" s="590">
        <f>SoA!F40</f>
        <v>0</v>
      </c>
      <c r="AC29" s="590">
        <f>SoA!G40</f>
        <v>0</v>
      </c>
      <c r="AD29" s="590">
        <f>SoA!F41</f>
        <v>0</v>
      </c>
      <c r="AE29" s="590">
        <f>SoA!G41</f>
        <v>0</v>
      </c>
      <c r="AF29" s="590">
        <f>SoA!F42</f>
        <v>0</v>
      </c>
      <c r="AG29" s="590">
        <f>SoA!G42</f>
        <v>0</v>
      </c>
      <c r="AH29" s="590">
        <f>SoA!F43</f>
        <v>0</v>
      </c>
      <c r="AI29" s="590">
        <f>SoA!G43</f>
        <v>0</v>
      </c>
      <c r="AJ29" s="590">
        <f>SoA!G45</f>
        <v>0</v>
      </c>
      <c r="AK29" s="590">
        <f>SoA!G46</f>
        <v>0</v>
      </c>
      <c r="AL29" s="590">
        <f>SoA!G47</f>
        <v>0</v>
      </c>
      <c r="AM29" s="590">
        <f>SoA!G48</f>
        <v>0</v>
      </c>
      <c r="AN29" s="590">
        <f>SoA!G49</f>
        <v>0</v>
      </c>
      <c r="AO29" s="590">
        <f>SoA!G50</f>
        <v>0</v>
      </c>
      <c r="AP29" s="590">
        <f>SoA!F52</f>
        <v>0</v>
      </c>
      <c r="AQ29" s="590">
        <f>SoA!G52</f>
        <v>0</v>
      </c>
      <c r="AR29" s="590">
        <f>SoA!$F$59</f>
        <v>0</v>
      </c>
      <c r="AS29" s="590">
        <f>SoA!$G$59</f>
        <v>0</v>
      </c>
      <c r="AT29" s="587">
        <f>SoA!$J$59</f>
        <v>0</v>
      </c>
      <c r="AU29" s="590">
        <f>SoA!$K$59</f>
        <v>0</v>
      </c>
      <c r="AV29" s="587">
        <f>SoA!$M$59</f>
        <v>0</v>
      </c>
      <c r="AW29" s="590">
        <f>SoA!$N$59</f>
        <v>0</v>
      </c>
      <c r="AX29" s="590">
        <f>SoA!$F$61</f>
        <v>0</v>
      </c>
      <c r="AY29" s="590">
        <f>SoA!$G$61</f>
        <v>0</v>
      </c>
      <c r="AZ29" s="587">
        <f>SoA!$J$61</f>
        <v>0</v>
      </c>
      <c r="BA29" s="590">
        <f>SoA!$K$61</f>
        <v>0</v>
      </c>
      <c r="BB29" s="587">
        <f>SoA!$M$61</f>
        <v>0</v>
      </c>
      <c r="BC29" s="590">
        <f>SoA!$N$61</f>
        <v>0</v>
      </c>
      <c r="BD29" s="590">
        <f>SoA!$F$63</f>
        <v>0</v>
      </c>
      <c r="BE29" s="590">
        <f>SoA!$G$63</f>
        <v>0</v>
      </c>
      <c r="BF29" s="587">
        <f>SoA!$J$63</f>
        <v>0</v>
      </c>
      <c r="BG29" s="590">
        <f>SoA!$K$63</f>
        <v>0</v>
      </c>
      <c r="BH29" s="587">
        <f>SoA!$M$63</f>
        <v>0</v>
      </c>
      <c r="BI29" s="590">
        <f>SoA!$N$63</f>
        <v>0</v>
      </c>
      <c r="BJ29" s="590">
        <f>SoA!$F$65</f>
        <v>0</v>
      </c>
      <c r="BK29" s="590">
        <f>SoA!$G$65</f>
        <v>0</v>
      </c>
      <c r="BL29" s="587">
        <f>SoA!$J$65</f>
        <v>0</v>
      </c>
      <c r="BM29" s="590">
        <f>SoA!$K$65</f>
        <v>0</v>
      </c>
      <c r="BN29" s="587">
        <f>SoA!$M$65</f>
        <v>0</v>
      </c>
      <c r="BO29" s="590">
        <f>SoA!$N$65</f>
        <v>0</v>
      </c>
      <c r="BP29" s="590">
        <f>SoA!$F$67</f>
        <v>0</v>
      </c>
      <c r="BQ29" s="590">
        <f>SoA!$G$67</f>
        <v>0</v>
      </c>
      <c r="BR29" s="590">
        <f>SoA!$J$67</f>
        <v>0</v>
      </c>
      <c r="BS29" s="590">
        <f>SoA!$K$67</f>
        <v>0</v>
      </c>
      <c r="BT29" s="590">
        <f>SoA!$M$67</f>
        <v>0</v>
      </c>
      <c r="BU29" s="590">
        <f>SoA!$N$67</f>
        <v>0</v>
      </c>
      <c r="BV29" s="590">
        <f>SoA!$F$79</f>
        <v>0</v>
      </c>
      <c r="BW29" s="590">
        <f>SoA!$G$79</f>
        <v>0</v>
      </c>
      <c r="BX29" s="590">
        <f>SoA!$J$79</f>
        <v>0</v>
      </c>
      <c r="BY29" s="590">
        <f>SoA!$K$79</f>
        <v>0</v>
      </c>
      <c r="BZ29" s="590">
        <f>SoA!$M$79</f>
        <v>0</v>
      </c>
      <c r="CA29" s="590">
        <f>SoA!$N$79</f>
        <v>0</v>
      </c>
      <c r="CB29" s="590">
        <f>SoA!$P$79</f>
        <v>0</v>
      </c>
      <c r="CC29" s="590">
        <f>SoA!$Q$79</f>
        <v>0</v>
      </c>
      <c r="CD29" s="590">
        <f>SoA!$S$79</f>
        <v>0</v>
      </c>
      <c r="CE29" s="590">
        <f>SoA!$T$79</f>
        <v>0</v>
      </c>
      <c r="CF29" s="590">
        <f>SoA!$F$81</f>
        <v>0</v>
      </c>
      <c r="CG29" s="590">
        <f>SoA!$G$81</f>
        <v>0</v>
      </c>
      <c r="CH29" s="590">
        <f>SoA!$J$81</f>
        <v>0</v>
      </c>
      <c r="CI29" s="590">
        <f>SoA!$K$81</f>
        <v>0</v>
      </c>
      <c r="CJ29" s="590">
        <f>SoA!$M$81</f>
        <v>0</v>
      </c>
      <c r="CK29" s="590">
        <f>SoA!$N$81</f>
        <v>0</v>
      </c>
      <c r="CL29" s="590">
        <f>SoA!$P$81</f>
        <v>0</v>
      </c>
      <c r="CM29" s="590">
        <f>SoA!$Q$81</f>
        <v>0</v>
      </c>
      <c r="CN29" s="590">
        <f>SoA!$S$81</f>
        <v>0</v>
      </c>
      <c r="CO29" s="590">
        <f>SoA!$T$81</f>
        <v>0</v>
      </c>
      <c r="CP29" s="590">
        <f>SoA!$F$83</f>
        <v>0</v>
      </c>
      <c r="CQ29" s="590">
        <f>SoA!$G$83</f>
        <v>0</v>
      </c>
      <c r="CR29" s="590">
        <f>SoA!$J$83</f>
        <v>0</v>
      </c>
      <c r="CS29" s="590">
        <f>SoA!$K$83</f>
        <v>0</v>
      </c>
      <c r="CT29" s="590">
        <f>SoA!$M$83</f>
        <v>0</v>
      </c>
      <c r="CU29" s="590">
        <f>SoA!$N$83</f>
        <v>0</v>
      </c>
      <c r="CV29" s="590">
        <f>SoA!$P$83</f>
        <v>0</v>
      </c>
      <c r="CW29" s="590">
        <f>SoA!$Q$83</f>
        <v>0</v>
      </c>
      <c r="CX29" s="590">
        <f>SoA!$S$83</f>
        <v>0</v>
      </c>
      <c r="CY29" s="590">
        <f>SoA!$T$83</f>
        <v>0</v>
      </c>
      <c r="CZ29" s="590">
        <f>SoA!$F$85</f>
        <v>0</v>
      </c>
      <c r="DA29" s="590">
        <f>SoA!$G$85</f>
        <v>0</v>
      </c>
      <c r="DB29" s="590">
        <f>SoA!$J$85</f>
        <v>0</v>
      </c>
      <c r="DC29" s="590">
        <f>SoA!$K$85</f>
        <v>0</v>
      </c>
      <c r="DD29" s="590">
        <f>SoA!$M$85</f>
        <v>0</v>
      </c>
      <c r="DE29" s="590">
        <f>SoA!$N$85</f>
        <v>0</v>
      </c>
      <c r="DF29" s="590">
        <f>SoA!$P$85</f>
        <v>0</v>
      </c>
      <c r="DG29" s="590">
        <f>SoA!$Q$85</f>
        <v>0</v>
      </c>
      <c r="DH29" s="590">
        <f>SoA!$S$85</f>
        <v>0</v>
      </c>
      <c r="DI29" s="590">
        <f>SoA!$T$85</f>
        <v>0</v>
      </c>
      <c r="DJ29" s="590">
        <f>SoA!$F$87</f>
        <v>0</v>
      </c>
      <c r="DK29" s="590">
        <f>SoA!$G$87</f>
        <v>0</v>
      </c>
      <c r="DL29" s="590">
        <f>SoA!$J$87</f>
        <v>0</v>
      </c>
      <c r="DM29" s="590">
        <f>SoA!$K$87</f>
        <v>0</v>
      </c>
      <c r="DN29" s="590">
        <f>SoA!$M$87</f>
        <v>0</v>
      </c>
      <c r="DO29" s="590">
        <f>SoA!$N$87</f>
        <v>0</v>
      </c>
      <c r="DP29" s="590">
        <f>SoA!$P$87</f>
        <v>0</v>
      </c>
      <c r="DQ29" s="590">
        <f>SoA!$Q$87</f>
        <v>0</v>
      </c>
      <c r="DR29" s="590">
        <f>SoA!$S$87</f>
        <v>0</v>
      </c>
      <c r="DS29" s="590">
        <f>SoA!$T$87</f>
        <v>0</v>
      </c>
      <c r="DT29" s="590">
        <f>SoA!$F$96</f>
        <v>0</v>
      </c>
      <c r="DU29" s="590">
        <f>SoA!$G$96</f>
        <v>0</v>
      </c>
      <c r="DV29" s="590">
        <f>SoA!$F$98</f>
        <v>0</v>
      </c>
      <c r="DW29" s="590">
        <f>SoA!$G$98</f>
        <v>0</v>
      </c>
      <c r="DX29" s="590">
        <f>SoA!$F$100</f>
        <v>0</v>
      </c>
      <c r="DY29" s="590">
        <f>SoA!$G$100</f>
        <v>0</v>
      </c>
      <c r="DZ29" s="590">
        <f>SoA!$F$102</f>
        <v>0</v>
      </c>
      <c r="EA29" s="590">
        <f>SoA!$G$102</f>
        <v>0</v>
      </c>
      <c r="EB29" s="590">
        <f>SoA!$F$104</f>
        <v>0</v>
      </c>
      <c r="EC29" s="590">
        <f>SoA!$G$104</f>
        <v>0</v>
      </c>
      <c r="ED29" s="590">
        <f>SoA!F112</f>
        <v>0</v>
      </c>
      <c r="EE29" s="590">
        <f>SoA!F113</f>
        <v>0</v>
      </c>
      <c r="EF29" s="590">
        <f>SoA!F114</f>
        <v>0</v>
      </c>
      <c r="EG29" s="590">
        <f>SoA!F115</f>
        <v>0</v>
      </c>
      <c r="EH29" s="590">
        <f>SoA!F118</f>
        <v>0</v>
      </c>
      <c r="EI29" s="590">
        <f>SoA!F119</f>
        <v>0</v>
      </c>
      <c r="EJ29" s="590">
        <f>SoA!F129</f>
        <v>0</v>
      </c>
      <c r="EK29" s="590">
        <f>SoA!G129</f>
        <v>0</v>
      </c>
      <c r="EL29" s="590">
        <f>SoA!$P$126</f>
        <v>0</v>
      </c>
      <c r="EM29" s="590">
        <f>SoA!$P$127</f>
        <v>0</v>
      </c>
      <c r="EN29" s="590">
        <f>SoA!$P$128</f>
        <v>0</v>
      </c>
      <c r="EO29" s="590">
        <f>SoA!$P$129</f>
        <v>0</v>
      </c>
      <c r="EP29" s="590">
        <f>SoA!$P$130</f>
        <v>0</v>
      </c>
      <c r="EQ29" s="590">
        <f>SoA!$P$131</f>
        <v>0</v>
      </c>
      <c r="ER29" s="590">
        <f>SoA!$P$132</f>
        <v>0</v>
      </c>
      <c r="ES29" s="590">
        <f>SoA!$P$133</f>
        <v>0</v>
      </c>
      <c r="ET29" s="590">
        <f>SoA!$P$134</f>
        <v>0</v>
      </c>
      <c r="EU29" s="590">
        <f>SoA!$P$135</f>
        <v>0</v>
      </c>
      <c r="EV29" s="590">
        <f>SoA!$P$136</f>
        <v>0</v>
      </c>
      <c r="EW29" s="590">
        <f>SoA!$P$137</f>
        <v>0</v>
      </c>
      <c r="EX29" s="590">
        <f>SoA!$P$138</f>
        <v>0</v>
      </c>
      <c r="EY29" s="590">
        <f>SoA!$P$139</f>
        <v>0</v>
      </c>
      <c r="EZ29" s="590">
        <f>SoA!$P$140</f>
        <v>0</v>
      </c>
      <c r="FA29" s="590">
        <f>SoA!$C$145</f>
        <v>0</v>
      </c>
      <c r="FI29" s="590"/>
      <c r="FK29" s="590"/>
      <c r="FY29" s="590"/>
      <c r="HA29" s="590"/>
    </row>
    <row r="30" spans="1:220" x14ac:dyDescent="0.2">
      <c r="D30" s="550"/>
      <c r="E30" s="550"/>
      <c r="F30" s="550"/>
      <c r="G30" s="550"/>
      <c r="H30" s="550"/>
      <c r="K30" s="550"/>
      <c r="L30" s="550"/>
      <c r="M30" s="550"/>
      <c r="N30" s="550"/>
      <c r="O30" s="550"/>
      <c r="P30" s="550"/>
      <c r="Q30" s="550"/>
      <c r="R30" s="550"/>
      <c r="S30" s="550"/>
      <c r="T30" s="550"/>
      <c r="V30" s="550"/>
      <c r="X30" s="550"/>
      <c r="Z30" s="550"/>
      <c r="AB30" s="550"/>
      <c r="AD30" s="550"/>
      <c r="AF30" s="550"/>
      <c r="AH30" s="550"/>
      <c r="AI30" s="550"/>
      <c r="AJ30" s="550"/>
      <c r="AK30" s="550"/>
      <c r="AL30" s="550"/>
      <c r="AM30" s="550"/>
      <c r="AN30" s="550"/>
      <c r="AO30" s="550"/>
      <c r="AP30" s="550"/>
      <c r="AQ30" s="550"/>
      <c r="AR30" s="550"/>
      <c r="AS30" s="550"/>
      <c r="AT30" s="550"/>
      <c r="AU30" s="550"/>
      <c r="AV30" s="550"/>
      <c r="AX30" s="550"/>
      <c r="AY30" s="550"/>
      <c r="BA30" s="550"/>
      <c r="BB30" s="550"/>
      <c r="BC30" s="550"/>
      <c r="BD30" s="550"/>
      <c r="BE30" s="550"/>
      <c r="BG30" s="550"/>
      <c r="BH30" s="550"/>
      <c r="BJ30" s="550"/>
      <c r="BK30" s="550"/>
      <c r="BS30" s="550"/>
      <c r="BU30" s="550"/>
      <c r="BW30" s="550"/>
      <c r="BY30" s="550"/>
      <c r="CA30" s="550"/>
      <c r="CC30" s="587"/>
      <c r="CE30" s="550"/>
      <c r="CF30" s="550"/>
      <c r="CG30" s="550"/>
      <c r="CS30" s="550"/>
      <c r="CU30" s="550"/>
      <c r="CW30" s="550"/>
      <c r="DC30" s="550"/>
      <c r="DF30" s="550"/>
      <c r="DK30" s="550"/>
      <c r="EL30" s="550"/>
      <c r="FM30" s="67"/>
      <c r="FN30" s="591"/>
      <c r="GC30" s="587"/>
      <c r="GD30" s="587"/>
    </row>
    <row r="31" spans="1:220" x14ac:dyDescent="0.2">
      <c r="A31">
        <v>1</v>
      </c>
      <c r="B31">
        <f>A31+1</f>
        <v>2</v>
      </c>
      <c r="C31" s="121">
        <f t="shared" ref="C31:BN31" si="0">B31+1</f>
        <v>3</v>
      </c>
      <c r="D31">
        <f t="shared" si="0"/>
        <v>4</v>
      </c>
      <c r="E31">
        <f>D31+1</f>
        <v>5</v>
      </c>
      <c r="F31">
        <f t="shared" si="0"/>
        <v>6</v>
      </c>
      <c r="G31">
        <f t="shared" si="0"/>
        <v>7</v>
      </c>
      <c r="H31">
        <f>G31+1</f>
        <v>8</v>
      </c>
      <c r="I31">
        <f t="shared" si="0"/>
        <v>9</v>
      </c>
      <c r="J31">
        <f t="shared" si="0"/>
        <v>10</v>
      </c>
      <c r="K31">
        <f t="shared" si="0"/>
        <v>11</v>
      </c>
      <c r="L31">
        <f t="shared" si="0"/>
        <v>12</v>
      </c>
      <c r="M31">
        <f t="shared" si="0"/>
        <v>13</v>
      </c>
      <c r="N31">
        <f t="shared" si="0"/>
        <v>14</v>
      </c>
      <c r="O31">
        <f t="shared" si="0"/>
        <v>15</v>
      </c>
      <c r="P31">
        <f t="shared" si="0"/>
        <v>16</v>
      </c>
      <c r="Q31">
        <f t="shared" si="0"/>
        <v>17</v>
      </c>
      <c r="R31">
        <f t="shared" si="0"/>
        <v>18</v>
      </c>
      <c r="S31">
        <f t="shared" si="0"/>
        <v>19</v>
      </c>
      <c r="T31">
        <f t="shared" si="0"/>
        <v>20</v>
      </c>
      <c r="U31">
        <f t="shared" si="0"/>
        <v>21</v>
      </c>
      <c r="V31">
        <f t="shared" si="0"/>
        <v>22</v>
      </c>
      <c r="W31">
        <f t="shared" si="0"/>
        <v>23</v>
      </c>
      <c r="X31">
        <f t="shared" si="0"/>
        <v>24</v>
      </c>
      <c r="Y31">
        <f t="shared" si="0"/>
        <v>25</v>
      </c>
      <c r="Z31">
        <f t="shared" si="0"/>
        <v>26</v>
      </c>
      <c r="AA31">
        <f t="shared" si="0"/>
        <v>27</v>
      </c>
      <c r="AB31">
        <f t="shared" si="0"/>
        <v>28</v>
      </c>
      <c r="AC31">
        <f t="shared" si="0"/>
        <v>29</v>
      </c>
      <c r="AD31">
        <f t="shared" si="0"/>
        <v>30</v>
      </c>
      <c r="AE31">
        <f t="shared" si="0"/>
        <v>31</v>
      </c>
      <c r="AF31">
        <f t="shared" si="0"/>
        <v>32</v>
      </c>
      <c r="AG31">
        <f t="shared" si="0"/>
        <v>33</v>
      </c>
      <c r="AH31">
        <f t="shared" si="0"/>
        <v>34</v>
      </c>
      <c r="AI31">
        <f t="shared" si="0"/>
        <v>35</v>
      </c>
      <c r="AJ31">
        <f t="shared" si="0"/>
        <v>36</v>
      </c>
      <c r="AK31">
        <f t="shared" si="0"/>
        <v>37</v>
      </c>
      <c r="AL31">
        <f t="shared" si="0"/>
        <v>38</v>
      </c>
      <c r="AM31">
        <f t="shared" si="0"/>
        <v>39</v>
      </c>
      <c r="AN31">
        <f t="shared" si="0"/>
        <v>40</v>
      </c>
      <c r="AO31">
        <f t="shared" si="0"/>
        <v>41</v>
      </c>
      <c r="AP31">
        <f t="shared" si="0"/>
        <v>42</v>
      </c>
      <c r="AQ31">
        <f t="shared" si="0"/>
        <v>43</v>
      </c>
      <c r="AR31">
        <f t="shared" si="0"/>
        <v>44</v>
      </c>
      <c r="AS31">
        <f t="shared" si="0"/>
        <v>45</v>
      </c>
      <c r="AT31">
        <f t="shared" si="0"/>
        <v>46</v>
      </c>
      <c r="AU31">
        <f t="shared" si="0"/>
        <v>47</v>
      </c>
      <c r="AV31">
        <f t="shared" si="0"/>
        <v>48</v>
      </c>
      <c r="AW31">
        <f t="shared" si="0"/>
        <v>49</v>
      </c>
      <c r="AX31">
        <f t="shared" si="0"/>
        <v>50</v>
      </c>
      <c r="AY31">
        <f t="shared" si="0"/>
        <v>51</v>
      </c>
      <c r="AZ31">
        <f>AY31+1</f>
        <v>52</v>
      </c>
      <c r="BA31">
        <f t="shared" si="0"/>
        <v>53</v>
      </c>
      <c r="BB31">
        <f>BA31+1</f>
        <v>54</v>
      </c>
      <c r="BC31">
        <f t="shared" si="0"/>
        <v>55</v>
      </c>
      <c r="BD31">
        <f t="shared" si="0"/>
        <v>56</v>
      </c>
      <c r="BE31">
        <f t="shared" si="0"/>
        <v>57</v>
      </c>
      <c r="BF31">
        <f t="shared" si="0"/>
        <v>58</v>
      </c>
      <c r="BG31">
        <f t="shared" si="0"/>
        <v>59</v>
      </c>
      <c r="BH31">
        <f t="shared" si="0"/>
        <v>60</v>
      </c>
      <c r="BI31">
        <f t="shared" si="0"/>
        <v>61</v>
      </c>
      <c r="BJ31">
        <f t="shared" si="0"/>
        <v>62</v>
      </c>
      <c r="BK31">
        <f t="shared" si="0"/>
        <v>63</v>
      </c>
      <c r="BL31">
        <f t="shared" si="0"/>
        <v>64</v>
      </c>
      <c r="BM31">
        <f t="shared" si="0"/>
        <v>65</v>
      </c>
      <c r="BN31">
        <f t="shared" si="0"/>
        <v>66</v>
      </c>
      <c r="BO31">
        <f t="shared" ref="BO31:DZ31" si="1">BN31+1</f>
        <v>67</v>
      </c>
      <c r="BP31">
        <f t="shared" si="1"/>
        <v>68</v>
      </c>
      <c r="BQ31">
        <f t="shared" si="1"/>
        <v>69</v>
      </c>
      <c r="BR31">
        <f t="shared" si="1"/>
        <v>70</v>
      </c>
      <c r="BS31">
        <f t="shared" si="1"/>
        <v>71</v>
      </c>
      <c r="BT31">
        <f t="shared" si="1"/>
        <v>72</v>
      </c>
      <c r="BU31">
        <f t="shared" si="1"/>
        <v>73</v>
      </c>
      <c r="BV31">
        <f t="shared" si="1"/>
        <v>74</v>
      </c>
      <c r="BW31">
        <f t="shared" si="1"/>
        <v>75</v>
      </c>
      <c r="BX31">
        <f t="shared" si="1"/>
        <v>76</v>
      </c>
      <c r="BY31">
        <f t="shared" si="1"/>
        <v>77</v>
      </c>
      <c r="BZ31">
        <f t="shared" si="1"/>
        <v>78</v>
      </c>
      <c r="CA31">
        <f t="shared" si="1"/>
        <v>79</v>
      </c>
      <c r="CB31">
        <f t="shared" si="1"/>
        <v>80</v>
      </c>
      <c r="CC31">
        <f t="shared" si="1"/>
        <v>81</v>
      </c>
      <c r="CD31">
        <f t="shared" si="1"/>
        <v>82</v>
      </c>
      <c r="CE31">
        <f t="shared" si="1"/>
        <v>83</v>
      </c>
      <c r="CF31">
        <f t="shared" si="1"/>
        <v>84</v>
      </c>
      <c r="CG31">
        <f t="shared" si="1"/>
        <v>85</v>
      </c>
      <c r="CH31">
        <f t="shared" si="1"/>
        <v>86</v>
      </c>
      <c r="CI31">
        <f t="shared" si="1"/>
        <v>87</v>
      </c>
      <c r="CJ31">
        <f t="shared" si="1"/>
        <v>88</v>
      </c>
      <c r="CK31">
        <f t="shared" si="1"/>
        <v>89</v>
      </c>
      <c r="CL31">
        <f t="shared" si="1"/>
        <v>90</v>
      </c>
      <c r="CM31">
        <f t="shared" si="1"/>
        <v>91</v>
      </c>
      <c r="CN31">
        <f t="shared" si="1"/>
        <v>92</v>
      </c>
      <c r="CO31">
        <f t="shared" si="1"/>
        <v>93</v>
      </c>
      <c r="CP31">
        <f t="shared" si="1"/>
        <v>94</v>
      </c>
      <c r="CQ31">
        <f t="shared" si="1"/>
        <v>95</v>
      </c>
      <c r="CR31">
        <f t="shared" si="1"/>
        <v>96</v>
      </c>
      <c r="CS31">
        <f t="shared" si="1"/>
        <v>97</v>
      </c>
      <c r="CT31">
        <f t="shared" si="1"/>
        <v>98</v>
      </c>
      <c r="CU31">
        <f t="shared" si="1"/>
        <v>99</v>
      </c>
      <c r="CV31">
        <f t="shared" si="1"/>
        <v>100</v>
      </c>
      <c r="CW31">
        <f t="shared" si="1"/>
        <v>101</v>
      </c>
      <c r="CX31">
        <f t="shared" si="1"/>
        <v>102</v>
      </c>
      <c r="CY31">
        <f t="shared" si="1"/>
        <v>103</v>
      </c>
      <c r="CZ31">
        <f t="shared" si="1"/>
        <v>104</v>
      </c>
      <c r="DA31">
        <f t="shared" si="1"/>
        <v>105</v>
      </c>
      <c r="DB31">
        <f t="shared" si="1"/>
        <v>106</v>
      </c>
      <c r="DC31">
        <f t="shared" si="1"/>
        <v>107</v>
      </c>
      <c r="DD31">
        <f t="shared" si="1"/>
        <v>108</v>
      </c>
      <c r="DE31">
        <f t="shared" si="1"/>
        <v>109</v>
      </c>
      <c r="DF31">
        <f t="shared" si="1"/>
        <v>110</v>
      </c>
      <c r="DG31">
        <f t="shared" si="1"/>
        <v>111</v>
      </c>
      <c r="DH31">
        <f t="shared" si="1"/>
        <v>112</v>
      </c>
      <c r="DI31">
        <f t="shared" si="1"/>
        <v>113</v>
      </c>
      <c r="DJ31">
        <f t="shared" si="1"/>
        <v>114</v>
      </c>
      <c r="DK31">
        <f t="shared" si="1"/>
        <v>115</v>
      </c>
      <c r="DL31">
        <f t="shared" si="1"/>
        <v>116</v>
      </c>
      <c r="DM31">
        <f t="shared" si="1"/>
        <v>117</v>
      </c>
      <c r="DN31">
        <f t="shared" si="1"/>
        <v>118</v>
      </c>
      <c r="DO31">
        <f t="shared" si="1"/>
        <v>119</v>
      </c>
      <c r="DP31">
        <f t="shared" si="1"/>
        <v>120</v>
      </c>
      <c r="DQ31">
        <f t="shared" si="1"/>
        <v>121</v>
      </c>
      <c r="DR31">
        <f t="shared" si="1"/>
        <v>122</v>
      </c>
      <c r="DS31">
        <f t="shared" si="1"/>
        <v>123</v>
      </c>
      <c r="DT31">
        <f t="shared" si="1"/>
        <v>124</v>
      </c>
      <c r="DU31">
        <f t="shared" si="1"/>
        <v>125</v>
      </c>
      <c r="DV31">
        <f t="shared" si="1"/>
        <v>126</v>
      </c>
      <c r="DW31">
        <f t="shared" si="1"/>
        <v>127</v>
      </c>
      <c r="DX31">
        <f t="shared" si="1"/>
        <v>128</v>
      </c>
      <c r="DY31">
        <f t="shared" si="1"/>
        <v>129</v>
      </c>
      <c r="DZ31">
        <f t="shared" si="1"/>
        <v>130</v>
      </c>
      <c r="EA31">
        <f t="shared" ref="EA31:GL31" si="2">DZ31+1</f>
        <v>131</v>
      </c>
      <c r="EB31">
        <f t="shared" si="2"/>
        <v>132</v>
      </c>
      <c r="EC31">
        <f t="shared" si="2"/>
        <v>133</v>
      </c>
      <c r="ED31">
        <f t="shared" si="2"/>
        <v>134</v>
      </c>
      <c r="EE31">
        <f t="shared" si="2"/>
        <v>135</v>
      </c>
      <c r="EF31">
        <f t="shared" si="2"/>
        <v>136</v>
      </c>
      <c r="EG31">
        <f t="shared" si="2"/>
        <v>137</v>
      </c>
      <c r="EH31">
        <f t="shared" si="2"/>
        <v>138</v>
      </c>
      <c r="EI31">
        <f t="shared" si="2"/>
        <v>139</v>
      </c>
      <c r="EJ31">
        <f t="shared" si="2"/>
        <v>140</v>
      </c>
      <c r="EK31">
        <f t="shared" si="2"/>
        <v>141</v>
      </c>
      <c r="EL31">
        <f t="shared" si="2"/>
        <v>142</v>
      </c>
      <c r="EM31">
        <f t="shared" si="2"/>
        <v>143</v>
      </c>
      <c r="EN31">
        <f t="shared" si="2"/>
        <v>144</v>
      </c>
      <c r="EO31">
        <f t="shared" si="2"/>
        <v>145</v>
      </c>
      <c r="EP31">
        <f t="shared" si="2"/>
        <v>146</v>
      </c>
      <c r="EQ31">
        <f t="shared" si="2"/>
        <v>147</v>
      </c>
      <c r="ER31">
        <f t="shared" si="2"/>
        <v>148</v>
      </c>
      <c r="ES31">
        <f t="shared" si="2"/>
        <v>149</v>
      </c>
      <c r="ET31">
        <f t="shared" si="2"/>
        <v>150</v>
      </c>
      <c r="EU31">
        <f t="shared" si="2"/>
        <v>151</v>
      </c>
      <c r="EV31">
        <f t="shared" si="2"/>
        <v>152</v>
      </c>
      <c r="EW31">
        <f t="shared" si="2"/>
        <v>153</v>
      </c>
      <c r="EX31">
        <f t="shared" si="2"/>
        <v>154</v>
      </c>
      <c r="EY31">
        <f t="shared" si="2"/>
        <v>155</v>
      </c>
      <c r="EZ31">
        <f t="shared" si="2"/>
        <v>156</v>
      </c>
      <c r="FA31">
        <f t="shared" si="2"/>
        <v>157</v>
      </c>
      <c r="FB31">
        <f t="shared" si="2"/>
        <v>158</v>
      </c>
      <c r="FC31">
        <f t="shared" si="2"/>
        <v>159</v>
      </c>
      <c r="FD31">
        <f t="shared" si="2"/>
        <v>160</v>
      </c>
      <c r="FE31">
        <f t="shared" si="2"/>
        <v>161</v>
      </c>
      <c r="FF31">
        <f t="shared" si="2"/>
        <v>162</v>
      </c>
      <c r="FG31">
        <f t="shared" si="2"/>
        <v>163</v>
      </c>
      <c r="FH31">
        <f t="shared" si="2"/>
        <v>164</v>
      </c>
      <c r="FI31">
        <f t="shared" si="2"/>
        <v>165</v>
      </c>
      <c r="FJ31">
        <f t="shared" si="2"/>
        <v>166</v>
      </c>
      <c r="FK31">
        <f t="shared" si="2"/>
        <v>167</v>
      </c>
      <c r="FL31">
        <f t="shared" si="2"/>
        <v>168</v>
      </c>
      <c r="FM31">
        <f t="shared" si="2"/>
        <v>169</v>
      </c>
      <c r="FN31">
        <f t="shared" si="2"/>
        <v>170</v>
      </c>
      <c r="FO31">
        <f t="shared" si="2"/>
        <v>171</v>
      </c>
      <c r="FP31">
        <f t="shared" si="2"/>
        <v>172</v>
      </c>
      <c r="FQ31">
        <f t="shared" si="2"/>
        <v>173</v>
      </c>
      <c r="FR31">
        <f t="shared" si="2"/>
        <v>174</v>
      </c>
      <c r="FS31">
        <f t="shared" si="2"/>
        <v>175</v>
      </c>
      <c r="FT31">
        <f t="shared" si="2"/>
        <v>176</v>
      </c>
      <c r="FU31">
        <f t="shared" si="2"/>
        <v>177</v>
      </c>
      <c r="FV31">
        <f t="shared" si="2"/>
        <v>178</v>
      </c>
      <c r="FW31">
        <f t="shared" si="2"/>
        <v>179</v>
      </c>
      <c r="FX31">
        <f t="shared" si="2"/>
        <v>180</v>
      </c>
      <c r="FY31">
        <f t="shared" si="2"/>
        <v>181</v>
      </c>
      <c r="FZ31">
        <f t="shared" si="2"/>
        <v>182</v>
      </c>
      <c r="GA31">
        <f t="shared" si="2"/>
        <v>183</v>
      </c>
      <c r="GB31">
        <f t="shared" si="2"/>
        <v>184</v>
      </c>
      <c r="GC31">
        <f t="shared" si="2"/>
        <v>185</v>
      </c>
      <c r="GD31">
        <f t="shared" si="2"/>
        <v>186</v>
      </c>
      <c r="GE31">
        <f t="shared" si="2"/>
        <v>187</v>
      </c>
      <c r="GF31">
        <f t="shared" si="2"/>
        <v>188</v>
      </c>
      <c r="GG31">
        <f t="shared" si="2"/>
        <v>189</v>
      </c>
      <c r="GH31">
        <f t="shared" si="2"/>
        <v>190</v>
      </c>
      <c r="GI31">
        <f t="shared" si="2"/>
        <v>191</v>
      </c>
      <c r="GJ31">
        <f t="shared" si="2"/>
        <v>192</v>
      </c>
      <c r="GK31">
        <f t="shared" si="2"/>
        <v>193</v>
      </c>
      <c r="GL31">
        <f t="shared" si="2"/>
        <v>194</v>
      </c>
      <c r="GM31">
        <f t="shared" ref="GM31:HJ31" si="3">GL31+1</f>
        <v>195</v>
      </c>
      <c r="GN31">
        <f t="shared" si="3"/>
        <v>196</v>
      </c>
      <c r="GO31">
        <f t="shared" si="3"/>
        <v>197</v>
      </c>
      <c r="GP31">
        <f t="shared" si="3"/>
        <v>198</v>
      </c>
      <c r="GQ31">
        <f t="shared" si="3"/>
        <v>199</v>
      </c>
      <c r="GR31">
        <f t="shared" si="3"/>
        <v>200</v>
      </c>
      <c r="GS31">
        <f t="shared" si="3"/>
        <v>201</v>
      </c>
      <c r="GT31">
        <f t="shared" si="3"/>
        <v>202</v>
      </c>
      <c r="GU31">
        <f t="shared" si="3"/>
        <v>203</v>
      </c>
      <c r="GV31">
        <f t="shared" si="3"/>
        <v>204</v>
      </c>
      <c r="GW31">
        <f t="shared" si="3"/>
        <v>205</v>
      </c>
      <c r="GX31">
        <f t="shared" si="3"/>
        <v>206</v>
      </c>
      <c r="GY31">
        <f t="shared" si="3"/>
        <v>207</v>
      </c>
      <c r="GZ31">
        <f t="shared" si="3"/>
        <v>208</v>
      </c>
      <c r="HA31">
        <f t="shared" si="3"/>
        <v>209</v>
      </c>
      <c r="HB31">
        <f t="shared" si="3"/>
        <v>210</v>
      </c>
      <c r="HC31">
        <f t="shared" si="3"/>
        <v>211</v>
      </c>
      <c r="HD31">
        <f t="shared" si="3"/>
        <v>212</v>
      </c>
      <c r="HE31">
        <f t="shared" si="3"/>
        <v>213</v>
      </c>
      <c r="HF31">
        <f t="shared" si="3"/>
        <v>214</v>
      </c>
      <c r="HG31">
        <f t="shared" si="3"/>
        <v>215</v>
      </c>
      <c r="HH31">
        <f t="shared" si="3"/>
        <v>216</v>
      </c>
      <c r="HI31">
        <f t="shared" si="3"/>
        <v>217</v>
      </c>
      <c r="HJ31">
        <f t="shared" si="3"/>
        <v>218</v>
      </c>
      <c r="HK31">
        <f>HJ31+1</f>
        <v>219</v>
      </c>
      <c r="HL31">
        <f>HK31+1</f>
        <v>220</v>
      </c>
    </row>
    <row r="33" spans="27:27" x14ac:dyDescent="0.2">
      <c r="AA33" s="175"/>
    </row>
  </sheetData>
  <phoneticPr fontId="3"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5"/>
  <sheetViews>
    <sheetView zoomScale="85" zoomScaleNormal="85" workbookViewId="0"/>
  </sheetViews>
  <sheetFormatPr defaultColWidth="0" defaultRowHeight="18" zeroHeight="1" x14ac:dyDescent="0.25"/>
  <cols>
    <col min="1" max="1" customWidth="true" style="531" width="3.28515625" collapsed="false"/>
    <col min="2" max="2" customWidth="true" style="519" width="3.140625" collapsed="false"/>
    <col min="3" max="3" customWidth="true" style="519" width="9.140625" collapsed="false"/>
    <col min="4" max="4" customWidth="true" style="519" width="21.0" collapsed="false"/>
    <col min="5" max="5" customWidth="true" style="519" width="18.7109375" collapsed="false"/>
    <col min="6" max="6" customWidth="true" style="519" width="15.0" collapsed="false"/>
    <col min="7" max="7" customWidth="true" style="519" width="14.5703125" collapsed="false"/>
    <col min="8" max="9" customWidth="true" style="519" width="4.7109375" collapsed="false"/>
    <col min="10" max="10" customWidth="true" style="519" width="14.5703125" collapsed="false"/>
    <col min="11" max="11" customWidth="true" style="519" width="13.42578125" collapsed="false"/>
    <col min="12" max="12" customWidth="true" style="519" width="6.7109375" collapsed="false"/>
    <col min="13" max="13" customWidth="true" style="519" width="14.5703125" collapsed="false"/>
    <col min="14" max="14" customWidth="true" style="519" width="13.7109375" collapsed="false"/>
    <col min="15" max="15" customWidth="true" style="519" width="6.7109375" collapsed="false"/>
    <col min="16" max="16" customWidth="true" style="519" width="15.0" collapsed="false"/>
    <col min="17" max="17" customWidth="true" style="519" width="13.7109375" collapsed="false"/>
    <col min="18" max="18" customWidth="true" style="519" width="6.7109375" collapsed="false"/>
    <col min="19" max="19" customWidth="true" style="519" width="18.5703125" collapsed="false"/>
    <col min="20" max="20" customWidth="true" style="519" width="13.7109375" collapsed="false"/>
    <col min="21" max="21" customWidth="true" style="519" width="6.7109375" collapsed="false"/>
    <col min="22" max="22" customWidth="true" style="519" width="3.0" collapsed="false"/>
    <col min="23" max="23" customWidth="true" style="531" width="4.140625" collapsed="false"/>
    <col min="24" max="24" customWidth="true" hidden="true" style="531" width="8.85546875" collapsed="false"/>
    <col min="25" max="25" customWidth="true" hidden="true" style="531" width="0.0" collapsed="false"/>
    <col min="26" max="16384" hidden="true" style="519" width="0.0" collapsed="false"/>
  </cols>
  <sheetData>
    <row r="1" spans="1:30" s="531" customFormat="1" ht="9" customHeight="1" x14ac:dyDescent="0.25">
      <c r="A1" s="530"/>
    </row>
    <row r="2" spans="1:30" s="531" customFormat="1" ht="18.75" thickBot="1" x14ac:dyDescent="0.3">
      <c r="A2" s="557"/>
      <c r="C2" s="532" t="s">
        <v>1202</v>
      </c>
      <c r="J2" s="313" t="s">
        <v>596</v>
      </c>
      <c r="S2" s="533"/>
      <c r="T2" s="533"/>
      <c r="U2" s="533"/>
      <c r="V2" s="533"/>
    </row>
    <row r="3" spans="1:30" s="520" customFormat="1" x14ac:dyDescent="0.25">
      <c r="A3" s="534"/>
      <c r="B3" s="593"/>
      <c r="C3" s="594" t="s">
        <v>564</v>
      </c>
      <c r="D3" s="595"/>
      <c r="E3" s="595"/>
      <c r="F3" s="595"/>
      <c r="G3" s="595"/>
      <c r="H3" s="595"/>
      <c r="I3" s="595"/>
      <c r="J3" s="595"/>
      <c r="K3" s="595"/>
      <c r="L3" s="595"/>
      <c r="M3" s="596"/>
      <c r="N3" s="596"/>
      <c r="O3" s="596"/>
      <c r="P3" s="596"/>
      <c r="Q3" s="596"/>
      <c r="R3" s="596"/>
      <c r="S3" s="596"/>
      <c r="T3" s="597"/>
      <c r="U3" s="597"/>
      <c r="V3" s="598"/>
      <c r="W3" s="535"/>
      <c r="X3" s="521"/>
      <c r="Y3" s="521"/>
      <c r="Z3" s="521"/>
      <c r="AA3" s="521"/>
      <c r="AB3" s="521"/>
      <c r="AC3" s="521"/>
      <c r="AD3" s="521"/>
    </row>
    <row r="4" spans="1:30" x14ac:dyDescent="0.25">
      <c r="B4" s="599"/>
      <c r="C4" s="600" t="s">
        <v>755</v>
      </c>
      <c r="D4" s="601"/>
      <c r="E4" s="602"/>
      <c r="F4" s="602"/>
      <c r="G4" s="602"/>
      <c r="H4" s="603"/>
      <c r="I4" s="603"/>
      <c r="J4" s="602"/>
      <c r="K4" s="602"/>
      <c r="L4" s="602"/>
      <c r="M4" s="604"/>
      <c r="N4" s="604"/>
      <c r="O4" s="604"/>
      <c r="P4" s="604"/>
      <c r="Q4" s="605"/>
      <c r="R4" s="604"/>
      <c r="S4" s="604"/>
      <c r="T4" s="604"/>
      <c r="U4" s="604"/>
      <c r="V4" s="606"/>
      <c r="X4" s="519"/>
      <c r="Y4" s="519"/>
    </row>
    <row r="5" spans="1:30" ht="20.25" x14ac:dyDescent="0.3">
      <c r="B5" s="599"/>
      <c r="C5" s="607" t="s">
        <v>1203</v>
      </c>
      <c r="D5" s="608"/>
      <c r="E5" s="609"/>
      <c r="F5" s="609"/>
      <c r="G5" s="609"/>
      <c r="H5" s="609"/>
      <c r="I5" s="609"/>
      <c r="J5" s="609"/>
      <c r="K5" s="609"/>
      <c r="L5" s="602"/>
      <c r="M5" s="604"/>
      <c r="N5" s="735"/>
      <c r="O5" s="604"/>
      <c r="P5" s="604"/>
      <c r="Q5" s="604"/>
      <c r="R5" s="604"/>
      <c r="S5" s="604"/>
      <c r="T5" s="604"/>
      <c r="U5" s="604"/>
      <c r="V5" s="606"/>
      <c r="X5" s="519"/>
      <c r="Y5" s="519"/>
    </row>
    <row r="6" spans="1:30" ht="8.25" customHeight="1" x14ac:dyDescent="0.25">
      <c r="B6" s="599"/>
      <c r="C6" s="609"/>
      <c r="D6" s="608"/>
      <c r="E6" s="609"/>
      <c r="F6" s="609"/>
      <c r="G6" s="609"/>
      <c r="H6" s="609"/>
      <c r="I6" s="609"/>
      <c r="J6" s="609"/>
      <c r="K6" s="609"/>
      <c r="L6" s="602"/>
      <c r="M6" s="604"/>
      <c r="N6" s="604"/>
      <c r="O6" s="604"/>
      <c r="P6" s="604"/>
      <c r="Q6" s="604"/>
      <c r="R6" s="604"/>
      <c r="S6" s="604"/>
      <c r="T6" s="604"/>
      <c r="U6" s="604"/>
      <c r="V6" s="606"/>
      <c r="X6" s="519"/>
      <c r="Y6" s="519"/>
    </row>
    <row r="7" spans="1:30" s="522" customFormat="1" ht="18.75" customHeight="1" x14ac:dyDescent="0.25">
      <c r="A7" s="537"/>
      <c r="B7" s="610"/>
      <c r="C7" s="987" t="s">
        <v>565</v>
      </c>
      <c r="D7" s="987"/>
      <c r="E7" s="987"/>
      <c r="F7" s="987"/>
      <c r="G7" s="987"/>
      <c r="H7" s="987"/>
      <c r="I7" s="987"/>
      <c r="J7" s="987"/>
      <c r="K7" s="987"/>
      <c r="L7" s="987"/>
      <c r="M7" s="611"/>
      <c r="N7" s="611"/>
      <c r="O7" s="611"/>
      <c r="P7" s="611"/>
      <c r="Q7" s="611"/>
      <c r="R7" s="611"/>
      <c r="S7" s="611"/>
      <c r="T7" s="611"/>
      <c r="U7" s="611"/>
      <c r="V7" s="612"/>
      <c r="W7" s="537"/>
    </row>
    <row r="8" spans="1:30" ht="17.25" customHeight="1" x14ac:dyDescent="0.25">
      <c r="B8" s="599"/>
      <c r="C8" s="613" t="s">
        <v>934</v>
      </c>
      <c r="D8" s="614"/>
      <c r="E8" s="614"/>
      <c r="F8" s="615"/>
      <c r="G8" s="615"/>
      <c r="H8" s="615"/>
      <c r="I8" s="615"/>
      <c r="J8" s="616"/>
      <c r="K8" s="616"/>
      <c r="L8" s="603"/>
      <c r="M8" s="611"/>
      <c r="N8" s="611"/>
      <c r="O8" s="611"/>
      <c r="P8" s="611"/>
      <c r="Q8" s="611"/>
      <c r="R8" s="611"/>
      <c r="S8" s="611"/>
      <c r="T8" s="611"/>
      <c r="U8" s="611"/>
      <c r="V8" s="612"/>
      <c r="X8" s="519"/>
      <c r="Y8" s="519"/>
    </row>
    <row r="9" spans="1:30" ht="12.75" customHeight="1" x14ac:dyDescent="0.25">
      <c r="B9" s="599"/>
      <c r="C9" s="613" t="s">
        <v>566</v>
      </c>
      <c r="D9" s="614"/>
      <c r="E9" s="614"/>
      <c r="F9" s="615"/>
      <c r="G9" s="615"/>
      <c r="H9" s="615"/>
      <c r="I9" s="615"/>
      <c r="J9" s="616"/>
      <c r="K9" s="616"/>
      <c r="L9" s="603"/>
      <c r="M9" s="611"/>
      <c r="N9" s="611"/>
      <c r="O9" s="611"/>
      <c r="P9" s="611"/>
      <c r="Q9" s="611"/>
      <c r="R9" s="611"/>
      <c r="S9" s="611"/>
      <c r="T9" s="611"/>
      <c r="U9" s="611"/>
      <c r="V9" s="612"/>
      <c r="X9" s="519"/>
      <c r="Y9" s="519"/>
    </row>
    <row r="10" spans="1:30" ht="12.75" customHeight="1" x14ac:dyDescent="0.25">
      <c r="B10" s="599"/>
      <c r="C10" s="613" t="s">
        <v>567</v>
      </c>
      <c r="D10" s="614"/>
      <c r="E10" s="614"/>
      <c r="F10" s="615"/>
      <c r="G10" s="615"/>
      <c r="H10" s="615"/>
      <c r="I10" s="615"/>
      <c r="J10" s="616"/>
      <c r="K10" s="616"/>
      <c r="L10" s="603"/>
      <c r="M10" s="611"/>
      <c r="N10" s="611"/>
      <c r="O10" s="611"/>
      <c r="P10" s="611"/>
      <c r="Q10" s="611"/>
      <c r="R10" s="611"/>
      <c r="S10" s="611"/>
      <c r="T10" s="611"/>
      <c r="U10" s="611"/>
      <c r="V10" s="612"/>
      <c r="X10" s="519"/>
      <c r="Y10" s="519"/>
    </row>
    <row r="11" spans="1:30" ht="12.75" customHeight="1" x14ac:dyDescent="0.25">
      <c r="B11" s="599"/>
      <c r="C11" s="614"/>
      <c r="D11" s="614"/>
      <c r="E11" s="613" t="s">
        <v>568</v>
      </c>
      <c r="F11" s="615"/>
      <c r="G11" s="615"/>
      <c r="H11" s="615"/>
      <c r="I11" s="615"/>
      <c r="J11" s="616"/>
      <c r="K11" s="616"/>
      <c r="L11" s="603"/>
      <c r="M11" s="611"/>
      <c r="N11" s="611"/>
      <c r="O11" s="611"/>
      <c r="P11" s="611"/>
      <c r="Q11" s="611"/>
      <c r="R11" s="611"/>
      <c r="S11" s="611"/>
      <c r="T11" s="611"/>
      <c r="U11" s="611"/>
      <c r="V11" s="612"/>
      <c r="X11" s="519"/>
      <c r="Y11" s="519"/>
    </row>
    <row r="12" spans="1:30" ht="12.75" customHeight="1" x14ac:dyDescent="0.25">
      <c r="B12" s="599"/>
      <c r="C12" s="614"/>
      <c r="D12" s="614"/>
      <c r="E12" s="613" t="s">
        <v>569</v>
      </c>
      <c r="F12" s="615"/>
      <c r="G12" s="615"/>
      <c r="H12" s="615"/>
      <c r="I12" s="615"/>
      <c r="J12" s="616"/>
      <c r="K12" s="616"/>
      <c r="L12" s="603"/>
      <c r="M12" s="611"/>
      <c r="N12" s="611"/>
      <c r="O12" s="611"/>
      <c r="P12" s="611"/>
      <c r="Q12" s="611"/>
      <c r="R12" s="611"/>
      <c r="S12" s="611"/>
      <c r="T12" s="611"/>
      <c r="U12" s="611"/>
      <c r="V12" s="612"/>
      <c r="X12" s="519"/>
      <c r="Y12" s="519"/>
    </row>
    <row r="13" spans="1:30" ht="12.75" customHeight="1" x14ac:dyDescent="0.25">
      <c r="B13" s="599"/>
      <c r="C13" s="617"/>
      <c r="D13" s="614"/>
      <c r="E13" s="613" t="s">
        <v>570</v>
      </c>
      <c r="F13" s="615"/>
      <c r="G13" s="615"/>
      <c r="H13" s="615"/>
      <c r="I13" s="615"/>
      <c r="J13" s="616"/>
      <c r="K13" s="616"/>
      <c r="L13" s="603"/>
      <c r="M13" s="611"/>
      <c r="N13" s="611"/>
      <c r="O13" s="611"/>
      <c r="P13" s="611"/>
      <c r="Q13" s="611"/>
      <c r="R13" s="611"/>
      <c r="S13" s="611"/>
      <c r="T13" s="611"/>
      <c r="U13" s="611"/>
      <c r="V13" s="612"/>
      <c r="X13" s="519"/>
      <c r="Y13" s="519"/>
    </row>
    <row r="14" spans="1:30" ht="14.25" customHeight="1" x14ac:dyDescent="0.25">
      <c r="B14" s="599"/>
      <c r="C14" s="976" t="s">
        <v>780</v>
      </c>
      <c r="D14" s="976"/>
      <c r="E14" s="976"/>
      <c r="F14" s="611"/>
      <c r="G14" s="611"/>
      <c r="H14" s="611"/>
      <c r="I14" s="611"/>
      <c r="J14" s="611"/>
      <c r="K14" s="611"/>
      <c r="L14" s="611"/>
      <c r="M14" s="611"/>
      <c r="N14" s="611"/>
      <c r="O14" s="611"/>
      <c r="P14" s="611"/>
      <c r="Q14" s="611"/>
      <c r="R14" s="611"/>
      <c r="S14" s="611"/>
      <c r="T14" s="611"/>
      <c r="U14" s="611"/>
      <c r="V14" s="612"/>
      <c r="X14" s="519"/>
      <c r="Y14" s="519"/>
    </row>
    <row r="15" spans="1:30" ht="15.75" customHeight="1" x14ac:dyDescent="0.25">
      <c r="B15" s="599"/>
      <c r="C15" s="611"/>
      <c r="D15" s="611"/>
      <c r="E15" s="611"/>
      <c r="F15" s="611"/>
      <c r="G15" s="611"/>
      <c r="H15" s="611"/>
      <c r="I15" s="611"/>
      <c r="J15" s="611"/>
      <c r="K15" s="611"/>
      <c r="L15" s="611"/>
      <c r="M15" s="611"/>
      <c r="N15" s="611"/>
      <c r="O15" s="611"/>
      <c r="P15" s="611"/>
      <c r="Q15" s="611"/>
      <c r="R15" s="611"/>
      <c r="S15" s="611"/>
      <c r="T15" s="611"/>
      <c r="U15" s="611"/>
      <c r="V15" s="612"/>
      <c r="X15" s="519"/>
      <c r="Y15" s="519"/>
    </row>
    <row r="16" spans="1:30" ht="12.75" customHeight="1" x14ac:dyDescent="0.25">
      <c r="B16" s="599"/>
      <c r="C16" s="618" t="s">
        <v>694</v>
      </c>
      <c r="D16" s="617"/>
      <c r="E16" s="988"/>
      <c r="F16" s="989"/>
      <c r="G16" s="619"/>
      <c r="H16" s="619"/>
      <c r="I16" s="619"/>
      <c r="J16" s="619"/>
      <c r="K16" s="604"/>
      <c r="L16" s="990"/>
      <c r="M16" s="990"/>
      <c r="N16" s="990"/>
      <c r="O16" s="990"/>
      <c r="P16" s="990"/>
      <c r="Q16" s="990"/>
      <c r="R16" s="990"/>
      <c r="S16" s="990"/>
      <c r="T16" s="990"/>
      <c r="U16" s="990"/>
      <c r="V16" s="991"/>
      <c r="X16" s="519"/>
      <c r="Y16" s="519"/>
    </row>
    <row r="17" spans="1:25" ht="6.75" customHeight="1" x14ac:dyDescent="0.25">
      <c r="B17" s="599"/>
      <c r="C17" s="618"/>
      <c r="D17" s="617"/>
      <c r="E17" s="617"/>
      <c r="F17" s="601"/>
      <c r="G17" s="619"/>
      <c r="H17" s="619"/>
      <c r="I17" s="619"/>
      <c r="J17" s="619"/>
      <c r="K17" s="620"/>
      <c r="L17" s="990"/>
      <c r="M17" s="990"/>
      <c r="N17" s="990"/>
      <c r="O17" s="990"/>
      <c r="P17" s="990"/>
      <c r="Q17" s="990"/>
      <c r="R17" s="990"/>
      <c r="S17" s="990"/>
      <c r="T17" s="990"/>
      <c r="U17" s="990"/>
      <c r="V17" s="991"/>
      <c r="X17" s="519"/>
      <c r="Y17" s="519"/>
    </row>
    <row r="18" spans="1:25" ht="12.75" customHeight="1" x14ac:dyDescent="0.25">
      <c r="B18" s="599"/>
      <c r="C18" s="618" t="s">
        <v>692</v>
      </c>
      <c r="D18" s="617"/>
      <c r="E18" s="988"/>
      <c r="F18" s="989"/>
      <c r="G18" s="619"/>
      <c r="H18" s="619"/>
      <c r="I18" s="619"/>
      <c r="J18" s="619"/>
      <c r="K18" s="604"/>
      <c r="L18" s="620"/>
      <c r="M18" s="602"/>
      <c r="N18" s="602"/>
      <c r="O18" s="602"/>
      <c r="P18" s="602"/>
      <c r="Q18" s="602"/>
      <c r="R18" s="602"/>
      <c r="S18" s="602"/>
      <c r="T18" s="602"/>
      <c r="U18" s="602"/>
      <c r="V18" s="621"/>
      <c r="X18" s="519"/>
      <c r="Y18" s="519"/>
    </row>
    <row r="19" spans="1:25" ht="6.75" customHeight="1" x14ac:dyDescent="0.25">
      <c r="B19" s="599"/>
      <c r="C19" s="618"/>
      <c r="D19" s="617"/>
      <c r="E19" s="617"/>
      <c r="F19" s="619"/>
      <c r="G19" s="619"/>
      <c r="H19" s="619"/>
      <c r="I19" s="619"/>
      <c r="J19" s="619"/>
      <c r="K19" s="620"/>
      <c r="L19" s="992"/>
      <c r="M19" s="992"/>
      <c r="N19" s="992"/>
      <c r="O19" s="992"/>
      <c r="P19" s="992"/>
      <c r="Q19" s="992"/>
      <c r="R19" s="992"/>
      <c r="S19" s="992"/>
      <c r="T19" s="992"/>
      <c r="U19" s="992"/>
      <c r="V19" s="993"/>
      <c r="X19" s="519"/>
      <c r="Y19" s="519"/>
    </row>
    <row r="20" spans="1:25" ht="12.75" customHeight="1" x14ac:dyDescent="0.25">
      <c r="B20" s="599"/>
      <c r="C20" s="618" t="s">
        <v>693</v>
      </c>
      <c r="D20" s="617"/>
      <c r="E20" s="988"/>
      <c r="F20" s="989"/>
      <c r="G20" s="619"/>
      <c r="H20" s="619"/>
      <c r="I20" s="619"/>
      <c r="J20" s="619"/>
      <c r="K20" s="602"/>
      <c r="L20" s="992"/>
      <c r="M20" s="992"/>
      <c r="N20" s="992"/>
      <c r="O20" s="992"/>
      <c r="P20" s="992"/>
      <c r="Q20" s="992"/>
      <c r="R20" s="992"/>
      <c r="S20" s="992"/>
      <c r="T20" s="992"/>
      <c r="U20" s="992"/>
      <c r="V20" s="993"/>
      <c r="X20" s="519"/>
      <c r="Y20" s="519"/>
    </row>
    <row r="21" spans="1:25" ht="18.75" customHeight="1" x14ac:dyDescent="0.25">
      <c r="B21" s="599"/>
      <c r="C21" s="604"/>
      <c r="D21" s="604"/>
      <c r="E21" s="604"/>
      <c r="F21" s="604"/>
      <c r="G21" s="604"/>
      <c r="H21" s="602"/>
      <c r="I21" s="602"/>
      <c r="J21" s="604"/>
      <c r="K21" s="602"/>
      <c r="L21" s="602"/>
      <c r="M21" s="604"/>
      <c r="N21" s="604"/>
      <c r="O21" s="604"/>
      <c r="P21" s="604"/>
      <c r="Q21" s="604"/>
      <c r="R21" s="604"/>
      <c r="S21" s="604"/>
      <c r="T21" s="604"/>
      <c r="U21" s="604"/>
      <c r="V21" s="606"/>
      <c r="X21" s="519"/>
      <c r="Y21" s="519"/>
    </row>
    <row r="22" spans="1:25" x14ac:dyDescent="0.25">
      <c r="B22" s="599"/>
      <c r="C22" s="602"/>
      <c r="D22" s="622"/>
      <c r="E22" s="622"/>
      <c r="F22" s="622"/>
      <c r="G22" s="622"/>
      <c r="H22" s="622"/>
      <c r="I22" s="622"/>
      <c r="J22" s="622"/>
      <c r="K22" s="622"/>
      <c r="L22" s="622"/>
      <c r="M22" s="622"/>
      <c r="N22" s="622"/>
      <c r="O22" s="622"/>
      <c r="P22" s="622"/>
      <c r="Q22" s="622"/>
      <c r="R22" s="622"/>
      <c r="S22" s="622"/>
      <c r="T22" s="622"/>
      <c r="U22" s="622"/>
      <c r="V22" s="623"/>
      <c r="X22" s="519"/>
      <c r="Y22" s="519"/>
    </row>
    <row r="23" spans="1:25" s="523" customFormat="1" ht="20.25" x14ac:dyDescent="0.3">
      <c r="A23" s="539"/>
      <c r="B23" s="624"/>
      <c r="C23" s="616" t="s">
        <v>756</v>
      </c>
      <c r="D23" s="625"/>
      <c r="E23" s="625"/>
      <c r="F23" s="625"/>
      <c r="G23" s="625"/>
      <c r="H23" s="625"/>
      <c r="I23" s="625"/>
      <c r="J23" s="625"/>
      <c r="K23" s="994"/>
      <c r="L23" s="994"/>
      <c r="M23" s="994"/>
      <c r="N23" s="994"/>
      <c r="O23" s="994"/>
      <c r="P23" s="994"/>
      <c r="Q23" s="994"/>
      <c r="R23" s="994"/>
      <c r="S23" s="994"/>
      <c r="T23" s="626"/>
      <c r="U23" s="626"/>
      <c r="V23" s="627"/>
      <c r="W23" s="539"/>
    </row>
    <row r="24" spans="1:25" ht="31.5" customHeight="1" x14ac:dyDescent="0.25">
      <c r="B24" s="599"/>
      <c r="C24" s="628"/>
      <c r="D24" s="629"/>
      <c r="E24" s="629"/>
      <c r="F24" s="729" t="s">
        <v>935</v>
      </c>
      <c r="G24" s="729" t="s">
        <v>758</v>
      </c>
      <c r="H24" s="630"/>
      <c r="I24" s="617"/>
      <c r="J24" s="622"/>
      <c r="K24" s="994"/>
      <c r="L24" s="994"/>
      <c r="M24" s="994"/>
      <c r="N24" s="994"/>
      <c r="O24" s="994"/>
      <c r="P24" s="994"/>
      <c r="Q24" s="994"/>
      <c r="R24" s="994"/>
      <c r="S24" s="994"/>
      <c r="T24" s="622"/>
      <c r="U24" s="622"/>
      <c r="V24" s="623"/>
      <c r="X24" s="519"/>
      <c r="Y24" s="519"/>
    </row>
    <row r="25" spans="1:25" ht="12.75" customHeight="1" x14ac:dyDescent="0.25">
      <c r="B25" s="599"/>
      <c r="C25" s="631" t="s">
        <v>759</v>
      </c>
      <c r="D25" s="632"/>
      <c r="E25" s="632"/>
      <c r="F25" s="633">
        <f>F67</f>
        <v>0</v>
      </c>
      <c r="G25" s="633">
        <f>G67</f>
        <v>0</v>
      </c>
      <c r="H25" s="634"/>
      <c r="I25" s="617"/>
      <c r="J25" s="622"/>
      <c r="K25" s="994"/>
      <c r="L25" s="994"/>
      <c r="M25" s="994"/>
      <c r="N25" s="994"/>
      <c r="O25" s="994"/>
      <c r="P25" s="994"/>
      <c r="Q25" s="994"/>
      <c r="R25" s="994"/>
      <c r="S25" s="994"/>
      <c r="T25" s="622"/>
      <c r="U25" s="622"/>
      <c r="V25" s="623"/>
      <c r="X25" s="519"/>
      <c r="Y25" s="519"/>
    </row>
    <row r="26" spans="1:25" ht="12.75" customHeight="1" x14ac:dyDescent="0.25">
      <c r="B26" s="599"/>
      <c r="C26" s="631"/>
      <c r="D26" s="632"/>
      <c r="E26" s="632"/>
      <c r="F26" s="632"/>
      <c r="G26" s="632"/>
      <c r="H26" s="634"/>
      <c r="I26" s="617"/>
      <c r="J26" s="622"/>
      <c r="K26" s="622"/>
      <c r="L26" s="622"/>
      <c r="M26" s="622"/>
      <c r="N26" s="622"/>
      <c r="O26" s="622"/>
      <c r="P26" s="622"/>
      <c r="Q26" s="622"/>
      <c r="R26" s="622"/>
      <c r="S26" s="622"/>
      <c r="T26" s="622"/>
      <c r="U26" s="622"/>
      <c r="V26" s="623"/>
      <c r="X26" s="519"/>
      <c r="Y26" s="519"/>
    </row>
    <row r="27" spans="1:25" ht="12.75" customHeight="1" x14ac:dyDescent="0.25">
      <c r="B27" s="599"/>
      <c r="C27" s="732"/>
      <c r="D27" s="733"/>
      <c r="E27" s="733"/>
      <c r="F27" s="733"/>
      <c r="G27" s="733"/>
      <c r="H27" s="734"/>
      <c r="I27" s="617"/>
      <c r="J27" s="622"/>
      <c r="K27" s="622"/>
      <c r="L27" s="622"/>
      <c r="M27" s="622"/>
      <c r="N27" s="622"/>
      <c r="O27" s="622"/>
      <c r="P27" s="622"/>
      <c r="Q27" s="622"/>
      <c r="R27" s="622"/>
      <c r="S27" s="622"/>
      <c r="T27" s="622"/>
      <c r="U27" s="622"/>
      <c r="V27" s="623"/>
      <c r="X27" s="519"/>
      <c r="Y27" s="519"/>
    </row>
    <row r="28" spans="1:25" ht="12.75" customHeight="1" x14ac:dyDescent="0.25">
      <c r="B28" s="599"/>
      <c r="C28" s="732"/>
      <c r="D28" s="733"/>
      <c r="E28" s="733"/>
      <c r="F28" s="733"/>
      <c r="G28" s="733"/>
      <c r="H28" s="734"/>
      <c r="I28" s="617"/>
      <c r="J28" s="622"/>
      <c r="K28" s="622"/>
      <c r="L28" s="622"/>
      <c r="M28" s="622"/>
      <c r="N28" s="622"/>
      <c r="O28" s="622"/>
      <c r="P28" s="622"/>
      <c r="Q28" s="622"/>
      <c r="R28" s="622"/>
      <c r="S28" s="622"/>
      <c r="T28" s="622"/>
      <c r="U28" s="622"/>
      <c r="V28" s="623"/>
      <c r="X28" s="519"/>
      <c r="Y28" s="519"/>
    </row>
    <row r="29" spans="1:25" ht="12.75" customHeight="1" x14ac:dyDescent="0.25">
      <c r="B29" s="599"/>
      <c r="C29" s="732"/>
      <c r="D29" s="733"/>
      <c r="E29" s="733"/>
      <c r="F29" s="733"/>
      <c r="G29" s="733"/>
      <c r="H29" s="734"/>
      <c r="I29" s="617"/>
      <c r="J29" s="622"/>
      <c r="K29" s="622"/>
      <c r="L29" s="622"/>
      <c r="M29" s="622"/>
      <c r="N29" s="622"/>
      <c r="O29" s="622"/>
      <c r="P29" s="622"/>
      <c r="Q29" s="622"/>
      <c r="R29" s="622"/>
      <c r="S29" s="622"/>
      <c r="T29" s="622"/>
      <c r="U29" s="622"/>
      <c r="V29" s="623"/>
      <c r="X29" s="519"/>
      <c r="Y29" s="519"/>
    </row>
    <row r="30" spans="1:25" ht="12.75" customHeight="1" x14ac:dyDescent="0.25">
      <c r="B30" s="599"/>
      <c r="C30" s="732"/>
      <c r="D30" s="733"/>
      <c r="E30" s="733"/>
      <c r="F30" s="733"/>
      <c r="G30" s="733"/>
      <c r="H30" s="734"/>
      <c r="I30" s="617"/>
      <c r="J30" s="622"/>
      <c r="K30" s="622"/>
      <c r="L30" s="622"/>
      <c r="M30" s="622"/>
      <c r="N30" s="622"/>
      <c r="O30" s="622"/>
      <c r="P30" s="622"/>
      <c r="Q30" s="622"/>
      <c r="R30" s="622"/>
      <c r="S30" s="622"/>
      <c r="T30" s="622"/>
      <c r="U30" s="622"/>
      <c r="V30" s="623"/>
      <c r="X30" s="519"/>
      <c r="Y30" s="519"/>
    </row>
    <row r="31" spans="1:25" ht="12.75" customHeight="1" x14ac:dyDescent="0.25">
      <c r="B31" s="599"/>
      <c r="C31" s="732"/>
      <c r="D31" s="733"/>
      <c r="E31" s="733"/>
      <c r="F31" s="733"/>
      <c r="G31" s="733"/>
      <c r="H31" s="734"/>
      <c r="I31" s="617"/>
      <c r="J31" s="622"/>
      <c r="K31" s="622"/>
      <c r="L31" s="622"/>
      <c r="M31" s="622"/>
      <c r="N31" s="622"/>
      <c r="O31" s="622"/>
      <c r="P31" s="622"/>
      <c r="Q31" s="622"/>
      <c r="R31" s="622"/>
      <c r="S31" s="622"/>
      <c r="T31" s="622"/>
      <c r="U31" s="622"/>
      <c r="V31" s="623"/>
      <c r="X31" s="519"/>
      <c r="Y31" s="519"/>
    </row>
    <row r="32" spans="1:25" ht="12.75" customHeight="1" x14ac:dyDescent="0.25">
      <c r="B32" s="599"/>
      <c r="C32" s="631"/>
      <c r="D32" s="632"/>
      <c r="E32" s="602"/>
      <c r="F32" s="617"/>
      <c r="G32" s="617"/>
      <c r="H32" s="634"/>
      <c r="I32" s="617"/>
      <c r="J32" s="622"/>
      <c r="K32" s="622"/>
      <c r="L32" s="622"/>
      <c r="M32" s="622"/>
      <c r="N32" s="622"/>
      <c r="O32" s="622"/>
      <c r="P32" s="622"/>
      <c r="Q32" s="622"/>
      <c r="R32" s="622"/>
      <c r="S32" s="622"/>
      <c r="T32" s="622"/>
      <c r="U32" s="622"/>
      <c r="V32" s="623"/>
      <c r="X32" s="519"/>
      <c r="Y32" s="519"/>
    </row>
    <row r="33" spans="2:25" ht="12.75" customHeight="1" x14ac:dyDescent="0.25">
      <c r="B33" s="599"/>
      <c r="C33" s="631" t="s">
        <v>453</v>
      </c>
      <c r="D33" s="632"/>
      <c r="E33" s="632"/>
      <c r="F33" s="635">
        <f>SUM(F34:F37)</f>
        <v>0</v>
      </c>
      <c r="G33" s="636">
        <f>SUM(G34:G37)</f>
        <v>0</v>
      </c>
      <c r="H33" s="634"/>
      <c r="I33" s="617"/>
      <c r="J33" s="622"/>
      <c r="K33" s="622"/>
      <c r="L33" s="622"/>
      <c r="M33" s="622"/>
      <c r="N33" s="622"/>
      <c r="O33" s="622"/>
      <c r="P33" s="622"/>
      <c r="Q33" s="622"/>
      <c r="R33" s="622"/>
      <c r="S33" s="622"/>
      <c r="T33" s="622"/>
      <c r="U33" s="622"/>
      <c r="V33" s="623"/>
      <c r="X33" s="519"/>
      <c r="Y33" s="519"/>
    </row>
    <row r="34" spans="2:25" ht="12.75" customHeight="1" x14ac:dyDescent="0.25">
      <c r="B34" s="599"/>
      <c r="C34" s="631"/>
      <c r="D34" s="632" t="s">
        <v>761</v>
      </c>
      <c r="E34" s="602"/>
      <c r="F34" s="635">
        <f>F79+J79+M79+P79+S79</f>
        <v>0</v>
      </c>
      <c r="G34" s="636">
        <f>G79+K79+N79+Q79+T79</f>
        <v>0</v>
      </c>
      <c r="H34" s="634"/>
      <c r="I34" s="617"/>
      <c r="J34" s="622"/>
      <c r="K34" s="622"/>
      <c r="L34" s="622"/>
      <c r="M34" s="622"/>
      <c r="N34" s="622"/>
      <c r="O34" s="622"/>
      <c r="P34" s="622"/>
      <c r="Q34" s="622"/>
      <c r="R34" s="622"/>
      <c r="S34" s="622"/>
      <c r="T34" s="622"/>
      <c r="U34" s="622"/>
      <c r="V34" s="623"/>
      <c r="X34" s="519"/>
      <c r="Y34" s="519"/>
    </row>
    <row r="35" spans="2:25" ht="12.75" customHeight="1" x14ac:dyDescent="0.25">
      <c r="B35" s="599"/>
      <c r="C35" s="631"/>
      <c r="D35" s="632" t="s">
        <v>760</v>
      </c>
      <c r="E35" s="602"/>
      <c r="F35" s="638">
        <f>F81+J81+M81+P81+S81</f>
        <v>0</v>
      </c>
      <c r="G35" s="633">
        <f>G81+K81+N81+Q81+T81</f>
        <v>0</v>
      </c>
      <c r="H35" s="634"/>
      <c r="I35" s="617"/>
      <c r="J35" s="622"/>
      <c r="K35" s="622"/>
      <c r="L35" s="622"/>
      <c r="M35" s="622"/>
      <c r="N35" s="622"/>
      <c r="O35" s="622"/>
      <c r="P35" s="622"/>
      <c r="Q35" s="622"/>
      <c r="R35" s="622"/>
      <c r="S35" s="622"/>
      <c r="T35" s="622"/>
      <c r="U35" s="622"/>
      <c r="V35" s="623"/>
      <c r="X35" s="519"/>
      <c r="Y35" s="519"/>
    </row>
    <row r="36" spans="2:25" ht="12.75" customHeight="1" x14ac:dyDescent="0.25">
      <c r="B36" s="599"/>
      <c r="C36" s="631"/>
      <c r="D36" s="632" t="s">
        <v>799</v>
      </c>
      <c r="E36" s="602"/>
      <c r="F36" s="639">
        <f>F83+J83+M83+P83+S83</f>
        <v>0</v>
      </c>
      <c r="G36" s="731">
        <f>G83+K83+N83+Q83+T83</f>
        <v>0</v>
      </c>
      <c r="H36" s="634"/>
      <c r="I36" s="617"/>
      <c r="J36" s="622"/>
      <c r="K36" s="622"/>
      <c r="L36" s="622"/>
      <c r="M36" s="622"/>
      <c r="N36" s="622"/>
      <c r="O36" s="622"/>
      <c r="P36" s="622"/>
      <c r="Q36" s="622"/>
      <c r="R36" s="622"/>
      <c r="S36" s="622"/>
      <c r="T36" s="622"/>
      <c r="U36" s="622"/>
      <c r="V36" s="623"/>
      <c r="X36" s="519"/>
      <c r="Y36" s="519"/>
    </row>
    <row r="37" spans="2:25" ht="12.75" customHeight="1" x14ac:dyDescent="0.25">
      <c r="B37" s="599"/>
      <c r="C37" s="631"/>
      <c r="D37" s="632" t="s">
        <v>765</v>
      </c>
      <c r="E37" s="602"/>
      <c r="F37" s="639">
        <f>F85+J85+M85+P85+S85</f>
        <v>0</v>
      </c>
      <c r="G37" s="731">
        <f>G85+K85+N85+Q85+T85</f>
        <v>0</v>
      </c>
      <c r="H37" s="634"/>
      <c r="I37" s="617"/>
      <c r="J37" s="622"/>
      <c r="K37" s="622"/>
      <c r="L37" s="622"/>
      <c r="M37" s="622"/>
      <c r="N37" s="622"/>
      <c r="O37" s="622"/>
      <c r="P37" s="622"/>
      <c r="Q37" s="622"/>
      <c r="R37" s="622"/>
      <c r="S37" s="622"/>
      <c r="T37" s="622"/>
      <c r="U37" s="622"/>
      <c r="V37" s="623"/>
      <c r="X37" s="519"/>
      <c r="Y37" s="519"/>
    </row>
    <row r="38" spans="2:25" ht="12.75" customHeight="1" x14ac:dyDescent="0.25">
      <c r="B38" s="599"/>
      <c r="C38" s="631"/>
      <c r="D38" s="632"/>
      <c r="E38" s="602"/>
      <c r="F38" s="640"/>
      <c r="G38" s="641"/>
      <c r="H38" s="634"/>
      <c r="I38" s="617"/>
      <c r="J38" s="622"/>
      <c r="K38" s="622"/>
      <c r="L38" s="622"/>
      <c r="M38" s="622"/>
      <c r="N38" s="622"/>
      <c r="O38" s="622"/>
      <c r="P38" s="622"/>
      <c r="Q38" s="622"/>
      <c r="R38" s="622"/>
      <c r="S38" s="622"/>
      <c r="T38" s="622"/>
      <c r="U38" s="622"/>
      <c r="V38" s="623"/>
      <c r="X38" s="519"/>
      <c r="Y38" s="519"/>
    </row>
    <row r="39" spans="2:25" ht="12.75" customHeight="1" x14ac:dyDescent="0.25">
      <c r="B39" s="599"/>
      <c r="C39" s="631" t="s">
        <v>936</v>
      </c>
      <c r="D39" s="632"/>
      <c r="E39" s="602"/>
      <c r="F39" s="635">
        <f>SUM(F40:F43)</f>
        <v>0</v>
      </c>
      <c r="G39" s="636">
        <f>SUM(G40:G43)</f>
        <v>0</v>
      </c>
      <c r="H39" s="634"/>
      <c r="I39" s="617"/>
      <c r="J39" s="622"/>
      <c r="K39" s="622"/>
      <c r="L39" s="622"/>
      <c r="M39" s="622"/>
      <c r="N39" s="622"/>
      <c r="O39" s="622"/>
      <c r="P39" s="622"/>
      <c r="Q39" s="622"/>
      <c r="R39" s="622"/>
      <c r="S39" s="622"/>
      <c r="T39" s="622"/>
      <c r="U39" s="622"/>
      <c r="V39" s="623"/>
      <c r="X39" s="519"/>
      <c r="Y39" s="519"/>
    </row>
    <row r="40" spans="2:25" ht="12.75" customHeight="1" x14ac:dyDescent="0.25">
      <c r="B40" s="599"/>
      <c r="C40" s="631"/>
      <c r="D40" s="632" t="s">
        <v>761</v>
      </c>
      <c r="E40" s="602"/>
      <c r="F40" s="635">
        <f>F96</f>
        <v>0</v>
      </c>
      <c r="G40" s="635">
        <f>G96</f>
        <v>0</v>
      </c>
      <c r="H40" s="634"/>
      <c r="I40" s="617"/>
      <c r="J40" s="622"/>
      <c r="K40" s="622"/>
      <c r="L40" s="622"/>
      <c r="M40" s="622"/>
      <c r="N40" s="622"/>
      <c r="O40" s="622"/>
      <c r="P40" s="622"/>
      <c r="Q40" s="622"/>
      <c r="R40" s="622"/>
      <c r="S40" s="622"/>
      <c r="T40" s="622"/>
      <c r="U40" s="622"/>
      <c r="V40" s="623"/>
      <c r="X40" s="519"/>
      <c r="Y40" s="519"/>
    </row>
    <row r="41" spans="2:25" ht="12.75" customHeight="1" x14ac:dyDescent="0.25">
      <c r="B41" s="599"/>
      <c r="C41" s="631"/>
      <c r="D41" s="632" t="s">
        <v>760</v>
      </c>
      <c r="E41" s="602"/>
      <c r="F41" s="638">
        <f>F98</f>
        <v>0</v>
      </c>
      <c r="G41" s="638">
        <f>G98</f>
        <v>0</v>
      </c>
      <c r="H41" s="634"/>
      <c r="I41" s="617"/>
      <c r="J41" s="622"/>
      <c r="K41" s="622"/>
      <c r="L41" s="622"/>
      <c r="M41" s="622"/>
      <c r="N41" s="622"/>
      <c r="O41" s="622"/>
      <c r="P41" s="622"/>
      <c r="Q41" s="622"/>
      <c r="R41" s="622"/>
      <c r="S41" s="622"/>
      <c r="T41" s="622"/>
      <c r="U41" s="622"/>
      <c r="V41" s="623"/>
      <c r="X41" s="519"/>
      <c r="Y41" s="519"/>
    </row>
    <row r="42" spans="2:25" ht="12.75" customHeight="1" x14ac:dyDescent="0.25">
      <c r="B42" s="599"/>
      <c r="C42" s="631"/>
      <c r="D42" s="632" t="s">
        <v>799</v>
      </c>
      <c r="E42" s="602"/>
      <c r="F42" s="638">
        <f>F100</f>
        <v>0</v>
      </c>
      <c r="G42" s="633">
        <f>G100</f>
        <v>0</v>
      </c>
      <c r="H42" s="634"/>
      <c r="I42" s="617"/>
      <c r="J42" s="622"/>
      <c r="K42" s="622"/>
      <c r="L42" s="622"/>
      <c r="M42" s="622"/>
      <c r="N42" s="622"/>
      <c r="O42" s="622"/>
      <c r="P42" s="622"/>
      <c r="Q42" s="622"/>
      <c r="R42" s="622"/>
      <c r="S42" s="622"/>
      <c r="T42" s="622"/>
      <c r="U42" s="622"/>
      <c r="V42" s="623"/>
      <c r="X42" s="519"/>
      <c r="Y42" s="519"/>
    </row>
    <row r="43" spans="2:25" ht="12.75" customHeight="1" x14ac:dyDescent="0.25">
      <c r="B43" s="599"/>
      <c r="C43" s="631"/>
      <c r="D43" s="632" t="s">
        <v>765</v>
      </c>
      <c r="E43" s="602"/>
      <c r="F43" s="639">
        <f>F102</f>
        <v>0</v>
      </c>
      <c r="G43" s="731">
        <f>G102</f>
        <v>0</v>
      </c>
      <c r="H43" s="634"/>
      <c r="I43" s="617"/>
      <c r="J43" s="622"/>
      <c r="K43" s="622"/>
      <c r="L43" s="622"/>
      <c r="M43" s="622"/>
      <c r="N43" s="622"/>
      <c r="O43" s="622"/>
      <c r="P43" s="622"/>
      <c r="Q43" s="622"/>
      <c r="R43" s="622"/>
      <c r="S43" s="622"/>
      <c r="T43" s="622"/>
      <c r="U43" s="622"/>
      <c r="V43" s="623"/>
      <c r="X43" s="519"/>
      <c r="Y43" s="519"/>
    </row>
    <row r="44" spans="2:25" ht="12.75" customHeight="1" x14ac:dyDescent="0.25">
      <c r="B44" s="599"/>
      <c r="C44" s="631"/>
      <c r="D44" s="632"/>
      <c r="E44" s="632"/>
      <c r="F44" s="632"/>
      <c r="G44" s="617"/>
      <c r="H44" s="634"/>
      <c r="I44" s="617"/>
      <c r="J44" s="622"/>
      <c r="K44" s="622"/>
      <c r="L44" s="622"/>
      <c r="M44" s="622"/>
      <c r="N44" s="622"/>
      <c r="O44" s="622"/>
      <c r="P44" s="622"/>
      <c r="Q44" s="622"/>
      <c r="R44" s="622"/>
      <c r="S44" s="622"/>
      <c r="T44" s="622"/>
      <c r="U44" s="622"/>
      <c r="V44" s="623"/>
      <c r="X44" s="519"/>
      <c r="Y44" s="519"/>
    </row>
    <row r="45" spans="2:25" ht="12.75" customHeight="1" x14ac:dyDescent="0.25">
      <c r="B45" s="599"/>
      <c r="C45" s="631" t="s">
        <v>762</v>
      </c>
      <c r="D45" s="632"/>
      <c r="E45" s="632"/>
      <c r="F45" s="632"/>
      <c r="G45" s="636">
        <f>SUM(G46:G50)</f>
        <v>0</v>
      </c>
      <c r="H45" s="634"/>
      <c r="I45" s="617"/>
      <c r="J45" s="622"/>
      <c r="K45" s="622"/>
      <c r="L45" s="622"/>
      <c r="M45" s="622"/>
      <c r="N45" s="622"/>
      <c r="O45" s="622"/>
      <c r="P45" s="622"/>
      <c r="Q45" s="622"/>
      <c r="R45" s="622"/>
      <c r="S45" s="622"/>
      <c r="T45" s="622"/>
      <c r="U45" s="622"/>
      <c r="V45" s="623"/>
      <c r="X45" s="519"/>
      <c r="Y45" s="519"/>
    </row>
    <row r="46" spans="2:25" ht="12.75" customHeight="1" x14ac:dyDescent="0.25">
      <c r="B46" s="599"/>
      <c r="C46" s="642"/>
      <c r="D46" s="632" t="s">
        <v>763</v>
      </c>
      <c r="E46" s="602"/>
      <c r="F46" s="632"/>
      <c r="G46" s="540"/>
      <c r="H46" s="634"/>
      <c r="I46" s="617"/>
      <c r="J46" s="622"/>
      <c r="K46" s="622"/>
      <c r="L46" s="622"/>
      <c r="M46" s="622"/>
      <c r="N46" s="622"/>
      <c r="O46" s="622"/>
      <c r="P46" s="622"/>
      <c r="Q46" s="622"/>
      <c r="R46" s="622"/>
      <c r="S46" s="622"/>
      <c r="T46" s="622"/>
      <c r="U46" s="622"/>
      <c r="V46" s="623"/>
      <c r="X46" s="519"/>
      <c r="Y46" s="519"/>
    </row>
    <row r="47" spans="2:25" ht="12.75" customHeight="1" x14ac:dyDescent="0.25">
      <c r="B47" s="599"/>
      <c r="C47" s="642"/>
      <c r="D47" s="632" t="s">
        <v>571</v>
      </c>
      <c r="E47" s="602"/>
      <c r="F47" s="632"/>
      <c r="G47" s="541"/>
      <c r="H47" s="634"/>
      <c r="I47" s="617"/>
      <c r="J47" s="622"/>
      <c r="K47" s="622"/>
      <c r="L47" s="622"/>
      <c r="M47" s="622"/>
      <c r="N47" s="622"/>
      <c r="O47" s="622"/>
      <c r="P47" s="622"/>
      <c r="Q47" s="622"/>
      <c r="R47" s="622"/>
      <c r="S47" s="622"/>
      <c r="T47" s="622"/>
      <c r="U47" s="622"/>
      <c r="V47" s="623"/>
      <c r="X47" s="519"/>
      <c r="Y47" s="519"/>
    </row>
    <row r="48" spans="2:25" ht="12.75" customHeight="1" x14ac:dyDescent="0.25">
      <c r="B48" s="599"/>
      <c r="C48" s="642"/>
      <c r="D48" s="632" t="s">
        <v>764</v>
      </c>
      <c r="E48" s="602"/>
      <c r="F48" s="632"/>
      <c r="G48" s="540"/>
      <c r="H48" s="634"/>
      <c r="I48" s="617"/>
      <c r="J48" s="622"/>
      <c r="K48" s="622"/>
      <c r="L48" s="622"/>
      <c r="M48" s="622"/>
      <c r="N48" s="622"/>
      <c r="O48" s="622"/>
      <c r="P48" s="622"/>
      <c r="Q48" s="622"/>
      <c r="R48" s="622"/>
      <c r="S48" s="622"/>
      <c r="T48" s="622"/>
      <c r="U48" s="622"/>
      <c r="V48" s="623"/>
      <c r="X48" s="519"/>
      <c r="Y48" s="519"/>
    </row>
    <row r="49" spans="1:25" ht="12.75" customHeight="1" x14ac:dyDescent="0.25">
      <c r="B49" s="599"/>
      <c r="C49" s="642"/>
      <c r="D49" s="614" t="s">
        <v>572</v>
      </c>
      <c r="E49" s="602"/>
      <c r="F49" s="632"/>
      <c r="G49" s="541"/>
      <c r="H49" s="634"/>
      <c r="I49" s="617"/>
      <c r="J49" s="622"/>
      <c r="K49" s="622"/>
      <c r="L49" s="622"/>
      <c r="M49" s="622"/>
      <c r="N49" s="622"/>
      <c r="O49" s="622"/>
      <c r="P49" s="622"/>
      <c r="Q49" s="622"/>
      <c r="R49" s="622"/>
      <c r="S49" s="622"/>
      <c r="T49" s="622"/>
      <c r="U49" s="622"/>
      <c r="V49" s="623"/>
      <c r="X49" s="519"/>
      <c r="Y49" s="519"/>
    </row>
    <row r="50" spans="1:25" ht="12.75" customHeight="1" x14ac:dyDescent="0.25">
      <c r="B50" s="599"/>
      <c r="C50" s="642"/>
      <c r="D50" s="632" t="s">
        <v>765</v>
      </c>
      <c r="E50" s="602"/>
      <c r="F50" s="632"/>
      <c r="G50" s="540"/>
      <c r="H50" s="634"/>
      <c r="I50" s="617"/>
      <c r="J50" s="622"/>
      <c r="K50" s="622"/>
      <c r="L50" s="622"/>
      <c r="M50" s="622"/>
      <c r="N50" s="622"/>
      <c r="O50" s="622"/>
      <c r="P50" s="622"/>
      <c r="Q50" s="622"/>
      <c r="R50" s="622"/>
      <c r="S50" s="622"/>
      <c r="T50" s="622"/>
      <c r="U50" s="622"/>
      <c r="V50" s="623"/>
      <c r="X50" s="519"/>
      <c r="Y50" s="519"/>
    </row>
    <row r="51" spans="1:25" ht="12.75" customHeight="1" x14ac:dyDescent="0.25">
      <c r="B51" s="599"/>
      <c r="C51" s="642"/>
      <c r="D51" s="632"/>
      <c r="E51" s="632"/>
      <c r="F51" s="632"/>
      <c r="G51" s="632"/>
      <c r="H51" s="634"/>
      <c r="I51" s="617"/>
      <c r="J51" s="622"/>
      <c r="K51" s="622"/>
      <c r="L51" s="622"/>
      <c r="M51" s="622"/>
      <c r="N51" s="622"/>
      <c r="O51" s="622"/>
      <c r="P51" s="622"/>
      <c r="Q51" s="622"/>
      <c r="R51" s="622"/>
      <c r="S51" s="622"/>
      <c r="T51" s="622"/>
      <c r="U51" s="622"/>
      <c r="V51" s="623"/>
      <c r="X51" s="519"/>
      <c r="Y51" s="519"/>
    </row>
    <row r="52" spans="1:25" ht="12.75" customHeight="1" x14ac:dyDescent="0.25">
      <c r="B52" s="599"/>
      <c r="C52" s="631" t="s">
        <v>766</v>
      </c>
      <c r="D52" s="632"/>
      <c r="E52" s="632"/>
      <c r="F52" s="633">
        <f>SUM(F25,F27,F33,F39)</f>
        <v>0</v>
      </c>
      <c r="G52" s="633">
        <f>SUM(G25,G27,G33,G39,G45)</f>
        <v>0</v>
      </c>
      <c r="H52" s="634"/>
      <c r="I52" s="617"/>
      <c r="J52" s="622"/>
      <c r="K52" s="622"/>
      <c r="L52" s="622"/>
      <c r="M52" s="622"/>
      <c r="N52" s="622"/>
      <c r="O52" s="622"/>
      <c r="P52" s="622"/>
      <c r="Q52" s="622"/>
      <c r="R52" s="622"/>
      <c r="S52" s="622"/>
      <c r="T52" s="622"/>
      <c r="U52" s="622"/>
      <c r="V52" s="623"/>
      <c r="X52" s="519"/>
      <c r="Y52" s="519"/>
    </row>
    <row r="53" spans="1:25" ht="12.75" customHeight="1" x14ac:dyDescent="0.25">
      <c r="B53" s="599"/>
      <c r="C53" s="643"/>
      <c r="D53" s="644"/>
      <c r="E53" s="644"/>
      <c r="F53" s="644"/>
      <c r="G53" s="644"/>
      <c r="H53" s="645"/>
      <c r="I53" s="617"/>
      <c r="J53" s="622"/>
      <c r="K53" s="622"/>
      <c r="L53" s="622"/>
      <c r="M53" s="622"/>
      <c r="N53" s="622"/>
      <c r="O53" s="622"/>
      <c r="P53" s="622"/>
      <c r="Q53" s="622"/>
      <c r="R53" s="622"/>
      <c r="S53" s="622"/>
      <c r="T53" s="622"/>
      <c r="U53" s="622"/>
      <c r="V53" s="623"/>
      <c r="X53" s="519"/>
      <c r="Y53" s="519"/>
    </row>
    <row r="54" spans="1:25" x14ac:dyDescent="0.25">
      <c r="B54" s="599"/>
      <c r="C54" s="646"/>
      <c r="D54" s="646"/>
      <c r="E54" s="646"/>
      <c r="F54" s="646"/>
      <c r="G54" s="646"/>
      <c r="H54" s="646"/>
      <c r="I54" s="646"/>
      <c r="J54" s="646"/>
      <c r="K54" s="622"/>
      <c r="L54" s="622"/>
      <c r="M54" s="622"/>
      <c r="N54" s="622"/>
      <c r="O54" s="622"/>
      <c r="P54" s="622"/>
      <c r="Q54" s="622"/>
      <c r="R54" s="622"/>
      <c r="S54" s="622"/>
      <c r="T54" s="622"/>
      <c r="U54" s="622"/>
      <c r="V54" s="623"/>
      <c r="X54" s="519"/>
      <c r="Y54" s="519"/>
    </row>
    <row r="55" spans="1:25" s="523" customFormat="1" ht="18.75" customHeight="1" x14ac:dyDescent="0.3">
      <c r="A55" s="539"/>
      <c r="B55" s="624"/>
      <c r="C55" s="995" t="s">
        <v>767</v>
      </c>
      <c r="D55" s="995"/>
      <c r="E55" s="995"/>
      <c r="F55" s="995"/>
      <c r="G55" s="995"/>
      <c r="H55" s="995"/>
      <c r="I55" s="647"/>
      <c r="J55" s="625"/>
      <c r="K55" s="625"/>
      <c r="L55" s="625"/>
      <c r="M55" s="625"/>
      <c r="N55" s="625"/>
      <c r="O55" s="625"/>
      <c r="P55" s="625"/>
      <c r="Q55" s="625"/>
      <c r="R55" s="625"/>
      <c r="S55" s="625"/>
      <c r="T55" s="625"/>
      <c r="U55" s="625"/>
      <c r="V55" s="648"/>
      <c r="W55" s="539"/>
    </row>
    <row r="56" spans="1:25" ht="36" customHeight="1" x14ac:dyDescent="0.25">
      <c r="B56" s="599"/>
      <c r="C56" s="649"/>
      <c r="D56" s="650"/>
      <c r="E56" s="650"/>
      <c r="F56" s="996" t="s">
        <v>937</v>
      </c>
      <c r="G56" s="996"/>
      <c r="H56" s="650"/>
      <c r="I56" s="650"/>
      <c r="J56" s="996" t="s">
        <v>573</v>
      </c>
      <c r="K56" s="996"/>
      <c r="L56" s="650"/>
      <c r="M56" s="996" t="s">
        <v>574</v>
      </c>
      <c r="N56" s="996"/>
      <c r="O56" s="630"/>
      <c r="P56" s="651"/>
      <c r="Q56" s="651"/>
      <c r="R56" s="617"/>
      <c r="S56" s="646"/>
      <c r="T56" s="646"/>
      <c r="U56" s="646"/>
      <c r="V56" s="652"/>
      <c r="X56" s="519"/>
      <c r="Y56" s="519"/>
    </row>
    <row r="57" spans="1:25" ht="66" customHeight="1" x14ac:dyDescent="0.25">
      <c r="B57" s="599"/>
      <c r="C57" s="631" t="s">
        <v>575</v>
      </c>
      <c r="D57" s="600"/>
      <c r="E57" s="617"/>
      <c r="F57" s="653" t="s">
        <v>938</v>
      </c>
      <c r="G57" s="654" t="s">
        <v>939</v>
      </c>
      <c r="H57" s="655"/>
      <c r="I57" s="655"/>
      <c r="J57" s="653" t="s">
        <v>940</v>
      </c>
      <c r="K57" s="654" t="s">
        <v>941</v>
      </c>
      <c r="L57" s="655"/>
      <c r="M57" s="653" t="s">
        <v>942</v>
      </c>
      <c r="N57" s="654" t="s">
        <v>941</v>
      </c>
      <c r="O57" s="656"/>
      <c r="P57" s="646"/>
      <c r="Q57" s="646"/>
      <c r="R57" s="657"/>
      <c r="S57" s="646"/>
      <c r="T57" s="646"/>
      <c r="U57" s="646"/>
      <c r="V57" s="652"/>
      <c r="X57" s="519"/>
      <c r="Y57" s="519"/>
    </row>
    <row r="58" spans="1:25" ht="12.75" customHeight="1" x14ac:dyDescent="0.25">
      <c r="B58" s="599"/>
      <c r="C58" s="658"/>
      <c r="D58" s="659"/>
      <c r="E58" s="659"/>
      <c r="F58" s="660"/>
      <c r="G58" s="653"/>
      <c r="H58" s="655"/>
      <c r="I58" s="655"/>
      <c r="J58" s="653"/>
      <c r="K58" s="653"/>
      <c r="L58" s="655"/>
      <c r="M58" s="661"/>
      <c r="N58" s="661"/>
      <c r="O58" s="662"/>
      <c r="P58" s="646"/>
      <c r="Q58" s="646"/>
      <c r="R58" s="661"/>
      <c r="S58" s="646"/>
      <c r="T58" s="646"/>
      <c r="U58" s="646"/>
      <c r="V58" s="652"/>
      <c r="X58" s="519"/>
      <c r="Y58" s="519"/>
    </row>
    <row r="59" spans="1:25" ht="12.75" customHeight="1" x14ac:dyDescent="0.25">
      <c r="B59" s="599"/>
      <c r="C59" s="663" t="s">
        <v>943</v>
      </c>
      <c r="D59" s="659"/>
      <c r="E59" s="659"/>
      <c r="F59" s="637">
        <f>SUM(J59,M59)</f>
        <v>0</v>
      </c>
      <c r="G59" s="637">
        <f>SUM(K59,N59)</f>
        <v>0</v>
      </c>
      <c r="H59" s="664"/>
      <c r="I59" s="664"/>
      <c r="J59" s="542"/>
      <c r="K59" s="540"/>
      <c r="L59" s="664"/>
      <c r="M59" s="543"/>
      <c r="N59" s="544"/>
      <c r="O59" s="665"/>
      <c r="P59" s="646"/>
      <c r="Q59" s="646"/>
      <c r="R59" s="661"/>
      <c r="S59" s="646"/>
      <c r="T59" s="646"/>
      <c r="U59" s="646"/>
      <c r="V59" s="652"/>
      <c r="X59" s="519"/>
      <c r="Y59" s="519"/>
    </row>
    <row r="60" spans="1:25" ht="12.75" customHeight="1" x14ac:dyDescent="0.25">
      <c r="B60" s="599"/>
      <c r="C60" s="658"/>
      <c r="D60" s="659"/>
      <c r="E60" s="659"/>
      <c r="F60" s="660"/>
      <c r="G60" s="653"/>
      <c r="H60" s="655"/>
      <c r="I60" s="655"/>
      <c r="J60" s="653"/>
      <c r="K60" s="653"/>
      <c r="L60" s="655"/>
      <c r="M60" s="661"/>
      <c r="N60" s="661"/>
      <c r="O60" s="662"/>
      <c r="P60" s="646"/>
      <c r="Q60" s="646"/>
      <c r="R60" s="661"/>
      <c r="S60" s="646"/>
      <c r="T60" s="646"/>
      <c r="U60" s="646"/>
      <c r="V60" s="652"/>
      <c r="X60" s="519"/>
      <c r="Y60" s="519"/>
    </row>
    <row r="61" spans="1:25" ht="12.75" customHeight="1" x14ac:dyDescent="0.25">
      <c r="B61" s="599"/>
      <c r="C61" s="663" t="s">
        <v>944</v>
      </c>
      <c r="D61" s="600"/>
      <c r="E61" s="602"/>
      <c r="F61" s="637">
        <f>SUM(J61,M61)</f>
        <v>0</v>
      </c>
      <c r="G61" s="637">
        <f>SUM(K61,N61)</f>
        <v>0</v>
      </c>
      <c r="H61" s="664"/>
      <c r="I61" s="664"/>
      <c r="J61" s="542"/>
      <c r="K61" s="540"/>
      <c r="L61" s="664"/>
      <c r="M61" s="543"/>
      <c r="N61" s="544"/>
      <c r="O61" s="665"/>
      <c r="P61" s="646"/>
      <c r="Q61" s="646"/>
      <c r="R61" s="664"/>
      <c r="S61" s="646"/>
      <c r="T61" s="646"/>
      <c r="U61" s="646"/>
      <c r="V61" s="652"/>
      <c r="X61" s="519"/>
      <c r="Y61" s="519"/>
    </row>
    <row r="62" spans="1:25" ht="12.75" customHeight="1" x14ac:dyDescent="0.25">
      <c r="B62" s="599"/>
      <c r="C62" s="663"/>
      <c r="D62" s="600"/>
      <c r="E62" s="602"/>
      <c r="F62" s="660"/>
      <c r="G62" s="653"/>
      <c r="H62" s="655"/>
      <c r="I62" s="655"/>
      <c r="J62" s="653"/>
      <c r="K62" s="653"/>
      <c r="L62" s="655"/>
      <c r="M62" s="661"/>
      <c r="N62" s="661"/>
      <c r="O62" s="662"/>
      <c r="P62" s="646"/>
      <c r="Q62" s="646"/>
      <c r="R62" s="661"/>
      <c r="S62" s="646"/>
      <c r="T62" s="646"/>
      <c r="U62" s="646"/>
      <c r="V62" s="652"/>
      <c r="X62" s="519"/>
      <c r="Y62" s="519"/>
    </row>
    <row r="63" spans="1:25" ht="12.75" customHeight="1" x14ac:dyDescent="0.25">
      <c r="B63" s="599"/>
      <c r="C63" s="663" t="s">
        <v>945</v>
      </c>
      <c r="D63" s="600"/>
      <c r="E63" s="602"/>
      <c r="F63" s="637">
        <f>SUM(J63,M63)</f>
        <v>0</v>
      </c>
      <c r="G63" s="637">
        <f>SUM(K63,N63)</f>
        <v>0</v>
      </c>
      <c r="H63" s="664"/>
      <c r="I63" s="664"/>
      <c r="J63" s="542"/>
      <c r="K63" s="540"/>
      <c r="L63" s="664"/>
      <c r="M63" s="543"/>
      <c r="N63" s="544"/>
      <c r="O63" s="665"/>
      <c r="P63" s="646"/>
      <c r="Q63" s="646"/>
      <c r="R63" s="664"/>
      <c r="S63" s="646"/>
      <c r="T63" s="646"/>
      <c r="U63" s="646"/>
      <c r="V63" s="652"/>
      <c r="X63" s="519"/>
      <c r="Y63" s="519"/>
    </row>
    <row r="64" spans="1:25" ht="12.75" customHeight="1" x14ac:dyDescent="0.25">
      <c r="B64" s="599"/>
      <c r="C64" s="663"/>
      <c r="D64" s="600"/>
      <c r="E64" s="602"/>
      <c r="F64" s="660"/>
      <c r="G64" s="653"/>
      <c r="H64" s="655"/>
      <c r="I64" s="655"/>
      <c r="J64" s="653"/>
      <c r="K64" s="653"/>
      <c r="L64" s="655"/>
      <c r="M64" s="661"/>
      <c r="N64" s="661"/>
      <c r="O64" s="662"/>
      <c r="P64" s="646"/>
      <c r="Q64" s="646"/>
      <c r="R64" s="661"/>
      <c r="S64" s="646"/>
      <c r="T64" s="646"/>
      <c r="U64" s="646"/>
      <c r="V64" s="652"/>
      <c r="X64" s="519"/>
      <c r="Y64" s="519"/>
    </row>
    <row r="65" spans="1:25" ht="12.75" customHeight="1" x14ac:dyDescent="0.25">
      <c r="B65" s="599"/>
      <c r="C65" s="663" t="s">
        <v>936</v>
      </c>
      <c r="D65" s="600"/>
      <c r="E65" s="602"/>
      <c r="F65" s="637">
        <f>SUM(J65,M65)</f>
        <v>0</v>
      </c>
      <c r="G65" s="637">
        <f>SUM(K65,N65)</f>
        <v>0</v>
      </c>
      <c r="H65" s="664"/>
      <c r="I65" s="664"/>
      <c r="J65" s="542"/>
      <c r="K65" s="540"/>
      <c r="L65" s="664"/>
      <c r="M65" s="543"/>
      <c r="N65" s="544"/>
      <c r="O65" s="665"/>
      <c r="P65" s="646"/>
      <c r="Q65" s="646"/>
      <c r="R65" s="664"/>
      <c r="S65" s="646"/>
      <c r="T65" s="646"/>
      <c r="U65" s="646"/>
      <c r="V65" s="652"/>
      <c r="X65" s="519"/>
      <c r="Y65" s="519"/>
    </row>
    <row r="66" spans="1:25" ht="12.75" customHeight="1" x14ac:dyDescent="0.25">
      <c r="B66" s="599"/>
      <c r="C66" s="663"/>
      <c r="D66" s="600"/>
      <c r="E66" s="602"/>
      <c r="F66" s="660"/>
      <c r="G66" s="653"/>
      <c r="H66" s="655"/>
      <c r="I66" s="655"/>
      <c r="J66" s="653"/>
      <c r="K66" s="653"/>
      <c r="L66" s="655"/>
      <c r="M66" s="661"/>
      <c r="N66" s="661"/>
      <c r="O66" s="662"/>
      <c r="P66" s="646"/>
      <c r="Q66" s="646"/>
      <c r="R66" s="661"/>
      <c r="S66" s="646"/>
      <c r="T66" s="646"/>
      <c r="U66" s="646"/>
      <c r="V66" s="652"/>
      <c r="X66" s="519"/>
      <c r="Y66" s="519"/>
    </row>
    <row r="67" spans="1:25" ht="12.75" customHeight="1" x14ac:dyDescent="0.25">
      <c r="B67" s="599"/>
      <c r="C67" s="666" t="s">
        <v>404</v>
      </c>
      <c r="D67" s="667"/>
      <c r="E67" s="617"/>
      <c r="F67" s="633">
        <f>SUM(J67,M67)</f>
        <v>0</v>
      </c>
      <c r="G67" s="633">
        <f>SUM(K67,N67)</f>
        <v>0</v>
      </c>
      <c r="H67" s="664"/>
      <c r="I67" s="664"/>
      <c r="J67" s="633">
        <f>J59+J61+J63+J65</f>
        <v>0</v>
      </c>
      <c r="K67" s="633">
        <f>K59+K61+K63+K65</f>
        <v>0</v>
      </c>
      <c r="L67" s="664"/>
      <c r="M67" s="633">
        <f>M59+M61+M63+M65</f>
        <v>0</v>
      </c>
      <c r="N67" s="633">
        <f>N59+N61+N63+N65</f>
        <v>0</v>
      </c>
      <c r="O67" s="665"/>
      <c r="P67" s="668"/>
      <c r="Q67" s="646"/>
      <c r="R67" s="664"/>
      <c r="S67" s="646"/>
      <c r="T67" s="646"/>
      <c r="U67" s="646"/>
      <c r="V67" s="652"/>
      <c r="X67" s="519"/>
      <c r="Y67" s="519"/>
    </row>
    <row r="68" spans="1:25" ht="12.75" customHeight="1" x14ac:dyDescent="0.25">
      <c r="B68" s="599"/>
      <c r="C68" s="643"/>
      <c r="D68" s="644"/>
      <c r="E68" s="644"/>
      <c r="F68" s="669"/>
      <c r="G68" s="669"/>
      <c r="H68" s="669"/>
      <c r="I68" s="669"/>
      <c r="J68" s="670"/>
      <c r="K68" s="669"/>
      <c r="L68" s="670"/>
      <c r="M68" s="669"/>
      <c r="N68" s="670"/>
      <c r="O68" s="671"/>
      <c r="P68" s="672"/>
      <c r="Q68" s="664"/>
      <c r="R68" s="672"/>
      <c r="S68" s="646"/>
      <c r="T68" s="646"/>
      <c r="U68" s="646"/>
      <c r="V68" s="652"/>
      <c r="X68" s="519"/>
      <c r="Y68" s="519"/>
    </row>
    <row r="69" spans="1:25" ht="15" customHeight="1" x14ac:dyDescent="0.25">
      <c r="B69" s="599"/>
      <c r="C69" s="602"/>
      <c r="D69" s="602"/>
      <c r="E69" s="602"/>
      <c r="F69" s="602"/>
      <c r="G69" s="602"/>
      <c r="H69" s="602"/>
      <c r="I69" s="602"/>
      <c r="J69" s="673"/>
      <c r="K69" s="673"/>
      <c r="L69" s="673"/>
      <c r="M69" s="674"/>
      <c r="N69" s="673"/>
      <c r="O69" s="673"/>
      <c r="P69" s="673"/>
      <c r="Q69" s="673"/>
      <c r="R69" s="673"/>
      <c r="S69" s="674"/>
      <c r="T69" s="673"/>
      <c r="U69" s="674"/>
      <c r="V69" s="675"/>
      <c r="X69" s="519"/>
      <c r="Y69" s="519"/>
    </row>
    <row r="70" spans="1:25" s="523" customFormat="1" ht="20.25" customHeight="1" x14ac:dyDescent="0.3">
      <c r="A70" s="539"/>
      <c r="B70" s="599"/>
      <c r="C70" s="602"/>
      <c r="D70" s="602"/>
      <c r="E70" s="602"/>
      <c r="F70" s="602"/>
      <c r="G70" s="602"/>
      <c r="H70" s="602"/>
      <c r="I70" s="602"/>
      <c r="J70" s="673"/>
      <c r="K70" s="673"/>
      <c r="L70" s="673"/>
      <c r="M70" s="674"/>
      <c r="N70" s="673"/>
      <c r="O70" s="673"/>
      <c r="P70" s="673"/>
      <c r="Q70" s="673"/>
      <c r="R70" s="673"/>
      <c r="S70" s="674"/>
      <c r="T70" s="673"/>
      <c r="U70" s="674"/>
      <c r="V70" s="675"/>
      <c r="W70" s="539"/>
    </row>
    <row r="71" spans="1:25" ht="12.75" customHeight="1" x14ac:dyDescent="0.3">
      <c r="B71" s="624"/>
      <c r="C71" s="995" t="s">
        <v>946</v>
      </c>
      <c r="D71" s="995"/>
      <c r="E71" s="995"/>
      <c r="F71" s="995"/>
      <c r="G71" s="995"/>
      <c r="H71" s="995"/>
      <c r="I71" s="647"/>
      <c r="J71" s="676"/>
      <c r="K71" s="676"/>
      <c r="L71" s="676"/>
      <c r="M71" s="677"/>
      <c r="N71" s="676"/>
      <c r="O71" s="676"/>
      <c r="P71" s="676"/>
      <c r="Q71" s="676"/>
      <c r="R71" s="676"/>
      <c r="S71" s="677"/>
      <c r="T71" s="676"/>
      <c r="U71" s="677"/>
      <c r="V71" s="678"/>
      <c r="X71" s="519"/>
      <c r="Y71" s="519"/>
    </row>
    <row r="72" spans="1:25" ht="12.75" customHeight="1" x14ac:dyDescent="0.25">
      <c r="B72" s="599"/>
      <c r="C72" s="649"/>
      <c r="D72" s="650"/>
      <c r="E72" s="650"/>
      <c r="F72" s="650"/>
      <c r="G72" s="650"/>
      <c r="H72" s="630"/>
      <c r="I72" s="650"/>
      <c r="J72" s="650"/>
      <c r="K72" s="650"/>
      <c r="L72" s="679"/>
      <c r="M72" s="679"/>
      <c r="N72" s="679"/>
      <c r="O72" s="679"/>
      <c r="P72" s="680"/>
      <c r="Q72" s="679"/>
      <c r="R72" s="680"/>
      <c r="S72" s="680"/>
      <c r="T72" s="679"/>
      <c r="U72" s="681"/>
      <c r="V72" s="682"/>
      <c r="X72" s="519"/>
      <c r="Y72" s="519"/>
    </row>
    <row r="73" spans="1:25" ht="12.75" customHeight="1" x14ac:dyDescent="0.25">
      <c r="B73" s="599"/>
      <c r="C73" s="683"/>
      <c r="D73" s="617"/>
      <c r="E73" s="617"/>
      <c r="F73" s="617"/>
      <c r="G73" s="617"/>
      <c r="H73" s="634"/>
      <c r="I73" s="617"/>
      <c r="J73" s="997" t="s">
        <v>947</v>
      </c>
      <c r="K73" s="997"/>
      <c r="L73" s="997"/>
      <c r="M73" s="997"/>
      <c r="N73" s="997"/>
      <c r="O73" s="997"/>
      <c r="P73" s="997"/>
      <c r="Q73" s="997"/>
      <c r="R73" s="997"/>
      <c r="S73" s="997"/>
      <c r="T73" s="997"/>
      <c r="U73" s="665"/>
      <c r="V73" s="682"/>
      <c r="X73" s="519"/>
      <c r="Y73" s="519"/>
    </row>
    <row r="74" spans="1:25" ht="12.75" customHeight="1" x14ac:dyDescent="0.25">
      <c r="B74" s="599"/>
      <c r="C74" s="683"/>
      <c r="D74" s="617"/>
      <c r="E74" s="617"/>
      <c r="F74" s="617"/>
      <c r="G74" s="617"/>
      <c r="H74" s="634"/>
      <c r="I74" s="617"/>
      <c r="J74" s="684"/>
      <c r="K74" s="684"/>
      <c r="L74" s="684"/>
      <c r="M74" s="684"/>
      <c r="N74" s="684"/>
      <c r="O74" s="684"/>
      <c r="P74" s="998" t="s">
        <v>948</v>
      </c>
      <c r="Q74" s="998"/>
      <c r="R74" s="664"/>
      <c r="S74" s="684"/>
      <c r="T74" s="684"/>
      <c r="U74" s="665"/>
      <c r="V74" s="682"/>
      <c r="X74" s="519"/>
      <c r="Y74" s="519"/>
    </row>
    <row r="75" spans="1:25" ht="12.75" customHeight="1" x14ac:dyDescent="0.25">
      <c r="B75" s="685"/>
      <c r="C75" s="686"/>
      <c r="D75" s="618"/>
      <c r="E75" s="618"/>
      <c r="F75" s="1000" t="s">
        <v>773</v>
      </c>
      <c r="G75" s="1000"/>
      <c r="H75" s="687"/>
      <c r="I75" s="688"/>
      <c r="J75" s="1001" t="s">
        <v>778</v>
      </c>
      <c r="K75" s="1001"/>
      <c r="L75" s="688"/>
      <c r="M75" s="1002" t="s">
        <v>929</v>
      </c>
      <c r="N75" s="1003"/>
      <c r="O75" s="653"/>
      <c r="P75" s="999"/>
      <c r="Q75" s="999"/>
      <c r="R75" s="688"/>
      <c r="S75" s="1001" t="s">
        <v>452</v>
      </c>
      <c r="T75" s="1001"/>
      <c r="U75" s="687"/>
      <c r="V75" s="682"/>
      <c r="X75" s="519"/>
      <c r="Y75" s="519"/>
    </row>
    <row r="76" spans="1:25" ht="12.75" customHeight="1" x14ac:dyDescent="0.25">
      <c r="B76" s="599"/>
      <c r="C76" s="683"/>
      <c r="D76" s="617"/>
      <c r="E76" s="617"/>
      <c r="F76" s="664"/>
      <c r="G76" s="689"/>
      <c r="H76" s="665"/>
      <c r="I76" s="664"/>
      <c r="J76" s="644"/>
      <c r="K76" s="644"/>
      <c r="L76" s="617"/>
      <c r="M76" s="1004"/>
      <c r="N76" s="1004"/>
      <c r="O76" s="653"/>
      <c r="P76" s="1000"/>
      <c r="Q76" s="1000"/>
      <c r="R76" s="664"/>
      <c r="S76" s="1005" t="s">
        <v>779</v>
      </c>
      <c r="T76" s="1005"/>
      <c r="U76" s="665"/>
      <c r="V76" s="682"/>
      <c r="X76" s="519"/>
      <c r="Y76" s="519"/>
    </row>
    <row r="77" spans="1:25" ht="35.25" customHeight="1" x14ac:dyDescent="0.25">
      <c r="B77" s="599"/>
      <c r="C77" s="683"/>
      <c r="D77" s="617"/>
      <c r="E77" s="617"/>
      <c r="F77" s="690" t="s">
        <v>775</v>
      </c>
      <c r="G77" s="691" t="s">
        <v>758</v>
      </c>
      <c r="H77" s="692"/>
      <c r="I77" s="602"/>
      <c r="J77" s="690" t="s">
        <v>775</v>
      </c>
      <c r="K77" s="691" t="s">
        <v>758</v>
      </c>
      <c r="L77" s="602"/>
      <c r="M77" s="690" t="s">
        <v>775</v>
      </c>
      <c r="N77" s="691" t="s">
        <v>758</v>
      </c>
      <c r="O77" s="602"/>
      <c r="P77" s="690" t="s">
        <v>775</v>
      </c>
      <c r="Q77" s="691" t="s">
        <v>758</v>
      </c>
      <c r="R77" s="602"/>
      <c r="S77" s="690" t="s">
        <v>775</v>
      </c>
      <c r="T77" s="691" t="s">
        <v>758</v>
      </c>
      <c r="U77" s="692"/>
      <c r="V77" s="682"/>
      <c r="X77" s="519"/>
      <c r="Y77" s="519"/>
    </row>
    <row r="78" spans="1:25" ht="12.75" customHeight="1" x14ac:dyDescent="0.25">
      <c r="B78" s="599"/>
      <c r="C78" s="683"/>
      <c r="D78" s="617"/>
      <c r="E78" s="617"/>
      <c r="F78" s="617"/>
      <c r="G78" s="617"/>
      <c r="H78" s="692"/>
      <c r="I78" s="602"/>
      <c r="J78" s="617"/>
      <c r="K78" s="617"/>
      <c r="L78" s="602"/>
      <c r="M78" s="617"/>
      <c r="N78" s="617"/>
      <c r="O78" s="602"/>
      <c r="P78" s="617"/>
      <c r="Q78" s="617"/>
      <c r="R78" s="602"/>
      <c r="S78" s="617"/>
      <c r="T78" s="617"/>
      <c r="U78" s="692"/>
      <c r="V78" s="682"/>
      <c r="X78" s="519"/>
      <c r="Y78" s="519"/>
    </row>
    <row r="79" spans="1:25" ht="12.75" customHeight="1" x14ac:dyDescent="0.25">
      <c r="B79" s="599"/>
      <c r="C79" s="631" t="s">
        <v>769</v>
      </c>
      <c r="D79" s="617"/>
      <c r="E79" s="617"/>
      <c r="F79" s="547"/>
      <c r="G79" s="547"/>
      <c r="H79" s="692"/>
      <c r="I79" s="692"/>
      <c r="J79" s="543"/>
      <c r="K79" s="544"/>
      <c r="L79" s="602"/>
      <c r="M79" s="543"/>
      <c r="N79" s="544"/>
      <c r="O79" s="602"/>
      <c r="P79" s="543"/>
      <c r="Q79" s="544"/>
      <c r="R79" s="602"/>
      <c r="S79" s="543"/>
      <c r="T79" s="544"/>
      <c r="U79" s="692"/>
      <c r="V79" s="682"/>
      <c r="X79" s="519"/>
      <c r="Y79" s="519"/>
    </row>
    <row r="80" spans="1:25" ht="12.75" customHeight="1" x14ac:dyDescent="0.25">
      <c r="B80" s="599"/>
      <c r="C80" s="693"/>
      <c r="D80" s="617"/>
      <c r="E80" s="617"/>
      <c r="F80" s="600"/>
      <c r="G80" s="600"/>
      <c r="H80" s="692"/>
      <c r="I80" s="602"/>
      <c r="J80" s="694"/>
      <c r="K80" s="694"/>
      <c r="L80" s="602"/>
      <c r="M80" s="694"/>
      <c r="N80" s="694"/>
      <c r="O80" s="602"/>
      <c r="P80" s="694"/>
      <c r="Q80" s="694"/>
      <c r="R80" s="602"/>
      <c r="S80" s="694"/>
      <c r="T80" s="694"/>
      <c r="U80" s="692"/>
      <c r="V80" s="682"/>
      <c r="X80" s="519"/>
      <c r="Y80" s="519"/>
    </row>
    <row r="81" spans="1:26" ht="12.75" customHeight="1" x14ac:dyDescent="0.25">
      <c r="B81" s="599"/>
      <c r="C81" s="631" t="s">
        <v>770</v>
      </c>
      <c r="D81" s="617"/>
      <c r="E81" s="617"/>
      <c r="F81" s="547"/>
      <c r="G81" s="547"/>
      <c r="H81" s="692"/>
      <c r="I81" s="692"/>
      <c r="J81" s="543"/>
      <c r="K81" s="544"/>
      <c r="L81" s="602"/>
      <c r="M81" s="543"/>
      <c r="N81" s="544"/>
      <c r="O81" s="602"/>
      <c r="P81" s="543"/>
      <c r="Q81" s="544"/>
      <c r="R81" s="602"/>
      <c r="S81" s="543"/>
      <c r="T81" s="544"/>
      <c r="U81" s="692"/>
      <c r="V81" s="682"/>
      <c r="X81" s="519"/>
      <c r="Y81" s="519"/>
    </row>
    <row r="82" spans="1:26" ht="12.75" customHeight="1" x14ac:dyDescent="0.25">
      <c r="B82" s="599"/>
      <c r="C82" s="631"/>
      <c r="D82" s="617"/>
      <c r="E82" s="617"/>
      <c r="F82" s="600"/>
      <c r="G82" s="600"/>
      <c r="H82" s="692"/>
      <c r="I82" s="602"/>
      <c r="J82" s="694"/>
      <c r="K82" s="694"/>
      <c r="L82" s="602"/>
      <c r="M82" s="694"/>
      <c r="N82" s="694"/>
      <c r="O82" s="602"/>
      <c r="P82" s="694"/>
      <c r="Q82" s="694"/>
      <c r="R82" s="602"/>
      <c r="S82" s="694"/>
      <c r="T82" s="694"/>
      <c r="U82" s="692"/>
      <c r="V82" s="682"/>
      <c r="X82" s="519"/>
      <c r="Y82" s="519"/>
    </row>
    <row r="83" spans="1:26" ht="12.75" customHeight="1" x14ac:dyDescent="0.25">
      <c r="B83" s="599"/>
      <c r="C83" s="631" t="s">
        <v>777</v>
      </c>
      <c r="D83" s="617"/>
      <c r="E83" s="617"/>
      <c r="F83" s="547"/>
      <c r="G83" s="548"/>
      <c r="H83" s="692"/>
      <c r="I83" s="692"/>
      <c r="J83" s="543"/>
      <c r="K83" s="544"/>
      <c r="L83" s="602"/>
      <c r="M83" s="543"/>
      <c r="N83" s="544"/>
      <c r="O83" s="602"/>
      <c r="P83" s="543"/>
      <c r="Q83" s="544"/>
      <c r="R83" s="602"/>
      <c r="S83" s="543"/>
      <c r="T83" s="544"/>
      <c r="U83" s="692"/>
      <c r="V83" s="682"/>
      <c r="X83" s="519"/>
      <c r="Y83" s="519"/>
    </row>
    <row r="84" spans="1:26" ht="12.75" customHeight="1" x14ac:dyDescent="0.25">
      <c r="B84" s="599"/>
      <c r="C84" s="693"/>
      <c r="D84" s="617"/>
      <c r="E84" s="617"/>
      <c r="F84" s="600"/>
      <c r="G84" s="600"/>
      <c r="H84" s="692"/>
      <c r="I84" s="602"/>
      <c r="J84" s="694"/>
      <c r="K84" s="694"/>
      <c r="L84" s="602"/>
      <c r="M84" s="694"/>
      <c r="N84" s="694"/>
      <c r="O84" s="602"/>
      <c r="P84" s="694"/>
      <c r="Q84" s="694"/>
      <c r="R84" s="602"/>
      <c r="S84" s="694"/>
      <c r="T84" s="694"/>
      <c r="U84" s="692"/>
      <c r="V84" s="682"/>
      <c r="X84" s="519"/>
      <c r="Y84" s="519"/>
    </row>
    <row r="85" spans="1:26" ht="12.75" customHeight="1" x14ac:dyDescent="0.25">
      <c r="B85" s="599"/>
      <c r="C85" s="631" t="s">
        <v>406</v>
      </c>
      <c r="D85" s="617"/>
      <c r="E85" s="617"/>
      <c r="F85" s="547"/>
      <c r="G85" s="548"/>
      <c r="H85" s="692"/>
      <c r="I85" s="692"/>
      <c r="J85" s="695"/>
      <c r="K85" s="696"/>
      <c r="L85" s="602"/>
      <c r="M85" s="695"/>
      <c r="N85" s="696"/>
      <c r="O85" s="602"/>
      <c r="P85" s="695"/>
      <c r="Q85" s="696"/>
      <c r="R85" s="602"/>
      <c r="S85" s="695"/>
      <c r="T85" s="696"/>
      <c r="U85" s="692"/>
      <c r="V85" s="682"/>
      <c r="X85" s="519"/>
      <c r="Y85" s="519"/>
    </row>
    <row r="86" spans="1:26" ht="12.75" customHeight="1" x14ac:dyDescent="0.25">
      <c r="B86" s="599"/>
      <c r="C86" s="631"/>
      <c r="D86" s="617"/>
      <c r="E86" s="617"/>
      <c r="F86" s="617"/>
      <c r="G86" s="617"/>
      <c r="H86" s="692"/>
      <c r="I86" s="602"/>
      <c r="J86" s="617"/>
      <c r="K86" s="617"/>
      <c r="L86" s="602"/>
      <c r="M86" s="617"/>
      <c r="N86" s="617"/>
      <c r="O86" s="602"/>
      <c r="P86" s="617"/>
      <c r="Q86" s="617"/>
      <c r="R86" s="602"/>
      <c r="S86" s="617"/>
      <c r="T86" s="617"/>
      <c r="U86" s="692"/>
      <c r="V86" s="682"/>
      <c r="X86" s="519"/>
      <c r="Y86" s="519"/>
    </row>
    <row r="87" spans="1:26" ht="12.75" customHeight="1" x14ac:dyDescent="0.25">
      <c r="B87" s="599"/>
      <c r="C87" s="631" t="s">
        <v>772</v>
      </c>
      <c r="D87" s="617"/>
      <c r="E87" s="617"/>
      <c r="F87" s="697">
        <f>SUM(F79,F81,F83,F85)</f>
        <v>0</v>
      </c>
      <c r="G87" s="698">
        <f>SUM(G79,G81,G83,G85)</f>
        <v>0</v>
      </c>
      <c r="H87" s="692"/>
      <c r="I87" s="692"/>
      <c r="J87" s="697">
        <f>SUM(J79,J81,J83,J85)</f>
        <v>0</v>
      </c>
      <c r="K87" s="697">
        <f>SUM(K79,K81,K83,K85)</f>
        <v>0</v>
      </c>
      <c r="L87" s="602"/>
      <c r="M87" s="697">
        <f>SUM(M79,M81,M83,M85)</f>
        <v>0</v>
      </c>
      <c r="N87" s="697">
        <f>SUM(N79,N81,N83,N85)</f>
        <v>0</v>
      </c>
      <c r="O87" s="602"/>
      <c r="P87" s="697">
        <f>SUM(P79,P81,P83,P85)</f>
        <v>0</v>
      </c>
      <c r="Q87" s="697">
        <f>SUM(Q79,Q81,Q83,Q85)</f>
        <v>0</v>
      </c>
      <c r="R87" s="602"/>
      <c r="S87" s="697">
        <f>SUM(S79,S81,S83,S85)</f>
        <v>0</v>
      </c>
      <c r="T87" s="697">
        <f>SUM(T79,T81,T83,T85)</f>
        <v>0</v>
      </c>
      <c r="U87" s="692"/>
      <c r="V87" s="682"/>
      <c r="X87" s="519"/>
      <c r="Y87" s="519"/>
    </row>
    <row r="88" spans="1:26" ht="12.75" customHeight="1" x14ac:dyDescent="0.25">
      <c r="B88" s="599"/>
      <c r="C88" s="700"/>
      <c r="D88" s="644"/>
      <c r="E88" s="644"/>
      <c r="F88" s="701"/>
      <c r="G88" s="644"/>
      <c r="H88" s="645"/>
      <c r="I88" s="644"/>
      <c r="J88" s="701"/>
      <c r="K88" s="644"/>
      <c r="L88" s="669"/>
      <c r="M88" s="701"/>
      <c r="N88" s="644"/>
      <c r="O88" s="644"/>
      <c r="P88" s="702"/>
      <c r="Q88" s="703"/>
      <c r="R88" s="704"/>
      <c r="S88" s="702"/>
      <c r="T88" s="703"/>
      <c r="U88" s="705"/>
      <c r="V88" s="682"/>
      <c r="X88" s="519"/>
      <c r="Y88" s="519"/>
    </row>
    <row r="89" spans="1:26" ht="12.75" customHeight="1" x14ac:dyDescent="0.25">
      <c r="B89" s="599"/>
      <c r="C89" s="602"/>
      <c r="D89" s="602"/>
      <c r="E89" s="602"/>
      <c r="F89" s="602"/>
      <c r="G89" s="602"/>
      <c r="H89" s="602"/>
      <c r="I89" s="602"/>
      <c r="J89" s="602"/>
      <c r="K89" s="602"/>
      <c r="L89" s="602"/>
      <c r="M89" s="602"/>
      <c r="N89" s="602"/>
      <c r="O89" s="602"/>
      <c r="P89" s="602"/>
      <c r="Q89" s="602"/>
      <c r="R89" s="602"/>
      <c r="S89" s="602"/>
      <c r="T89" s="602"/>
      <c r="U89" s="602"/>
      <c r="V89" s="675"/>
      <c r="X89" s="519"/>
      <c r="Y89" s="519"/>
    </row>
    <row r="90" spans="1:26" ht="12.75" customHeight="1" x14ac:dyDescent="0.25">
      <c r="B90" s="599"/>
      <c r="C90" s="602"/>
      <c r="D90" s="602"/>
      <c r="E90" s="602"/>
      <c r="F90" s="602"/>
      <c r="G90" s="602"/>
      <c r="H90" s="602"/>
      <c r="I90" s="602"/>
      <c r="J90" s="673"/>
      <c r="K90" s="673"/>
      <c r="L90" s="673"/>
      <c r="M90" s="674"/>
      <c r="N90" s="673"/>
      <c r="O90" s="673"/>
      <c r="P90" s="673"/>
      <c r="Q90" s="673"/>
      <c r="R90" s="673"/>
      <c r="S90" s="674"/>
      <c r="T90" s="673"/>
      <c r="U90" s="674"/>
      <c r="V90" s="675"/>
      <c r="X90" s="519"/>
      <c r="Y90" s="519"/>
    </row>
    <row r="91" spans="1:26" ht="20.25" customHeight="1" x14ac:dyDescent="0.3">
      <c r="B91" s="624"/>
      <c r="C91" s="1007" t="s">
        <v>949</v>
      </c>
      <c r="D91" s="1007"/>
      <c r="E91" s="1007"/>
      <c r="F91" s="1007"/>
      <c r="G91" s="1007"/>
      <c r="H91" s="1007"/>
      <c r="I91" s="1007"/>
      <c r="J91" s="1007"/>
      <c r="K91" s="1007"/>
      <c r="L91" s="1007"/>
      <c r="M91" s="1007"/>
      <c r="N91" s="1007"/>
      <c r="O91" s="1007"/>
      <c r="P91" s="1007"/>
      <c r="Q91" s="1007"/>
      <c r="R91" s="1007"/>
      <c r="S91" s="1007"/>
      <c r="T91" s="1007"/>
      <c r="U91" s="1007"/>
      <c r="V91" s="678"/>
      <c r="X91" s="519"/>
      <c r="Y91" s="519"/>
    </row>
    <row r="92" spans="1:26" s="523" customFormat="1" ht="20.25" customHeight="1" x14ac:dyDescent="0.3">
      <c r="A92" s="539"/>
      <c r="B92" s="599"/>
      <c r="C92" s="649"/>
      <c r="D92" s="650"/>
      <c r="E92" s="650"/>
      <c r="F92" s="650"/>
      <c r="G92" s="650"/>
      <c r="H92" s="650"/>
      <c r="I92" s="650"/>
      <c r="J92" s="630"/>
      <c r="K92" s="602"/>
      <c r="L92" s="602"/>
      <c r="M92" s="602"/>
      <c r="N92" s="602"/>
      <c r="O92" s="602"/>
      <c r="P92" s="602"/>
      <c r="Q92" s="602"/>
      <c r="R92" s="602"/>
      <c r="S92" s="602"/>
      <c r="T92" s="602"/>
      <c r="U92" s="602"/>
      <c r="V92" s="621"/>
      <c r="W92" s="539"/>
    </row>
    <row r="93" spans="1:26" ht="12.75" customHeight="1" x14ac:dyDescent="0.25">
      <c r="B93" s="599"/>
      <c r="C93" s="683"/>
      <c r="D93" s="617"/>
      <c r="E93" s="617"/>
      <c r="F93" s="999" t="s">
        <v>768</v>
      </c>
      <c r="G93" s="1009" t="s">
        <v>758</v>
      </c>
      <c r="H93" s="617"/>
      <c r="I93" s="617"/>
      <c r="J93" s="692"/>
      <c r="K93" s="602"/>
      <c r="L93" s="602"/>
      <c r="M93" s="602"/>
      <c r="N93" s="602"/>
      <c r="O93" s="602"/>
      <c r="P93" s="602"/>
      <c r="Q93" s="602"/>
      <c r="R93" s="602"/>
      <c r="S93" s="602"/>
      <c r="T93" s="602"/>
      <c r="U93" s="602"/>
      <c r="V93" s="621"/>
      <c r="X93" s="545"/>
      <c r="Y93" s="538"/>
      <c r="Z93" s="531"/>
    </row>
    <row r="94" spans="1:26" s="524" customFormat="1" ht="12.75" customHeight="1" x14ac:dyDescent="0.25">
      <c r="A94" s="546"/>
      <c r="B94" s="599"/>
      <c r="C94" s="683"/>
      <c r="D94" s="617"/>
      <c r="E94" s="602"/>
      <c r="F94" s="1008"/>
      <c r="G94" s="1010"/>
      <c r="H94" s="618"/>
      <c r="I94" s="618"/>
      <c r="J94" s="692"/>
      <c r="K94" s="602"/>
      <c r="L94" s="602"/>
      <c r="M94" s="602"/>
      <c r="N94" s="602"/>
      <c r="O94" s="602"/>
      <c r="P94" s="602"/>
      <c r="Q94" s="602"/>
      <c r="R94" s="602"/>
      <c r="S94" s="602"/>
      <c r="T94" s="602"/>
      <c r="U94" s="602"/>
      <c r="V94" s="621"/>
      <c r="W94" s="531"/>
      <c r="X94" s="545"/>
      <c r="Y94" s="549"/>
      <c r="Z94" s="546"/>
    </row>
    <row r="95" spans="1:26" ht="12.75" customHeight="1" x14ac:dyDescent="0.25">
      <c r="B95" s="599"/>
      <c r="C95" s="706"/>
      <c r="D95" s="602"/>
      <c r="E95" s="602"/>
      <c r="F95" s="694"/>
      <c r="G95" s="694"/>
      <c r="H95" s="617"/>
      <c r="I95" s="617"/>
      <c r="J95" s="692"/>
      <c r="K95" s="602"/>
      <c r="L95" s="602"/>
      <c r="M95" s="602"/>
      <c r="N95" s="602"/>
      <c r="O95" s="602"/>
      <c r="P95" s="602"/>
      <c r="Q95" s="602"/>
      <c r="R95" s="602"/>
      <c r="S95" s="602"/>
      <c r="T95" s="602"/>
      <c r="U95" s="602"/>
      <c r="V95" s="621"/>
      <c r="X95" s="545"/>
      <c r="Y95" s="538"/>
      <c r="Z95" s="531"/>
    </row>
    <row r="96" spans="1:26" ht="12.75" customHeight="1" x14ac:dyDescent="0.25">
      <c r="B96" s="599"/>
      <c r="C96" s="666" t="s">
        <v>769</v>
      </c>
      <c r="D96" s="602"/>
      <c r="E96" s="602"/>
      <c r="F96" s="543"/>
      <c r="G96" s="544"/>
      <c r="H96" s="617"/>
      <c r="I96" s="617"/>
      <c r="J96" s="692"/>
      <c r="K96" s="602"/>
      <c r="L96" s="602"/>
      <c r="M96" s="602"/>
      <c r="N96" s="602"/>
      <c r="O96" s="602"/>
      <c r="P96" s="602"/>
      <c r="Q96" s="602"/>
      <c r="R96" s="602"/>
      <c r="S96" s="602"/>
      <c r="T96" s="602"/>
      <c r="U96" s="602"/>
      <c r="V96" s="621"/>
      <c r="X96" s="545"/>
      <c r="Y96" s="538"/>
      <c r="Z96" s="531"/>
    </row>
    <row r="97" spans="1:26" ht="12.75" customHeight="1" x14ac:dyDescent="0.25">
      <c r="B97" s="599"/>
      <c r="C97" s="706"/>
      <c r="D97" s="602"/>
      <c r="E97" s="602"/>
      <c r="F97" s="694"/>
      <c r="G97" s="694"/>
      <c r="H97" s="617"/>
      <c r="I97" s="617"/>
      <c r="J97" s="692"/>
      <c r="K97" s="602"/>
      <c r="L97" s="602"/>
      <c r="M97" s="602"/>
      <c r="N97" s="602"/>
      <c r="O97" s="602"/>
      <c r="P97" s="602"/>
      <c r="Q97" s="602"/>
      <c r="R97" s="602"/>
      <c r="S97" s="602"/>
      <c r="T97" s="602"/>
      <c r="U97" s="602"/>
      <c r="V97" s="621"/>
      <c r="X97" s="545"/>
      <c r="Y97" s="538"/>
      <c r="Z97" s="531"/>
    </row>
    <row r="98" spans="1:26" ht="12.75" customHeight="1" x14ac:dyDescent="0.25">
      <c r="B98" s="599"/>
      <c r="C98" s="666" t="s">
        <v>770</v>
      </c>
      <c r="D98" s="602"/>
      <c r="E98" s="602"/>
      <c r="F98" s="543"/>
      <c r="G98" s="544"/>
      <c r="H98" s="617"/>
      <c r="I98" s="617"/>
      <c r="J98" s="692"/>
      <c r="K98" s="602"/>
      <c r="L98" s="602"/>
      <c r="M98" s="602"/>
      <c r="N98" s="602"/>
      <c r="O98" s="602"/>
      <c r="P98" s="602"/>
      <c r="Q98" s="602"/>
      <c r="R98" s="602"/>
      <c r="S98" s="602"/>
      <c r="T98" s="602"/>
      <c r="U98" s="602"/>
      <c r="V98" s="621"/>
      <c r="X98" s="545"/>
      <c r="Y98" s="538"/>
      <c r="Z98" s="531"/>
    </row>
    <row r="99" spans="1:26" ht="12.75" customHeight="1" x14ac:dyDescent="0.25">
      <c r="B99" s="599"/>
      <c r="C99" s="666"/>
      <c r="D99" s="602"/>
      <c r="E99" s="602"/>
      <c r="F99" s="694"/>
      <c r="G99" s="694"/>
      <c r="H99" s="617"/>
      <c r="I99" s="617"/>
      <c r="J99" s="692"/>
      <c r="K99" s="602"/>
      <c r="L99" s="602"/>
      <c r="M99" s="602"/>
      <c r="N99" s="602"/>
      <c r="O99" s="602"/>
      <c r="P99" s="602"/>
      <c r="Q99" s="602"/>
      <c r="R99" s="602"/>
      <c r="S99" s="602"/>
      <c r="T99" s="602"/>
      <c r="U99" s="602"/>
      <c r="V99" s="621"/>
      <c r="X99" s="545"/>
      <c r="Y99" s="538"/>
      <c r="Z99" s="531"/>
    </row>
    <row r="100" spans="1:26" ht="12.75" customHeight="1" x14ac:dyDescent="0.25">
      <c r="B100" s="599"/>
      <c r="C100" s="666" t="s">
        <v>771</v>
      </c>
      <c r="D100" s="602"/>
      <c r="E100" s="602"/>
      <c r="F100" s="543"/>
      <c r="G100" s="544"/>
      <c r="H100" s="617"/>
      <c r="I100" s="617"/>
      <c r="J100" s="692"/>
      <c r="K100" s="602"/>
      <c r="L100" s="602"/>
      <c r="M100" s="602"/>
      <c r="N100" s="602"/>
      <c r="O100" s="602"/>
      <c r="P100" s="602"/>
      <c r="Q100" s="602"/>
      <c r="R100" s="602"/>
      <c r="S100" s="602"/>
      <c r="T100" s="602"/>
      <c r="U100" s="602"/>
      <c r="V100" s="621"/>
      <c r="X100" s="545"/>
      <c r="Y100" s="538"/>
      <c r="Z100" s="531"/>
    </row>
    <row r="101" spans="1:26" ht="12.75" customHeight="1" x14ac:dyDescent="0.25">
      <c r="B101" s="599"/>
      <c r="C101" s="706"/>
      <c r="D101" s="602"/>
      <c r="E101" s="602"/>
      <c r="F101" s="694"/>
      <c r="G101" s="694"/>
      <c r="H101" s="617"/>
      <c r="I101" s="617"/>
      <c r="J101" s="692"/>
      <c r="K101" s="602"/>
      <c r="L101" s="602"/>
      <c r="M101" s="602"/>
      <c r="N101" s="602"/>
      <c r="O101" s="602"/>
      <c r="P101" s="602"/>
      <c r="Q101" s="602"/>
      <c r="R101" s="602"/>
      <c r="S101" s="602"/>
      <c r="T101" s="602"/>
      <c r="U101" s="602"/>
      <c r="V101" s="621"/>
      <c r="X101" s="545"/>
      <c r="Y101" s="538"/>
      <c r="Z101" s="531"/>
    </row>
    <row r="102" spans="1:26" ht="12.75" customHeight="1" x14ac:dyDescent="0.25">
      <c r="B102" s="599"/>
      <c r="C102" s="666" t="s">
        <v>406</v>
      </c>
      <c r="D102" s="602"/>
      <c r="E102" s="602"/>
      <c r="F102" s="543"/>
      <c r="G102" s="544"/>
      <c r="H102" s="617"/>
      <c r="I102" s="617"/>
      <c r="J102" s="692"/>
      <c r="K102" s="602"/>
      <c r="L102" s="602"/>
      <c r="M102" s="602"/>
      <c r="N102" s="602"/>
      <c r="O102" s="602"/>
      <c r="P102" s="602"/>
      <c r="Q102" s="602"/>
      <c r="R102" s="602"/>
      <c r="S102" s="602"/>
      <c r="T102" s="602"/>
      <c r="U102" s="602"/>
      <c r="V102" s="621"/>
      <c r="X102" s="545"/>
      <c r="Y102" s="538"/>
      <c r="Z102" s="531"/>
    </row>
    <row r="103" spans="1:26" ht="12.75" customHeight="1" x14ac:dyDescent="0.25">
      <c r="B103" s="599"/>
      <c r="C103" s="666"/>
      <c r="D103" s="602"/>
      <c r="E103" s="602"/>
      <c r="F103" s="617"/>
      <c r="G103" s="617"/>
      <c r="H103" s="617"/>
      <c r="I103" s="617"/>
      <c r="J103" s="692"/>
      <c r="K103" s="602"/>
      <c r="L103" s="602"/>
      <c r="M103" s="602"/>
      <c r="N103" s="602"/>
      <c r="O103" s="602"/>
      <c r="P103" s="602"/>
      <c r="Q103" s="602"/>
      <c r="R103" s="602"/>
      <c r="S103" s="602"/>
      <c r="T103" s="602"/>
      <c r="U103" s="602"/>
      <c r="V103" s="621"/>
      <c r="X103" s="545"/>
      <c r="Y103" s="538"/>
      <c r="Z103" s="531"/>
    </row>
    <row r="104" spans="1:26" ht="13.5" customHeight="1" x14ac:dyDescent="0.25">
      <c r="B104" s="599"/>
      <c r="C104" s="666" t="s">
        <v>772</v>
      </c>
      <c r="D104" s="602"/>
      <c r="E104" s="602"/>
      <c r="F104" s="697">
        <f>SUM(F112,F113,F114,F115,F118,F119,F96,F98,F100,F102)</f>
        <v>0</v>
      </c>
      <c r="G104" s="699">
        <f>SUM(G96,G98,G100,G102)</f>
        <v>0</v>
      </c>
      <c r="H104" s="618"/>
      <c r="I104" s="618"/>
      <c r="J104" s="692"/>
      <c r="K104" s="602"/>
      <c r="L104" s="602"/>
      <c r="M104" s="602"/>
      <c r="N104" s="602"/>
      <c r="O104" s="602"/>
      <c r="P104" s="602"/>
      <c r="Q104" s="602"/>
      <c r="R104" s="602"/>
      <c r="S104" s="602"/>
      <c r="T104" s="602"/>
      <c r="U104" s="602"/>
      <c r="V104" s="621"/>
      <c r="X104" s="519"/>
      <c r="Y104" s="519"/>
    </row>
    <row r="105" spans="1:26" ht="13.5" customHeight="1" x14ac:dyDescent="0.3">
      <c r="A105" s="539"/>
      <c r="B105" s="599"/>
      <c r="C105" s="707"/>
      <c r="D105" s="701"/>
      <c r="E105" s="644"/>
      <c r="F105" s="701"/>
      <c r="G105" s="644"/>
      <c r="H105" s="644"/>
      <c r="I105" s="644"/>
      <c r="J105" s="645"/>
      <c r="K105" s="602"/>
      <c r="L105" s="602"/>
      <c r="M105" s="602"/>
      <c r="N105" s="602"/>
      <c r="O105" s="602"/>
      <c r="P105" s="602"/>
      <c r="Q105" s="602"/>
      <c r="R105" s="602"/>
      <c r="S105" s="602"/>
      <c r="T105" s="602"/>
      <c r="U105" s="602"/>
      <c r="V105" s="621"/>
      <c r="X105" s="519"/>
      <c r="Y105" s="519"/>
    </row>
    <row r="106" spans="1:26" ht="13.5" customHeight="1" x14ac:dyDescent="0.25">
      <c r="B106" s="599"/>
      <c r="C106" s="602"/>
      <c r="D106" s="618"/>
      <c r="E106" s="617"/>
      <c r="F106" s="618"/>
      <c r="G106" s="617"/>
      <c r="H106" s="617"/>
      <c r="I106" s="617"/>
      <c r="J106" s="617"/>
      <c r="K106" s="602"/>
      <c r="L106" s="602"/>
      <c r="M106" s="602"/>
      <c r="N106" s="602"/>
      <c r="O106" s="602"/>
      <c r="P106" s="602"/>
      <c r="Q106" s="602"/>
      <c r="R106" s="602"/>
      <c r="S106" s="602"/>
      <c r="T106" s="602"/>
      <c r="U106" s="602"/>
      <c r="V106" s="621"/>
      <c r="X106" s="519"/>
      <c r="Y106" s="519"/>
    </row>
    <row r="107" spans="1:26" ht="20.25" customHeight="1" x14ac:dyDescent="0.25">
      <c r="A107" s="546"/>
      <c r="B107" s="599"/>
      <c r="C107" s="1007" t="s">
        <v>950</v>
      </c>
      <c r="D107" s="1007"/>
      <c r="E107" s="1007"/>
      <c r="F107" s="1007"/>
      <c r="G107" s="1007"/>
      <c r="H107" s="1007"/>
      <c r="I107" s="1007"/>
      <c r="J107" s="1007"/>
      <c r="K107" s="1007"/>
      <c r="L107" s="1007"/>
      <c r="M107" s="1007"/>
      <c r="N107" s="1007"/>
      <c r="O107" s="1007"/>
      <c r="P107" s="1007"/>
      <c r="Q107" s="1007"/>
      <c r="R107" s="1007"/>
      <c r="S107" s="1007"/>
      <c r="T107" s="1007"/>
      <c r="U107" s="1007"/>
      <c r="V107" s="621"/>
      <c r="X107" s="519"/>
      <c r="Y107" s="519"/>
    </row>
    <row r="108" spans="1:26" ht="13.5" customHeight="1" x14ac:dyDescent="0.25">
      <c r="B108" s="599"/>
      <c r="C108" s="708"/>
      <c r="D108" s="709"/>
      <c r="E108" s="650"/>
      <c r="F108" s="709"/>
      <c r="G108" s="650"/>
      <c r="H108" s="630"/>
      <c r="I108" s="617"/>
      <c r="J108" s="617"/>
      <c r="K108" s="602"/>
      <c r="L108" s="602"/>
      <c r="M108" s="602"/>
      <c r="N108" s="602"/>
      <c r="O108" s="602"/>
      <c r="P108" s="602"/>
      <c r="Q108" s="602"/>
      <c r="R108" s="602"/>
      <c r="S108" s="602"/>
      <c r="T108" s="602"/>
      <c r="U108" s="602"/>
      <c r="V108" s="621"/>
      <c r="X108" s="519"/>
      <c r="Y108" s="519"/>
    </row>
    <row r="109" spans="1:26" ht="13.5" customHeight="1" x14ac:dyDescent="0.25">
      <c r="B109" s="599"/>
      <c r="C109" s="710"/>
      <c r="D109" s="618"/>
      <c r="E109" s="617"/>
      <c r="F109" s="999" t="s">
        <v>951</v>
      </c>
      <c r="G109" s="617"/>
      <c r="H109" s="634"/>
      <c r="I109" s="617"/>
      <c r="J109" s="617"/>
      <c r="K109" s="602"/>
      <c r="L109" s="602"/>
      <c r="M109" s="602"/>
      <c r="N109" s="602"/>
      <c r="O109" s="602"/>
      <c r="P109" s="602"/>
      <c r="Q109" s="602"/>
      <c r="R109" s="602"/>
      <c r="S109" s="602"/>
      <c r="T109" s="602"/>
      <c r="U109" s="602"/>
      <c r="V109" s="621"/>
      <c r="X109" s="519"/>
      <c r="Y109" s="519"/>
    </row>
    <row r="110" spans="1:26" ht="13.5" customHeight="1" x14ac:dyDescent="0.25">
      <c r="B110" s="599"/>
      <c r="C110" s="710"/>
      <c r="D110" s="618"/>
      <c r="E110" s="617"/>
      <c r="F110" s="999"/>
      <c r="G110" s="617"/>
      <c r="H110" s="634"/>
      <c r="I110" s="617"/>
      <c r="J110" s="617"/>
      <c r="K110" s="602"/>
      <c r="L110" s="602"/>
      <c r="M110" s="602"/>
      <c r="N110" s="602"/>
      <c r="O110" s="602"/>
      <c r="P110" s="602"/>
      <c r="Q110" s="602"/>
      <c r="R110" s="602"/>
      <c r="S110" s="602"/>
      <c r="T110" s="602"/>
      <c r="U110" s="602"/>
      <c r="V110" s="621"/>
      <c r="X110" s="519"/>
      <c r="Y110" s="519"/>
    </row>
    <row r="111" spans="1:26" ht="13.5" customHeight="1" x14ac:dyDescent="0.25">
      <c r="B111" s="599"/>
      <c r="C111" s="666" t="s">
        <v>576</v>
      </c>
      <c r="D111" s="602"/>
      <c r="E111" s="694"/>
      <c r="F111" s="694"/>
      <c r="G111" s="617"/>
      <c r="H111" s="692"/>
      <c r="I111" s="602"/>
      <c r="J111" s="602"/>
      <c r="K111" s="602"/>
      <c r="L111" s="602"/>
      <c r="M111" s="602"/>
      <c r="N111" s="602"/>
      <c r="O111" s="602"/>
      <c r="P111" s="602"/>
      <c r="Q111" s="602"/>
      <c r="R111" s="602"/>
      <c r="S111" s="602"/>
      <c r="T111" s="602"/>
      <c r="U111" s="602"/>
      <c r="V111" s="675"/>
      <c r="X111" s="519"/>
      <c r="Y111" s="519"/>
    </row>
    <row r="112" spans="1:26" ht="13.5" customHeight="1" x14ac:dyDescent="0.25">
      <c r="B112" s="599"/>
      <c r="C112" s="706" t="s">
        <v>577</v>
      </c>
      <c r="D112" s="602"/>
      <c r="E112" s="617"/>
      <c r="F112" s="543"/>
      <c r="G112" s="617"/>
      <c r="H112" s="692"/>
      <c r="I112" s="602"/>
      <c r="J112" s="602"/>
      <c r="K112" s="602"/>
      <c r="L112" s="602"/>
      <c r="M112" s="602"/>
      <c r="N112" s="602"/>
      <c r="O112" s="602"/>
      <c r="P112" s="602"/>
      <c r="Q112" s="602"/>
      <c r="R112" s="602"/>
      <c r="S112" s="602"/>
      <c r="T112" s="602"/>
      <c r="U112" s="602"/>
      <c r="V112" s="675"/>
      <c r="X112" s="519"/>
      <c r="Y112" s="519"/>
    </row>
    <row r="113" spans="2:25" ht="13.5" customHeight="1" x14ac:dyDescent="0.25">
      <c r="B113" s="599"/>
      <c r="C113" s="706" t="s">
        <v>578</v>
      </c>
      <c r="D113" s="602"/>
      <c r="E113" s="617"/>
      <c r="F113" s="543"/>
      <c r="G113" s="617"/>
      <c r="H113" s="692"/>
      <c r="I113" s="602"/>
      <c r="J113" s="602"/>
      <c r="K113" s="602"/>
      <c r="L113" s="602"/>
      <c r="M113" s="602"/>
      <c r="N113" s="602"/>
      <c r="O113" s="602"/>
      <c r="P113" s="602"/>
      <c r="Q113" s="602"/>
      <c r="R113" s="602"/>
      <c r="S113" s="602"/>
      <c r="T113" s="602"/>
      <c r="U113" s="602"/>
      <c r="V113" s="711"/>
      <c r="X113" s="519"/>
      <c r="Y113" s="519"/>
    </row>
    <row r="114" spans="2:25" ht="13.5" customHeight="1" x14ac:dyDescent="0.25">
      <c r="B114" s="599"/>
      <c r="C114" s="706" t="s">
        <v>579</v>
      </c>
      <c r="D114" s="602"/>
      <c r="E114" s="617"/>
      <c r="F114" s="543"/>
      <c r="G114" s="617"/>
      <c r="H114" s="692"/>
      <c r="I114" s="602"/>
      <c r="J114" s="602"/>
      <c r="K114" s="602"/>
      <c r="L114" s="602"/>
      <c r="M114" s="602"/>
      <c r="N114" s="602"/>
      <c r="O114" s="602"/>
      <c r="P114" s="602"/>
      <c r="Q114" s="602"/>
      <c r="R114" s="602"/>
      <c r="S114" s="602"/>
      <c r="T114" s="602"/>
      <c r="U114" s="602"/>
      <c r="V114" s="711"/>
      <c r="X114" s="519"/>
      <c r="Y114" s="519"/>
    </row>
    <row r="115" spans="2:25" ht="13.5" customHeight="1" x14ac:dyDescent="0.25">
      <c r="B115" s="599"/>
      <c r="C115" s="706" t="s">
        <v>580</v>
      </c>
      <c r="D115" s="602"/>
      <c r="E115" s="617"/>
      <c r="F115" s="543"/>
      <c r="G115" s="617"/>
      <c r="H115" s="692"/>
      <c r="I115" s="602"/>
      <c r="J115" s="602"/>
      <c r="K115" s="602"/>
      <c r="L115" s="602"/>
      <c r="M115" s="602"/>
      <c r="N115" s="602"/>
      <c r="O115" s="602"/>
      <c r="P115" s="602"/>
      <c r="Q115" s="602"/>
      <c r="R115" s="602"/>
      <c r="S115" s="602"/>
      <c r="T115" s="602"/>
      <c r="U115" s="602"/>
      <c r="V115" s="711"/>
      <c r="X115" s="519"/>
      <c r="Y115" s="519"/>
    </row>
    <row r="116" spans="2:25" ht="13.5" customHeight="1" x14ac:dyDescent="0.25">
      <c r="B116" s="599"/>
      <c r="C116" s="706"/>
      <c r="D116" s="602"/>
      <c r="E116" s="617"/>
      <c r="F116" s="694"/>
      <c r="G116" s="617"/>
      <c r="H116" s="692"/>
      <c r="I116" s="602"/>
      <c r="J116" s="602"/>
      <c r="K116" s="602"/>
      <c r="L116" s="602"/>
      <c r="M116" s="602"/>
      <c r="N116" s="602"/>
      <c r="O116" s="602"/>
      <c r="P116" s="602"/>
      <c r="Q116" s="602"/>
      <c r="R116" s="602"/>
      <c r="S116" s="602"/>
      <c r="T116" s="602"/>
      <c r="U116" s="602"/>
      <c r="V116" s="711"/>
      <c r="X116" s="519"/>
      <c r="Y116" s="519"/>
    </row>
    <row r="117" spans="2:25" ht="13.5" customHeight="1" x14ac:dyDescent="0.25">
      <c r="B117" s="599"/>
      <c r="C117" s="666" t="s">
        <v>581</v>
      </c>
      <c r="D117" s="602"/>
      <c r="E117" s="617"/>
      <c r="F117" s="694"/>
      <c r="G117" s="617"/>
      <c r="H117" s="692"/>
      <c r="I117" s="602"/>
      <c r="J117" s="602"/>
      <c r="K117" s="602"/>
      <c r="L117" s="602"/>
      <c r="M117" s="602"/>
      <c r="N117" s="602"/>
      <c r="O117" s="602"/>
      <c r="P117" s="602"/>
      <c r="Q117" s="602"/>
      <c r="R117" s="602"/>
      <c r="S117" s="602"/>
      <c r="T117" s="602"/>
      <c r="U117" s="602"/>
      <c r="V117" s="711"/>
      <c r="X117" s="519"/>
      <c r="Y117" s="519"/>
    </row>
    <row r="118" spans="2:25" ht="13.5" customHeight="1" x14ac:dyDescent="0.25">
      <c r="B118" s="599"/>
      <c r="C118" s="706" t="s">
        <v>582</v>
      </c>
      <c r="D118" s="602"/>
      <c r="E118" s="617"/>
      <c r="F118" s="543"/>
      <c r="G118" s="617"/>
      <c r="H118" s="692"/>
      <c r="I118" s="602"/>
      <c r="J118" s="602"/>
      <c r="K118" s="602"/>
      <c r="L118" s="602"/>
      <c r="M118" s="602"/>
      <c r="N118" s="602"/>
      <c r="O118" s="602"/>
      <c r="P118" s="602"/>
      <c r="Q118" s="602"/>
      <c r="R118" s="602"/>
      <c r="S118" s="602"/>
      <c r="T118" s="602"/>
      <c r="U118" s="602"/>
      <c r="V118" s="711"/>
      <c r="X118" s="519"/>
      <c r="Y118" s="519"/>
    </row>
    <row r="119" spans="2:25" ht="13.5" customHeight="1" x14ac:dyDescent="0.25">
      <c r="B119" s="599"/>
      <c r="C119" s="706" t="s">
        <v>583</v>
      </c>
      <c r="D119" s="602"/>
      <c r="E119" s="617"/>
      <c r="F119" s="543"/>
      <c r="G119" s="617"/>
      <c r="H119" s="692"/>
      <c r="I119" s="602"/>
      <c r="J119" s="602"/>
      <c r="K119" s="602"/>
      <c r="L119" s="602"/>
      <c r="M119" s="602"/>
      <c r="N119" s="602"/>
      <c r="O119" s="602"/>
      <c r="P119" s="602"/>
      <c r="Q119" s="602"/>
      <c r="R119" s="602"/>
      <c r="S119" s="602"/>
      <c r="T119" s="602"/>
      <c r="U119" s="602"/>
      <c r="V119" s="675"/>
      <c r="X119" s="519"/>
      <c r="Y119" s="519"/>
    </row>
    <row r="120" spans="2:25" ht="13.5" customHeight="1" x14ac:dyDescent="0.25">
      <c r="B120" s="599"/>
      <c r="C120" s="710"/>
      <c r="D120" s="602"/>
      <c r="E120" s="617"/>
      <c r="F120" s="694"/>
      <c r="G120" s="617"/>
      <c r="H120" s="692"/>
      <c r="I120" s="602"/>
      <c r="J120" s="602"/>
      <c r="K120" s="602"/>
      <c r="L120" s="602"/>
      <c r="M120" s="602"/>
      <c r="N120" s="602"/>
      <c r="O120" s="602"/>
      <c r="P120" s="602"/>
      <c r="Q120" s="602"/>
      <c r="R120" s="602"/>
      <c r="S120" s="602"/>
      <c r="T120" s="602"/>
      <c r="U120" s="602"/>
      <c r="V120" s="675"/>
      <c r="X120" s="519"/>
      <c r="Y120" s="519"/>
    </row>
    <row r="121" spans="2:25" ht="13.5" customHeight="1" x14ac:dyDescent="0.25">
      <c r="B121" s="599"/>
      <c r="C121" s="707"/>
      <c r="D121" s="703"/>
      <c r="E121" s="644"/>
      <c r="F121" s="712"/>
      <c r="G121" s="644"/>
      <c r="H121" s="713"/>
      <c r="I121" s="602"/>
      <c r="J121" s="602"/>
      <c r="K121" s="602"/>
      <c r="L121" s="602"/>
      <c r="M121" s="602"/>
      <c r="N121" s="602"/>
      <c r="O121" s="602"/>
      <c r="P121" s="602"/>
      <c r="Q121" s="602"/>
      <c r="R121" s="602"/>
      <c r="S121" s="602"/>
      <c r="T121" s="602"/>
      <c r="U121" s="602"/>
      <c r="V121" s="675"/>
      <c r="X121" s="519"/>
      <c r="Y121" s="519"/>
    </row>
    <row r="122" spans="2:25" ht="13.5" customHeight="1" x14ac:dyDescent="0.25">
      <c r="B122" s="599"/>
      <c r="C122" s="602"/>
      <c r="D122" s="602"/>
      <c r="E122" s="617"/>
      <c r="F122" s="694"/>
      <c r="G122" s="617"/>
      <c r="H122" s="602"/>
      <c r="I122" s="602"/>
      <c r="J122" s="602"/>
      <c r="K122" s="602"/>
      <c r="L122" s="602"/>
      <c r="M122" s="602"/>
      <c r="N122" s="602"/>
      <c r="O122" s="602"/>
      <c r="P122" s="602"/>
      <c r="Q122" s="602"/>
      <c r="R122" s="602"/>
      <c r="S122" s="602"/>
      <c r="T122" s="602"/>
      <c r="U122" s="602"/>
      <c r="V122" s="675"/>
      <c r="X122" s="519"/>
      <c r="Y122" s="519"/>
    </row>
    <row r="123" spans="2:25" ht="20.25" customHeight="1" x14ac:dyDescent="0.25">
      <c r="B123" s="599"/>
      <c r="C123" s="1007" t="s">
        <v>952</v>
      </c>
      <c r="D123" s="1007"/>
      <c r="E123" s="1007"/>
      <c r="F123" s="1007"/>
      <c r="G123" s="1007"/>
      <c r="H123" s="1007"/>
      <c r="I123" s="1007"/>
      <c r="J123" s="1007"/>
      <c r="K123" s="1007"/>
      <c r="L123" s="1007"/>
      <c r="M123" s="1007"/>
      <c r="N123" s="1007"/>
      <c r="O123" s="1007"/>
      <c r="P123" s="1007"/>
      <c r="Q123" s="1007"/>
      <c r="R123" s="1007"/>
      <c r="S123" s="1007"/>
      <c r="T123" s="1007"/>
      <c r="U123" s="1007"/>
      <c r="V123" s="675"/>
      <c r="X123" s="519"/>
      <c r="Y123" s="519"/>
    </row>
    <row r="124" spans="2:25" ht="13.5" customHeight="1" x14ac:dyDescent="0.25">
      <c r="B124" s="599"/>
      <c r="C124" s="714"/>
      <c r="D124" s="679"/>
      <c r="E124" s="679"/>
      <c r="F124" s="679"/>
      <c r="G124" s="679"/>
      <c r="H124" s="679"/>
      <c r="I124" s="679"/>
      <c r="J124" s="679"/>
      <c r="K124" s="680"/>
      <c r="L124" s="680"/>
      <c r="M124" s="679"/>
      <c r="N124" s="679"/>
      <c r="O124" s="679"/>
      <c r="P124" s="715"/>
      <c r="Q124" s="716"/>
      <c r="R124" s="602"/>
      <c r="S124" s="602"/>
      <c r="T124" s="602"/>
      <c r="U124" s="602"/>
      <c r="V124" s="675"/>
      <c r="X124" s="519"/>
      <c r="Y124" s="519"/>
    </row>
    <row r="125" spans="2:25" ht="13.5" customHeight="1" x14ac:dyDescent="0.25">
      <c r="B125" s="599"/>
      <c r="C125" s="710"/>
      <c r="D125" s="602"/>
      <c r="E125" s="688"/>
      <c r="F125" s="1006" t="s">
        <v>774</v>
      </c>
      <c r="G125" s="1006"/>
      <c r="H125" s="688"/>
      <c r="I125" s="688"/>
      <c r="J125" s="688"/>
      <c r="K125" s="667" t="s">
        <v>776</v>
      </c>
      <c r="L125" s="617"/>
      <c r="M125" s="667"/>
      <c r="N125" s="602"/>
      <c r="O125" s="632"/>
      <c r="P125" s="667" t="s">
        <v>757</v>
      </c>
      <c r="Q125" s="692"/>
      <c r="R125" s="602"/>
      <c r="S125" s="602"/>
      <c r="T125" s="602"/>
      <c r="U125" s="602"/>
      <c r="V125" s="675"/>
      <c r="X125" s="519"/>
      <c r="Y125" s="519"/>
    </row>
    <row r="126" spans="2:25" ht="13.5" customHeight="1" x14ac:dyDescent="0.25">
      <c r="B126" s="599"/>
      <c r="C126" s="710"/>
      <c r="D126" s="602"/>
      <c r="E126" s="664"/>
      <c r="F126" s="617"/>
      <c r="G126" s="649"/>
      <c r="H126" s="602"/>
      <c r="I126" s="602"/>
      <c r="J126" s="617"/>
      <c r="K126" s="717" t="s">
        <v>953</v>
      </c>
      <c r="L126" s="614"/>
      <c r="M126" s="602"/>
      <c r="N126" s="602"/>
      <c r="O126" s="632"/>
      <c r="P126" s="543"/>
      <c r="Q126" s="692"/>
      <c r="R126" s="602"/>
      <c r="S126" s="602"/>
      <c r="T126" s="602"/>
      <c r="U126" s="602"/>
      <c r="V126" s="675"/>
      <c r="X126" s="519"/>
      <c r="Y126" s="519"/>
    </row>
    <row r="127" spans="2:25" ht="13.5" customHeight="1" x14ac:dyDescent="0.25">
      <c r="B127" s="599"/>
      <c r="C127" s="710"/>
      <c r="D127" s="602"/>
      <c r="E127" s="602"/>
      <c r="F127" s="618" t="s">
        <v>775</v>
      </c>
      <c r="G127" s="686" t="s">
        <v>758</v>
      </c>
      <c r="H127" s="602"/>
      <c r="I127" s="602"/>
      <c r="J127" s="688"/>
      <c r="K127" s="717" t="s">
        <v>954</v>
      </c>
      <c r="L127" s="614"/>
      <c r="M127" s="602"/>
      <c r="N127" s="602"/>
      <c r="O127" s="632"/>
      <c r="P127" s="543"/>
      <c r="Q127" s="692"/>
      <c r="R127" s="602"/>
      <c r="S127" s="602"/>
      <c r="T127" s="602"/>
      <c r="U127" s="602"/>
      <c r="V127" s="675"/>
      <c r="X127" s="519"/>
      <c r="Y127" s="519"/>
    </row>
    <row r="128" spans="2:25" ht="13.5" customHeight="1" x14ac:dyDescent="0.25">
      <c r="B128" s="599"/>
      <c r="C128" s="710"/>
      <c r="D128" s="602"/>
      <c r="E128" s="602"/>
      <c r="F128" s="617"/>
      <c r="G128" s="617"/>
      <c r="H128" s="602"/>
      <c r="I128" s="602"/>
      <c r="J128" s="688"/>
      <c r="K128" s="717" t="s">
        <v>955</v>
      </c>
      <c r="L128" s="614"/>
      <c r="M128" s="602"/>
      <c r="N128" s="602"/>
      <c r="O128" s="632"/>
      <c r="P128" s="543"/>
      <c r="Q128" s="692"/>
      <c r="R128" s="602"/>
      <c r="S128" s="602"/>
      <c r="T128" s="602"/>
      <c r="U128" s="602"/>
      <c r="V128" s="675"/>
      <c r="X128" s="519"/>
      <c r="Y128" s="519"/>
    </row>
    <row r="129" spans="2:25" ht="13.5" customHeight="1" x14ac:dyDescent="0.25">
      <c r="B129" s="599"/>
      <c r="C129" s="666" t="s">
        <v>772</v>
      </c>
      <c r="D129" s="602"/>
      <c r="E129" s="602"/>
      <c r="F129" s="483"/>
      <c r="G129" s="727"/>
      <c r="H129" s="602"/>
      <c r="I129" s="602"/>
      <c r="J129" s="688"/>
      <c r="K129" s="667" t="s">
        <v>956</v>
      </c>
      <c r="L129" s="614"/>
      <c r="M129" s="602"/>
      <c r="N129" s="602"/>
      <c r="O129" s="632"/>
      <c r="P129" s="543"/>
      <c r="Q129" s="692"/>
      <c r="R129" s="602"/>
      <c r="S129" s="602"/>
      <c r="T129" s="602"/>
      <c r="U129" s="602"/>
      <c r="V129" s="675"/>
      <c r="X129" s="519"/>
      <c r="Y129" s="519"/>
    </row>
    <row r="130" spans="2:25" ht="13.5" customHeight="1" x14ac:dyDescent="0.25">
      <c r="B130" s="599"/>
      <c r="C130" s="666"/>
      <c r="D130" s="602"/>
      <c r="E130" s="602"/>
      <c r="F130" s="617"/>
      <c r="G130" s="617"/>
      <c r="H130" s="602"/>
      <c r="I130" s="602"/>
      <c r="J130" s="688"/>
      <c r="K130" s="667" t="s">
        <v>957</v>
      </c>
      <c r="L130" s="614"/>
      <c r="M130" s="602"/>
      <c r="N130" s="602"/>
      <c r="O130" s="632"/>
      <c r="P130" s="543"/>
      <c r="Q130" s="692"/>
      <c r="R130" s="602"/>
      <c r="S130" s="602"/>
      <c r="T130" s="602"/>
      <c r="U130" s="602"/>
      <c r="V130" s="675"/>
      <c r="X130" s="519"/>
      <c r="Y130" s="519"/>
    </row>
    <row r="131" spans="2:25" ht="13.5" customHeight="1" x14ac:dyDescent="0.25">
      <c r="B131" s="599"/>
      <c r="C131" s="726" t="str">
        <f>IF($F$129=$P$140,"","Total BTS Cases not equal to total in cell P140")</f>
        <v/>
      </c>
      <c r="D131" s="602"/>
      <c r="E131" s="602"/>
      <c r="F131" s="618"/>
      <c r="G131" s="718"/>
      <c r="H131" s="602"/>
      <c r="I131" s="602"/>
      <c r="J131" s="688"/>
      <c r="K131" s="667" t="s">
        <v>958</v>
      </c>
      <c r="L131" s="614"/>
      <c r="M131" s="602"/>
      <c r="N131" s="602"/>
      <c r="O131" s="632"/>
      <c r="P131" s="543"/>
      <c r="Q131" s="692"/>
      <c r="R131" s="602"/>
      <c r="S131" s="602"/>
      <c r="T131" s="602"/>
      <c r="U131" s="602"/>
      <c r="V131" s="675"/>
      <c r="X131" s="519"/>
      <c r="Y131" s="519"/>
    </row>
    <row r="132" spans="2:25" ht="13.5" customHeight="1" x14ac:dyDescent="0.25">
      <c r="B132" s="599"/>
      <c r="C132" s="666"/>
      <c r="D132" s="602"/>
      <c r="E132" s="602"/>
      <c r="F132" s="617"/>
      <c r="G132" s="617"/>
      <c r="H132" s="602"/>
      <c r="I132" s="602"/>
      <c r="J132" s="688"/>
      <c r="K132" s="667" t="s">
        <v>959</v>
      </c>
      <c r="L132" s="614"/>
      <c r="M132" s="602"/>
      <c r="N132" s="602"/>
      <c r="O132" s="632"/>
      <c r="P132" s="543"/>
      <c r="Q132" s="692"/>
      <c r="R132" s="602"/>
      <c r="S132" s="602"/>
      <c r="T132" s="602"/>
      <c r="U132" s="602"/>
      <c r="V132" s="675"/>
      <c r="X132" s="519"/>
      <c r="Y132" s="519"/>
    </row>
    <row r="133" spans="2:25" ht="13.5" customHeight="1" x14ac:dyDescent="0.25">
      <c r="B133" s="599"/>
      <c r="C133" s="666"/>
      <c r="D133" s="602"/>
      <c r="E133" s="602"/>
      <c r="F133" s="618"/>
      <c r="G133" s="718"/>
      <c r="H133" s="602"/>
      <c r="I133" s="602"/>
      <c r="J133" s="688"/>
      <c r="K133" s="667" t="s">
        <v>960</v>
      </c>
      <c r="L133" s="614"/>
      <c r="M133" s="602"/>
      <c r="N133" s="602"/>
      <c r="O133" s="632"/>
      <c r="P133" s="543"/>
      <c r="Q133" s="692"/>
      <c r="R133" s="602"/>
      <c r="S133" s="602"/>
      <c r="T133" s="602"/>
      <c r="U133" s="602"/>
      <c r="V133" s="675"/>
      <c r="X133" s="519"/>
      <c r="Y133" s="519"/>
    </row>
    <row r="134" spans="2:25" ht="13.5" customHeight="1" x14ac:dyDescent="0.25">
      <c r="B134" s="599"/>
      <c r="C134" s="666"/>
      <c r="D134" s="602"/>
      <c r="E134" s="602"/>
      <c r="F134" s="617"/>
      <c r="G134" s="617"/>
      <c r="H134" s="602"/>
      <c r="I134" s="602"/>
      <c r="J134" s="617"/>
      <c r="K134" s="600" t="s">
        <v>961</v>
      </c>
      <c r="L134" s="614"/>
      <c r="M134" s="602"/>
      <c r="N134" s="602"/>
      <c r="O134" s="632"/>
      <c r="P134" s="543"/>
      <c r="Q134" s="692"/>
      <c r="R134" s="602"/>
      <c r="S134" s="602"/>
      <c r="T134" s="602"/>
      <c r="U134" s="602"/>
      <c r="V134" s="675"/>
      <c r="X134" s="519"/>
      <c r="Y134" s="519"/>
    </row>
    <row r="135" spans="2:25" ht="13.5" customHeight="1" x14ac:dyDescent="0.25">
      <c r="B135" s="599"/>
      <c r="C135" s="666"/>
      <c r="D135" s="602"/>
      <c r="E135" s="602"/>
      <c r="F135" s="618"/>
      <c r="G135" s="718"/>
      <c r="H135" s="602"/>
      <c r="I135" s="602"/>
      <c r="J135" s="617"/>
      <c r="K135" s="719" t="s">
        <v>962</v>
      </c>
      <c r="L135" s="614"/>
      <c r="M135" s="602"/>
      <c r="N135" s="602"/>
      <c r="O135" s="632"/>
      <c r="P135" s="543"/>
      <c r="Q135" s="692"/>
      <c r="R135" s="602"/>
      <c r="S135" s="602"/>
      <c r="T135" s="602"/>
      <c r="U135" s="602"/>
      <c r="V135" s="675"/>
      <c r="X135" s="519"/>
      <c r="Y135" s="519"/>
    </row>
    <row r="136" spans="2:25" ht="13.5" customHeight="1" x14ac:dyDescent="0.25">
      <c r="B136" s="599"/>
      <c r="C136" s="666"/>
      <c r="D136" s="602"/>
      <c r="E136" s="602"/>
      <c r="F136" s="617"/>
      <c r="G136" s="617"/>
      <c r="H136" s="602"/>
      <c r="I136" s="602"/>
      <c r="J136" s="617"/>
      <c r="K136" s="717" t="s">
        <v>963</v>
      </c>
      <c r="L136" s="617"/>
      <c r="M136" s="602"/>
      <c r="N136" s="602"/>
      <c r="O136" s="632"/>
      <c r="P136" s="543"/>
      <c r="Q136" s="692"/>
      <c r="R136" s="602"/>
      <c r="S136" s="602"/>
      <c r="T136" s="602"/>
      <c r="U136" s="602"/>
      <c r="V136" s="675"/>
      <c r="X136" s="519"/>
      <c r="Y136" s="519"/>
    </row>
    <row r="137" spans="2:25" ht="13.5" customHeight="1" x14ac:dyDescent="0.25">
      <c r="B137" s="599"/>
      <c r="C137" s="666"/>
      <c r="D137" s="602"/>
      <c r="E137" s="602"/>
      <c r="F137" s="618"/>
      <c r="G137" s="718"/>
      <c r="H137" s="602"/>
      <c r="I137" s="720"/>
      <c r="J137" s="617"/>
      <c r="K137" s="717" t="s">
        <v>964</v>
      </c>
      <c r="L137" s="617"/>
      <c r="M137" s="602"/>
      <c r="N137" s="602"/>
      <c r="O137" s="632"/>
      <c r="P137" s="543"/>
      <c r="Q137" s="692"/>
      <c r="R137" s="602"/>
      <c r="S137" s="602"/>
      <c r="T137" s="602"/>
      <c r="U137" s="602"/>
      <c r="V137" s="675"/>
      <c r="X137" s="519"/>
      <c r="Y137" s="519"/>
    </row>
    <row r="138" spans="2:25" ht="13.5" customHeight="1" x14ac:dyDescent="0.25">
      <c r="B138" s="599"/>
      <c r="C138" s="666"/>
      <c r="D138" s="602"/>
      <c r="E138" s="602"/>
      <c r="F138" s="618"/>
      <c r="G138" s="718"/>
      <c r="H138" s="720"/>
      <c r="I138" s="720"/>
      <c r="J138" s="617"/>
      <c r="K138" s="717" t="s">
        <v>965</v>
      </c>
      <c r="L138" s="617"/>
      <c r="M138" s="602"/>
      <c r="N138" s="602"/>
      <c r="O138" s="632"/>
      <c r="P138" s="543"/>
      <c r="Q138" s="692"/>
      <c r="R138" s="602"/>
      <c r="S138" s="602"/>
      <c r="T138" s="602"/>
      <c r="U138" s="602"/>
      <c r="V138" s="675"/>
      <c r="X138" s="519"/>
      <c r="Y138" s="519"/>
    </row>
    <row r="139" spans="2:25" ht="13.5" customHeight="1" x14ac:dyDescent="0.25">
      <c r="B139" s="599"/>
      <c r="C139" s="666"/>
      <c r="D139" s="602"/>
      <c r="E139" s="602"/>
      <c r="F139" s="618"/>
      <c r="G139" s="718"/>
      <c r="H139" s="720"/>
      <c r="I139" s="720"/>
      <c r="J139" s="617"/>
      <c r="K139" s="717" t="s">
        <v>966</v>
      </c>
      <c r="L139" s="617"/>
      <c r="M139" s="602"/>
      <c r="N139" s="602"/>
      <c r="O139" s="632"/>
      <c r="P139" s="543"/>
      <c r="Q139" s="692"/>
      <c r="R139" s="602"/>
      <c r="S139" s="602"/>
      <c r="T139" s="602"/>
      <c r="U139" s="602"/>
      <c r="V139" s="675"/>
      <c r="X139" s="519"/>
      <c r="Y139" s="519"/>
    </row>
    <row r="140" spans="2:25" ht="13.5" customHeight="1" x14ac:dyDescent="0.25">
      <c r="B140" s="599"/>
      <c r="C140" s="683"/>
      <c r="D140" s="617"/>
      <c r="E140" s="617"/>
      <c r="F140" s="617"/>
      <c r="G140" s="617"/>
      <c r="H140" s="617"/>
      <c r="I140" s="617"/>
      <c r="J140" s="617"/>
      <c r="K140" s="618"/>
      <c r="L140" s="618"/>
      <c r="M140" s="602"/>
      <c r="N140" s="602"/>
      <c r="O140" s="632"/>
      <c r="P140" s="697">
        <f>SUM(P126:P139)</f>
        <v>0</v>
      </c>
      <c r="Q140" s="692"/>
      <c r="R140" s="602"/>
      <c r="S140" s="602"/>
      <c r="T140" s="602"/>
      <c r="U140" s="602"/>
      <c r="V140" s="675"/>
      <c r="X140" s="519"/>
      <c r="Y140" s="519"/>
    </row>
    <row r="141" spans="2:25" ht="13.5" customHeight="1" x14ac:dyDescent="0.25">
      <c r="B141" s="599"/>
      <c r="C141" s="707"/>
      <c r="D141" s="703"/>
      <c r="E141" s="644"/>
      <c r="F141" s="712"/>
      <c r="G141" s="644"/>
      <c r="H141" s="703"/>
      <c r="I141" s="703"/>
      <c r="J141" s="703"/>
      <c r="K141" s="703"/>
      <c r="L141" s="703"/>
      <c r="M141" s="703"/>
      <c r="N141" s="703"/>
      <c r="O141" s="703"/>
      <c r="P141" s="703"/>
      <c r="Q141" s="713"/>
      <c r="R141" s="602"/>
      <c r="S141" s="602"/>
      <c r="T141" s="602"/>
      <c r="U141" s="602"/>
      <c r="V141" s="675"/>
      <c r="X141" s="519"/>
      <c r="Y141" s="519"/>
    </row>
    <row r="142" spans="2:25" ht="13.5" customHeight="1" x14ac:dyDescent="0.25">
      <c r="B142" s="599"/>
      <c r="C142" s="602"/>
      <c r="D142" s="602"/>
      <c r="E142" s="617"/>
      <c r="F142" s="694"/>
      <c r="G142" s="617"/>
      <c r="H142" s="602"/>
      <c r="I142" s="602"/>
      <c r="J142" s="602"/>
      <c r="K142" s="602"/>
      <c r="L142" s="602"/>
      <c r="M142" s="602"/>
      <c r="N142" s="602"/>
      <c r="O142" s="602"/>
      <c r="P142" s="602"/>
      <c r="Q142" s="602"/>
      <c r="R142" s="602"/>
      <c r="S142" s="602"/>
      <c r="T142" s="602"/>
      <c r="U142" s="602"/>
      <c r="V142" s="675"/>
      <c r="X142" s="519"/>
      <c r="Y142" s="519"/>
    </row>
    <row r="143" spans="2:25" ht="20.25" customHeight="1" x14ac:dyDescent="0.25">
      <c r="B143" s="599"/>
      <c r="C143" s="1007" t="s">
        <v>1170</v>
      </c>
      <c r="D143" s="1007"/>
      <c r="E143" s="1007"/>
      <c r="F143" s="1007"/>
      <c r="G143" s="1007"/>
      <c r="H143" s="1007"/>
      <c r="I143" s="647"/>
      <c r="J143" s="673"/>
      <c r="K143" s="673"/>
      <c r="L143" s="673"/>
      <c r="M143" s="674"/>
      <c r="N143" s="673"/>
      <c r="O143" s="673"/>
      <c r="P143" s="673"/>
      <c r="Q143" s="673"/>
      <c r="R143" s="673"/>
      <c r="S143" s="674"/>
      <c r="T143" s="673"/>
      <c r="U143" s="674"/>
      <c r="V143" s="675"/>
    </row>
    <row r="144" spans="2:25" ht="13.5" customHeight="1" x14ac:dyDescent="0.25">
      <c r="B144" s="599"/>
      <c r="C144" s="617" t="s">
        <v>584</v>
      </c>
      <c r="D144" s="602"/>
      <c r="E144" s="602"/>
      <c r="F144" s="602"/>
      <c r="G144" s="602"/>
      <c r="H144" s="602"/>
      <c r="I144" s="602"/>
      <c r="J144" s="673"/>
      <c r="K144" s="673"/>
      <c r="L144" s="673"/>
      <c r="M144" s="674"/>
      <c r="N144" s="673"/>
      <c r="O144" s="673"/>
      <c r="P144" s="673"/>
      <c r="Q144" s="673"/>
      <c r="R144" s="673"/>
      <c r="S144" s="674"/>
      <c r="T144" s="673"/>
      <c r="U144" s="674"/>
      <c r="V144" s="675"/>
    </row>
    <row r="145" spans="2:30" ht="13.5" customHeight="1" x14ac:dyDescent="0.25">
      <c r="B145" s="599"/>
      <c r="C145" s="978"/>
      <c r="D145" s="979"/>
      <c r="E145" s="979"/>
      <c r="F145" s="979"/>
      <c r="G145" s="979"/>
      <c r="H145" s="979"/>
      <c r="I145" s="979"/>
      <c r="J145" s="979"/>
      <c r="K145" s="979"/>
      <c r="L145" s="979"/>
      <c r="M145" s="979"/>
      <c r="N145" s="979"/>
      <c r="O145" s="979"/>
      <c r="P145" s="979"/>
      <c r="Q145" s="979"/>
      <c r="R145" s="979"/>
      <c r="S145" s="979"/>
      <c r="T145" s="979"/>
      <c r="U145" s="980"/>
      <c r="V145" s="675"/>
    </row>
    <row r="146" spans="2:30" ht="13.5" customHeight="1" x14ac:dyDescent="0.25">
      <c r="B146" s="599"/>
      <c r="C146" s="981"/>
      <c r="D146" s="982"/>
      <c r="E146" s="982"/>
      <c r="F146" s="982"/>
      <c r="G146" s="982"/>
      <c r="H146" s="982"/>
      <c r="I146" s="982"/>
      <c r="J146" s="982"/>
      <c r="K146" s="982"/>
      <c r="L146" s="982"/>
      <c r="M146" s="982"/>
      <c r="N146" s="982"/>
      <c r="O146" s="982"/>
      <c r="P146" s="982"/>
      <c r="Q146" s="982"/>
      <c r="R146" s="982"/>
      <c r="S146" s="982"/>
      <c r="T146" s="982"/>
      <c r="U146" s="983"/>
      <c r="V146" s="675"/>
    </row>
    <row r="147" spans="2:30" ht="13.5" customHeight="1" x14ac:dyDescent="0.25">
      <c r="B147" s="599"/>
      <c r="C147" s="981"/>
      <c r="D147" s="982"/>
      <c r="E147" s="982"/>
      <c r="F147" s="982"/>
      <c r="G147" s="982"/>
      <c r="H147" s="982"/>
      <c r="I147" s="982"/>
      <c r="J147" s="982"/>
      <c r="K147" s="982"/>
      <c r="L147" s="982"/>
      <c r="M147" s="982"/>
      <c r="N147" s="982"/>
      <c r="O147" s="982"/>
      <c r="P147" s="982"/>
      <c r="Q147" s="982"/>
      <c r="R147" s="982"/>
      <c r="S147" s="982"/>
      <c r="T147" s="982"/>
      <c r="U147" s="983"/>
      <c r="V147" s="675"/>
    </row>
    <row r="148" spans="2:30" ht="13.5" customHeight="1" x14ac:dyDescent="0.25">
      <c r="B148" s="599"/>
      <c r="C148" s="981"/>
      <c r="D148" s="982"/>
      <c r="E148" s="982"/>
      <c r="F148" s="982"/>
      <c r="G148" s="982"/>
      <c r="H148" s="982"/>
      <c r="I148" s="982"/>
      <c r="J148" s="982"/>
      <c r="K148" s="982"/>
      <c r="L148" s="982"/>
      <c r="M148" s="982"/>
      <c r="N148" s="982"/>
      <c r="O148" s="982"/>
      <c r="P148" s="982"/>
      <c r="Q148" s="982"/>
      <c r="R148" s="982"/>
      <c r="S148" s="982"/>
      <c r="T148" s="982"/>
      <c r="U148" s="983"/>
      <c r="V148" s="675"/>
    </row>
    <row r="149" spans="2:30" ht="13.5" customHeight="1" x14ac:dyDescent="0.25">
      <c r="B149" s="599"/>
      <c r="C149" s="981"/>
      <c r="D149" s="982"/>
      <c r="E149" s="982"/>
      <c r="F149" s="982"/>
      <c r="G149" s="982"/>
      <c r="H149" s="982"/>
      <c r="I149" s="982"/>
      <c r="J149" s="982"/>
      <c r="K149" s="982"/>
      <c r="L149" s="982"/>
      <c r="M149" s="982"/>
      <c r="N149" s="982"/>
      <c r="O149" s="982"/>
      <c r="P149" s="982"/>
      <c r="Q149" s="982"/>
      <c r="R149" s="982"/>
      <c r="S149" s="982"/>
      <c r="T149" s="982"/>
      <c r="U149" s="983"/>
      <c r="V149" s="675"/>
    </row>
    <row r="150" spans="2:30" ht="13.5" customHeight="1" x14ac:dyDescent="0.25">
      <c r="B150" s="599"/>
      <c r="C150" s="984"/>
      <c r="D150" s="985"/>
      <c r="E150" s="985"/>
      <c r="F150" s="985"/>
      <c r="G150" s="985"/>
      <c r="H150" s="985"/>
      <c r="I150" s="985"/>
      <c r="J150" s="985"/>
      <c r="K150" s="985"/>
      <c r="L150" s="985"/>
      <c r="M150" s="985"/>
      <c r="N150" s="985"/>
      <c r="O150" s="985"/>
      <c r="P150" s="985"/>
      <c r="Q150" s="985"/>
      <c r="R150" s="985"/>
      <c r="S150" s="985"/>
      <c r="T150" s="985"/>
      <c r="U150" s="986"/>
      <c r="V150" s="675"/>
    </row>
    <row r="151" spans="2:30" ht="13.5" customHeight="1" thickBot="1" x14ac:dyDescent="0.3">
      <c r="B151" s="721"/>
      <c r="C151" s="722"/>
      <c r="D151" s="722"/>
      <c r="E151" s="722"/>
      <c r="F151" s="722"/>
      <c r="G151" s="722"/>
      <c r="H151" s="722"/>
      <c r="I151" s="722"/>
      <c r="J151" s="723"/>
      <c r="K151" s="743" t="s">
        <v>13</v>
      </c>
      <c r="L151" s="723"/>
      <c r="M151" s="724"/>
      <c r="N151" s="723"/>
      <c r="O151" s="723"/>
      <c r="P151" s="723"/>
      <c r="Q151" s="723"/>
      <c r="R151" s="723"/>
      <c r="S151" s="724"/>
      <c r="T151" s="723"/>
      <c r="U151" s="724"/>
      <c r="V151" s="725"/>
    </row>
    <row r="152" spans="2:30" x14ac:dyDescent="0.25">
      <c r="B152" s="531"/>
      <c r="C152" s="531"/>
      <c r="D152" s="531"/>
      <c r="E152" s="531"/>
      <c r="F152" s="531"/>
      <c r="G152" s="531"/>
      <c r="H152" s="531"/>
      <c r="I152" s="531"/>
      <c r="J152" s="531"/>
      <c r="K152" s="531"/>
      <c r="L152" s="531"/>
      <c r="M152" s="531"/>
      <c r="N152" s="531"/>
      <c r="O152" s="531"/>
      <c r="P152" s="531"/>
      <c r="Q152" s="531"/>
      <c r="R152" s="531"/>
      <c r="S152" s="531"/>
      <c r="T152" s="531"/>
      <c r="U152" s="531"/>
      <c r="V152" s="531"/>
    </row>
    <row r="153" spans="2:30" x14ac:dyDescent="0.25">
      <c r="B153" s="531"/>
      <c r="C153" s="3" t="s">
        <v>684</v>
      </c>
      <c r="D153" s="531"/>
      <c r="E153" s="531"/>
      <c r="F153" s="531"/>
      <c r="G153" s="531"/>
      <c r="H153" s="531"/>
      <c r="I153" s="531"/>
      <c r="J153" s="531"/>
      <c r="K153" s="531"/>
      <c r="L153" s="531"/>
      <c r="M153" s="531"/>
      <c r="N153" s="531"/>
      <c r="O153" s="531"/>
      <c r="P153" s="531"/>
      <c r="Q153" s="531"/>
      <c r="R153" s="531"/>
      <c r="S153" s="531"/>
      <c r="T153" s="531"/>
      <c r="U153" s="531"/>
      <c r="V153" s="531"/>
    </row>
    <row r="154" spans="2:30" ht="18.75" thickBot="1" x14ac:dyDescent="0.3">
      <c r="B154" s="739"/>
      <c r="C154" s="741"/>
      <c r="D154" s="739"/>
      <c r="E154" s="739"/>
      <c r="F154" s="739"/>
      <c r="G154" s="739"/>
      <c r="H154" s="739"/>
      <c r="I154" s="739"/>
      <c r="J154" s="739"/>
      <c r="K154" s="739"/>
      <c r="L154" s="739"/>
      <c r="M154" s="739"/>
      <c r="N154" s="739"/>
      <c r="O154" s="739"/>
      <c r="P154" s="739"/>
      <c r="Q154" s="739"/>
      <c r="R154" s="739"/>
      <c r="S154" s="739"/>
      <c r="T154" s="739"/>
      <c r="U154" s="739"/>
      <c r="V154" s="739"/>
    </row>
    <row r="155" spans="2:30" ht="12.75" customHeight="1" x14ac:dyDescent="0.25">
      <c r="B155" s="790"/>
      <c r="C155" s="791"/>
      <c r="D155" s="792"/>
      <c r="E155" s="792"/>
      <c r="F155" s="792"/>
      <c r="G155" s="792"/>
      <c r="H155" s="792"/>
      <c r="I155" s="792"/>
      <c r="J155" s="792"/>
      <c r="K155" s="792"/>
      <c r="L155" s="792"/>
      <c r="M155" s="792"/>
      <c r="N155" s="792"/>
      <c r="O155" s="792"/>
      <c r="P155" s="792"/>
      <c r="Q155" s="792"/>
      <c r="R155" s="792"/>
      <c r="S155" s="792"/>
      <c r="T155" s="792"/>
      <c r="U155" s="792"/>
      <c r="V155" s="793"/>
    </row>
    <row r="156" spans="2:30" ht="15.75" customHeight="1" x14ac:dyDescent="0.25">
      <c r="B156" s="794"/>
      <c r="C156" s="795" t="s">
        <v>1112</v>
      </c>
      <c r="D156" s="744"/>
      <c r="E156" s="744"/>
      <c r="F156" s="744"/>
      <c r="G156" s="744"/>
      <c r="H156" s="744"/>
      <c r="I156" s="744"/>
      <c r="J156" s="744"/>
      <c r="K156" s="744"/>
      <c r="L156" s="744"/>
      <c r="M156" s="744"/>
      <c r="N156" s="744"/>
      <c r="O156" s="744"/>
      <c r="P156" s="744"/>
      <c r="Q156" s="744"/>
      <c r="R156" s="744"/>
      <c r="S156" s="744"/>
      <c r="T156" s="744"/>
      <c r="U156" s="744"/>
      <c r="V156" s="796"/>
    </row>
    <row r="157" spans="2:30" ht="12.75" customHeight="1" x14ac:dyDescent="0.25">
      <c r="B157" s="794"/>
      <c r="C157" s="795"/>
      <c r="D157" s="744"/>
      <c r="E157" s="744"/>
      <c r="F157" s="744"/>
      <c r="G157" s="744"/>
      <c r="H157" s="744"/>
      <c r="I157" s="744"/>
      <c r="J157" s="744"/>
      <c r="K157" s="744"/>
      <c r="L157" s="744"/>
      <c r="M157" s="744"/>
      <c r="N157" s="744"/>
      <c r="O157" s="744"/>
      <c r="P157" s="744"/>
      <c r="Q157" s="744"/>
      <c r="R157" s="744"/>
      <c r="S157" s="744"/>
      <c r="T157" s="744"/>
      <c r="U157" s="744"/>
      <c r="V157" s="796"/>
    </row>
    <row r="158" spans="2:30" ht="12.75" customHeight="1" x14ac:dyDescent="0.25">
      <c r="B158" s="794"/>
      <c r="C158" s="744" t="s">
        <v>1153</v>
      </c>
      <c r="D158" s="744"/>
      <c r="E158" s="744"/>
      <c r="F158" s="744"/>
      <c r="G158" s="744"/>
      <c r="H158" s="744"/>
      <c r="I158" s="744"/>
      <c r="J158" s="744"/>
      <c r="K158" s="744"/>
      <c r="L158" s="744"/>
      <c r="M158" s="744"/>
      <c r="N158" s="744"/>
      <c r="O158" s="744"/>
      <c r="P158" s="744"/>
      <c r="Q158" s="744"/>
      <c r="R158" s="744"/>
      <c r="S158" s="744"/>
      <c r="T158" s="744"/>
      <c r="U158" s="744"/>
      <c r="V158" s="796"/>
    </row>
    <row r="159" spans="2:30" s="531" customFormat="1" ht="12.75" customHeight="1" x14ac:dyDescent="0.25">
      <c r="B159" s="794"/>
      <c r="C159" s="977" t="s">
        <v>1159</v>
      </c>
      <c r="D159" s="977"/>
      <c r="E159" s="977"/>
      <c r="F159" s="977"/>
      <c r="G159" s="977"/>
      <c r="H159" s="977"/>
      <c r="I159" s="977"/>
      <c r="J159" s="977"/>
      <c r="K159" s="977"/>
      <c r="L159" s="977"/>
      <c r="M159" s="977"/>
      <c r="N159" s="977"/>
      <c r="O159" s="977"/>
      <c r="P159" s="977"/>
      <c r="Q159" s="977"/>
      <c r="R159" s="744"/>
      <c r="S159" s="744"/>
      <c r="T159" s="744"/>
      <c r="U159" s="744"/>
      <c r="V159" s="796"/>
      <c r="Z159" s="519"/>
      <c r="AA159" s="519"/>
      <c r="AB159" s="519"/>
      <c r="AC159" s="519"/>
      <c r="AD159" s="519"/>
    </row>
    <row r="160" spans="2:30" s="531" customFormat="1" ht="12.75" customHeight="1" x14ac:dyDescent="0.25">
      <c r="B160" s="794"/>
      <c r="C160" s="744"/>
      <c r="D160" s="744"/>
      <c r="E160" s="744"/>
      <c r="F160" s="744"/>
      <c r="G160" s="744"/>
      <c r="H160" s="744"/>
      <c r="I160" s="744"/>
      <c r="J160" s="744"/>
      <c r="K160" s="744"/>
      <c r="L160" s="744"/>
      <c r="M160" s="744"/>
      <c r="N160" s="744"/>
      <c r="O160" s="744"/>
      <c r="P160" s="744"/>
      <c r="Q160" s="744"/>
      <c r="R160" s="744"/>
      <c r="S160" s="744"/>
      <c r="T160" s="744"/>
      <c r="U160" s="744"/>
      <c r="V160" s="796"/>
      <c r="Z160" s="519"/>
      <c r="AA160" s="519"/>
      <c r="AB160" s="519"/>
      <c r="AC160" s="519"/>
      <c r="AD160" s="519"/>
    </row>
    <row r="161" spans="2:30" s="531" customFormat="1" ht="12.75" customHeight="1" x14ac:dyDescent="0.25">
      <c r="B161" s="794"/>
      <c r="C161" s="744" t="s">
        <v>1109</v>
      </c>
      <c r="D161" s="744"/>
      <c r="E161" s="744"/>
      <c r="F161" s="744"/>
      <c r="G161" s="744"/>
      <c r="H161" s="744"/>
      <c r="I161" s="744"/>
      <c r="J161" s="744"/>
      <c r="K161" s="744"/>
      <c r="L161" s="744"/>
      <c r="M161" s="744"/>
      <c r="N161" s="744"/>
      <c r="O161" s="744"/>
      <c r="P161" s="744"/>
      <c r="Q161" s="744"/>
      <c r="R161" s="744"/>
      <c r="S161" s="744"/>
      <c r="T161" s="744"/>
      <c r="U161" s="744"/>
      <c r="V161" s="796"/>
      <c r="Z161" s="519"/>
      <c r="AA161" s="519"/>
      <c r="AB161" s="519"/>
      <c r="AC161" s="519"/>
      <c r="AD161" s="519"/>
    </row>
    <row r="162" spans="2:30" s="531" customFormat="1" ht="12.75" customHeight="1" x14ac:dyDescent="0.25">
      <c r="B162" s="794"/>
      <c r="C162" s="744" t="s">
        <v>1110</v>
      </c>
      <c r="D162" s="744"/>
      <c r="E162" s="744"/>
      <c r="F162" s="744"/>
      <c r="G162" s="744"/>
      <c r="H162" s="744"/>
      <c r="I162" s="744"/>
      <c r="J162" s="744"/>
      <c r="K162" s="744"/>
      <c r="L162" s="744"/>
      <c r="M162" s="744"/>
      <c r="N162" s="744"/>
      <c r="O162" s="744"/>
      <c r="P162" s="744"/>
      <c r="Q162" s="744"/>
      <c r="R162" s="744"/>
      <c r="S162" s="744"/>
      <c r="T162" s="744"/>
      <c r="U162" s="744"/>
      <c r="V162" s="796"/>
      <c r="Z162" s="519"/>
      <c r="AA162" s="519"/>
      <c r="AB162" s="519"/>
      <c r="AC162" s="519"/>
      <c r="AD162" s="519"/>
    </row>
    <row r="163" spans="2:30" s="531" customFormat="1" ht="12.75" customHeight="1" x14ac:dyDescent="0.25">
      <c r="B163" s="794"/>
      <c r="C163" s="744" t="s">
        <v>1111</v>
      </c>
      <c r="D163" s="744"/>
      <c r="E163" s="744"/>
      <c r="F163" s="744"/>
      <c r="G163" s="744"/>
      <c r="H163" s="744"/>
      <c r="I163" s="744"/>
      <c r="J163" s="744"/>
      <c r="K163" s="744"/>
      <c r="L163" s="744"/>
      <c r="M163" s="744"/>
      <c r="N163" s="744"/>
      <c r="O163" s="744"/>
      <c r="P163" s="744"/>
      <c r="Q163" s="744"/>
      <c r="R163" s="744"/>
      <c r="S163" s="744"/>
      <c r="T163" s="744"/>
      <c r="U163" s="744"/>
      <c r="V163" s="796"/>
      <c r="Z163" s="519"/>
      <c r="AA163" s="519"/>
      <c r="AB163" s="519"/>
      <c r="AC163" s="519"/>
      <c r="AD163" s="519"/>
    </row>
    <row r="164" spans="2:30" s="531" customFormat="1" ht="12.75" customHeight="1" x14ac:dyDescent="0.25">
      <c r="B164" s="794"/>
      <c r="C164" s="744"/>
      <c r="D164" s="744"/>
      <c r="E164" s="744"/>
      <c r="F164" s="744"/>
      <c r="G164" s="744"/>
      <c r="H164" s="744"/>
      <c r="I164" s="744"/>
      <c r="J164" s="744"/>
      <c r="K164" s="744"/>
      <c r="L164" s="744"/>
      <c r="M164" s="744"/>
      <c r="N164" s="744"/>
      <c r="O164" s="744"/>
      <c r="P164" s="744"/>
      <c r="Q164" s="744"/>
      <c r="R164" s="744"/>
      <c r="S164" s="744"/>
      <c r="T164" s="744"/>
      <c r="U164" s="744"/>
      <c r="V164" s="796"/>
      <c r="Z164" s="519"/>
      <c r="AA164" s="519"/>
      <c r="AB164" s="519"/>
      <c r="AC164" s="519"/>
      <c r="AD164" s="519"/>
    </row>
    <row r="165" spans="2:30" s="531" customFormat="1" ht="12.75" customHeight="1" x14ac:dyDescent="0.25">
      <c r="B165" s="794"/>
      <c r="C165" s="797" t="s">
        <v>1186</v>
      </c>
      <c r="D165" s="744"/>
      <c r="E165" s="744"/>
      <c r="F165" s="744"/>
      <c r="G165" s="744"/>
      <c r="H165" s="744"/>
      <c r="I165" s="744"/>
      <c r="J165" s="744"/>
      <c r="K165" s="744"/>
      <c r="L165" s="744"/>
      <c r="M165" s="744"/>
      <c r="N165" s="744"/>
      <c r="O165" s="744"/>
      <c r="P165" s="744"/>
      <c r="Q165" s="744"/>
      <c r="R165" s="744"/>
      <c r="S165" s="744"/>
      <c r="T165" s="744"/>
      <c r="U165" s="744"/>
      <c r="V165" s="796"/>
      <c r="Z165" s="519"/>
      <c r="AA165" s="519"/>
      <c r="AB165" s="519"/>
      <c r="AC165" s="519"/>
      <c r="AD165" s="519"/>
    </row>
    <row r="166" spans="2:30" s="531" customFormat="1" ht="12.75" customHeight="1" x14ac:dyDescent="0.25">
      <c r="B166" s="794"/>
      <c r="C166" s="797" t="s">
        <v>1187</v>
      </c>
      <c r="D166" s="744"/>
      <c r="E166" s="744"/>
      <c r="F166" s="744"/>
      <c r="G166" s="744"/>
      <c r="H166" s="744"/>
      <c r="I166" s="744"/>
      <c r="J166" s="744"/>
      <c r="K166" s="744"/>
      <c r="L166" s="744"/>
      <c r="M166" s="744"/>
      <c r="N166" s="744"/>
      <c r="O166" s="744"/>
      <c r="P166" s="744"/>
      <c r="Q166" s="744"/>
      <c r="R166" s="744"/>
      <c r="S166" s="744"/>
      <c r="T166" s="744"/>
      <c r="U166" s="744"/>
      <c r="V166" s="796"/>
      <c r="Z166" s="519"/>
      <c r="AA166" s="519"/>
      <c r="AB166" s="519"/>
      <c r="AC166" s="519"/>
      <c r="AD166" s="519"/>
    </row>
    <row r="167" spans="2:30" s="531" customFormat="1" ht="12.75" customHeight="1" x14ac:dyDescent="0.25">
      <c r="B167" s="794"/>
      <c r="C167" s="744" t="s">
        <v>1185</v>
      </c>
      <c r="D167" s="744"/>
      <c r="E167" s="744"/>
      <c r="F167" s="744"/>
      <c r="G167" s="744"/>
      <c r="H167" s="744"/>
      <c r="I167" s="744"/>
      <c r="J167" s="744"/>
      <c r="K167" s="744"/>
      <c r="L167" s="744"/>
      <c r="M167" s="744"/>
      <c r="N167" s="744"/>
      <c r="O167" s="744"/>
      <c r="P167" s="744"/>
      <c r="Q167" s="744"/>
      <c r="R167" s="744"/>
      <c r="S167" s="744"/>
      <c r="T167" s="744"/>
      <c r="U167" s="744"/>
      <c r="V167" s="796"/>
      <c r="Z167" s="519"/>
      <c r="AA167" s="519"/>
      <c r="AB167" s="519"/>
      <c r="AC167" s="519"/>
      <c r="AD167" s="519"/>
    </row>
    <row r="168" spans="2:30" s="531" customFormat="1" ht="12.75" customHeight="1" x14ac:dyDescent="0.25">
      <c r="B168" s="794"/>
      <c r="C168" s="744"/>
      <c r="D168" s="744"/>
      <c r="E168" s="744"/>
      <c r="F168" s="744"/>
      <c r="G168" s="744"/>
      <c r="H168" s="744"/>
      <c r="I168" s="744"/>
      <c r="J168" s="744"/>
      <c r="K168" s="744"/>
      <c r="L168" s="744"/>
      <c r="M168" s="744"/>
      <c r="N168" s="744"/>
      <c r="O168" s="744"/>
      <c r="P168" s="744"/>
      <c r="Q168" s="744"/>
      <c r="R168" s="744"/>
      <c r="S168" s="744"/>
      <c r="T168" s="744"/>
      <c r="U168" s="744"/>
      <c r="V168" s="796"/>
      <c r="Z168" s="519"/>
      <c r="AA168" s="519"/>
      <c r="AB168" s="519"/>
      <c r="AC168" s="519"/>
      <c r="AD168" s="519"/>
    </row>
    <row r="169" spans="2:30" s="531" customFormat="1" ht="15.75" customHeight="1" x14ac:dyDescent="0.25">
      <c r="B169" s="794"/>
      <c r="C169" s="795" t="s">
        <v>1113</v>
      </c>
      <c r="D169" s="744"/>
      <c r="E169" s="744"/>
      <c r="F169" s="744"/>
      <c r="G169" s="744"/>
      <c r="H169" s="744"/>
      <c r="I169" s="744"/>
      <c r="J169" s="744"/>
      <c r="K169" s="744"/>
      <c r="L169" s="744"/>
      <c r="M169" s="744"/>
      <c r="N169" s="744"/>
      <c r="O169" s="744"/>
      <c r="P169" s="744"/>
      <c r="Q169" s="744"/>
      <c r="R169" s="744"/>
      <c r="S169" s="744"/>
      <c r="T169" s="744"/>
      <c r="U169" s="744"/>
      <c r="V169" s="796"/>
      <c r="Z169" s="519"/>
      <c r="AA169" s="519"/>
      <c r="AB169" s="519"/>
      <c r="AC169" s="519"/>
      <c r="AD169" s="519"/>
    </row>
    <row r="170" spans="2:30" s="531" customFormat="1" ht="12.75" customHeight="1" x14ac:dyDescent="0.25">
      <c r="B170" s="794"/>
      <c r="C170" s="795"/>
      <c r="D170" s="744"/>
      <c r="E170" s="744"/>
      <c r="F170" s="744"/>
      <c r="G170" s="744"/>
      <c r="H170" s="744"/>
      <c r="I170" s="744"/>
      <c r="J170" s="744"/>
      <c r="K170" s="744"/>
      <c r="L170" s="744"/>
      <c r="M170" s="744"/>
      <c r="N170" s="744"/>
      <c r="O170" s="744"/>
      <c r="P170" s="744"/>
      <c r="Q170" s="744"/>
      <c r="R170" s="744"/>
      <c r="S170" s="744"/>
      <c r="T170" s="744"/>
      <c r="U170" s="744"/>
      <c r="V170" s="796"/>
      <c r="Z170" s="519"/>
      <c r="AA170" s="519"/>
      <c r="AB170" s="519"/>
      <c r="AC170" s="519"/>
      <c r="AD170" s="519"/>
    </row>
    <row r="171" spans="2:30" s="531" customFormat="1" ht="12.75" customHeight="1" x14ac:dyDescent="0.25">
      <c r="B171" s="794"/>
      <c r="C171" s="744" t="s">
        <v>1114</v>
      </c>
      <c r="D171" s="744"/>
      <c r="E171" s="744"/>
      <c r="F171" s="744"/>
      <c r="G171" s="744"/>
      <c r="H171" s="744"/>
      <c r="I171" s="744"/>
      <c r="J171" s="744"/>
      <c r="K171" s="744"/>
      <c r="L171" s="744"/>
      <c r="M171" s="744"/>
      <c r="N171" s="744"/>
      <c r="O171" s="744"/>
      <c r="P171" s="744"/>
      <c r="Q171" s="744"/>
      <c r="R171" s="744"/>
      <c r="S171" s="744"/>
      <c r="T171" s="744"/>
      <c r="U171" s="744"/>
      <c r="V171" s="796"/>
      <c r="Z171" s="519"/>
      <c r="AA171" s="519"/>
      <c r="AB171" s="519"/>
      <c r="AC171" s="519"/>
      <c r="AD171" s="519"/>
    </row>
    <row r="172" spans="2:30" s="531" customFormat="1" ht="12.75" customHeight="1" x14ac:dyDescent="0.25">
      <c r="B172" s="794"/>
      <c r="C172" s="797" t="s">
        <v>1204</v>
      </c>
      <c r="D172" s="744"/>
      <c r="E172" s="744"/>
      <c r="F172" s="744"/>
      <c r="G172" s="744"/>
      <c r="H172" s="744"/>
      <c r="I172" s="744"/>
      <c r="J172" s="744"/>
      <c r="K172" s="744"/>
      <c r="L172" s="744"/>
      <c r="M172" s="744"/>
      <c r="N172" s="744"/>
      <c r="O172" s="744"/>
      <c r="P172" s="744"/>
      <c r="Q172" s="744"/>
      <c r="R172" s="744"/>
      <c r="S172" s="744"/>
      <c r="T172" s="744"/>
      <c r="U172" s="744"/>
      <c r="V172" s="796"/>
      <c r="Z172" s="519"/>
      <c r="AA172" s="519"/>
      <c r="AB172" s="519"/>
      <c r="AC172" s="519"/>
      <c r="AD172" s="519"/>
    </row>
    <row r="173" spans="2:30" s="531" customFormat="1" ht="12.75" customHeight="1" x14ac:dyDescent="0.25">
      <c r="B173" s="794"/>
      <c r="C173" s="744" t="s">
        <v>1115</v>
      </c>
      <c r="D173" s="744"/>
      <c r="E173" s="744"/>
      <c r="F173" s="744"/>
      <c r="G173" s="744"/>
      <c r="H173" s="744"/>
      <c r="I173" s="744"/>
      <c r="J173" s="744"/>
      <c r="K173" s="744"/>
      <c r="L173" s="744"/>
      <c r="M173" s="744"/>
      <c r="N173" s="744"/>
      <c r="O173" s="744"/>
      <c r="P173" s="744"/>
      <c r="Q173" s="744"/>
      <c r="R173" s="744"/>
      <c r="S173" s="744"/>
      <c r="T173" s="744"/>
      <c r="U173" s="744"/>
      <c r="V173" s="796"/>
      <c r="Z173" s="519"/>
      <c r="AA173" s="519"/>
      <c r="AB173" s="519"/>
      <c r="AC173" s="519"/>
      <c r="AD173" s="519"/>
    </row>
    <row r="174" spans="2:30" s="531" customFormat="1" ht="12.75" customHeight="1" x14ac:dyDescent="0.25">
      <c r="B174" s="794"/>
      <c r="C174" s="744"/>
      <c r="D174" s="744"/>
      <c r="E174" s="744"/>
      <c r="F174" s="744"/>
      <c r="G174" s="744"/>
      <c r="H174" s="744"/>
      <c r="I174" s="744"/>
      <c r="J174" s="744"/>
      <c r="K174" s="744"/>
      <c r="L174" s="744"/>
      <c r="M174" s="744"/>
      <c r="N174" s="744"/>
      <c r="O174" s="744"/>
      <c r="P174" s="744"/>
      <c r="Q174" s="744"/>
      <c r="R174" s="744"/>
      <c r="S174" s="744"/>
      <c r="T174" s="744"/>
      <c r="U174" s="744"/>
      <c r="V174" s="796"/>
      <c r="Z174" s="519"/>
      <c r="AA174" s="519"/>
      <c r="AB174" s="519"/>
      <c r="AC174" s="519"/>
      <c r="AD174" s="519"/>
    </row>
    <row r="175" spans="2:30" s="531" customFormat="1" ht="12.75" customHeight="1" x14ac:dyDescent="0.25">
      <c r="B175" s="794"/>
      <c r="C175" s="744" t="s">
        <v>1154</v>
      </c>
      <c r="D175" s="744"/>
      <c r="E175" s="744"/>
      <c r="F175" s="744"/>
      <c r="G175" s="744"/>
      <c r="H175" s="744"/>
      <c r="I175" s="744"/>
      <c r="J175" s="744"/>
      <c r="K175" s="744"/>
      <c r="L175" s="744"/>
      <c r="M175" s="744"/>
      <c r="N175" s="744"/>
      <c r="O175" s="744"/>
      <c r="P175" s="744"/>
      <c r="Q175" s="744"/>
      <c r="R175" s="744"/>
      <c r="S175" s="744"/>
      <c r="T175" s="744"/>
      <c r="U175" s="744"/>
      <c r="V175" s="796"/>
      <c r="Z175" s="519"/>
      <c r="AA175" s="519"/>
      <c r="AB175" s="519"/>
      <c r="AC175" s="519"/>
      <c r="AD175" s="519"/>
    </row>
    <row r="176" spans="2:30" s="531" customFormat="1" ht="12.75" customHeight="1" x14ac:dyDescent="0.25">
      <c r="B176" s="794"/>
      <c r="C176" s="744" t="s">
        <v>1155</v>
      </c>
      <c r="D176" s="744"/>
      <c r="E176" s="744"/>
      <c r="F176" s="744"/>
      <c r="G176" s="744"/>
      <c r="H176" s="744"/>
      <c r="I176" s="744"/>
      <c r="J176" s="744"/>
      <c r="K176" s="744"/>
      <c r="L176" s="744"/>
      <c r="M176" s="744"/>
      <c r="N176" s="744"/>
      <c r="O176" s="744"/>
      <c r="P176" s="744"/>
      <c r="Q176" s="744"/>
      <c r="R176" s="744"/>
      <c r="S176" s="744"/>
      <c r="T176" s="744"/>
      <c r="U176" s="744"/>
      <c r="V176" s="796"/>
      <c r="Z176" s="519"/>
      <c r="AA176" s="519"/>
      <c r="AB176" s="519"/>
      <c r="AC176" s="519"/>
      <c r="AD176" s="519"/>
    </row>
    <row r="177" spans="1:30" s="531" customFormat="1" ht="12.75" customHeight="1" x14ac:dyDescent="0.25">
      <c r="B177" s="794"/>
      <c r="C177" s="744"/>
      <c r="D177" s="744"/>
      <c r="E177" s="744"/>
      <c r="F177" s="744"/>
      <c r="G177" s="744"/>
      <c r="H177" s="744"/>
      <c r="I177" s="744"/>
      <c r="J177" s="744"/>
      <c r="K177" s="744"/>
      <c r="L177" s="744"/>
      <c r="M177" s="744"/>
      <c r="N177" s="744"/>
      <c r="O177" s="744"/>
      <c r="P177" s="744"/>
      <c r="Q177" s="744"/>
      <c r="R177" s="744"/>
      <c r="S177" s="744"/>
      <c r="T177" s="744"/>
      <c r="U177" s="744"/>
      <c r="V177" s="796"/>
      <c r="Z177" s="519"/>
      <c r="AA177" s="519"/>
      <c r="AB177" s="519"/>
      <c r="AC177" s="519"/>
      <c r="AD177" s="519"/>
    </row>
    <row r="178" spans="1:30" s="531" customFormat="1" ht="12.75" customHeight="1" x14ac:dyDescent="0.25">
      <c r="B178" s="794"/>
      <c r="C178" s="744" t="s">
        <v>1157</v>
      </c>
      <c r="D178" s="744"/>
      <c r="E178" s="744"/>
      <c r="F178" s="744"/>
      <c r="G178" s="744"/>
      <c r="H178" s="744"/>
      <c r="I178" s="744"/>
      <c r="J178" s="744"/>
      <c r="K178" s="744"/>
      <c r="L178" s="744"/>
      <c r="M178" s="744"/>
      <c r="N178" s="744"/>
      <c r="O178" s="744"/>
      <c r="P178" s="744"/>
      <c r="Q178" s="744"/>
      <c r="R178" s="744"/>
      <c r="S178" s="744"/>
      <c r="T178" s="744"/>
      <c r="U178" s="744"/>
      <c r="V178" s="796"/>
      <c r="Z178" s="519"/>
      <c r="AA178" s="519"/>
      <c r="AB178" s="519"/>
      <c r="AC178" s="519"/>
      <c r="AD178" s="519"/>
    </row>
    <row r="179" spans="1:30" s="531" customFormat="1" ht="12.75" customHeight="1" x14ac:dyDescent="0.25">
      <c r="B179" s="794"/>
      <c r="C179" s="744" t="s">
        <v>1156</v>
      </c>
      <c r="D179" s="744"/>
      <c r="E179" s="744"/>
      <c r="F179" s="744"/>
      <c r="G179" s="744"/>
      <c r="H179" s="744"/>
      <c r="I179" s="744"/>
      <c r="J179" s="744"/>
      <c r="K179" s="744"/>
      <c r="L179" s="744"/>
      <c r="M179" s="744"/>
      <c r="N179" s="744"/>
      <c r="O179" s="744"/>
      <c r="P179" s="744"/>
      <c r="Q179" s="744"/>
      <c r="R179" s="744"/>
      <c r="S179" s="744"/>
      <c r="T179" s="744"/>
      <c r="U179" s="744"/>
      <c r="V179" s="796"/>
      <c r="Z179" s="519"/>
      <c r="AA179" s="519"/>
      <c r="AB179" s="519"/>
      <c r="AC179" s="519"/>
      <c r="AD179" s="519"/>
    </row>
    <row r="180" spans="1:30" s="531" customFormat="1" ht="12.75" customHeight="1" x14ac:dyDescent="0.25">
      <c r="B180" s="794"/>
      <c r="C180" s="744" t="s">
        <v>1158</v>
      </c>
      <c r="D180" s="744"/>
      <c r="E180" s="744"/>
      <c r="F180" s="744"/>
      <c r="G180" s="744"/>
      <c r="H180" s="744"/>
      <c r="I180" s="744"/>
      <c r="J180" s="744"/>
      <c r="K180" s="744"/>
      <c r="L180" s="744"/>
      <c r="M180" s="744"/>
      <c r="N180" s="744"/>
      <c r="O180" s="744"/>
      <c r="P180" s="744"/>
      <c r="Q180" s="744"/>
      <c r="R180" s="744"/>
      <c r="S180" s="744"/>
      <c r="T180" s="744"/>
      <c r="U180" s="744"/>
      <c r="V180" s="796"/>
      <c r="Z180" s="519"/>
      <c r="AA180" s="519"/>
      <c r="AB180" s="519"/>
      <c r="AC180" s="519"/>
      <c r="AD180" s="519"/>
    </row>
    <row r="181" spans="1:30" s="531" customFormat="1" ht="12.75" customHeight="1" x14ac:dyDescent="0.25">
      <c r="A181" s="530"/>
      <c r="B181" s="794"/>
      <c r="C181" s="744"/>
      <c r="D181" s="744"/>
      <c r="E181" s="744"/>
      <c r="F181" s="744"/>
      <c r="G181" s="744"/>
      <c r="H181" s="744"/>
      <c r="I181" s="744"/>
      <c r="J181" s="744"/>
      <c r="K181" s="744"/>
      <c r="L181" s="744"/>
      <c r="M181" s="744"/>
      <c r="N181" s="744"/>
      <c r="O181" s="744"/>
      <c r="P181" s="744"/>
      <c r="Q181" s="744"/>
      <c r="R181" s="744"/>
      <c r="S181" s="744"/>
      <c r="T181" s="744"/>
      <c r="U181" s="744"/>
      <c r="V181" s="796"/>
      <c r="Z181" s="519"/>
      <c r="AA181" s="519"/>
      <c r="AB181" s="519"/>
      <c r="AC181" s="519"/>
      <c r="AD181" s="519"/>
    </row>
    <row r="182" spans="1:30" s="531" customFormat="1" ht="12.75" customHeight="1" x14ac:dyDescent="0.25">
      <c r="B182" s="794"/>
      <c r="C182" s="744" t="s">
        <v>1116</v>
      </c>
      <c r="D182" s="744"/>
      <c r="E182" s="744"/>
      <c r="F182" s="744"/>
      <c r="G182" s="744"/>
      <c r="H182" s="744"/>
      <c r="I182" s="744"/>
      <c r="J182" s="744"/>
      <c r="K182" s="744"/>
      <c r="L182" s="744"/>
      <c r="M182" s="744"/>
      <c r="N182" s="744"/>
      <c r="O182" s="744"/>
      <c r="P182" s="744"/>
      <c r="Q182" s="744"/>
      <c r="R182" s="744"/>
      <c r="S182" s="744"/>
      <c r="T182" s="744"/>
      <c r="U182" s="744"/>
      <c r="V182" s="796"/>
      <c r="Z182" s="519"/>
      <c r="AA182" s="519"/>
      <c r="AB182" s="519"/>
      <c r="AC182" s="519"/>
      <c r="AD182" s="519"/>
    </row>
    <row r="183" spans="1:30" s="531" customFormat="1" ht="12.75" customHeight="1" x14ac:dyDescent="0.25">
      <c r="B183" s="794"/>
      <c r="C183" s="744" t="s">
        <v>1117</v>
      </c>
      <c r="D183" s="744"/>
      <c r="E183" s="744"/>
      <c r="F183" s="744"/>
      <c r="G183" s="744"/>
      <c r="H183" s="744"/>
      <c r="I183" s="744"/>
      <c r="J183" s="744"/>
      <c r="K183" s="744"/>
      <c r="L183" s="744"/>
      <c r="M183" s="744"/>
      <c r="N183" s="744"/>
      <c r="O183" s="744"/>
      <c r="P183" s="744"/>
      <c r="Q183" s="744"/>
      <c r="R183" s="744"/>
      <c r="S183" s="744"/>
      <c r="T183" s="744"/>
      <c r="U183" s="744"/>
      <c r="V183" s="796"/>
      <c r="Z183" s="519"/>
      <c r="AA183" s="519"/>
      <c r="AB183" s="519"/>
      <c r="AC183" s="519"/>
      <c r="AD183" s="519"/>
    </row>
    <row r="184" spans="1:30" s="531" customFormat="1" ht="12.75" customHeight="1" x14ac:dyDescent="0.25">
      <c r="B184" s="794"/>
      <c r="C184" s="744" t="s">
        <v>1118</v>
      </c>
      <c r="D184" s="744"/>
      <c r="E184" s="744"/>
      <c r="F184" s="744"/>
      <c r="G184" s="744"/>
      <c r="H184" s="744"/>
      <c r="I184" s="744"/>
      <c r="J184" s="744"/>
      <c r="K184" s="744"/>
      <c r="L184" s="744"/>
      <c r="M184" s="744"/>
      <c r="N184" s="744"/>
      <c r="O184" s="744"/>
      <c r="P184" s="744"/>
      <c r="Q184" s="744"/>
      <c r="R184" s="744"/>
      <c r="S184" s="744"/>
      <c r="T184" s="744"/>
      <c r="U184" s="744"/>
      <c r="V184" s="796"/>
      <c r="Z184" s="519"/>
      <c r="AA184" s="519"/>
      <c r="AB184" s="519"/>
      <c r="AC184" s="519"/>
      <c r="AD184" s="519"/>
    </row>
    <row r="185" spans="1:30" s="531" customFormat="1" ht="12.75" customHeight="1" x14ac:dyDescent="0.25">
      <c r="B185" s="794"/>
      <c r="C185" s="744" t="s">
        <v>1119</v>
      </c>
      <c r="D185" s="744"/>
      <c r="E185" s="744"/>
      <c r="F185" s="744"/>
      <c r="G185" s="744"/>
      <c r="H185" s="744"/>
      <c r="I185" s="744"/>
      <c r="J185" s="744"/>
      <c r="K185" s="744"/>
      <c r="L185" s="744"/>
      <c r="M185" s="744"/>
      <c r="N185" s="744"/>
      <c r="O185" s="744"/>
      <c r="P185" s="744"/>
      <c r="Q185" s="744"/>
      <c r="R185" s="744"/>
      <c r="S185" s="744"/>
      <c r="T185" s="744"/>
      <c r="U185" s="744"/>
      <c r="V185" s="796"/>
      <c r="Z185" s="519"/>
      <c r="AA185" s="519"/>
      <c r="AB185" s="519"/>
      <c r="AC185" s="519"/>
      <c r="AD185" s="519"/>
    </row>
    <row r="186" spans="1:30" s="531" customFormat="1" ht="12.75" customHeight="1" x14ac:dyDescent="0.25">
      <c r="B186" s="794"/>
      <c r="C186" s="744" t="s">
        <v>1120</v>
      </c>
      <c r="D186" s="744"/>
      <c r="E186" s="744"/>
      <c r="F186" s="744"/>
      <c r="G186" s="744"/>
      <c r="H186" s="744"/>
      <c r="I186" s="744"/>
      <c r="J186" s="744"/>
      <c r="K186" s="744"/>
      <c r="L186" s="744"/>
      <c r="M186" s="744"/>
      <c r="N186" s="744"/>
      <c r="O186" s="744"/>
      <c r="P186" s="744"/>
      <c r="Q186" s="744"/>
      <c r="R186" s="744"/>
      <c r="S186" s="744"/>
      <c r="T186" s="744"/>
      <c r="U186" s="744"/>
      <c r="V186" s="796"/>
      <c r="Z186" s="519"/>
      <c r="AA186" s="519"/>
      <c r="AB186" s="519"/>
      <c r="AC186" s="519"/>
      <c r="AD186" s="519"/>
    </row>
    <row r="187" spans="1:30" s="531" customFormat="1" ht="12.75" customHeight="1" x14ac:dyDescent="0.25">
      <c r="B187" s="794"/>
      <c r="C187" s="744" t="s">
        <v>1121</v>
      </c>
      <c r="D187" s="744"/>
      <c r="E187" s="744"/>
      <c r="F187" s="744"/>
      <c r="G187" s="744"/>
      <c r="H187" s="744"/>
      <c r="I187" s="744"/>
      <c r="J187" s="744"/>
      <c r="K187" s="744"/>
      <c r="L187" s="744"/>
      <c r="M187" s="744"/>
      <c r="N187" s="744"/>
      <c r="O187" s="744"/>
      <c r="P187" s="744"/>
      <c r="Q187" s="744"/>
      <c r="R187" s="744"/>
      <c r="S187" s="744"/>
      <c r="T187" s="744"/>
      <c r="U187" s="744"/>
      <c r="V187" s="796"/>
      <c r="Z187" s="519"/>
      <c r="AA187" s="519"/>
      <c r="AB187" s="519"/>
      <c r="AC187" s="519"/>
      <c r="AD187" s="519"/>
    </row>
    <row r="188" spans="1:30" s="531" customFormat="1" ht="12.75" customHeight="1" x14ac:dyDescent="0.25">
      <c r="B188" s="794"/>
      <c r="C188" s="744" t="s">
        <v>1122</v>
      </c>
      <c r="D188" s="744"/>
      <c r="E188" s="744"/>
      <c r="F188" s="744"/>
      <c r="G188" s="744"/>
      <c r="H188" s="744"/>
      <c r="I188" s="744"/>
      <c r="J188" s="744"/>
      <c r="K188" s="744"/>
      <c r="L188" s="744"/>
      <c r="M188" s="744"/>
      <c r="N188" s="744"/>
      <c r="O188" s="744"/>
      <c r="P188" s="744"/>
      <c r="Q188" s="744"/>
      <c r="R188" s="744"/>
      <c r="S188" s="744"/>
      <c r="T188" s="744"/>
      <c r="U188" s="744"/>
      <c r="V188" s="796"/>
      <c r="Z188" s="519"/>
      <c r="AA188" s="519"/>
      <c r="AB188" s="519"/>
      <c r="AC188" s="519"/>
      <c r="AD188" s="519"/>
    </row>
    <row r="189" spans="1:30" s="531" customFormat="1" ht="18.75" thickBot="1" x14ac:dyDescent="0.3">
      <c r="B189" s="798"/>
      <c r="C189" s="799"/>
      <c r="D189" s="799"/>
      <c r="E189" s="799"/>
      <c r="F189" s="799"/>
      <c r="G189" s="799"/>
      <c r="H189" s="799"/>
      <c r="I189" s="799"/>
      <c r="J189" s="799"/>
      <c r="K189" s="800" t="s">
        <v>13</v>
      </c>
      <c r="L189" s="799"/>
      <c r="M189" s="799"/>
      <c r="N189" s="799"/>
      <c r="O189" s="799"/>
      <c r="P189" s="799"/>
      <c r="Q189" s="799"/>
      <c r="R189" s="799"/>
      <c r="S189" s="799"/>
      <c r="T189" s="799"/>
      <c r="U189" s="799"/>
      <c r="V189" s="801"/>
      <c r="Z189" s="519"/>
      <c r="AA189" s="519"/>
      <c r="AB189" s="519"/>
      <c r="AC189" s="519"/>
      <c r="AD189" s="519"/>
    </row>
    <row r="190" spans="1:30" s="531" customFormat="1" x14ac:dyDescent="0.25">
      <c r="B190" s="739"/>
      <c r="C190" s="740"/>
      <c r="D190" s="739"/>
      <c r="E190" s="739"/>
      <c r="F190" s="739"/>
      <c r="G190" s="739"/>
      <c r="H190" s="739"/>
      <c r="I190" s="739"/>
      <c r="J190" s="739"/>
      <c r="K190" s="739"/>
      <c r="L190" s="739"/>
      <c r="M190" s="739"/>
      <c r="N190" s="739"/>
      <c r="O190" s="739"/>
      <c r="P190" s="739"/>
      <c r="Q190" s="739"/>
      <c r="R190" s="739"/>
      <c r="S190" s="739"/>
      <c r="T190" s="739"/>
      <c r="U190" s="739"/>
      <c r="V190" s="739"/>
      <c r="Z190" s="519"/>
      <c r="AA190" s="519"/>
      <c r="AB190" s="519"/>
      <c r="AC190" s="519"/>
      <c r="AD190" s="519"/>
    </row>
    <row r="191" spans="1:30" s="531" customFormat="1" ht="18.75" thickBot="1" x14ac:dyDescent="0.3">
      <c r="B191" s="739"/>
      <c r="C191" s="739"/>
      <c r="D191" s="739"/>
      <c r="E191" s="739"/>
      <c r="F191" s="739"/>
      <c r="G191" s="739"/>
      <c r="H191" s="739"/>
      <c r="I191" s="739"/>
      <c r="J191" s="739"/>
      <c r="K191" s="739"/>
      <c r="L191" s="739"/>
      <c r="M191" s="739"/>
      <c r="N191" s="739"/>
      <c r="O191" s="739"/>
      <c r="P191" s="739"/>
      <c r="Q191" s="739"/>
      <c r="R191" s="739"/>
      <c r="S191" s="739"/>
      <c r="T191" s="739"/>
      <c r="U191" s="739"/>
      <c r="V191" s="739"/>
      <c r="Z191" s="519"/>
      <c r="AA191" s="519"/>
      <c r="AB191" s="519"/>
      <c r="AC191" s="519"/>
      <c r="AD191" s="519"/>
    </row>
    <row r="192" spans="1:30" s="531" customFormat="1" ht="12.75" customHeight="1" x14ac:dyDescent="0.25">
      <c r="B192" s="790"/>
      <c r="C192" s="791"/>
      <c r="D192" s="792"/>
      <c r="E192" s="792"/>
      <c r="F192" s="792"/>
      <c r="G192" s="792"/>
      <c r="H192" s="792"/>
      <c r="I192" s="792"/>
      <c r="J192" s="792"/>
      <c r="K192" s="792"/>
      <c r="L192" s="792"/>
      <c r="M192" s="792"/>
      <c r="N192" s="792"/>
      <c r="O192" s="792"/>
      <c r="P192" s="792"/>
      <c r="Q192" s="792"/>
      <c r="R192" s="792"/>
      <c r="S192" s="792"/>
      <c r="T192" s="792"/>
      <c r="U192" s="792"/>
      <c r="V192" s="793"/>
      <c r="Z192" s="519"/>
      <c r="AA192" s="519"/>
      <c r="AB192" s="519"/>
      <c r="AC192" s="519"/>
      <c r="AD192" s="519"/>
    </row>
    <row r="193" spans="2:30" s="531" customFormat="1" ht="12.75" customHeight="1" x14ac:dyDescent="0.25">
      <c r="B193" s="794"/>
      <c r="C193" s="802" t="s">
        <v>1123</v>
      </c>
      <c r="D193" s="744"/>
      <c r="E193" s="744"/>
      <c r="F193" s="744"/>
      <c r="G193" s="744"/>
      <c r="H193" s="744"/>
      <c r="I193" s="744"/>
      <c r="J193" s="744"/>
      <c r="K193" s="744"/>
      <c r="L193" s="744"/>
      <c r="M193" s="744"/>
      <c r="N193" s="744"/>
      <c r="O193" s="744"/>
      <c r="P193" s="744"/>
      <c r="Q193" s="744"/>
      <c r="R193" s="744"/>
      <c r="S193" s="744"/>
      <c r="T193" s="803" t="s">
        <v>1164</v>
      </c>
      <c r="U193" s="744"/>
      <c r="V193" s="796"/>
      <c r="Z193" s="519"/>
      <c r="AA193" s="519"/>
      <c r="AB193" s="519"/>
      <c r="AC193" s="519"/>
      <c r="AD193" s="519"/>
    </row>
    <row r="194" spans="2:30" s="531" customFormat="1" ht="12.75" customHeight="1" x14ac:dyDescent="0.25">
      <c r="B194" s="794"/>
      <c r="C194" s="744" t="s">
        <v>1124</v>
      </c>
      <c r="D194" s="744"/>
      <c r="E194" s="744"/>
      <c r="F194" s="744"/>
      <c r="G194" s="744"/>
      <c r="H194" s="744"/>
      <c r="I194" s="744"/>
      <c r="J194" s="744"/>
      <c r="K194" s="744"/>
      <c r="L194" s="744"/>
      <c r="M194" s="744"/>
      <c r="N194" s="744"/>
      <c r="O194" s="744"/>
      <c r="P194" s="744"/>
      <c r="Q194" s="744"/>
      <c r="R194" s="744"/>
      <c r="S194" s="744"/>
      <c r="T194" s="804"/>
      <c r="U194" s="744"/>
      <c r="V194" s="796"/>
      <c r="Z194" s="519"/>
      <c r="AA194" s="519"/>
      <c r="AB194" s="519"/>
      <c r="AC194" s="519"/>
      <c r="AD194" s="519"/>
    </row>
    <row r="195" spans="2:30" s="531" customFormat="1" ht="12.75" customHeight="1" x14ac:dyDescent="0.25">
      <c r="B195" s="794"/>
      <c r="C195" s="744" t="s">
        <v>1125</v>
      </c>
      <c r="D195" s="744"/>
      <c r="E195" s="744"/>
      <c r="F195" s="744"/>
      <c r="G195" s="744"/>
      <c r="H195" s="744"/>
      <c r="I195" s="744"/>
      <c r="J195" s="744"/>
      <c r="K195" s="744"/>
      <c r="L195" s="744"/>
      <c r="M195" s="744"/>
      <c r="N195" s="744"/>
      <c r="O195" s="744"/>
      <c r="P195" s="744"/>
      <c r="Q195" s="744"/>
      <c r="R195" s="744"/>
      <c r="S195" s="744"/>
      <c r="T195" s="804"/>
      <c r="U195" s="744"/>
      <c r="V195" s="796"/>
      <c r="Z195" s="519"/>
      <c r="AA195" s="519"/>
      <c r="AB195" s="519"/>
      <c r="AC195" s="519"/>
      <c r="AD195" s="519"/>
    </row>
    <row r="196" spans="2:30" s="531" customFormat="1" ht="12.75" customHeight="1" x14ac:dyDescent="0.25">
      <c r="B196" s="794"/>
      <c r="C196" s="744" t="s">
        <v>1126</v>
      </c>
      <c r="D196" s="744"/>
      <c r="E196" s="744"/>
      <c r="F196" s="744"/>
      <c r="G196" s="744"/>
      <c r="H196" s="744"/>
      <c r="I196" s="744"/>
      <c r="J196" s="744"/>
      <c r="K196" s="744"/>
      <c r="L196" s="744"/>
      <c r="M196" s="744"/>
      <c r="N196" s="744"/>
      <c r="O196" s="744"/>
      <c r="P196" s="744"/>
      <c r="Q196" s="744"/>
      <c r="R196" s="744"/>
      <c r="S196" s="744"/>
      <c r="T196" s="804"/>
      <c r="U196" s="744"/>
      <c r="V196" s="796"/>
      <c r="Z196" s="519"/>
      <c r="AA196" s="519"/>
      <c r="AB196" s="519"/>
      <c r="AC196" s="519"/>
      <c r="AD196" s="519"/>
    </row>
    <row r="197" spans="2:30" s="531" customFormat="1" ht="12.75" customHeight="1" x14ac:dyDescent="0.25">
      <c r="B197" s="794"/>
      <c r="C197" s="977" t="s">
        <v>1127</v>
      </c>
      <c r="D197" s="977"/>
      <c r="E197" s="977"/>
      <c r="F197" s="977"/>
      <c r="G197" s="977"/>
      <c r="H197" s="977"/>
      <c r="I197" s="977"/>
      <c r="J197" s="977"/>
      <c r="K197" s="977"/>
      <c r="L197" s="977"/>
      <c r="M197" s="977"/>
      <c r="N197" s="744"/>
      <c r="O197" s="744"/>
      <c r="P197" s="744"/>
      <c r="Q197" s="744"/>
      <c r="R197" s="744"/>
      <c r="S197" s="744"/>
      <c r="T197" s="804"/>
      <c r="U197" s="744"/>
      <c r="V197" s="796"/>
      <c r="Z197" s="519"/>
      <c r="AA197" s="519"/>
      <c r="AB197" s="519"/>
      <c r="AC197" s="519"/>
      <c r="AD197" s="519"/>
    </row>
    <row r="198" spans="2:30" s="531" customFormat="1" ht="12.75" customHeight="1" x14ac:dyDescent="0.25">
      <c r="B198" s="794"/>
      <c r="C198" s="744"/>
      <c r="D198" s="744"/>
      <c r="E198" s="744"/>
      <c r="F198" s="744"/>
      <c r="G198" s="744"/>
      <c r="H198" s="744"/>
      <c r="I198" s="744"/>
      <c r="J198" s="744"/>
      <c r="K198" s="744"/>
      <c r="L198" s="744"/>
      <c r="M198" s="744"/>
      <c r="N198" s="744"/>
      <c r="O198" s="744"/>
      <c r="P198" s="744"/>
      <c r="Q198" s="744"/>
      <c r="R198" s="744"/>
      <c r="S198" s="744"/>
      <c r="T198" s="804"/>
      <c r="U198" s="744"/>
      <c r="V198" s="796"/>
      <c r="Z198" s="519"/>
      <c r="AA198" s="519"/>
      <c r="AB198" s="519"/>
      <c r="AC198" s="519"/>
      <c r="AD198" s="519"/>
    </row>
    <row r="199" spans="2:30" s="531" customFormat="1" ht="12.75" customHeight="1" x14ac:dyDescent="0.25">
      <c r="B199" s="794"/>
      <c r="C199" s="802" t="s">
        <v>1128</v>
      </c>
      <c r="D199" s="744"/>
      <c r="E199" s="744"/>
      <c r="F199" s="744"/>
      <c r="G199" s="744"/>
      <c r="H199" s="744"/>
      <c r="I199" s="744"/>
      <c r="J199" s="744"/>
      <c r="K199" s="744"/>
      <c r="L199" s="744"/>
      <c r="M199" s="744"/>
      <c r="N199" s="744"/>
      <c r="O199" s="744"/>
      <c r="P199" s="744"/>
      <c r="Q199" s="744"/>
      <c r="R199" s="744"/>
      <c r="S199" s="744"/>
      <c r="T199" s="803" t="s">
        <v>1165</v>
      </c>
      <c r="U199" s="744"/>
      <c r="V199" s="796"/>
      <c r="Z199" s="519"/>
      <c r="AA199" s="519"/>
      <c r="AB199" s="519"/>
      <c r="AC199" s="519"/>
      <c r="AD199" s="519"/>
    </row>
    <row r="200" spans="2:30" s="531" customFormat="1" ht="12.75" customHeight="1" x14ac:dyDescent="0.25">
      <c r="B200" s="794"/>
      <c r="C200" s="744" t="s">
        <v>1129</v>
      </c>
      <c r="D200" s="744"/>
      <c r="E200" s="744"/>
      <c r="F200" s="744"/>
      <c r="G200" s="744"/>
      <c r="H200" s="744"/>
      <c r="I200" s="744"/>
      <c r="J200" s="744"/>
      <c r="K200" s="744"/>
      <c r="L200" s="744"/>
      <c r="M200" s="744"/>
      <c r="N200" s="744"/>
      <c r="O200" s="744"/>
      <c r="P200" s="744"/>
      <c r="Q200" s="744"/>
      <c r="R200" s="744"/>
      <c r="S200" s="744"/>
      <c r="T200" s="804"/>
      <c r="U200" s="744"/>
      <c r="V200" s="796"/>
      <c r="Z200" s="519"/>
      <c r="AA200" s="519"/>
      <c r="AB200" s="519"/>
      <c r="AC200" s="519"/>
      <c r="AD200" s="519"/>
    </row>
    <row r="201" spans="2:30" s="531" customFormat="1" ht="12.75" customHeight="1" x14ac:dyDescent="0.25">
      <c r="B201" s="794"/>
      <c r="C201" s="744" t="s">
        <v>1130</v>
      </c>
      <c r="D201" s="744"/>
      <c r="E201" s="744"/>
      <c r="F201" s="744"/>
      <c r="G201" s="744"/>
      <c r="H201" s="744"/>
      <c r="I201" s="744"/>
      <c r="J201" s="744"/>
      <c r="K201" s="744"/>
      <c r="L201" s="744"/>
      <c r="M201" s="744"/>
      <c r="N201" s="744"/>
      <c r="O201" s="744"/>
      <c r="P201" s="744"/>
      <c r="Q201" s="744"/>
      <c r="R201" s="744"/>
      <c r="S201" s="744"/>
      <c r="T201" s="804"/>
      <c r="U201" s="744"/>
      <c r="V201" s="796"/>
      <c r="Z201" s="519"/>
      <c r="AA201" s="519"/>
      <c r="AB201" s="519"/>
      <c r="AC201" s="519"/>
      <c r="AD201" s="519"/>
    </row>
    <row r="202" spans="2:30" s="531" customFormat="1" ht="12.75" customHeight="1" x14ac:dyDescent="0.25">
      <c r="B202" s="794"/>
      <c r="C202" s="744"/>
      <c r="D202" s="744"/>
      <c r="E202" s="744"/>
      <c r="F202" s="744"/>
      <c r="G202" s="744"/>
      <c r="H202" s="744"/>
      <c r="I202" s="744"/>
      <c r="J202" s="744"/>
      <c r="K202" s="744"/>
      <c r="L202" s="744"/>
      <c r="M202" s="744"/>
      <c r="N202" s="744"/>
      <c r="O202" s="744"/>
      <c r="P202" s="744"/>
      <c r="Q202" s="744"/>
      <c r="R202" s="744"/>
      <c r="S202" s="744"/>
      <c r="T202" s="804"/>
      <c r="U202" s="744"/>
      <c r="V202" s="796"/>
      <c r="Z202" s="519"/>
      <c r="AA202" s="519"/>
      <c r="AB202" s="519"/>
      <c r="AC202" s="519"/>
      <c r="AD202" s="519"/>
    </row>
    <row r="203" spans="2:30" s="531" customFormat="1" ht="12.75" customHeight="1" x14ac:dyDescent="0.25">
      <c r="B203" s="794"/>
      <c r="C203" s="802" t="s">
        <v>1131</v>
      </c>
      <c r="D203" s="744"/>
      <c r="E203" s="744"/>
      <c r="F203" s="744"/>
      <c r="G203" s="744"/>
      <c r="H203" s="744"/>
      <c r="I203" s="744"/>
      <c r="J203" s="744"/>
      <c r="K203" s="744"/>
      <c r="L203" s="744"/>
      <c r="M203" s="744"/>
      <c r="N203" s="744"/>
      <c r="O203" s="744"/>
      <c r="P203" s="744"/>
      <c r="Q203" s="744"/>
      <c r="R203" s="744"/>
      <c r="S203" s="744"/>
      <c r="T203" s="803" t="s">
        <v>1166</v>
      </c>
      <c r="U203" s="744"/>
      <c r="V203" s="796"/>
      <c r="Z203" s="519"/>
      <c r="AA203" s="519"/>
      <c r="AB203" s="519"/>
      <c r="AC203" s="519"/>
      <c r="AD203" s="519"/>
    </row>
    <row r="204" spans="2:30" s="531" customFormat="1" ht="12.75" customHeight="1" x14ac:dyDescent="0.25">
      <c r="B204" s="794"/>
      <c r="C204" s="797" t="s">
        <v>1160</v>
      </c>
      <c r="D204" s="744"/>
      <c r="E204" s="744"/>
      <c r="F204" s="744"/>
      <c r="G204" s="744"/>
      <c r="H204" s="744"/>
      <c r="I204" s="744"/>
      <c r="J204" s="744"/>
      <c r="K204" s="744"/>
      <c r="L204" s="744"/>
      <c r="M204" s="744"/>
      <c r="N204" s="744"/>
      <c r="O204" s="744"/>
      <c r="P204" s="744"/>
      <c r="Q204" s="744"/>
      <c r="R204" s="744"/>
      <c r="S204" s="744"/>
      <c r="T204" s="804"/>
      <c r="U204" s="744"/>
      <c r="V204" s="796"/>
      <c r="Z204" s="519"/>
      <c r="AA204" s="519"/>
      <c r="AB204" s="519"/>
      <c r="AC204" s="519"/>
      <c r="AD204" s="519"/>
    </row>
    <row r="205" spans="2:30" s="531" customFormat="1" ht="12.75" customHeight="1" x14ac:dyDescent="0.25">
      <c r="B205" s="794"/>
      <c r="C205" s="744" t="s">
        <v>1161</v>
      </c>
      <c r="D205" s="744"/>
      <c r="E205" s="744"/>
      <c r="F205" s="744"/>
      <c r="G205" s="744"/>
      <c r="H205" s="744"/>
      <c r="I205" s="744"/>
      <c r="J205" s="744"/>
      <c r="K205" s="744"/>
      <c r="L205" s="744"/>
      <c r="M205" s="744"/>
      <c r="N205" s="744"/>
      <c r="O205" s="744"/>
      <c r="P205" s="744"/>
      <c r="Q205" s="744"/>
      <c r="R205" s="744"/>
      <c r="S205" s="744"/>
      <c r="T205" s="804"/>
      <c r="U205" s="744"/>
      <c r="V205" s="796"/>
      <c r="Z205" s="519"/>
      <c r="AA205" s="519"/>
      <c r="AB205" s="519"/>
      <c r="AC205" s="519"/>
      <c r="AD205" s="519"/>
    </row>
    <row r="206" spans="2:30" s="531" customFormat="1" ht="12.75" customHeight="1" x14ac:dyDescent="0.25">
      <c r="B206" s="794"/>
      <c r="C206" s="744" t="s">
        <v>1132</v>
      </c>
      <c r="D206" s="744"/>
      <c r="E206" s="744"/>
      <c r="F206" s="744"/>
      <c r="G206" s="744"/>
      <c r="H206" s="744"/>
      <c r="I206" s="744"/>
      <c r="J206" s="744"/>
      <c r="K206" s="744"/>
      <c r="L206" s="744"/>
      <c r="M206" s="744"/>
      <c r="N206" s="744"/>
      <c r="O206" s="744"/>
      <c r="P206" s="744"/>
      <c r="Q206" s="744"/>
      <c r="R206" s="744"/>
      <c r="S206" s="744"/>
      <c r="T206" s="804"/>
      <c r="U206" s="744"/>
      <c r="V206" s="796"/>
      <c r="Z206" s="519"/>
      <c r="AA206" s="519"/>
      <c r="AB206" s="519"/>
      <c r="AC206" s="519"/>
      <c r="AD206" s="519"/>
    </row>
    <row r="207" spans="2:30" s="531" customFormat="1" ht="12.75" customHeight="1" x14ac:dyDescent="0.25">
      <c r="B207" s="794"/>
      <c r="C207" s="744" t="s">
        <v>1133</v>
      </c>
      <c r="D207" s="744"/>
      <c r="E207" s="744"/>
      <c r="F207" s="744"/>
      <c r="G207" s="744"/>
      <c r="H207" s="744"/>
      <c r="I207" s="744"/>
      <c r="J207" s="744"/>
      <c r="K207" s="744"/>
      <c r="L207" s="744"/>
      <c r="M207" s="744"/>
      <c r="N207" s="744"/>
      <c r="O207" s="744"/>
      <c r="P207" s="744"/>
      <c r="Q207" s="744"/>
      <c r="R207" s="744"/>
      <c r="S207" s="744"/>
      <c r="T207" s="804"/>
      <c r="U207" s="744"/>
      <c r="V207" s="796"/>
      <c r="Z207" s="519"/>
      <c r="AA207" s="519"/>
      <c r="AB207" s="519"/>
      <c r="AC207" s="519"/>
      <c r="AD207" s="519"/>
    </row>
    <row r="208" spans="2:30" s="531" customFormat="1" ht="12.75" customHeight="1" x14ac:dyDescent="0.25">
      <c r="B208" s="794"/>
      <c r="C208" s="744" t="s">
        <v>1134</v>
      </c>
      <c r="D208" s="744"/>
      <c r="E208" s="744"/>
      <c r="F208" s="744"/>
      <c r="G208" s="744"/>
      <c r="H208" s="744"/>
      <c r="I208" s="744"/>
      <c r="J208" s="744"/>
      <c r="K208" s="744"/>
      <c r="L208" s="744"/>
      <c r="M208" s="744"/>
      <c r="N208" s="744"/>
      <c r="O208" s="744"/>
      <c r="P208" s="744"/>
      <c r="Q208" s="744"/>
      <c r="R208" s="744"/>
      <c r="S208" s="744"/>
      <c r="T208" s="804"/>
      <c r="U208" s="744"/>
      <c r="V208" s="796"/>
      <c r="Z208" s="519"/>
      <c r="AA208" s="519"/>
      <c r="AB208" s="519"/>
      <c r="AC208" s="519"/>
      <c r="AD208" s="519"/>
    </row>
    <row r="209" spans="2:30" s="531" customFormat="1" ht="12.75" customHeight="1" x14ac:dyDescent="0.25">
      <c r="B209" s="794"/>
      <c r="C209" s="744" t="s">
        <v>1135</v>
      </c>
      <c r="D209" s="744"/>
      <c r="E209" s="744"/>
      <c r="F209" s="744"/>
      <c r="G209" s="744"/>
      <c r="H209" s="744"/>
      <c r="I209" s="744"/>
      <c r="J209" s="744"/>
      <c r="K209" s="744"/>
      <c r="L209" s="744"/>
      <c r="M209" s="744"/>
      <c r="N209" s="744"/>
      <c r="O209" s="744"/>
      <c r="P209" s="744"/>
      <c r="Q209" s="744"/>
      <c r="R209" s="744"/>
      <c r="S209" s="744"/>
      <c r="T209" s="804"/>
      <c r="U209" s="744"/>
      <c r="V209" s="796"/>
      <c r="Z209" s="519"/>
      <c r="AA209" s="519"/>
      <c r="AB209" s="519"/>
      <c r="AC209" s="519"/>
      <c r="AD209" s="519"/>
    </row>
    <row r="210" spans="2:30" s="531" customFormat="1" ht="12.75" customHeight="1" x14ac:dyDescent="0.25">
      <c r="B210" s="794"/>
      <c r="C210" s="744" t="s">
        <v>1136</v>
      </c>
      <c r="D210" s="744"/>
      <c r="E210" s="744"/>
      <c r="F210" s="744"/>
      <c r="G210" s="744"/>
      <c r="H210" s="744"/>
      <c r="I210" s="744"/>
      <c r="J210" s="744"/>
      <c r="K210" s="744"/>
      <c r="L210" s="744"/>
      <c r="M210" s="744"/>
      <c r="N210" s="744"/>
      <c r="O210" s="744"/>
      <c r="P210" s="744"/>
      <c r="Q210" s="744"/>
      <c r="R210" s="744"/>
      <c r="S210" s="744"/>
      <c r="T210" s="804"/>
      <c r="U210" s="744"/>
      <c r="V210" s="796"/>
      <c r="Z210" s="519"/>
      <c r="AA210" s="519"/>
      <c r="AB210" s="519"/>
      <c r="AC210" s="519"/>
      <c r="AD210" s="519"/>
    </row>
    <row r="211" spans="2:30" s="531" customFormat="1" ht="12.75" customHeight="1" x14ac:dyDescent="0.25">
      <c r="B211" s="794"/>
      <c r="C211" s="744" t="s">
        <v>1137</v>
      </c>
      <c r="D211" s="744"/>
      <c r="E211" s="744"/>
      <c r="F211" s="744"/>
      <c r="G211" s="744"/>
      <c r="H211" s="744"/>
      <c r="I211" s="744"/>
      <c r="J211" s="744"/>
      <c r="K211" s="744"/>
      <c r="L211" s="744"/>
      <c r="M211" s="744"/>
      <c r="N211" s="744"/>
      <c r="O211" s="744"/>
      <c r="P211" s="744"/>
      <c r="Q211" s="744"/>
      <c r="R211" s="744"/>
      <c r="S211" s="744"/>
      <c r="T211" s="804"/>
      <c r="U211" s="744"/>
      <c r="V211" s="796"/>
      <c r="Z211" s="519"/>
      <c r="AA211" s="519"/>
      <c r="AB211" s="519"/>
      <c r="AC211" s="519"/>
      <c r="AD211" s="519"/>
    </row>
    <row r="212" spans="2:30" s="531" customFormat="1" ht="12.75" customHeight="1" x14ac:dyDescent="0.25">
      <c r="B212" s="794"/>
      <c r="C212" s="744" t="s">
        <v>1138</v>
      </c>
      <c r="D212" s="744"/>
      <c r="E212" s="744"/>
      <c r="F212" s="744"/>
      <c r="G212" s="744"/>
      <c r="H212" s="744"/>
      <c r="I212" s="744"/>
      <c r="J212" s="744"/>
      <c r="K212" s="744"/>
      <c r="L212" s="744"/>
      <c r="M212" s="744"/>
      <c r="N212" s="744"/>
      <c r="O212" s="744"/>
      <c r="P212" s="744"/>
      <c r="Q212" s="744"/>
      <c r="R212" s="744"/>
      <c r="S212" s="744"/>
      <c r="T212" s="804"/>
      <c r="U212" s="744"/>
      <c r="V212" s="796"/>
      <c r="Z212" s="519"/>
      <c r="AA212" s="519"/>
      <c r="AB212" s="519"/>
      <c r="AC212" s="519"/>
      <c r="AD212" s="519"/>
    </row>
    <row r="213" spans="2:30" s="531" customFormat="1" ht="12.75" customHeight="1" x14ac:dyDescent="0.25">
      <c r="B213" s="794"/>
      <c r="C213" s="744"/>
      <c r="D213" s="744"/>
      <c r="E213" s="744"/>
      <c r="F213" s="744"/>
      <c r="G213" s="744"/>
      <c r="H213" s="744"/>
      <c r="I213" s="744"/>
      <c r="J213" s="744"/>
      <c r="K213" s="744"/>
      <c r="L213" s="744"/>
      <c r="M213" s="744"/>
      <c r="N213" s="744"/>
      <c r="O213" s="744"/>
      <c r="P213" s="744"/>
      <c r="Q213" s="744"/>
      <c r="R213" s="744"/>
      <c r="S213" s="744"/>
      <c r="T213" s="804"/>
      <c r="U213" s="744"/>
      <c r="V213" s="796"/>
      <c r="Z213" s="519"/>
      <c r="AA213" s="519"/>
      <c r="AB213" s="519"/>
      <c r="AC213" s="519"/>
      <c r="AD213" s="519"/>
    </row>
    <row r="214" spans="2:30" s="531" customFormat="1" ht="12.75" customHeight="1" x14ac:dyDescent="0.25">
      <c r="B214" s="794"/>
      <c r="C214" s="802" t="s">
        <v>1139</v>
      </c>
      <c r="D214" s="744"/>
      <c r="E214" s="744"/>
      <c r="F214" s="744"/>
      <c r="G214" s="744"/>
      <c r="H214" s="744"/>
      <c r="I214" s="744"/>
      <c r="J214" s="744"/>
      <c r="K214" s="744"/>
      <c r="L214" s="744"/>
      <c r="M214" s="744"/>
      <c r="N214" s="744"/>
      <c r="O214" s="744"/>
      <c r="P214" s="744"/>
      <c r="Q214" s="744"/>
      <c r="R214" s="744"/>
      <c r="S214" s="744"/>
      <c r="T214" s="803" t="s">
        <v>1167</v>
      </c>
      <c r="U214" s="744"/>
      <c r="V214" s="796"/>
      <c r="Z214" s="519"/>
      <c r="AA214" s="519"/>
      <c r="AB214" s="519"/>
      <c r="AC214" s="519"/>
      <c r="AD214" s="519"/>
    </row>
    <row r="215" spans="2:30" s="531" customFormat="1" ht="12.75" customHeight="1" x14ac:dyDescent="0.25">
      <c r="B215" s="794"/>
      <c r="C215" s="797" t="s">
        <v>1162</v>
      </c>
      <c r="D215" s="744"/>
      <c r="E215" s="744"/>
      <c r="F215" s="744"/>
      <c r="G215" s="744"/>
      <c r="H215" s="744"/>
      <c r="I215" s="744"/>
      <c r="J215" s="744"/>
      <c r="K215" s="744"/>
      <c r="L215" s="744"/>
      <c r="M215" s="744"/>
      <c r="N215" s="744"/>
      <c r="O215" s="744"/>
      <c r="P215" s="744"/>
      <c r="Q215" s="744"/>
      <c r="R215" s="744"/>
      <c r="S215" s="744"/>
      <c r="T215" s="804"/>
      <c r="U215" s="744"/>
      <c r="V215" s="796"/>
      <c r="Z215" s="519"/>
      <c r="AA215" s="519"/>
      <c r="AB215" s="519"/>
      <c r="AC215" s="519"/>
      <c r="AD215" s="519"/>
    </row>
    <row r="216" spans="2:30" s="531" customFormat="1" ht="12.75" customHeight="1" x14ac:dyDescent="0.25">
      <c r="B216" s="794"/>
      <c r="C216" s="744" t="s">
        <v>1163</v>
      </c>
      <c r="D216" s="744"/>
      <c r="E216" s="744"/>
      <c r="F216" s="744"/>
      <c r="G216" s="744"/>
      <c r="H216" s="744"/>
      <c r="I216" s="744"/>
      <c r="J216" s="744"/>
      <c r="K216" s="744"/>
      <c r="L216" s="744"/>
      <c r="M216" s="744"/>
      <c r="N216" s="744"/>
      <c r="O216" s="744"/>
      <c r="P216" s="744"/>
      <c r="Q216" s="744"/>
      <c r="R216" s="744"/>
      <c r="S216" s="744"/>
      <c r="T216" s="804"/>
      <c r="U216" s="744"/>
      <c r="V216" s="796"/>
      <c r="Z216" s="519"/>
      <c r="AA216" s="519"/>
      <c r="AB216" s="519"/>
      <c r="AC216" s="519"/>
      <c r="AD216" s="519"/>
    </row>
    <row r="217" spans="2:30" s="531" customFormat="1" ht="12.75" customHeight="1" x14ac:dyDescent="0.25">
      <c r="B217" s="794"/>
      <c r="C217" s="744"/>
      <c r="D217" s="744"/>
      <c r="E217" s="744"/>
      <c r="F217" s="744"/>
      <c r="G217" s="744"/>
      <c r="H217" s="744"/>
      <c r="I217" s="744"/>
      <c r="J217" s="744"/>
      <c r="K217" s="744"/>
      <c r="L217" s="744"/>
      <c r="M217" s="744"/>
      <c r="N217" s="744"/>
      <c r="O217" s="744"/>
      <c r="P217" s="744"/>
      <c r="Q217" s="744"/>
      <c r="R217" s="744"/>
      <c r="S217" s="744"/>
      <c r="T217" s="804"/>
      <c r="U217" s="744"/>
      <c r="V217" s="796"/>
      <c r="Z217" s="519"/>
      <c r="AA217" s="519"/>
      <c r="AB217" s="519"/>
      <c r="AC217" s="519"/>
      <c r="AD217" s="519"/>
    </row>
    <row r="218" spans="2:30" s="531" customFormat="1" ht="12.75" customHeight="1" x14ac:dyDescent="0.25">
      <c r="B218" s="794"/>
      <c r="C218" s="802" t="s">
        <v>1140</v>
      </c>
      <c r="D218" s="744"/>
      <c r="E218" s="744"/>
      <c r="F218" s="744"/>
      <c r="G218" s="744"/>
      <c r="H218" s="744"/>
      <c r="I218" s="744"/>
      <c r="J218" s="744"/>
      <c r="K218" s="744"/>
      <c r="L218" s="744"/>
      <c r="M218" s="744"/>
      <c r="N218" s="744"/>
      <c r="O218" s="744"/>
      <c r="P218" s="744"/>
      <c r="Q218" s="744"/>
      <c r="R218" s="744"/>
      <c r="S218" s="744"/>
      <c r="T218" s="803" t="s">
        <v>1168</v>
      </c>
      <c r="U218" s="744"/>
      <c r="V218" s="796"/>
      <c r="Z218" s="519"/>
      <c r="AA218" s="519"/>
      <c r="AB218" s="519"/>
      <c r="AC218" s="519"/>
      <c r="AD218" s="519"/>
    </row>
    <row r="219" spans="2:30" s="531" customFormat="1" ht="12.75" customHeight="1" x14ac:dyDescent="0.25">
      <c r="B219" s="794"/>
      <c r="C219" s="744" t="s">
        <v>1141</v>
      </c>
      <c r="D219" s="744"/>
      <c r="E219" s="744"/>
      <c r="F219" s="744"/>
      <c r="G219" s="744"/>
      <c r="H219" s="744"/>
      <c r="I219" s="744"/>
      <c r="J219" s="744"/>
      <c r="K219" s="744"/>
      <c r="L219" s="744"/>
      <c r="M219" s="744"/>
      <c r="N219" s="744"/>
      <c r="O219" s="744"/>
      <c r="P219" s="744"/>
      <c r="Q219" s="744"/>
      <c r="R219" s="744"/>
      <c r="S219" s="744"/>
      <c r="T219" s="804"/>
      <c r="U219" s="744"/>
      <c r="V219" s="796"/>
      <c r="Z219" s="519"/>
      <c r="AA219" s="519"/>
      <c r="AB219" s="519"/>
      <c r="AC219" s="519"/>
      <c r="AD219" s="519"/>
    </row>
    <row r="220" spans="2:30" s="531" customFormat="1" ht="12.75" customHeight="1" x14ac:dyDescent="0.25">
      <c r="B220" s="794"/>
      <c r="C220" s="744" t="s">
        <v>1142</v>
      </c>
      <c r="D220" s="744"/>
      <c r="E220" s="744"/>
      <c r="F220" s="744"/>
      <c r="G220" s="744"/>
      <c r="H220" s="744"/>
      <c r="I220" s="744"/>
      <c r="J220" s="744"/>
      <c r="K220" s="744"/>
      <c r="L220" s="744"/>
      <c r="M220" s="744"/>
      <c r="N220" s="744"/>
      <c r="O220" s="744"/>
      <c r="P220" s="744"/>
      <c r="Q220" s="744"/>
      <c r="R220" s="744"/>
      <c r="S220" s="744"/>
      <c r="T220" s="804"/>
      <c r="U220" s="744"/>
      <c r="V220" s="796"/>
      <c r="Z220" s="519"/>
      <c r="AA220" s="519"/>
      <c r="AB220" s="519"/>
      <c r="AC220" s="519"/>
      <c r="AD220" s="519"/>
    </row>
    <row r="221" spans="2:30" s="531" customFormat="1" ht="12.75" customHeight="1" x14ac:dyDescent="0.25">
      <c r="B221" s="794"/>
      <c r="C221" s="744" t="s">
        <v>1143</v>
      </c>
      <c r="D221" s="744"/>
      <c r="E221" s="744"/>
      <c r="F221" s="744"/>
      <c r="G221" s="744"/>
      <c r="H221" s="744"/>
      <c r="I221" s="744"/>
      <c r="J221" s="744"/>
      <c r="K221" s="744"/>
      <c r="L221" s="744"/>
      <c r="M221" s="744"/>
      <c r="N221" s="744"/>
      <c r="O221" s="744"/>
      <c r="P221" s="744"/>
      <c r="Q221" s="744"/>
      <c r="R221" s="744"/>
      <c r="S221" s="744"/>
      <c r="T221" s="804"/>
      <c r="U221" s="744"/>
      <c r="V221" s="796"/>
      <c r="Z221" s="519"/>
      <c r="AA221" s="519"/>
      <c r="AB221" s="519"/>
      <c r="AC221" s="519"/>
      <c r="AD221" s="519"/>
    </row>
    <row r="222" spans="2:30" s="531" customFormat="1" ht="12.75" customHeight="1" x14ac:dyDescent="0.25">
      <c r="B222" s="794"/>
      <c r="C222" s="744" t="s">
        <v>1144</v>
      </c>
      <c r="D222" s="744"/>
      <c r="E222" s="744"/>
      <c r="F222" s="744"/>
      <c r="G222" s="744"/>
      <c r="H222" s="744"/>
      <c r="I222" s="744"/>
      <c r="J222" s="744"/>
      <c r="K222" s="744"/>
      <c r="L222" s="744"/>
      <c r="M222" s="744"/>
      <c r="N222" s="744"/>
      <c r="O222" s="744"/>
      <c r="P222" s="744"/>
      <c r="Q222" s="744"/>
      <c r="R222" s="744"/>
      <c r="S222" s="744"/>
      <c r="T222" s="804"/>
      <c r="U222" s="744"/>
      <c r="V222" s="796"/>
      <c r="Z222" s="519"/>
      <c r="AA222" s="519"/>
      <c r="AB222" s="519"/>
      <c r="AC222" s="519"/>
      <c r="AD222" s="519"/>
    </row>
    <row r="223" spans="2:30" s="531" customFormat="1" ht="12.75" customHeight="1" x14ac:dyDescent="0.25">
      <c r="B223" s="794"/>
      <c r="C223" s="744" t="s">
        <v>1145</v>
      </c>
      <c r="D223" s="744"/>
      <c r="E223" s="744"/>
      <c r="F223" s="744"/>
      <c r="G223" s="744"/>
      <c r="H223" s="744"/>
      <c r="I223" s="744"/>
      <c r="J223" s="744"/>
      <c r="K223" s="744"/>
      <c r="L223" s="744"/>
      <c r="M223" s="744"/>
      <c r="N223" s="744"/>
      <c r="O223" s="744"/>
      <c r="P223" s="744"/>
      <c r="Q223" s="744"/>
      <c r="R223" s="744"/>
      <c r="S223" s="744"/>
      <c r="T223" s="804"/>
      <c r="U223" s="744"/>
      <c r="V223" s="796"/>
      <c r="Z223" s="519"/>
      <c r="AA223" s="519"/>
      <c r="AB223" s="519"/>
      <c r="AC223" s="519"/>
      <c r="AD223" s="519"/>
    </row>
    <row r="224" spans="2:30" s="531" customFormat="1" ht="12.75" customHeight="1" x14ac:dyDescent="0.25">
      <c r="B224" s="794"/>
      <c r="C224" s="744" t="s">
        <v>1146</v>
      </c>
      <c r="D224" s="744"/>
      <c r="E224" s="744"/>
      <c r="F224" s="744"/>
      <c r="G224" s="744"/>
      <c r="H224" s="744"/>
      <c r="I224" s="744"/>
      <c r="J224" s="744"/>
      <c r="K224" s="744"/>
      <c r="L224" s="744"/>
      <c r="M224" s="744"/>
      <c r="N224" s="744"/>
      <c r="O224" s="744"/>
      <c r="P224" s="744"/>
      <c r="Q224" s="744"/>
      <c r="R224" s="744"/>
      <c r="S224" s="744"/>
      <c r="T224" s="804"/>
      <c r="U224" s="744"/>
      <c r="V224" s="796"/>
      <c r="Z224" s="519"/>
      <c r="AA224" s="519"/>
      <c r="AB224" s="519"/>
      <c r="AC224" s="519"/>
      <c r="AD224" s="519"/>
    </row>
    <row r="225" spans="1:30" s="531" customFormat="1" ht="12.75" customHeight="1" x14ac:dyDescent="0.25">
      <c r="B225" s="794"/>
      <c r="C225" s="744" t="s">
        <v>1147</v>
      </c>
      <c r="D225" s="744"/>
      <c r="E225" s="744"/>
      <c r="F225" s="744"/>
      <c r="G225" s="744"/>
      <c r="H225" s="744"/>
      <c r="I225" s="744"/>
      <c r="J225" s="744"/>
      <c r="K225" s="744"/>
      <c r="L225" s="744"/>
      <c r="M225" s="744"/>
      <c r="N225" s="744"/>
      <c r="O225" s="744"/>
      <c r="P225" s="744"/>
      <c r="Q225" s="744"/>
      <c r="R225" s="744"/>
      <c r="S225" s="744"/>
      <c r="T225" s="804"/>
      <c r="U225" s="744"/>
      <c r="V225" s="796"/>
      <c r="Z225" s="519"/>
      <c r="AA225" s="519"/>
      <c r="AB225" s="519"/>
      <c r="AC225" s="519"/>
      <c r="AD225" s="519"/>
    </row>
    <row r="226" spans="1:30" s="531" customFormat="1" ht="12.75" customHeight="1" x14ac:dyDescent="0.25">
      <c r="B226" s="794"/>
      <c r="C226" s="744" t="s">
        <v>1148</v>
      </c>
      <c r="D226" s="744"/>
      <c r="E226" s="744"/>
      <c r="F226" s="744"/>
      <c r="G226" s="744"/>
      <c r="H226" s="744"/>
      <c r="I226" s="744"/>
      <c r="J226" s="744"/>
      <c r="K226" s="744"/>
      <c r="L226" s="744"/>
      <c r="M226" s="744"/>
      <c r="N226" s="744"/>
      <c r="O226" s="744"/>
      <c r="P226" s="744"/>
      <c r="Q226" s="744"/>
      <c r="R226" s="744"/>
      <c r="S226" s="744"/>
      <c r="T226" s="804"/>
      <c r="U226" s="744"/>
      <c r="V226" s="796"/>
      <c r="Z226" s="519"/>
      <c r="AA226" s="519"/>
      <c r="AB226" s="519"/>
      <c r="AC226" s="519"/>
      <c r="AD226" s="519"/>
    </row>
    <row r="227" spans="1:30" s="531" customFormat="1" ht="12.75" customHeight="1" x14ac:dyDescent="0.25">
      <c r="B227" s="794"/>
      <c r="C227" s="795"/>
      <c r="D227" s="744"/>
      <c r="E227" s="744"/>
      <c r="F227" s="744"/>
      <c r="G227" s="744"/>
      <c r="H227" s="744"/>
      <c r="I227" s="744"/>
      <c r="J227" s="744"/>
      <c r="K227" s="744"/>
      <c r="L227" s="744"/>
      <c r="M227" s="744"/>
      <c r="N227" s="744"/>
      <c r="O227" s="744"/>
      <c r="P227" s="744"/>
      <c r="Q227" s="744"/>
      <c r="R227" s="744"/>
      <c r="S227" s="744"/>
      <c r="T227" s="804"/>
      <c r="U227" s="744"/>
      <c r="V227" s="796"/>
      <c r="Z227" s="519"/>
      <c r="AA227" s="519"/>
      <c r="AB227" s="519"/>
      <c r="AC227" s="519"/>
      <c r="AD227" s="519"/>
    </row>
    <row r="228" spans="1:30" s="531" customFormat="1" ht="12.75" customHeight="1" x14ac:dyDescent="0.25">
      <c r="B228" s="794"/>
      <c r="C228" s="802" t="s">
        <v>1149</v>
      </c>
      <c r="D228" s="744"/>
      <c r="E228" s="744"/>
      <c r="F228" s="744"/>
      <c r="G228" s="744"/>
      <c r="H228" s="744"/>
      <c r="I228" s="744"/>
      <c r="J228" s="744"/>
      <c r="K228" s="744"/>
      <c r="L228" s="744"/>
      <c r="M228" s="744"/>
      <c r="N228" s="744"/>
      <c r="O228" s="744"/>
      <c r="P228" s="744"/>
      <c r="Q228" s="744"/>
      <c r="R228" s="744"/>
      <c r="S228" s="744"/>
      <c r="T228" s="803" t="s">
        <v>1169</v>
      </c>
      <c r="U228" s="744"/>
      <c r="V228" s="796"/>
      <c r="Z228" s="519"/>
      <c r="AA228" s="519"/>
      <c r="AB228" s="519"/>
      <c r="AC228" s="519"/>
      <c r="AD228" s="519"/>
    </row>
    <row r="229" spans="1:30" s="531" customFormat="1" ht="12.75" customHeight="1" x14ac:dyDescent="0.25">
      <c r="A229" s="739"/>
      <c r="B229" s="794"/>
      <c r="C229" s="744" t="s">
        <v>1150</v>
      </c>
      <c r="D229" s="744"/>
      <c r="E229" s="744"/>
      <c r="F229" s="744"/>
      <c r="G229" s="744"/>
      <c r="H229" s="744"/>
      <c r="I229" s="744"/>
      <c r="J229" s="744"/>
      <c r="K229" s="744"/>
      <c r="L229" s="744"/>
      <c r="M229" s="744"/>
      <c r="N229" s="744"/>
      <c r="O229" s="744"/>
      <c r="P229" s="744"/>
      <c r="Q229" s="744"/>
      <c r="R229" s="744"/>
      <c r="S229" s="744"/>
      <c r="T229" s="744"/>
      <c r="U229" s="744"/>
      <c r="V229" s="796"/>
      <c r="W229" s="739"/>
      <c r="Z229" s="519"/>
      <c r="AA229" s="519"/>
      <c r="AB229" s="519"/>
      <c r="AC229" s="519"/>
      <c r="AD229" s="519"/>
    </row>
    <row r="230" spans="1:30" s="531" customFormat="1" ht="12.75" customHeight="1" x14ac:dyDescent="0.25">
      <c r="A230" s="739"/>
      <c r="B230" s="794"/>
      <c r="C230" s="744" t="s">
        <v>1151</v>
      </c>
      <c r="D230" s="744"/>
      <c r="E230" s="744"/>
      <c r="F230" s="744"/>
      <c r="G230" s="744"/>
      <c r="H230" s="744"/>
      <c r="I230" s="744"/>
      <c r="J230" s="744"/>
      <c r="K230" s="744"/>
      <c r="L230" s="744"/>
      <c r="M230" s="744"/>
      <c r="N230" s="744"/>
      <c r="O230" s="744"/>
      <c r="P230" s="744"/>
      <c r="Q230" s="744"/>
      <c r="R230" s="744"/>
      <c r="S230" s="744"/>
      <c r="T230" s="744"/>
      <c r="U230" s="744"/>
      <c r="V230" s="796"/>
      <c r="W230" s="739"/>
      <c r="Z230" s="519"/>
      <c r="AA230" s="519"/>
      <c r="AB230" s="519"/>
      <c r="AC230" s="519"/>
      <c r="AD230" s="519"/>
    </row>
    <row r="231" spans="1:30" s="531" customFormat="1" ht="12.75" customHeight="1" x14ac:dyDescent="0.25">
      <c r="A231" s="739"/>
      <c r="B231" s="794"/>
      <c r="C231" s="744"/>
      <c r="D231" s="744"/>
      <c r="E231" s="744"/>
      <c r="F231" s="744"/>
      <c r="G231" s="744"/>
      <c r="H231" s="744"/>
      <c r="I231" s="744"/>
      <c r="J231" s="744"/>
      <c r="K231" s="744"/>
      <c r="L231" s="744"/>
      <c r="M231" s="744"/>
      <c r="N231" s="744"/>
      <c r="O231" s="744"/>
      <c r="P231" s="744"/>
      <c r="Q231" s="744"/>
      <c r="R231" s="744"/>
      <c r="S231" s="744"/>
      <c r="T231" s="744"/>
      <c r="U231" s="744"/>
      <c r="V231" s="796"/>
      <c r="W231" s="739"/>
      <c r="Z231" s="519"/>
      <c r="AA231" s="519"/>
      <c r="AB231" s="519"/>
      <c r="AC231" s="519"/>
      <c r="AD231" s="519"/>
    </row>
    <row r="232" spans="1:30" s="531" customFormat="1" ht="12.75" customHeight="1" x14ac:dyDescent="0.25">
      <c r="A232" s="739"/>
      <c r="B232" s="794"/>
      <c r="C232" s="744" t="s">
        <v>1152</v>
      </c>
      <c r="D232" s="744"/>
      <c r="E232" s="744"/>
      <c r="F232" s="744"/>
      <c r="G232" s="744"/>
      <c r="H232" s="744"/>
      <c r="I232" s="744"/>
      <c r="J232" s="744"/>
      <c r="K232" s="744"/>
      <c r="L232" s="744"/>
      <c r="M232" s="744"/>
      <c r="N232" s="744"/>
      <c r="O232" s="744"/>
      <c r="P232" s="744"/>
      <c r="Q232" s="744"/>
      <c r="R232" s="744"/>
      <c r="S232" s="744"/>
      <c r="T232" s="744"/>
      <c r="U232" s="744"/>
      <c r="V232" s="796"/>
      <c r="W232" s="739"/>
      <c r="Z232" s="519"/>
      <c r="AA232" s="519"/>
      <c r="AB232" s="519"/>
      <c r="AC232" s="519"/>
      <c r="AD232" s="519"/>
    </row>
    <row r="233" spans="1:30" s="531" customFormat="1" ht="12.75" customHeight="1" thickBot="1" x14ac:dyDescent="0.3">
      <c r="A233" s="739"/>
      <c r="B233" s="798"/>
      <c r="C233" s="799"/>
      <c r="D233" s="799"/>
      <c r="E233" s="799"/>
      <c r="F233" s="799"/>
      <c r="G233" s="799"/>
      <c r="H233" s="799"/>
      <c r="I233" s="799"/>
      <c r="J233" s="799"/>
      <c r="K233" s="805" t="s">
        <v>13</v>
      </c>
      <c r="L233" s="799"/>
      <c r="M233" s="799"/>
      <c r="N233" s="799"/>
      <c r="O233" s="799"/>
      <c r="P233" s="799"/>
      <c r="Q233" s="799"/>
      <c r="R233" s="799"/>
      <c r="S233" s="799"/>
      <c r="T233" s="799"/>
      <c r="U233" s="799"/>
      <c r="V233" s="799"/>
      <c r="W233" s="742"/>
      <c r="Z233" s="519"/>
      <c r="AA233" s="519"/>
      <c r="AB233" s="519"/>
      <c r="AC233" s="519"/>
      <c r="AD233" s="519"/>
    </row>
    <row r="234" spans="1:30" s="531" customFormat="1" ht="12.75" customHeight="1" x14ac:dyDescent="0.25">
      <c r="A234" s="739"/>
      <c r="B234" s="739"/>
      <c r="C234" s="739"/>
      <c r="D234" s="739"/>
      <c r="E234" s="739"/>
      <c r="F234" s="739"/>
      <c r="G234" s="739"/>
      <c r="H234" s="739"/>
      <c r="I234" s="739"/>
      <c r="J234" s="739"/>
      <c r="K234" s="739"/>
      <c r="L234" s="739"/>
      <c r="M234" s="739"/>
      <c r="N234" s="739"/>
      <c r="O234" s="739"/>
      <c r="P234" s="739"/>
      <c r="Q234" s="739"/>
      <c r="R234" s="739"/>
      <c r="S234" s="739"/>
      <c r="T234" s="739"/>
      <c r="U234" s="739"/>
      <c r="V234" s="739"/>
      <c r="W234" s="739"/>
      <c r="Z234" s="519"/>
      <c r="AA234" s="519"/>
      <c r="AB234" s="519"/>
      <c r="AC234" s="519"/>
      <c r="AD234" s="519"/>
    </row>
    <row r="235" spans="1:30" s="531" customFormat="1" ht="12.75" customHeight="1" x14ac:dyDescent="0.25">
      <c r="A235" s="739"/>
      <c r="B235" s="739"/>
      <c r="C235" s="739"/>
      <c r="D235" s="739"/>
      <c r="E235" s="739"/>
      <c r="F235" s="739"/>
      <c r="G235" s="739"/>
      <c r="H235" s="739"/>
      <c r="I235" s="739"/>
      <c r="J235" s="739"/>
      <c r="K235" s="739"/>
      <c r="L235" s="739"/>
      <c r="M235" s="739"/>
      <c r="N235" s="739"/>
      <c r="O235" s="739"/>
      <c r="P235" s="739"/>
      <c r="Q235" s="739"/>
      <c r="R235" s="739"/>
      <c r="S235" s="739"/>
      <c r="T235" s="739"/>
      <c r="U235" s="739"/>
      <c r="V235" s="739"/>
      <c r="W235" s="739"/>
      <c r="Z235" s="519"/>
      <c r="AA235" s="519"/>
      <c r="AB235" s="519"/>
      <c r="AC235" s="519"/>
      <c r="AD235" s="519"/>
    </row>
    <row r="236" spans="1:30" s="531" customFormat="1" ht="12.75" customHeight="1" x14ac:dyDescent="0.25">
      <c r="A236" s="739"/>
      <c r="B236" s="739"/>
      <c r="C236" s="739"/>
      <c r="D236" s="739"/>
      <c r="E236" s="739"/>
      <c r="F236" s="739"/>
      <c r="G236" s="739"/>
      <c r="H236" s="739"/>
      <c r="I236" s="739"/>
      <c r="J236" s="739"/>
      <c r="K236" s="739"/>
      <c r="L236" s="739"/>
      <c r="M236" s="739"/>
      <c r="N236" s="739"/>
      <c r="O236" s="739"/>
      <c r="P236" s="739"/>
      <c r="Q236" s="739"/>
      <c r="R236" s="739"/>
      <c r="S236" s="739"/>
      <c r="T236" s="739"/>
      <c r="U236" s="739"/>
      <c r="V236" s="739"/>
      <c r="W236" s="739"/>
      <c r="Z236" s="519"/>
      <c r="AA236" s="519"/>
      <c r="AB236" s="519"/>
      <c r="AC236" s="519"/>
      <c r="AD236" s="519"/>
    </row>
    <row r="237" spans="1:30" s="531" customFormat="1" ht="12.75" customHeight="1" x14ac:dyDescent="0.25">
      <c r="A237" s="739"/>
      <c r="B237" s="739"/>
      <c r="C237" s="739"/>
      <c r="D237" s="739"/>
      <c r="E237" s="739"/>
      <c r="F237" s="739"/>
      <c r="G237" s="739"/>
      <c r="H237" s="739"/>
      <c r="I237" s="739"/>
      <c r="J237" s="739"/>
      <c r="K237" s="739"/>
      <c r="L237" s="739"/>
      <c r="M237" s="739"/>
      <c r="N237" s="739"/>
      <c r="O237" s="739"/>
      <c r="P237" s="739"/>
      <c r="Q237" s="739"/>
      <c r="R237" s="739"/>
      <c r="S237" s="739"/>
      <c r="T237" s="739"/>
      <c r="U237" s="739"/>
      <c r="V237" s="739"/>
      <c r="W237" s="739"/>
      <c r="Z237" s="519"/>
      <c r="AA237" s="519"/>
      <c r="AB237" s="519"/>
      <c r="AC237" s="519"/>
      <c r="AD237" s="519"/>
    </row>
    <row r="238" spans="1:30" s="531" customFormat="1" ht="12.75" customHeight="1" x14ac:dyDescent="0.25">
      <c r="A238" s="739"/>
      <c r="B238" s="739"/>
      <c r="C238" s="739"/>
      <c r="D238" s="739"/>
      <c r="E238" s="739"/>
      <c r="F238" s="739"/>
      <c r="G238" s="739"/>
      <c r="H238" s="739"/>
      <c r="I238" s="739"/>
      <c r="J238" s="739"/>
      <c r="K238" s="739"/>
      <c r="L238" s="739"/>
      <c r="M238" s="739"/>
      <c r="N238" s="739"/>
      <c r="O238" s="739"/>
      <c r="P238" s="739"/>
      <c r="Q238" s="739"/>
      <c r="R238" s="739"/>
      <c r="S238" s="739"/>
      <c r="T238" s="739"/>
      <c r="U238" s="739"/>
      <c r="V238" s="739"/>
      <c r="W238" s="739"/>
      <c r="Z238" s="519"/>
      <c r="AA238" s="519"/>
      <c r="AB238" s="519"/>
      <c r="AC238" s="519"/>
      <c r="AD238" s="519"/>
    </row>
    <row r="239" spans="1:30" s="531" customFormat="1" ht="12.75" customHeight="1" x14ac:dyDescent="0.25">
      <c r="A239" s="739"/>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Z239" s="519"/>
      <c r="AA239" s="519"/>
      <c r="AB239" s="519"/>
      <c r="AC239" s="519"/>
      <c r="AD239" s="519"/>
    </row>
    <row r="240" spans="1:30" s="531" customFormat="1" ht="12.75" customHeight="1" x14ac:dyDescent="0.25">
      <c r="A240" s="739"/>
      <c r="B240" s="739"/>
      <c r="C240" s="739"/>
      <c r="D240" s="739"/>
      <c r="E240" s="739"/>
      <c r="F240" s="739"/>
      <c r="G240" s="739"/>
      <c r="H240" s="739"/>
      <c r="I240" s="739"/>
      <c r="J240" s="739"/>
      <c r="K240" s="739"/>
      <c r="L240" s="739"/>
      <c r="M240" s="739"/>
      <c r="N240" s="739"/>
      <c r="O240" s="739"/>
      <c r="P240" s="739"/>
      <c r="Q240" s="739"/>
      <c r="R240" s="739"/>
      <c r="S240" s="739"/>
      <c r="T240" s="739"/>
      <c r="U240" s="739"/>
      <c r="V240" s="739"/>
      <c r="W240" s="739"/>
      <c r="Z240" s="519"/>
      <c r="AA240" s="519"/>
      <c r="AB240" s="519"/>
      <c r="AC240" s="519"/>
      <c r="AD240" s="519"/>
    </row>
    <row r="241" spans="1:30" s="531" customFormat="1" ht="12.75" customHeight="1" x14ac:dyDescent="0.25">
      <c r="A241" s="739"/>
      <c r="B241" s="739"/>
      <c r="C241" s="739"/>
      <c r="D241" s="739"/>
      <c r="E241" s="739"/>
      <c r="F241" s="739"/>
      <c r="G241" s="739"/>
      <c r="H241" s="739"/>
      <c r="I241" s="739"/>
      <c r="J241" s="739"/>
      <c r="K241" s="739"/>
      <c r="L241" s="739"/>
      <c r="M241" s="739"/>
      <c r="N241" s="739"/>
      <c r="O241" s="739"/>
      <c r="P241" s="739"/>
      <c r="Q241" s="739"/>
      <c r="R241" s="739"/>
      <c r="S241" s="739"/>
      <c r="T241" s="739"/>
      <c r="U241" s="739"/>
      <c r="V241" s="739"/>
      <c r="W241" s="739"/>
      <c r="Z241" s="519"/>
      <c r="AA241" s="519"/>
      <c r="AB241" s="519"/>
      <c r="AC241" s="519"/>
      <c r="AD241" s="519"/>
    </row>
    <row r="242" spans="1:30" s="531" customFormat="1" ht="12.75" customHeight="1" x14ac:dyDescent="0.25">
      <c r="A242" s="739"/>
      <c r="B242" s="739"/>
      <c r="C242" s="739"/>
      <c r="D242" s="739"/>
      <c r="E242" s="739"/>
      <c r="F242" s="739"/>
      <c r="G242" s="739"/>
      <c r="H242" s="739"/>
      <c r="I242" s="739"/>
      <c r="J242" s="739"/>
      <c r="K242" s="739"/>
      <c r="L242" s="739"/>
      <c r="M242" s="739"/>
      <c r="N242" s="739"/>
      <c r="O242" s="739"/>
      <c r="P242" s="739"/>
      <c r="Q242" s="739"/>
      <c r="R242" s="739"/>
      <c r="S242" s="739"/>
      <c r="T242" s="739"/>
      <c r="U242" s="739"/>
      <c r="V242" s="739"/>
      <c r="W242" s="739"/>
      <c r="Z242" s="519"/>
      <c r="AA242" s="519"/>
      <c r="AB242" s="519"/>
      <c r="AC242" s="519"/>
      <c r="AD242" s="519"/>
    </row>
    <row r="243" spans="1:30" s="531" customFormat="1" ht="12.75" customHeight="1" x14ac:dyDescent="0.25">
      <c r="A243" s="739"/>
      <c r="B243" s="739"/>
      <c r="C243" s="739"/>
      <c r="D243" s="739"/>
      <c r="E243" s="739"/>
      <c r="F243" s="739"/>
      <c r="G243" s="739"/>
      <c r="H243" s="739"/>
      <c r="I243" s="739"/>
      <c r="J243" s="739"/>
      <c r="K243" s="739"/>
      <c r="L243" s="739"/>
      <c r="M243" s="739"/>
      <c r="N243" s="739"/>
      <c r="O243" s="739"/>
      <c r="P243" s="739"/>
      <c r="Q243" s="739"/>
      <c r="R243" s="739"/>
      <c r="S243" s="739"/>
      <c r="T243" s="739"/>
      <c r="U243" s="739"/>
      <c r="V243" s="739"/>
      <c r="W243" s="739"/>
      <c r="Z243" s="519"/>
      <c r="AA243" s="519"/>
      <c r="AB243" s="519"/>
      <c r="AC243" s="519"/>
      <c r="AD243" s="519"/>
    </row>
    <row r="244" spans="1:30" s="531" customFormat="1" ht="12.75" customHeight="1" x14ac:dyDescent="0.25">
      <c r="A244" s="739"/>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Z244" s="519"/>
      <c r="AA244" s="519"/>
      <c r="AB244" s="519"/>
      <c r="AC244" s="519"/>
      <c r="AD244" s="519"/>
    </row>
    <row r="245" spans="1:30" s="531" customFormat="1" ht="12.75" customHeight="1" x14ac:dyDescent="0.25">
      <c r="A245" s="739"/>
      <c r="B245" s="739"/>
      <c r="C245" s="739"/>
      <c r="D245" s="739"/>
      <c r="E245" s="739"/>
      <c r="F245" s="739"/>
      <c r="G245" s="739"/>
      <c r="H245" s="739"/>
      <c r="I245" s="739"/>
      <c r="J245" s="739"/>
      <c r="K245" s="739"/>
      <c r="L245" s="739"/>
      <c r="M245" s="739"/>
      <c r="N245" s="739"/>
      <c r="O245" s="739"/>
      <c r="P245" s="739"/>
      <c r="Q245" s="739"/>
      <c r="R245" s="739"/>
      <c r="S245" s="739"/>
      <c r="T245" s="739"/>
      <c r="U245" s="739"/>
      <c r="V245" s="739"/>
      <c r="W245" s="739"/>
      <c r="Z245" s="519"/>
      <c r="AA245" s="519"/>
      <c r="AB245" s="519"/>
      <c r="AC245" s="519"/>
      <c r="AD245" s="519"/>
    </row>
    <row r="246" spans="1:30" s="531" customFormat="1" ht="12.75" customHeight="1" x14ac:dyDescent="0.25">
      <c r="A246" s="739"/>
      <c r="B246" s="739"/>
      <c r="C246" s="739"/>
      <c r="D246" s="739"/>
      <c r="E246" s="739"/>
      <c r="F246" s="739"/>
      <c r="G246" s="739"/>
      <c r="H246" s="739"/>
      <c r="I246" s="739"/>
      <c r="J246" s="739"/>
      <c r="K246" s="739"/>
      <c r="L246" s="739"/>
      <c r="M246" s="739"/>
      <c r="N246" s="739"/>
      <c r="O246" s="739"/>
      <c r="P246" s="739"/>
      <c r="Q246" s="739"/>
      <c r="R246" s="739"/>
      <c r="S246" s="739"/>
      <c r="T246" s="739"/>
      <c r="U246" s="739"/>
      <c r="V246" s="739"/>
      <c r="W246" s="739"/>
      <c r="Z246" s="519"/>
      <c r="AA246" s="519"/>
      <c r="AB246" s="519"/>
      <c r="AC246" s="519"/>
      <c r="AD246" s="519"/>
    </row>
    <row r="247" spans="1:30" ht="12.75" customHeight="1" x14ac:dyDescent="0.25">
      <c r="A247" s="739"/>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row>
    <row r="248" spans="1:30" ht="12.75" customHeight="1" x14ac:dyDescent="0.25">
      <c r="A248" s="739"/>
      <c r="B248" s="739"/>
      <c r="C248" s="739"/>
      <c r="D248" s="739"/>
      <c r="E248" s="739"/>
      <c r="F248" s="739"/>
      <c r="G248" s="739"/>
      <c r="H248" s="739"/>
      <c r="I248" s="739"/>
      <c r="J248" s="739"/>
      <c r="K248" s="739"/>
      <c r="L248" s="739"/>
      <c r="M248" s="739"/>
      <c r="N248" s="739"/>
      <c r="O248" s="739"/>
      <c r="P248" s="739"/>
      <c r="Q248" s="739"/>
      <c r="R248" s="739"/>
      <c r="S248" s="739"/>
      <c r="T248" s="739"/>
      <c r="U248" s="739"/>
      <c r="V248" s="739"/>
      <c r="W248" s="739"/>
    </row>
    <row r="249" spans="1:30" ht="12.75" customHeight="1" x14ac:dyDescent="0.25">
      <c r="A249" s="739"/>
      <c r="B249" s="739"/>
      <c r="C249" s="739"/>
      <c r="D249" s="739"/>
      <c r="E249" s="739"/>
      <c r="F249" s="739"/>
      <c r="G249" s="739"/>
      <c r="H249" s="739"/>
      <c r="I249" s="739"/>
      <c r="J249" s="739"/>
      <c r="K249" s="739"/>
      <c r="L249" s="739"/>
      <c r="M249" s="739"/>
      <c r="N249" s="739"/>
      <c r="O249" s="739"/>
      <c r="P249" s="739"/>
      <c r="Q249" s="739"/>
      <c r="R249" s="739"/>
      <c r="S249" s="739"/>
      <c r="T249" s="739"/>
      <c r="U249" s="739"/>
      <c r="V249" s="739"/>
      <c r="W249" s="739"/>
    </row>
    <row r="250" spans="1:30" ht="12.75" customHeight="1" x14ac:dyDescent="0.25">
      <c r="A250" s="739"/>
      <c r="B250" s="739"/>
      <c r="C250" s="739"/>
      <c r="D250" s="739"/>
      <c r="E250" s="739"/>
      <c r="F250" s="739"/>
      <c r="G250" s="739"/>
      <c r="H250" s="739"/>
      <c r="I250" s="739"/>
      <c r="J250" s="739"/>
      <c r="K250" s="739"/>
      <c r="L250" s="739"/>
      <c r="M250" s="739"/>
      <c r="N250" s="739"/>
      <c r="O250" s="739"/>
      <c r="P250" s="739"/>
      <c r="Q250" s="739"/>
      <c r="R250" s="739"/>
      <c r="S250" s="739"/>
      <c r="T250" s="739"/>
      <c r="U250" s="739"/>
      <c r="V250" s="739"/>
      <c r="W250" s="739"/>
    </row>
    <row r="251" spans="1:30" ht="12.75" customHeight="1" x14ac:dyDescent="0.25">
      <c r="A251" s="739"/>
      <c r="B251" s="739"/>
      <c r="C251" s="739"/>
      <c r="D251" s="739"/>
      <c r="E251" s="739"/>
      <c r="F251" s="739"/>
      <c r="G251" s="739"/>
      <c r="H251" s="739"/>
      <c r="I251" s="739"/>
      <c r="J251" s="739"/>
      <c r="K251" s="739"/>
      <c r="L251" s="739"/>
      <c r="M251" s="739"/>
      <c r="N251" s="739"/>
      <c r="O251" s="739"/>
      <c r="P251" s="739"/>
      <c r="Q251" s="739"/>
      <c r="R251" s="739"/>
      <c r="S251" s="739"/>
      <c r="T251" s="739"/>
      <c r="U251" s="739"/>
      <c r="V251" s="739"/>
      <c r="W251" s="739"/>
    </row>
    <row r="252" spans="1:30" ht="12.75" customHeight="1" x14ac:dyDescent="0.25">
      <c r="A252" s="739"/>
      <c r="B252" s="739"/>
      <c r="C252" s="739"/>
      <c r="D252" s="739"/>
      <c r="E252" s="739"/>
      <c r="F252" s="739"/>
      <c r="G252" s="739"/>
      <c r="H252" s="739"/>
      <c r="I252" s="739"/>
      <c r="J252" s="739"/>
      <c r="K252" s="739"/>
      <c r="L252" s="739"/>
      <c r="M252" s="739"/>
      <c r="N252" s="739"/>
      <c r="O252" s="739"/>
      <c r="P252" s="739"/>
      <c r="Q252" s="739"/>
      <c r="R252" s="739"/>
      <c r="S252" s="739"/>
      <c r="T252" s="739"/>
      <c r="U252" s="739"/>
      <c r="V252" s="739"/>
      <c r="W252" s="739"/>
    </row>
    <row r="253" spans="1:30" ht="12.75" customHeight="1" x14ac:dyDescent="0.25">
      <c r="A253" s="739"/>
      <c r="B253" s="739"/>
      <c r="C253" s="739"/>
      <c r="D253" s="739"/>
      <c r="E253" s="739"/>
      <c r="F253" s="739"/>
      <c r="G253" s="739"/>
      <c r="H253" s="739"/>
      <c r="I253" s="739"/>
      <c r="J253" s="739"/>
      <c r="K253" s="739"/>
      <c r="L253" s="739"/>
      <c r="M253" s="739"/>
      <c r="N253" s="739"/>
      <c r="O253" s="739"/>
      <c r="P253" s="739"/>
      <c r="Q253" s="739"/>
      <c r="R253" s="739"/>
      <c r="S253" s="739"/>
      <c r="T253" s="739"/>
      <c r="U253" s="739"/>
      <c r="V253" s="739"/>
      <c r="W253" s="739"/>
    </row>
    <row r="254" spans="1:30" ht="12.75" customHeight="1" x14ac:dyDescent="0.25">
      <c r="A254" s="739"/>
      <c r="B254" s="739"/>
      <c r="C254" s="739"/>
      <c r="D254" s="739"/>
      <c r="E254" s="739"/>
      <c r="F254" s="739"/>
      <c r="G254" s="739"/>
      <c r="H254" s="739"/>
      <c r="I254" s="739"/>
      <c r="J254" s="739"/>
      <c r="K254" s="739"/>
      <c r="L254" s="739"/>
      <c r="M254" s="739"/>
      <c r="N254" s="739"/>
      <c r="O254" s="739"/>
      <c r="P254" s="739"/>
      <c r="Q254" s="739"/>
      <c r="R254" s="739"/>
      <c r="S254" s="739"/>
      <c r="T254" s="739"/>
      <c r="U254" s="739"/>
      <c r="V254" s="739"/>
      <c r="W254" s="739"/>
    </row>
    <row r="255" spans="1:30" ht="12.75" customHeight="1" x14ac:dyDescent="0.25">
      <c r="A255" s="739"/>
      <c r="B255" s="739"/>
      <c r="C255" s="739"/>
      <c r="D255" s="739"/>
      <c r="E255" s="739"/>
      <c r="F255" s="739"/>
      <c r="G255" s="739"/>
      <c r="H255" s="739"/>
      <c r="I255" s="739"/>
      <c r="J255" s="739"/>
      <c r="K255" s="739"/>
      <c r="L255" s="739"/>
      <c r="M255" s="739"/>
      <c r="N255" s="739"/>
      <c r="O255" s="739"/>
      <c r="P255" s="739"/>
      <c r="Q255" s="739"/>
      <c r="R255" s="739"/>
      <c r="S255" s="739"/>
      <c r="T255" s="739"/>
      <c r="U255" s="739"/>
      <c r="V255" s="739"/>
      <c r="W255" s="739"/>
    </row>
    <row r="256" spans="1:30" ht="12.75" customHeight="1" x14ac:dyDescent="0.25">
      <c r="A256" s="739"/>
      <c r="B256" s="739"/>
      <c r="C256" s="739"/>
      <c r="D256" s="739"/>
      <c r="E256" s="739"/>
      <c r="F256" s="739"/>
      <c r="G256" s="739"/>
      <c r="H256" s="739"/>
      <c r="I256" s="739"/>
      <c r="J256" s="739"/>
      <c r="K256" s="739"/>
      <c r="L256" s="739"/>
      <c r="M256" s="739"/>
      <c r="N256" s="739"/>
      <c r="O256" s="739"/>
      <c r="P256" s="739"/>
      <c r="Q256" s="739"/>
      <c r="R256" s="739"/>
      <c r="S256" s="739"/>
      <c r="T256" s="739"/>
      <c r="U256" s="739"/>
      <c r="V256" s="739"/>
      <c r="W256" s="739"/>
    </row>
    <row r="257" spans="1:23" ht="12.75" customHeight="1" x14ac:dyDescent="0.25">
      <c r="A257" s="739"/>
      <c r="B257" s="739"/>
      <c r="C257" s="739"/>
      <c r="D257" s="739"/>
      <c r="E257" s="739"/>
      <c r="F257" s="739"/>
      <c r="G257" s="739"/>
      <c r="H257" s="739"/>
      <c r="I257" s="739"/>
      <c r="J257" s="739"/>
      <c r="K257" s="739"/>
      <c r="L257" s="739"/>
      <c r="M257" s="739"/>
      <c r="N257" s="739"/>
      <c r="O257" s="739"/>
      <c r="P257" s="739"/>
      <c r="Q257" s="739"/>
      <c r="R257" s="739"/>
      <c r="S257" s="739"/>
      <c r="T257" s="739"/>
      <c r="U257" s="739"/>
      <c r="V257" s="739"/>
      <c r="W257" s="739"/>
    </row>
    <row r="258" spans="1:23" ht="12.75" customHeight="1" x14ac:dyDescent="0.25">
      <c r="A258" s="739"/>
      <c r="B258" s="739"/>
      <c r="C258" s="739"/>
      <c r="D258" s="739"/>
      <c r="E258" s="739"/>
      <c r="F258" s="739"/>
      <c r="G258" s="739"/>
      <c r="H258" s="739"/>
      <c r="I258" s="739"/>
      <c r="J258" s="739"/>
      <c r="K258" s="739"/>
      <c r="L258" s="739"/>
      <c r="M258" s="739"/>
      <c r="N258" s="739"/>
      <c r="O258" s="739"/>
      <c r="P258" s="739"/>
      <c r="Q258" s="739"/>
      <c r="R258" s="739"/>
      <c r="S258" s="739"/>
      <c r="T258" s="739"/>
      <c r="U258" s="739"/>
      <c r="V258" s="739"/>
      <c r="W258" s="739"/>
    </row>
    <row r="259" spans="1:23" ht="12.75" customHeight="1" x14ac:dyDescent="0.25">
      <c r="A259" s="739"/>
      <c r="B259" s="739"/>
      <c r="C259" s="739"/>
      <c r="D259" s="739"/>
      <c r="E259" s="739"/>
      <c r="F259" s="739"/>
      <c r="G259" s="739"/>
      <c r="H259" s="739"/>
      <c r="I259" s="739"/>
      <c r="J259" s="739"/>
      <c r="K259" s="739"/>
      <c r="L259" s="739"/>
      <c r="M259" s="739"/>
      <c r="N259" s="739"/>
      <c r="O259" s="739"/>
      <c r="P259" s="739"/>
      <c r="Q259" s="739"/>
      <c r="R259" s="739"/>
      <c r="S259" s="739"/>
      <c r="T259" s="739"/>
      <c r="U259" s="739"/>
      <c r="V259" s="739"/>
      <c r="W259" s="739"/>
    </row>
    <row r="260" spans="1:23" ht="12.75" customHeight="1" x14ac:dyDescent="0.25">
      <c r="A260" s="739"/>
      <c r="B260" s="739"/>
      <c r="C260" s="739"/>
      <c r="D260" s="739"/>
      <c r="E260" s="739"/>
      <c r="F260" s="739"/>
      <c r="G260" s="739"/>
      <c r="H260" s="739"/>
      <c r="I260" s="739"/>
      <c r="J260" s="739"/>
      <c r="K260" s="739"/>
      <c r="L260" s="739"/>
      <c r="M260" s="739"/>
      <c r="N260" s="739"/>
      <c r="O260" s="739"/>
      <c r="P260" s="739"/>
      <c r="Q260" s="739"/>
      <c r="R260" s="739"/>
      <c r="S260" s="739"/>
      <c r="T260" s="739"/>
      <c r="U260" s="739"/>
      <c r="V260" s="739"/>
      <c r="W260" s="739"/>
    </row>
    <row r="261" spans="1:23" ht="12.75" customHeight="1" x14ac:dyDescent="0.25">
      <c r="A261" s="739"/>
      <c r="B261" s="739"/>
      <c r="C261" s="739"/>
      <c r="D261" s="739"/>
      <c r="E261" s="739"/>
      <c r="F261" s="739"/>
      <c r="G261" s="739"/>
      <c r="H261" s="739"/>
      <c r="I261" s="739"/>
      <c r="J261" s="739"/>
      <c r="K261" s="739"/>
      <c r="L261" s="739"/>
      <c r="M261" s="739"/>
      <c r="N261" s="739"/>
      <c r="O261" s="739"/>
      <c r="P261" s="739"/>
      <c r="Q261" s="739"/>
      <c r="R261" s="739"/>
      <c r="S261" s="739"/>
      <c r="T261" s="739"/>
      <c r="U261" s="739"/>
      <c r="V261" s="739"/>
      <c r="W261" s="739"/>
    </row>
    <row r="262" spans="1:23" ht="12.75" customHeight="1" x14ac:dyDescent="0.25">
      <c r="A262" s="739"/>
      <c r="B262" s="739"/>
      <c r="C262" s="739"/>
      <c r="D262" s="739"/>
      <c r="E262" s="739"/>
      <c r="F262" s="739"/>
      <c r="G262" s="739"/>
      <c r="H262" s="739"/>
      <c r="I262" s="739"/>
      <c r="J262" s="739"/>
      <c r="K262" s="739"/>
      <c r="L262" s="739"/>
      <c r="M262" s="739"/>
      <c r="N262" s="739"/>
      <c r="O262" s="739"/>
      <c r="P262" s="739"/>
      <c r="Q262" s="739"/>
      <c r="R262" s="739"/>
      <c r="S262" s="739"/>
      <c r="T262" s="739"/>
      <c r="U262" s="739"/>
      <c r="V262" s="739"/>
      <c r="W262" s="739"/>
    </row>
    <row r="263" spans="1:23" ht="12.75" customHeight="1" x14ac:dyDescent="0.25">
      <c r="A263" s="739"/>
      <c r="B263" s="739"/>
      <c r="C263" s="739"/>
      <c r="D263" s="739"/>
      <c r="E263" s="739"/>
      <c r="F263" s="739"/>
      <c r="G263" s="739"/>
      <c r="H263" s="739"/>
      <c r="I263" s="739"/>
      <c r="J263" s="739"/>
      <c r="K263" s="739"/>
      <c r="L263" s="739"/>
      <c r="M263" s="739"/>
      <c r="N263" s="739"/>
      <c r="O263" s="739"/>
      <c r="P263" s="739"/>
      <c r="Q263" s="739"/>
      <c r="R263" s="739"/>
      <c r="S263" s="739"/>
      <c r="T263" s="739"/>
      <c r="U263" s="739"/>
      <c r="V263" s="739"/>
      <c r="W263" s="739"/>
    </row>
    <row r="264" spans="1:23" ht="12.75" customHeight="1" x14ac:dyDescent="0.25">
      <c r="A264" s="739"/>
      <c r="B264" s="739"/>
      <c r="C264" s="739"/>
      <c r="D264" s="739"/>
      <c r="E264" s="739"/>
      <c r="F264" s="739"/>
      <c r="G264" s="739"/>
      <c r="H264" s="739"/>
      <c r="I264" s="739"/>
      <c r="J264" s="739"/>
      <c r="K264" s="739"/>
      <c r="L264" s="739"/>
      <c r="M264" s="739"/>
      <c r="N264" s="739"/>
      <c r="O264" s="739"/>
      <c r="P264" s="739"/>
      <c r="Q264" s="739"/>
      <c r="R264" s="739"/>
      <c r="S264" s="739"/>
      <c r="T264" s="739"/>
      <c r="U264" s="739"/>
      <c r="V264" s="739"/>
      <c r="W264" s="739"/>
    </row>
    <row r="265" spans="1:23" ht="12.75" customHeight="1" x14ac:dyDescent="0.25">
      <c r="A265" s="739"/>
      <c r="B265" s="739"/>
      <c r="C265" s="739"/>
      <c r="D265" s="739"/>
      <c r="E265" s="739"/>
      <c r="F265" s="739"/>
      <c r="G265" s="739"/>
      <c r="H265" s="739"/>
      <c r="I265" s="739"/>
      <c r="J265" s="739"/>
      <c r="K265" s="739"/>
      <c r="L265" s="739"/>
      <c r="M265" s="739"/>
      <c r="N265" s="739"/>
      <c r="O265" s="739"/>
      <c r="P265" s="739"/>
      <c r="Q265" s="739"/>
      <c r="R265" s="739"/>
      <c r="S265" s="739"/>
      <c r="T265" s="739"/>
      <c r="U265" s="739"/>
      <c r="V265" s="739"/>
      <c r="W265" s="739"/>
    </row>
    <row r="266" spans="1:23" ht="12.75" customHeight="1" x14ac:dyDescent="0.25">
      <c r="A266" s="739"/>
      <c r="B266" s="739"/>
      <c r="C266" s="739"/>
      <c r="D266" s="739"/>
      <c r="E266" s="739"/>
      <c r="F266" s="739"/>
      <c r="G266" s="739"/>
      <c r="H266" s="739"/>
      <c r="I266" s="739"/>
      <c r="J266" s="739"/>
      <c r="K266" s="739"/>
      <c r="L266" s="739"/>
      <c r="M266" s="739"/>
      <c r="N266" s="739"/>
      <c r="O266" s="739"/>
      <c r="P266" s="739"/>
      <c r="Q266" s="739"/>
      <c r="R266" s="739"/>
      <c r="S266" s="739"/>
      <c r="T266" s="739"/>
      <c r="U266" s="739"/>
      <c r="V266" s="739"/>
      <c r="W266" s="739"/>
    </row>
    <row r="267" spans="1:23" ht="12.75" customHeight="1" x14ac:dyDescent="0.25">
      <c r="A267" s="739"/>
      <c r="B267" s="739"/>
      <c r="C267" s="739"/>
      <c r="D267" s="739"/>
      <c r="E267" s="739"/>
      <c r="F267" s="739"/>
      <c r="G267" s="739"/>
      <c r="H267" s="739"/>
      <c r="I267" s="739"/>
      <c r="J267" s="739"/>
      <c r="K267" s="739"/>
      <c r="L267" s="739"/>
      <c r="M267" s="739"/>
      <c r="N267" s="739"/>
      <c r="O267" s="739"/>
      <c r="P267" s="739"/>
      <c r="Q267" s="739"/>
      <c r="R267" s="739"/>
      <c r="S267" s="739"/>
      <c r="T267" s="739"/>
      <c r="U267" s="739"/>
      <c r="V267" s="739"/>
      <c r="W267" s="739"/>
    </row>
    <row r="268" spans="1:23" ht="12.75" customHeight="1" x14ac:dyDescent="0.25">
      <c r="A268" s="739"/>
      <c r="B268" s="739"/>
      <c r="C268" s="739"/>
      <c r="D268" s="739"/>
      <c r="E268" s="739"/>
      <c r="F268" s="739"/>
      <c r="G268" s="739"/>
      <c r="H268" s="739"/>
      <c r="I268" s="739"/>
      <c r="J268" s="739"/>
      <c r="K268" s="739"/>
      <c r="L268" s="739"/>
      <c r="M268" s="739"/>
      <c r="N268" s="739"/>
      <c r="O268" s="739"/>
      <c r="P268" s="739"/>
      <c r="Q268" s="739"/>
      <c r="R268" s="739"/>
      <c r="S268" s="739"/>
      <c r="T268" s="739"/>
      <c r="U268" s="739"/>
      <c r="V268" s="739"/>
      <c r="W268" s="739"/>
    </row>
    <row r="269" spans="1:23" ht="12.75" customHeight="1" x14ac:dyDescent="0.25">
      <c r="A269" s="739"/>
      <c r="B269" s="739"/>
      <c r="C269" s="739"/>
      <c r="D269" s="739"/>
      <c r="E269" s="739"/>
      <c r="F269" s="739"/>
      <c r="G269" s="739"/>
      <c r="H269" s="739"/>
      <c r="I269" s="739"/>
      <c r="J269" s="739"/>
      <c r="K269" s="739"/>
      <c r="L269" s="739"/>
      <c r="M269" s="739"/>
      <c r="N269" s="739"/>
      <c r="O269" s="739"/>
      <c r="P269" s="739"/>
      <c r="Q269" s="739"/>
      <c r="R269" s="739"/>
      <c r="S269" s="739"/>
      <c r="T269" s="739"/>
      <c r="U269" s="739"/>
      <c r="V269" s="739"/>
      <c r="W269" s="739"/>
    </row>
    <row r="270" spans="1:23" ht="12.75" customHeight="1" x14ac:dyDescent="0.25">
      <c r="A270" s="739"/>
      <c r="B270" s="739"/>
      <c r="C270" s="739"/>
      <c r="D270" s="739"/>
      <c r="E270" s="739"/>
      <c r="F270" s="739"/>
      <c r="G270" s="739"/>
      <c r="H270" s="739"/>
      <c r="I270" s="739"/>
      <c r="J270" s="739"/>
      <c r="K270" s="739"/>
      <c r="L270" s="739"/>
      <c r="M270" s="739"/>
      <c r="N270" s="739"/>
      <c r="O270" s="739"/>
      <c r="P270" s="739"/>
      <c r="Q270" s="739"/>
      <c r="R270" s="739"/>
      <c r="S270" s="739"/>
      <c r="T270" s="739"/>
      <c r="U270" s="739"/>
      <c r="V270" s="739"/>
      <c r="W270" s="739"/>
    </row>
    <row r="271" spans="1:23" ht="12.75" customHeight="1" x14ac:dyDescent="0.25">
      <c r="A271" s="739"/>
      <c r="B271" s="739"/>
      <c r="C271" s="739"/>
      <c r="D271" s="739"/>
      <c r="E271" s="739"/>
      <c r="F271" s="739"/>
      <c r="G271" s="739"/>
      <c r="H271" s="739"/>
      <c r="I271" s="739"/>
      <c r="J271" s="739"/>
      <c r="K271" s="739"/>
      <c r="L271" s="739"/>
      <c r="M271" s="739"/>
      <c r="N271" s="739"/>
      <c r="O271" s="739"/>
      <c r="P271" s="739"/>
      <c r="Q271" s="739"/>
      <c r="R271" s="739"/>
      <c r="S271" s="739"/>
      <c r="T271" s="739"/>
      <c r="U271" s="739"/>
      <c r="V271" s="739"/>
      <c r="W271" s="739"/>
    </row>
    <row r="272" spans="1:23" ht="12.75" customHeight="1" x14ac:dyDescent="0.25">
      <c r="A272" s="739"/>
      <c r="B272" s="739"/>
      <c r="C272" s="739"/>
      <c r="D272" s="739"/>
      <c r="E272" s="739"/>
      <c r="F272" s="739"/>
      <c r="G272" s="739"/>
      <c r="H272" s="739"/>
      <c r="I272" s="739"/>
      <c r="J272" s="739"/>
      <c r="K272" s="739"/>
      <c r="L272" s="739"/>
      <c r="M272" s="739"/>
      <c r="N272" s="739"/>
      <c r="O272" s="739"/>
      <c r="P272" s="739"/>
      <c r="Q272" s="739"/>
      <c r="R272" s="739"/>
      <c r="S272" s="739"/>
      <c r="T272" s="739"/>
      <c r="U272" s="739"/>
      <c r="V272" s="739"/>
      <c r="W272" s="739"/>
    </row>
    <row r="273" spans="1:23" ht="12.75" customHeight="1" x14ac:dyDescent="0.25">
      <c r="A273" s="739"/>
      <c r="B273" s="739"/>
      <c r="C273" s="739"/>
      <c r="D273" s="739"/>
      <c r="E273" s="739"/>
      <c r="F273" s="739"/>
      <c r="G273" s="739"/>
      <c r="H273" s="739"/>
      <c r="I273" s="739"/>
      <c r="J273" s="739"/>
      <c r="K273" s="739"/>
      <c r="L273" s="739"/>
      <c r="M273" s="739"/>
      <c r="N273" s="739"/>
      <c r="O273" s="739"/>
      <c r="P273" s="739"/>
      <c r="Q273" s="739"/>
      <c r="R273" s="739"/>
      <c r="S273" s="739"/>
      <c r="T273" s="739"/>
      <c r="U273" s="739"/>
      <c r="V273" s="739"/>
      <c r="W273" s="739"/>
    </row>
    <row r="274" spans="1:23" ht="12.75" customHeight="1" x14ac:dyDescent="0.25">
      <c r="A274" s="739"/>
      <c r="B274" s="739"/>
      <c r="C274" s="739"/>
      <c r="D274" s="739"/>
      <c r="E274" s="739"/>
      <c r="F274" s="739"/>
      <c r="G274" s="739"/>
      <c r="H274" s="739"/>
      <c r="I274" s="739"/>
      <c r="J274" s="739"/>
      <c r="K274" s="739"/>
      <c r="L274" s="739"/>
      <c r="M274" s="739"/>
      <c r="N274" s="739"/>
      <c r="O274" s="739"/>
      <c r="P274" s="739"/>
      <c r="Q274" s="739"/>
      <c r="R274" s="739"/>
      <c r="S274" s="739"/>
      <c r="T274" s="739"/>
      <c r="U274" s="739"/>
      <c r="V274" s="739"/>
      <c r="W274" s="739"/>
    </row>
    <row r="275" spans="1:23" ht="12.75" customHeight="1" x14ac:dyDescent="0.25">
      <c r="A275" s="739"/>
      <c r="B275" s="739"/>
      <c r="C275" s="739"/>
      <c r="D275" s="739"/>
      <c r="E275" s="739"/>
      <c r="F275" s="739"/>
      <c r="G275" s="739"/>
      <c r="H275" s="739"/>
      <c r="I275" s="739"/>
      <c r="J275" s="739"/>
      <c r="K275" s="739"/>
      <c r="L275" s="739"/>
      <c r="M275" s="739"/>
      <c r="N275" s="739"/>
      <c r="O275" s="739"/>
      <c r="P275" s="739"/>
      <c r="Q275" s="739"/>
      <c r="R275" s="739"/>
      <c r="S275" s="739"/>
      <c r="T275" s="739"/>
      <c r="U275" s="739"/>
      <c r="V275" s="739"/>
      <c r="W275" s="739"/>
    </row>
    <row r="276" spans="1:23" ht="12.75" customHeight="1" x14ac:dyDescent="0.25">
      <c r="A276" s="739"/>
      <c r="B276" s="739"/>
      <c r="C276" s="739"/>
      <c r="D276" s="739"/>
      <c r="E276" s="739"/>
      <c r="F276" s="739"/>
      <c r="G276" s="739"/>
      <c r="H276" s="739"/>
      <c r="I276" s="739"/>
      <c r="J276" s="739"/>
      <c r="K276" s="739"/>
      <c r="L276" s="739"/>
      <c r="M276" s="739"/>
      <c r="N276" s="739"/>
      <c r="O276" s="739"/>
      <c r="P276" s="739"/>
      <c r="Q276" s="739"/>
      <c r="R276" s="739"/>
      <c r="S276" s="739"/>
      <c r="T276" s="739"/>
      <c r="U276" s="739"/>
      <c r="V276" s="739"/>
      <c r="W276" s="739"/>
    </row>
    <row r="277" spans="1:23" ht="12.75" customHeight="1" x14ac:dyDescent="0.25">
      <c r="A277" s="739"/>
      <c r="B277" s="739"/>
      <c r="C277" s="739"/>
      <c r="D277" s="739"/>
      <c r="E277" s="739"/>
      <c r="F277" s="739"/>
      <c r="G277" s="739"/>
      <c r="H277" s="739"/>
      <c r="I277" s="739"/>
      <c r="J277" s="739"/>
      <c r="K277" s="739"/>
      <c r="L277" s="739"/>
      <c r="M277" s="739"/>
      <c r="N277" s="739"/>
      <c r="O277" s="739"/>
      <c r="P277" s="739"/>
      <c r="Q277" s="739"/>
      <c r="R277" s="739"/>
      <c r="S277" s="739"/>
      <c r="T277" s="739"/>
      <c r="U277" s="739"/>
      <c r="V277" s="739"/>
      <c r="W277" s="739"/>
    </row>
    <row r="278" spans="1:23" ht="12.75" customHeight="1" x14ac:dyDescent="0.25">
      <c r="A278" s="739"/>
      <c r="B278" s="739"/>
      <c r="C278" s="739"/>
      <c r="D278" s="739"/>
      <c r="E278" s="739"/>
      <c r="F278" s="739"/>
      <c r="G278" s="739"/>
      <c r="H278" s="739"/>
      <c r="I278" s="739"/>
      <c r="J278" s="739"/>
      <c r="K278" s="739"/>
      <c r="L278" s="739"/>
      <c r="M278" s="739"/>
      <c r="N278" s="739"/>
      <c r="O278" s="739"/>
      <c r="P278" s="739"/>
      <c r="Q278" s="739"/>
      <c r="R278" s="739"/>
      <c r="S278" s="739"/>
      <c r="T278" s="739"/>
      <c r="U278" s="739"/>
      <c r="V278" s="739"/>
      <c r="W278" s="739"/>
    </row>
    <row r="279" spans="1:23" ht="12.75" customHeight="1" x14ac:dyDescent="0.25">
      <c r="A279" s="739"/>
      <c r="B279" s="739"/>
      <c r="C279" s="739"/>
      <c r="D279" s="739"/>
      <c r="E279" s="739"/>
      <c r="F279" s="739"/>
      <c r="G279" s="739"/>
      <c r="H279" s="739"/>
      <c r="I279" s="739"/>
      <c r="J279" s="739"/>
      <c r="K279" s="739"/>
      <c r="L279" s="739"/>
      <c r="M279" s="739"/>
      <c r="N279" s="739"/>
      <c r="O279" s="739"/>
      <c r="P279" s="739"/>
      <c r="Q279" s="739"/>
      <c r="R279" s="739"/>
      <c r="S279" s="739"/>
      <c r="T279" s="739"/>
      <c r="U279" s="739"/>
      <c r="V279" s="739"/>
      <c r="W279" s="739"/>
    </row>
    <row r="280" spans="1:23" ht="12.75" customHeight="1" x14ac:dyDescent="0.25">
      <c r="A280" s="739"/>
      <c r="B280" s="739"/>
      <c r="C280" s="739"/>
      <c r="D280" s="739"/>
      <c r="E280" s="739"/>
      <c r="F280" s="739"/>
      <c r="G280" s="739"/>
      <c r="H280" s="739"/>
      <c r="I280" s="739"/>
      <c r="J280" s="739"/>
      <c r="K280" s="739"/>
      <c r="L280" s="739"/>
      <c r="M280" s="739"/>
      <c r="N280" s="739"/>
      <c r="O280" s="739"/>
      <c r="P280" s="739"/>
      <c r="Q280" s="739"/>
      <c r="R280" s="739"/>
      <c r="S280" s="739"/>
      <c r="T280" s="739"/>
      <c r="U280" s="739"/>
      <c r="V280" s="739"/>
      <c r="W280" s="739"/>
    </row>
    <row r="281" spans="1:23" ht="12.75" customHeight="1" x14ac:dyDescent="0.25">
      <c r="A281" s="739"/>
      <c r="B281" s="739"/>
      <c r="C281" s="739"/>
      <c r="D281" s="739"/>
      <c r="E281" s="739"/>
      <c r="F281" s="739"/>
      <c r="G281" s="739"/>
      <c r="H281" s="739"/>
      <c r="I281" s="739"/>
      <c r="J281" s="739"/>
      <c r="K281" s="739"/>
      <c r="L281" s="739"/>
      <c r="M281" s="739"/>
      <c r="N281" s="739"/>
      <c r="O281" s="739"/>
      <c r="P281" s="739"/>
      <c r="Q281" s="739"/>
      <c r="R281" s="739"/>
      <c r="S281" s="739"/>
      <c r="T281" s="739"/>
      <c r="U281" s="739"/>
      <c r="V281" s="739"/>
      <c r="W281" s="739"/>
    </row>
    <row r="282" spans="1:23" ht="12.75" customHeight="1" x14ac:dyDescent="0.25">
      <c r="A282" s="739"/>
      <c r="B282" s="739"/>
      <c r="C282" s="739"/>
      <c r="D282" s="739"/>
      <c r="E282" s="739"/>
      <c r="F282" s="739"/>
      <c r="G282" s="739"/>
      <c r="H282" s="739"/>
      <c r="I282" s="739"/>
      <c r="J282" s="739"/>
      <c r="K282" s="739"/>
      <c r="L282" s="739"/>
      <c r="M282" s="739"/>
      <c r="N282" s="739"/>
      <c r="O282" s="739"/>
      <c r="P282" s="739"/>
      <c r="Q282" s="739"/>
      <c r="R282" s="739"/>
      <c r="S282" s="739"/>
      <c r="T282" s="739"/>
      <c r="U282" s="739"/>
      <c r="V282" s="739"/>
      <c r="W282" s="739"/>
    </row>
    <row r="283" spans="1:23" ht="12.75" customHeight="1" x14ac:dyDescent="0.25">
      <c r="A283" s="739"/>
      <c r="B283" s="739"/>
      <c r="C283" s="739"/>
      <c r="D283" s="739"/>
      <c r="E283" s="739"/>
      <c r="F283" s="739"/>
      <c r="G283" s="739"/>
      <c r="H283" s="739"/>
      <c r="I283" s="739"/>
      <c r="J283" s="739"/>
      <c r="K283" s="739"/>
      <c r="L283" s="739"/>
      <c r="M283" s="739"/>
      <c r="N283" s="739"/>
      <c r="O283" s="739"/>
      <c r="P283" s="739"/>
      <c r="Q283" s="739"/>
      <c r="R283" s="739"/>
      <c r="S283" s="739"/>
      <c r="T283" s="739"/>
      <c r="U283" s="739"/>
      <c r="V283" s="739"/>
      <c r="W283" s="739"/>
    </row>
    <row r="284" spans="1:23" ht="12.75" customHeight="1" x14ac:dyDescent="0.25">
      <c r="A284" s="739"/>
      <c r="B284" s="739"/>
      <c r="C284" s="739"/>
      <c r="D284" s="739"/>
      <c r="E284" s="739"/>
      <c r="F284" s="739"/>
      <c r="G284" s="739"/>
      <c r="H284" s="739"/>
      <c r="I284" s="739"/>
      <c r="J284" s="739"/>
      <c r="K284" s="739"/>
      <c r="L284" s="739"/>
      <c r="M284" s="739"/>
      <c r="N284" s="739"/>
      <c r="O284" s="739"/>
      <c r="P284" s="739"/>
      <c r="Q284" s="739"/>
      <c r="R284" s="739"/>
      <c r="S284" s="739"/>
      <c r="T284" s="739"/>
      <c r="U284" s="739"/>
      <c r="V284" s="739"/>
      <c r="W284" s="739"/>
    </row>
    <row r="285" spans="1:23" ht="12.75" customHeight="1" x14ac:dyDescent="0.25">
      <c r="A285" s="739"/>
      <c r="B285" s="739"/>
      <c r="C285" s="739"/>
      <c r="D285" s="739"/>
      <c r="E285" s="739"/>
      <c r="F285" s="739"/>
      <c r="G285" s="739"/>
      <c r="H285" s="739"/>
      <c r="I285" s="739"/>
      <c r="J285" s="739"/>
      <c r="K285" s="739"/>
      <c r="L285" s="739"/>
      <c r="M285" s="739"/>
      <c r="N285" s="739"/>
      <c r="O285" s="739"/>
      <c r="P285" s="739"/>
      <c r="Q285" s="739"/>
      <c r="R285" s="739"/>
      <c r="S285" s="739"/>
      <c r="T285" s="739"/>
      <c r="U285" s="739"/>
      <c r="V285" s="739"/>
      <c r="W285" s="739"/>
    </row>
    <row r="286" spans="1:23" ht="12.75" customHeight="1" x14ac:dyDescent="0.25">
      <c r="A286" s="739"/>
      <c r="B286" s="739"/>
      <c r="C286" s="739"/>
      <c r="D286" s="739"/>
      <c r="E286" s="739"/>
      <c r="F286" s="739"/>
      <c r="G286" s="739"/>
      <c r="H286" s="739"/>
      <c r="I286" s="739"/>
      <c r="J286" s="739"/>
      <c r="K286" s="739"/>
      <c r="L286" s="739"/>
      <c r="M286" s="739"/>
      <c r="N286" s="739"/>
      <c r="O286" s="739"/>
      <c r="P286" s="739"/>
      <c r="Q286" s="739"/>
      <c r="R286" s="739"/>
      <c r="S286" s="739"/>
      <c r="T286" s="739"/>
      <c r="U286" s="739"/>
      <c r="V286" s="739"/>
      <c r="W286" s="739"/>
    </row>
    <row r="287" spans="1:23" ht="12.75" customHeight="1" x14ac:dyDescent="0.25">
      <c r="A287" s="739"/>
      <c r="B287" s="739"/>
      <c r="C287" s="739"/>
      <c r="D287" s="739"/>
      <c r="E287" s="739"/>
      <c r="F287" s="739"/>
      <c r="G287" s="739"/>
      <c r="H287" s="739"/>
      <c r="I287" s="739"/>
      <c r="J287" s="739"/>
      <c r="K287" s="739"/>
      <c r="L287" s="739"/>
      <c r="M287" s="739"/>
      <c r="N287" s="739"/>
      <c r="O287" s="739"/>
      <c r="P287" s="739"/>
      <c r="Q287" s="739"/>
      <c r="R287" s="739"/>
      <c r="S287" s="739"/>
      <c r="T287" s="739"/>
      <c r="U287" s="739"/>
      <c r="V287" s="739"/>
      <c r="W287" s="739"/>
    </row>
    <row r="288" spans="1:23" ht="12.75" customHeight="1" x14ac:dyDescent="0.25">
      <c r="A288" s="739"/>
      <c r="B288" s="739"/>
      <c r="C288" s="739"/>
      <c r="D288" s="739"/>
      <c r="E288" s="739"/>
      <c r="F288" s="739"/>
      <c r="G288" s="739"/>
      <c r="H288" s="739"/>
      <c r="I288" s="739"/>
      <c r="J288" s="739"/>
      <c r="K288" s="739"/>
      <c r="L288" s="739"/>
      <c r="M288" s="739"/>
      <c r="N288" s="739"/>
      <c r="O288" s="739"/>
      <c r="P288" s="739"/>
      <c r="Q288" s="739"/>
      <c r="R288" s="739"/>
      <c r="S288" s="739"/>
      <c r="T288" s="739"/>
      <c r="U288" s="739"/>
      <c r="V288" s="739"/>
      <c r="W288" s="739"/>
    </row>
    <row r="289" spans="1:23" ht="12.75" customHeight="1" x14ac:dyDescent="0.25">
      <c r="A289" s="739"/>
      <c r="B289" s="739"/>
      <c r="C289" s="739"/>
      <c r="D289" s="739"/>
      <c r="E289" s="739"/>
      <c r="F289" s="739"/>
      <c r="G289" s="739"/>
      <c r="H289" s="739"/>
      <c r="I289" s="739"/>
      <c r="J289" s="739"/>
      <c r="K289" s="739"/>
      <c r="L289" s="739"/>
      <c r="M289" s="739"/>
      <c r="N289" s="739"/>
      <c r="O289" s="739"/>
      <c r="P289" s="739"/>
      <c r="Q289" s="739"/>
      <c r="R289" s="739"/>
      <c r="S289" s="739"/>
      <c r="T289" s="739"/>
      <c r="U289" s="739"/>
      <c r="V289" s="739"/>
      <c r="W289" s="739"/>
    </row>
    <row r="290" spans="1:23" ht="12.75" customHeight="1" x14ac:dyDescent="0.25">
      <c r="A290" s="739"/>
      <c r="B290" s="739"/>
      <c r="C290" s="739"/>
      <c r="D290" s="739"/>
      <c r="E290" s="739"/>
      <c r="F290" s="739"/>
      <c r="G290" s="739"/>
      <c r="H290" s="739"/>
      <c r="I290" s="739"/>
      <c r="J290" s="739"/>
      <c r="K290" s="739"/>
      <c r="L290" s="739"/>
      <c r="M290" s="739"/>
      <c r="N290" s="739"/>
      <c r="O290" s="739"/>
      <c r="P290" s="739"/>
      <c r="Q290" s="739"/>
      <c r="R290" s="739"/>
      <c r="S290" s="739"/>
      <c r="T290" s="739"/>
      <c r="U290" s="739"/>
      <c r="V290" s="739"/>
      <c r="W290" s="739"/>
    </row>
    <row r="291" spans="1:23" ht="12.75" customHeight="1" x14ac:dyDescent="0.25">
      <c r="A291" s="739"/>
      <c r="B291" s="739"/>
      <c r="C291" s="739"/>
      <c r="D291" s="739"/>
      <c r="E291" s="739"/>
      <c r="F291" s="739"/>
      <c r="G291" s="739"/>
      <c r="H291" s="739"/>
      <c r="I291" s="739"/>
      <c r="J291" s="739"/>
      <c r="K291" s="739"/>
      <c r="L291" s="739"/>
      <c r="M291" s="739"/>
      <c r="N291" s="739"/>
      <c r="O291" s="739"/>
      <c r="P291" s="739"/>
      <c r="Q291" s="739"/>
      <c r="R291" s="739"/>
      <c r="S291" s="739"/>
      <c r="T291" s="739"/>
      <c r="U291" s="739"/>
      <c r="V291" s="739"/>
      <c r="W291" s="739"/>
    </row>
    <row r="292" spans="1:23" ht="12.75" customHeight="1" x14ac:dyDescent="0.25">
      <c r="A292" s="739"/>
      <c r="B292" s="739"/>
      <c r="C292" s="739"/>
      <c r="D292" s="739"/>
      <c r="E292" s="739"/>
      <c r="F292" s="739"/>
      <c r="G292" s="739"/>
      <c r="H292" s="739"/>
      <c r="I292" s="739"/>
      <c r="J292" s="739"/>
      <c r="K292" s="739"/>
      <c r="L292" s="739"/>
      <c r="M292" s="739"/>
      <c r="N292" s="739"/>
      <c r="O292" s="739"/>
      <c r="P292" s="739"/>
      <c r="Q292" s="739"/>
      <c r="R292" s="739"/>
      <c r="S292" s="739"/>
      <c r="T292" s="739"/>
      <c r="U292" s="739"/>
      <c r="V292" s="739"/>
      <c r="W292" s="739"/>
    </row>
    <row r="293" spans="1:23" ht="12.75" customHeight="1" x14ac:dyDescent="0.25">
      <c r="A293" s="739"/>
      <c r="B293" s="739"/>
      <c r="C293" s="739"/>
      <c r="D293" s="739"/>
      <c r="E293" s="739"/>
      <c r="F293" s="739"/>
      <c r="G293" s="739"/>
      <c r="H293" s="739"/>
      <c r="I293" s="739"/>
      <c r="J293" s="739"/>
      <c r="K293" s="739"/>
      <c r="L293" s="739"/>
      <c r="M293" s="739"/>
      <c r="N293" s="739"/>
      <c r="O293" s="739"/>
      <c r="P293" s="739"/>
      <c r="Q293" s="739"/>
      <c r="R293" s="739"/>
      <c r="S293" s="739"/>
      <c r="T293" s="739"/>
      <c r="U293" s="739"/>
      <c r="V293" s="739"/>
      <c r="W293" s="739"/>
    </row>
    <row r="294" spans="1:23" ht="12.75" customHeight="1" x14ac:dyDescent="0.25">
      <c r="A294" s="739"/>
      <c r="B294" s="739"/>
      <c r="C294" s="739"/>
      <c r="D294" s="739"/>
      <c r="E294" s="739"/>
      <c r="F294" s="739"/>
      <c r="G294" s="739"/>
      <c r="H294" s="739"/>
      <c r="I294" s="739"/>
      <c r="J294" s="739"/>
      <c r="K294" s="739"/>
      <c r="L294" s="739"/>
      <c r="M294" s="739"/>
      <c r="N294" s="739"/>
      <c r="O294" s="739"/>
      <c r="P294" s="739"/>
      <c r="Q294" s="739"/>
      <c r="R294" s="739"/>
      <c r="S294" s="739"/>
      <c r="T294" s="739"/>
      <c r="U294" s="739"/>
      <c r="V294" s="739"/>
      <c r="W294" s="739"/>
    </row>
    <row r="295" spans="1:23" ht="12.75" customHeight="1" x14ac:dyDescent="0.25">
      <c r="A295" s="739"/>
      <c r="B295" s="739"/>
      <c r="C295" s="739"/>
      <c r="D295" s="739"/>
      <c r="E295" s="739"/>
      <c r="F295" s="739"/>
      <c r="G295" s="739"/>
      <c r="H295" s="739"/>
      <c r="I295" s="739"/>
      <c r="J295" s="739"/>
      <c r="K295" s="739"/>
      <c r="L295" s="739"/>
      <c r="M295" s="739"/>
      <c r="N295" s="739"/>
      <c r="O295" s="739"/>
      <c r="P295" s="739"/>
      <c r="Q295" s="739"/>
      <c r="R295" s="739"/>
      <c r="S295" s="739"/>
      <c r="T295" s="739"/>
      <c r="U295" s="739"/>
      <c r="V295" s="739"/>
      <c r="W295" s="739"/>
    </row>
    <row r="296" spans="1:23" ht="12.75" customHeight="1" x14ac:dyDescent="0.25">
      <c r="A296" s="739"/>
      <c r="B296" s="739"/>
      <c r="C296" s="739"/>
      <c r="D296" s="739"/>
      <c r="E296" s="739"/>
      <c r="F296" s="739"/>
      <c r="G296" s="739"/>
      <c r="H296" s="739"/>
      <c r="I296" s="739"/>
      <c r="J296" s="739"/>
      <c r="K296" s="739"/>
      <c r="L296" s="739"/>
      <c r="M296" s="739"/>
      <c r="N296" s="739"/>
      <c r="O296" s="739"/>
      <c r="P296" s="739"/>
      <c r="Q296" s="739"/>
      <c r="R296" s="739"/>
      <c r="S296" s="739"/>
      <c r="T296" s="739"/>
      <c r="U296" s="739"/>
      <c r="V296" s="739"/>
      <c r="W296" s="739"/>
    </row>
    <row r="297" spans="1:23" ht="12.75" customHeight="1" x14ac:dyDescent="0.25">
      <c r="A297" s="739"/>
      <c r="B297" s="739"/>
      <c r="C297" s="739"/>
      <c r="D297" s="739"/>
      <c r="E297" s="739"/>
      <c r="F297" s="739"/>
      <c r="G297" s="739"/>
      <c r="H297" s="739"/>
      <c r="I297" s="739"/>
      <c r="J297" s="739"/>
      <c r="K297" s="739"/>
      <c r="L297" s="739"/>
      <c r="M297" s="739"/>
      <c r="N297" s="739"/>
      <c r="O297" s="739"/>
      <c r="P297" s="739"/>
      <c r="Q297" s="739"/>
      <c r="R297" s="739"/>
      <c r="S297" s="739"/>
      <c r="T297" s="739"/>
      <c r="U297" s="739"/>
      <c r="V297" s="739"/>
      <c r="W297" s="739"/>
    </row>
    <row r="298" spans="1:23" ht="12.75" customHeight="1" x14ac:dyDescent="0.25">
      <c r="A298" s="739"/>
      <c r="B298" s="739"/>
      <c r="C298" s="739"/>
      <c r="D298" s="739"/>
      <c r="E298" s="739"/>
      <c r="F298" s="739"/>
      <c r="G298" s="739"/>
      <c r="H298" s="739"/>
      <c r="I298" s="739"/>
      <c r="J298" s="739"/>
      <c r="K298" s="739"/>
      <c r="L298" s="739"/>
      <c r="M298" s="739"/>
      <c r="N298" s="739"/>
      <c r="O298" s="739"/>
      <c r="P298" s="739"/>
      <c r="Q298" s="739"/>
      <c r="R298" s="739"/>
      <c r="S298" s="739"/>
      <c r="T298" s="739"/>
      <c r="U298" s="739"/>
      <c r="V298" s="739"/>
      <c r="W298" s="739"/>
    </row>
    <row r="299" spans="1:23" ht="12.75" customHeight="1" x14ac:dyDescent="0.25">
      <c r="A299" s="739"/>
      <c r="B299" s="739"/>
      <c r="C299" s="739"/>
      <c r="D299" s="739"/>
      <c r="E299" s="739"/>
      <c r="F299" s="739"/>
      <c r="G299" s="739"/>
      <c r="H299" s="739"/>
      <c r="I299" s="739"/>
      <c r="J299" s="739"/>
      <c r="K299" s="739"/>
      <c r="L299" s="739"/>
      <c r="M299" s="739"/>
      <c r="N299" s="739"/>
      <c r="O299" s="739"/>
      <c r="P299" s="739"/>
      <c r="Q299" s="739"/>
      <c r="R299" s="739"/>
      <c r="S299" s="739"/>
      <c r="T299" s="739"/>
      <c r="U299" s="739"/>
      <c r="V299" s="739"/>
      <c r="W299" s="739"/>
    </row>
    <row r="300" spans="1:23" ht="12.75" customHeight="1" x14ac:dyDescent="0.25">
      <c r="A300" s="739"/>
      <c r="B300" s="739"/>
      <c r="C300" s="739"/>
      <c r="D300" s="739"/>
      <c r="E300" s="739"/>
      <c r="F300" s="739"/>
      <c r="G300" s="739"/>
      <c r="H300" s="739"/>
      <c r="I300" s="739"/>
      <c r="J300" s="739"/>
      <c r="K300" s="739"/>
      <c r="L300" s="739"/>
      <c r="M300" s="739"/>
      <c r="N300" s="739"/>
      <c r="O300" s="739"/>
      <c r="P300" s="739"/>
      <c r="Q300" s="739"/>
      <c r="R300" s="739"/>
      <c r="S300" s="739"/>
      <c r="T300" s="739"/>
      <c r="U300" s="739"/>
      <c r="V300" s="739"/>
      <c r="W300" s="739"/>
    </row>
    <row r="301" spans="1:23" ht="12.75" customHeight="1" x14ac:dyDescent="0.25">
      <c r="A301" s="739"/>
      <c r="B301" s="739"/>
      <c r="C301" s="739"/>
      <c r="D301" s="739"/>
      <c r="E301" s="739"/>
      <c r="F301" s="739"/>
      <c r="G301" s="739"/>
      <c r="H301" s="739"/>
      <c r="I301" s="739"/>
      <c r="J301" s="739"/>
      <c r="K301" s="739"/>
      <c r="L301" s="739"/>
      <c r="M301" s="739"/>
      <c r="N301" s="739"/>
      <c r="O301" s="739"/>
      <c r="P301" s="739"/>
      <c r="Q301" s="739"/>
      <c r="R301" s="739"/>
      <c r="S301" s="739"/>
      <c r="T301" s="739"/>
      <c r="U301" s="739"/>
      <c r="V301" s="739"/>
      <c r="W301" s="739"/>
    </row>
    <row r="302" spans="1:23" ht="12.75" customHeight="1" x14ac:dyDescent="0.25">
      <c r="A302" s="739"/>
      <c r="B302" s="739"/>
      <c r="C302" s="739"/>
      <c r="D302" s="739"/>
      <c r="E302" s="739"/>
      <c r="F302" s="739"/>
      <c r="G302" s="739"/>
      <c r="H302" s="739"/>
      <c r="I302" s="739"/>
      <c r="J302" s="739"/>
      <c r="K302" s="739"/>
      <c r="L302" s="739"/>
      <c r="M302" s="739"/>
      <c r="N302" s="739"/>
      <c r="O302" s="739"/>
      <c r="P302" s="739"/>
      <c r="Q302" s="739"/>
      <c r="R302" s="739"/>
      <c r="S302" s="739"/>
      <c r="T302" s="739"/>
      <c r="U302" s="739"/>
      <c r="V302" s="739"/>
      <c r="W302" s="739"/>
    </row>
    <row r="303" spans="1:23" ht="12.75" customHeight="1" x14ac:dyDescent="0.25">
      <c r="A303" s="739"/>
      <c r="B303" s="739"/>
      <c r="C303" s="739"/>
      <c r="D303" s="739"/>
      <c r="E303" s="739"/>
      <c r="F303" s="739"/>
      <c r="G303" s="739"/>
      <c r="H303" s="739"/>
      <c r="I303" s="739"/>
      <c r="J303" s="739"/>
      <c r="K303" s="739"/>
      <c r="L303" s="739"/>
      <c r="M303" s="739"/>
      <c r="N303" s="739"/>
      <c r="O303" s="739"/>
      <c r="P303" s="739"/>
      <c r="Q303" s="739"/>
      <c r="R303" s="739"/>
      <c r="S303" s="739"/>
      <c r="T303" s="739"/>
      <c r="U303" s="739"/>
      <c r="V303" s="739"/>
      <c r="W303" s="739"/>
    </row>
    <row r="304" spans="1:23" ht="12.75" customHeight="1" x14ac:dyDescent="0.25">
      <c r="A304" s="739"/>
      <c r="B304" s="739"/>
      <c r="C304" s="739"/>
      <c r="D304" s="739"/>
      <c r="E304" s="739"/>
      <c r="F304" s="739"/>
      <c r="G304" s="739"/>
      <c r="H304" s="739"/>
      <c r="I304" s="739"/>
      <c r="J304" s="739"/>
      <c r="K304" s="739"/>
      <c r="L304" s="739"/>
      <c r="M304" s="739"/>
      <c r="N304" s="739"/>
      <c r="O304" s="739"/>
      <c r="P304" s="739"/>
      <c r="Q304" s="739"/>
      <c r="R304" s="739"/>
      <c r="S304" s="739"/>
      <c r="T304" s="739"/>
      <c r="U304" s="739"/>
      <c r="V304" s="739"/>
      <c r="W304" s="739"/>
    </row>
    <row r="305" spans="1:23" ht="12.75" customHeight="1" x14ac:dyDescent="0.25">
      <c r="A305" s="739"/>
      <c r="B305" s="739"/>
      <c r="C305" s="739"/>
      <c r="D305" s="739"/>
      <c r="E305" s="739"/>
      <c r="F305" s="739"/>
      <c r="G305" s="739"/>
      <c r="H305" s="739"/>
      <c r="I305" s="739"/>
      <c r="J305" s="739"/>
      <c r="K305" s="739"/>
      <c r="L305" s="739"/>
      <c r="M305" s="739"/>
      <c r="N305" s="739"/>
      <c r="O305" s="739"/>
      <c r="P305" s="739"/>
      <c r="Q305" s="739"/>
      <c r="R305" s="739"/>
      <c r="S305" s="739"/>
      <c r="T305" s="739"/>
      <c r="U305" s="739"/>
      <c r="V305" s="739"/>
      <c r="W305" s="739"/>
    </row>
    <row r="306" spans="1:23" ht="12.75" customHeight="1" x14ac:dyDescent="0.25">
      <c r="A306" s="739"/>
      <c r="B306" s="739"/>
      <c r="C306" s="739"/>
      <c r="D306" s="739"/>
      <c r="E306" s="739"/>
      <c r="F306" s="739"/>
      <c r="G306" s="739"/>
      <c r="H306" s="739"/>
      <c r="I306" s="739"/>
      <c r="J306" s="739"/>
      <c r="K306" s="739"/>
      <c r="L306" s="739"/>
      <c r="M306" s="739"/>
      <c r="N306" s="739"/>
      <c r="O306" s="739"/>
      <c r="P306" s="739"/>
      <c r="Q306" s="739"/>
      <c r="R306" s="739"/>
      <c r="S306" s="739"/>
      <c r="T306" s="739"/>
      <c r="U306" s="739"/>
      <c r="V306" s="739"/>
      <c r="W306" s="739"/>
    </row>
    <row r="307" spans="1:23" ht="12.75" customHeight="1" x14ac:dyDescent="0.25">
      <c r="A307" s="739"/>
      <c r="B307" s="739"/>
      <c r="C307" s="739"/>
      <c r="D307" s="739"/>
      <c r="E307" s="739"/>
      <c r="F307" s="739"/>
      <c r="G307" s="739"/>
      <c r="H307" s="739"/>
      <c r="I307" s="739"/>
      <c r="J307" s="739"/>
      <c r="K307" s="739"/>
      <c r="L307" s="739"/>
      <c r="M307" s="739"/>
      <c r="N307" s="739"/>
      <c r="O307" s="739"/>
      <c r="P307" s="739"/>
      <c r="Q307" s="739"/>
      <c r="R307" s="739"/>
      <c r="S307" s="739"/>
      <c r="T307" s="739"/>
      <c r="U307" s="739"/>
      <c r="V307" s="739"/>
      <c r="W307" s="739"/>
    </row>
    <row r="308" spans="1:23" ht="12.75" customHeight="1" x14ac:dyDescent="0.25">
      <c r="A308" s="739"/>
      <c r="B308" s="739"/>
      <c r="C308" s="739"/>
      <c r="D308" s="739"/>
      <c r="E308" s="739"/>
      <c r="F308" s="739"/>
      <c r="G308" s="739"/>
      <c r="H308" s="739"/>
      <c r="I308" s="739"/>
      <c r="J308" s="739"/>
      <c r="K308" s="739"/>
      <c r="L308" s="739"/>
      <c r="M308" s="739"/>
      <c r="N308" s="739"/>
      <c r="O308" s="739"/>
      <c r="P308" s="739"/>
      <c r="Q308" s="739"/>
      <c r="R308" s="739"/>
      <c r="S308" s="739"/>
      <c r="T308" s="739"/>
      <c r="U308" s="739"/>
      <c r="V308" s="739"/>
      <c r="W308" s="739"/>
    </row>
    <row r="309" spans="1:23" ht="12.75" customHeight="1" x14ac:dyDescent="0.25">
      <c r="A309" s="739"/>
      <c r="B309" s="739"/>
      <c r="C309" s="739"/>
      <c r="D309" s="739"/>
      <c r="E309" s="739"/>
      <c r="F309" s="739"/>
      <c r="G309" s="739"/>
      <c r="H309" s="739"/>
      <c r="I309" s="739"/>
      <c r="J309" s="739"/>
      <c r="K309" s="739"/>
      <c r="L309" s="739"/>
      <c r="M309" s="739"/>
      <c r="N309" s="739"/>
      <c r="O309" s="739"/>
      <c r="P309" s="739"/>
      <c r="Q309" s="739"/>
      <c r="R309" s="739"/>
      <c r="S309" s="739"/>
      <c r="T309" s="739"/>
      <c r="U309" s="739"/>
      <c r="V309" s="739"/>
      <c r="W309" s="739"/>
    </row>
    <row r="310" spans="1:23" ht="12.75" customHeight="1" x14ac:dyDescent="0.25">
      <c r="A310" s="739"/>
      <c r="B310" s="739"/>
      <c r="C310" s="739"/>
      <c r="D310" s="739"/>
      <c r="E310" s="739"/>
      <c r="F310" s="739"/>
      <c r="G310" s="739"/>
      <c r="H310" s="739"/>
      <c r="I310" s="739"/>
      <c r="J310" s="739"/>
      <c r="K310" s="739"/>
      <c r="L310" s="739"/>
      <c r="M310" s="739"/>
      <c r="N310" s="739"/>
      <c r="O310" s="739"/>
      <c r="P310" s="739"/>
      <c r="Q310" s="739"/>
      <c r="R310" s="739"/>
      <c r="S310" s="739"/>
      <c r="T310" s="739"/>
      <c r="U310" s="739"/>
      <c r="V310" s="739"/>
      <c r="W310" s="739"/>
    </row>
    <row r="311" spans="1:23" ht="12.75" customHeight="1" x14ac:dyDescent="0.25">
      <c r="A311" s="739"/>
      <c r="B311" s="739"/>
      <c r="C311" s="739"/>
      <c r="D311" s="739"/>
      <c r="E311" s="739"/>
      <c r="F311" s="739"/>
      <c r="G311" s="739"/>
      <c r="H311" s="739"/>
      <c r="I311" s="739"/>
      <c r="J311" s="739"/>
      <c r="K311" s="739"/>
      <c r="L311" s="739"/>
      <c r="M311" s="739"/>
      <c r="N311" s="739"/>
      <c r="O311" s="739"/>
      <c r="P311" s="739"/>
      <c r="Q311" s="739"/>
      <c r="R311" s="739"/>
      <c r="S311" s="739"/>
      <c r="T311" s="739"/>
      <c r="U311" s="739"/>
      <c r="V311" s="739"/>
      <c r="W311" s="739"/>
    </row>
    <row r="312" spans="1:23" ht="12.75" customHeight="1" x14ac:dyDescent="0.25">
      <c r="A312" s="739"/>
      <c r="B312" s="739"/>
      <c r="C312" s="739"/>
      <c r="D312" s="739"/>
      <c r="E312" s="739"/>
      <c r="F312" s="739"/>
      <c r="G312" s="739"/>
      <c r="H312" s="739"/>
      <c r="I312" s="739"/>
      <c r="J312" s="739"/>
      <c r="K312" s="739"/>
      <c r="L312" s="739"/>
      <c r="M312" s="739"/>
      <c r="N312" s="739"/>
      <c r="O312" s="739"/>
      <c r="P312" s="739"/>
      <c r="Q312" s="739"/>
      <c r="R312" s="739"/>
      <c r="S312" s="739"/>
      <c r="T312" s="739"/>
      <c r="U312" s="739"/>
      <c r="V312" s="739"/>
      <c r="W312" s="739"/>
    </row>
    <row r="313" spans="1:23" ht="12.75" customHeight="1" x14ac:dyDescent="0.25">
      <c r="A313" s="739"/>
      <c r="B313" s="739"/>
      <c r="C313" s="739"/>
      <c r="D313" s="739"/>
      <c r="E313" s="739"/>
      <c r="F313" s="739"/>
      <c r="G313" s="739"/>
      <c r="H313" s="739"/>
      <c r="I313" s="739"/>
      <c r="J313" s="739"/>
      <c r="K313" s="739"/>
      <c r="L313" s="739"/>
      <c r="M313" s="739"/>
      <c r="N313" s="739"/>
      <c r="O313" s="739"/>
      <c r="P313" s="739"/>
      <c r="Q313" s="739"/>
      <c r="R313" s="739"/>
      <c r="S313" s="739"/>
      <c r="T313" s="739"/>
      <c r="U313" s="739"/>
      <c r="V313" s="739"/>
      <c r="W313" s="739"/>
    </row>
    <row r="314" spans="1:23" ht="12.75" customHeight="1" x14ac:dyDescent="0.25">
      <c r="A314" s="739"/>
      <c r="B314" s="739"/>
      <c r="C314" s="739"/>
      <c r="D314" s="739"/>
      <c r="E314" s="739"/>
      <c r="F314" s="739"/>
      <c r="G314" s="739"/>
      <c r="H314" s="739"/>
      <c r="I314" s="739"/>
      <c r="J314" s="739"/>
      <c r="K314" s="739"/>
      <c r="L314" s="739"/>
      <c r="M314" s="739"/>
      <c r="N314" s="739"/>
      <c r="O314" s="739"/>
      <c r="P314" s="739"/>
      <c r="Q314" s="739"/>
      <c r="R314" s="739"/>
      <c r="S314" s="739"/>
      <c r="T314" s="739"/>
      <c r="U314" s="739"/>
      <c r="V314" s="739"/>
      <c r="W314" s="739"/>
    </row>
    <row r="315" spans="1:23" ht="12.75" customHeight="1" x14ac:dyDescent="0.25">
      <c r="A315" s="739"/>
      <c r="B315" s="739"/>
      <c r="C315" s="739"/>
      <c r="D315" s="739"/>
      <c r="E315" s="739"/>
      <c r="F315" s="739"/>
      <c r="G315" s="739"/>
      <c r="H315" s="739"/>
      <c r="I315" s="739"/>
      <c r="J315" s="739"/>
      <c r="K315" s="739"/>
      <c r="L315" s="739"/>
      <c r="M315" s="739"/>
      <c r="N315" s="739"/>
      <c r="O315" s="739"/>
      <c r="P315" s="739"/>
      <c r="Q315" s="739"/>
      <c r="R315" s="739"/>
      <c r="S315" s="739"/>
      <c r="T315" s="739"/>
      <c r="U315" s="739"/>
      <c r="V315" s="739"/>
      <c r="W315" s="739"/>
    </row>
    <row r="316" spans="1:23" ht="12.75" customHeight="1" x14ac:dyDescent="0.25">
      <c r="A316" s="739"/>
      <c r="B316" s="739"/>
      <c r="C316" s="739"/>
      <c r="D316" s="739"/>
      <c r="E316" s="739"/>
      <c r="F316" s="739"/>
      <c r="G316" s="739"/>
      <c r="H316" s="739"/>
      <c r="I316" s="739"/>
      <c r="J316" s="739"/>
      <c r="K316" s="739"/>
      <c r="L316" s="739"/>
      <c r="M316" s="739"/>
      <c r="N316" s="739"/>
      <c r="O316" s="739"/>
      <c r="P316" s="739"/>
      <c r="Q316" s="739"/>
      <c r="R316" s="739"/>
      <c r="S316" s="739"/>
      <c r="T316" s="739"/>
      <c r="U316" s="739"/>
      <c r="V316" s="739"/>
      <c r="W316" s="739"/>
    </row>
    <row r="317" spans="1:23" ht="12.75" customHeight="1" x14ac:dyDescent="0.25">
      <c r="A317" s="739"/>
      <c r="B317" s="739"/>
      <c r="C317" s="739"/>
      <c r="D317" s="739"/>
      <c r="E317" s="739"/>
      <c r="F317" s="739"/>
      <c r="G317" s="739"/>
      <c r="H317" s="739"/>
      <c r="I317" s="739"/>
      <c r="J317" s="739"/>
      <c r="K317" s="739"/>
      <c r="L317" s="739"/>
      <c r="M317" s="739"/>
      <c r="N317" s="739"/>
      <c r="O317" s="739"/>
      <c r="P317" s="739"/>
      <c r="Q317" s="739"/>
      <c r="R317" s="739"/>
      <c r="S317" s="739"/>
      <c r="T317" s="739"/>
      <c r="U317" s="739"/>
      <c r="V317" s="739"/>
      <c r="W317" s="739"/>
    </row>
    <row r="318" spans="1:23" ht="12.75" customHeight="1" x14ac:dyDescent="0.25">
      <c r="A318" s="739"/>
      <c r="B318" s="739"/>
      <c r="C318" s="739"/>
      <c r="D318" s="739"/>
      <c r="E318" s="739"/>
      <c r="F318" s="739"/>
      <c r="G318" s="739"/>
      <c r="H318" s="739"/>
      <c r="I318" s="739"/>
      <c r="J318" s="739"/>
      <c r="K318" s="739"/>
      <c r="L318" s="739"/>
      <c r="M318" s="739"/>
      <c r="N318" s="739"/>
      <c r="O318" s="739"/>
      <c r="P318" s="739"/>
      <c r="Q318" s="739"/>
      <c r="R318" s="739"/>
      <c r="S318" s="739"/>
      <c r="T318" s="739"/>
      <c r="U318" s="739"/>
      <c r="V318" s="739"/>
      <c r="W318" s="739"/>
    </row>
    <row r="319" spans="1:23" ht="12.75" customHeight="1" x14ac:dyDescent="0.25">
      <c r="A319" s="739"/>
      <c r="B319" s="739"/>
      <c r="C319" s="739"/>
      <c r="D319" s="739"/>
      <c r="E319" s="739"/>
      <c r="F319" s="739"/>
      <c r="G319" s="739"/>
      <c r="H319" s="739"/>
      <c r="I319" s="739"/>
      <c r="J319" s="739"/>
      <c r="K319" s="739"/>
      <c r="L319" s="739"/>
      <c r="M319" s="739"/>
      <c r="N319" s="739"/>
      <c r="O319" s="739"/>
      <c r="P319" s="739"/>
      <c r="Q319" s="739"/>
      <c r="R319" s="739"/>
      <c r="S319" s="739"/>
      <c r="T319" s="739"/>
      <c r="U319" s="739"/>
      <c r="V319" s="739"/>
      <c r="W319" s="739"/>
    </row>
    <row r="320" spans="1:23" ht="12.75" customHeight="1" x14ac:dyDescent="0.25">
      <c r="A320" s="739"/>
      <c r="B320" s="739"/>
      <c r="C320" s="739"/>
      <c r="D320" s="739"/>
      <c r="E320" s="739"/>
      <c r="F320" s="739"/>
      <c r="G320" s="739"/>
      <c r="H320" s="739"/>
      <c r="I320" s="739"/>
      <c r="J320" s="739"/>
      <c r="K320" s="739"/>
      <c r="L320" s="739"/>
      <c r="M320" s="739"/>
      <c r="N320" s="739"/>
      <c r="O320" s="739"/>
      <c r="P320" s="739"/>
      <c r="Q320" s="739"/>
      <c r="R320" s="739"/>
      <c r="S320" s="739"/>
      <c r="T320" s="739"/>
      <c r="U320" s="739"/>
      <c r="V320" s="739"/>
      <c r="W320" s="739"/>
    </row>
    <row r="321" spans="1:23" ht="12.75" customHeight="1" x14ac:dyDescent="0.25">
      <c r="A321" s="739"/>
      <c r="B321" s="741"/>
      <c r="C321" s="741"/>
      <c r="D321" s="741"/>
      <c r="E321" s="741"/>
      <c r="F321" s="741"/>
      <c r="G321" s="741"/>
      <c r="H321" s="741"/>
      <c r="I321" s="741"/>
      <c r="J321" s="741"/>
      <c r="K321" s="741"/>
      <c r="L321" s="741"/>
      <c r="M321" s="741"/>
      <c r="N321" s="741"/>
      <c r="O321" s="741"/>
      <c r="P321" s="741"/>
      <c r="Q321" s="741"/>
      <c r="R321" s="741"/>
      <c r="S321" s="741"/>
      <c r="T321" s="741"/>
      <c r="U321" s="741"/>
      <c r="V321" s="741"/>
      <c r="W321" s="741"/>
    </row>
    <row r="322" spans="1:23" ht="12.75" customHeight="1" x14ac:dyDescent="0.25">
      <c r="A322" s="739"/>
      <c r="B322" s="741"/>
      <c r="C322" s="741"/>
      <c r="D322" s="741"/>
      <c r="E322" s="741"/>
      <c r="F322" s="741"/>
      <c r="G322" s="741"/>
      <c r="H322" s="741"/>
      <c r="I322" s="741"/>
      <c r="J322" s="741"/>
      <c r="K322" s="741"/>
      <c r="L322" s="741"/>
      <c r="M322" s="741"/>
      <c r="N322" s="741"/>
      <c r="O322" s="741"/>
      <c r="P322" s="741"/>
      <c r="Q322" s="741"/>
      <c r="R322" s="741"/>
      <c r="S322" s="741"/>
      <c r="T322" s="741"/>
      <c r="U322" s="741"/>
      <c r="V322" s="741"/>
      <c r="W322" s="741"/>
    </row>
    <row r="323" spans="1:23" ht="12.75" customHeight="1" x14ac:dyDescent="0.25">
      <c r="A323" s="739"/>
      <c r="B323" s="744"/>
      <c r="C323" s="744"/>
      <c r="D323" s="744"/>
      <c r="E323" s="744"/>
      <c r="F323" s="744"/>
      <c r="G323" s="744"/>
      <c r="H323" s="744"/>
      <c r="I323" s="744"/>
      <c r="J323" s="744"/>
      <c r="K323" s="744"/>
      <c r="L323" s="744"/>
      <c r="M323" s="744"/>
      <c r="N323" s="744"/>
      <c r="O323" s="744"/>
      <c r="P323" s="744"/>
      <c r="Q323" s="744"/>
      <c r="R323" s="744"/>
      <c r="S323" s="744"/>
      <c r="T323" s="744"/>
      <c r="U323" s="744"/>
      <c r="V323" s="744"/>
      <c r="W323" s="741"/>
    </row>
    <row r="324" spans="1:23" ht="18" customHeight="1" x14ac:dyDescent="0.25">
      <c r="A324" s="739"/>
      <c r="B324" s="739"/>
      <c r="C324" s="739"/>
      <c r="D324" s="739"/>
      <c r="E324" s="739"/>
      <c r="F324" s="739"/>
      <c r="G324" s="739"/>
      <c r="H324" s="739"/>
      <c r="I324" s="739"/>
      <c r="J324" s="739"/>
      <c r="K324" s="739"/>
      <c r="L324" s="739"/>
      <c r="M324" s="739"/>
      <c r="N324" s="739"/>
      <c r="O324" s="739"/>
      <c r="P324" s="739"/>
      <c r="Q324" s="739"/>
      <c r="R324" s="739"/>
      <c r="S324" s="739"/>
      <c r="T324" s="739"/>
      <c r="U324" s="739"/>
      <c r="V324" s="739"/>
      <c r="W324" s="739"/>
    </row>
    <row r="325" spans="1:23" ht="18" customHeight="1" x14ac:dyDescent="0.25">
      <c r="A325" s="739"/>
      <c r="B325" s="739"/>
      <c r="C325" s="739"/>
      <c r="D325" s="739"/>
      <c r="E325" s="739"/>
      <c r="F325" s="739"/>
      <c r="G325" s="739"/>
      <c r="H325" s="739"/>
      <c r="I325" s="739"/>
      <c r="J325" s="739"/>
      <c r="K325" s="739"/>
      <c r="L325" s="739"/>
      <c r="M325" s="739"/>
      <c r="N325" s="739"/>
      <c r="O325" s="739"/>
      <c r="P325" s="739"/>
      <c r="Q325" s="739"/>
      <c r="R325" s="739"/>
      <c r="S325" s="739"/>
      <c r="T325" s="739"/>
      <c r="U325" s="739"/>
      <c r="V325" s="739"/>
      <c r="W325" s="739"/>
    </row>
    <row r="326" spans="1:23" ht="18" customHeight="1" x14ac:dyDescent="0.25">
      <c r="A326" s="739"/>
      <c r="B326" s="739"/>
      <c r="C326" s="739"/>
      <c r="D326" s="739"/>
      <c r="E326" s="739"/>
      <c r="F326" s="739"/>
      <c r="G326" s="739"/>
      <c r="H326" s="739"/>
      <c r="I326" s="739"/>
      <c r="J326" s="739"/>
      <c r="K326" s="739"/>
      <c r="L326" s="739"/>
      <c r="M326" s="739"/>
      <c r="N326" s="739"/>
      <c r="O326" s="739"/>
      <c r="P326" s="739"/>
      <c r="Q326" s="739"/>
      <c r="R326" s="739"/>
      <c r="S326" s="739"/>
      <c r="T326" s="739"/>
      <c r="U326" s="739"/>
      <c r="V326" s="739"/>
      <c r="W326" s="739"/>
    </row>
    <row r="327" spans="1:23" ht="18" customHeight="1" x14ac:dyDescent="0.25">
      <c r="A327" s="739"/>
      <c r="B327" s="739"/>
      <c r="C327" s="739"/>
      <c r="D327" s="739"/>
      <c r="E327" s="739"/>
      <c r="F327" s="739"/>
      <c r="G327" s="739"/>
      <c r="H327" s="739"/>
      <c r="I327" s="739"/>
      <c r="J327" s="739"/>
      <c r="K327" s="739"/>
      <c r="L327" s="739"/>
      <c r="M327" s="739"/>
      <c r="N327" s="739"/>
      <c r="O327" s="739"/>
      <c r="P327" s="739"/>
      <c r="Q327" s="739"/>
      <c r="R327" s="739"/>
      <c r="S327" s="739"/>
      <c r="T327" s="739"/>
      <c r="U327" s="739"/>
      <c r="V327" s="739"/>
      <c r="W327" s="739"/>
    </row>
    <row r="328" spans="1:23" ht="18" customHeight="1" x14ac:dyDescent="0.25">
      <c r="A328" s="739"/>
      <c r="B328" s="739"/>
      <c r="C328" s="739"/>
      <c r="D328" s="739"/>
      <c r="E328" s="739"/>
      <c r="F328" s="739"/>
      <c r="G328" s="739"/>
      <c r="H328" s="739"/>
      <c r="I328" s="739"/>
      <c r="J328" s="739"/>
      <c r="K328" s="739"/>
      <c r="L328" s="739"/>
      <c r="M328" s="739"/>
      <c r="N328" s="739"/>
      <c r="O328" s="739"/>
      <c r="P328" s="739"/>
      <c r="Q328" s="739"/>
      <c r="R328" s="739"/>
      <c r="S328" s="739"/>
      <c r="T328" s="739"/>
      <c r="U328" s="739"/>
      <c r="V328" s="739"/>
      <c r="W328" s="739"/>
    </row>
    <row r="329" spans="1:23" ht="18" hidden="1" customHeight="1" x14ac:dyDescent="0.25">
      <c r="B329" s="739"/>
      <c r="C329" s="739"/>
      <c r="D329" s="739"/>
      <c r="E329" s="739"/>
      <c r="F329" s="739"/>
      <c r="G329" s="739"/>
      <c r="H329" s="739"/>
      <c r="I329" s="739"/>
      <c r="J329" s="739"/>
      <c r="K329" s="739"/>
      <c r="L329" s="739"/>
      <c r="M329" s="739"/>
      <c r="N329" s="739"/>
      <c r="O329" s="739"/>
      <c r="P329" s="739"/>
      <c r="Q329" s="739"/>
      <c r="R329" s="739"/>
      <c r="S329" s="739"/>
      <c r="T329" s="739"/>
      <c r="U329" s="739"/>
      <c r="V329" s="739"/>
    </row>
    <row r="330" spans="1:23" ht="18" hidden="1" customHeight="1" x14ac:dyDescent="0.25">
      <c r="B330" s="739"/>
      <c r="C330" s="739"/>
      <c r="D330" s="739"/>
      <c r="E330" s="739"/>
      <c r="F330" s="739"/>
      <c r="G330" s="739"/>
      <c r="H330" s="739"/>
      <c r="I330" s="739"/>
      <c r="J330" s="739"/>
      <c r="K330" s="739"/>
      <c r="L330" s="739"/>
      <c r="M330" s="739"/>
      <c r="N330" s="739"/>
      <c r="O330" s="739"/>
      <c r="P330" s="739"/>
      <c r="Q330" s="739"/>
      <c r="R330" s="739"/>
      <c r="S330" s="739"/>
      <c r="T330" s="739"/>
      <c r="U330" s="739"/>
      <c r="V330" s="739"/>
    </row>
    <row r="331" spans="1:23" ht="18" hidden="1" customHeight="1" x14ac:dyDescent="0.25">
      <c r="C331" s="739"/>
      <c r="D331" s="739"/>
    </row>
    <row r="332" spans="1:23" ht="18" hidden="1" customHeight="1" x14ac:dyDescent="0.25">
      <c r="C332" s="739"/>
      <c r="D332" s="739"/>
    </row>
    <row r="333" spans="1:23" ht="18" hidden="1" customHeight="1" x14ac:dyDescent="0.25">
      <c r="C333" s="739"/>
      <c r="D333" s="739"/>
    </row>
    <row r="334" spans="1:23" ht="18" hidden="1" customHeight="1" x14ac:dyDescent="0.25">
      <c r="C334" s="739"/>
      <c r="D334" s="739"/>
    </row>
    <row r="335" spans="1:23" ht="18" hidden="1" customHeight="1" x14ac:dyDescent="0.25">
      <c r="C335" s="739"/>
      <c r="D335" s="739"/>
    </row>
    <row r="336" spans="1:23" ht="18" hidden="1" customHeight="1" x14ac:dyDescent="0.25">
      <c r="C336" s="739"/>
      <c r="D336" s="739"/>
    </row>
    <row r="337" spans="3:4" ht="18" hidden="1" customHeight="1" x14ac:dyDescent="0.25">
      <c r="C337" s="739"/>
      <c r="D337" s="739"/>
    </row>
    <row r="338" spans="3:4" ht="18" hidden="1" customHeight="1" x14ac:dyDescent="0.25">
      <c r="C338" s="739"/>
    </row>
    <row r="339" spans="3:4" ht="18" hidden="1" customHeight="1" x14ac:dyDescent="0.25">
      <c r="C339" s="739"/>
    </row>
    <row r="340" spans="3:4" ht="18" hidden="1" customHeight="1" x14ac:dyDescent="0.25">
      <c r="C340" s="739"/>
    </row>
    <row r="341" spans="3:4" ht="18" hidden="1" customHeight="1" x14ac:dyDescent="0.25">
      <c r="C341" s="739"/>
    </row>
    <row r="342" spans="3:4" ht="18" hidden="1" customHeight="1" x14ac:dyDescent="0.25">
      <c r="C342" s="739"/>
    </row>
    <row r="343" spans="3:4" ht="18" hidden="1" customHeight="1" x14ac:dyDescent="0.25">
      <c r="C343" s="739"/>
    </row>
    <row r="344" spans="3:4" ht="18" hidden="1" customHeight="1" x14ac:dyDescent="0.25">
      <c r="C344" s="739"/>
    </row>
    <row r="345" spans="3:4" ht="18" hidden="1" customHeight="1" x14ac:dyDescent="0.25">
      <c r="C345" s="739"/>
    </row>
    <row r="346" spans="3:4" ht="18" hidden="1" customHeight="1" x14ac:dyDescent="0.25"/>
    <row r="347" spans="3:4" ht="18" hidden="1" customHeight="1" x14ac:dyDescent="0.25"/>
    <row r="348" spans="3:4" ht="18" hidden="1" customHeight="1" x14ac:dyDescent="0.25"/>
    <row r="349" spans="3:4" ht="18" hidden="1" customHeight="1" x14ac:dyDescent="0.25"/>
    <row r="350" spans="3:4" ht="18" hidden="1" customHeight="1" x14ac:dyDescent="0.25"/>
    <row r="351" spans="3:4" ht="18" hidden="1" customHeight="1" x14ac:dyDescent="0.25"/>
    <row r="352" spans="3:4" ht="18" hidden="1" customHeight="1" x14ac:dyDescent="0.25"/>
    <row r="353" ht="409.6" hidden="1" customHeight="1" x14ac:dyDescent="0.25"/>
    <row r="354" ht="409.6" hidden="1" customHeight="1" x14ac:dyDescent="0.25"/>
    <row r="355" ht="409.6" hidden="1" customHeight="1" x14ac:dyDescent="0.25"/>
    <row r="356" ht="409.6" hidden="1" customHeight="1" x14ac:dyDescent="0.25"/>
    <row r="357" ht="409.6" hidden="1" customHeight="1" x14ac:dyDescent="0.25"/>
    <row r="358" ht="409.6" hidden="1" customHeight="1" x14ac:dyDescent="0.25"/>
    <row r="359" ht="409.6" hidden="1" customHeight="1" x14ac:dyDescent="0.25"/>
    <row r="360" ht="409.6" hidden="1" customHeight="1" x14ac:dyDescent="0.25"/>
    <row r="361" ht="409.6" hidden="1" customHeight="1" x14ac:dyDescent="0.25"/>
    <row r="362" ht="409.6" hidden="1" customHeight="1" x14ac:dyDescent="0.25"/>
    <row r="363" ht="409.6" hidden="1" customHeight="1" x14ac:dyDescent="0.25"/>
    <row r="364" ht="409.6" hidden="1" customHeight="1" x14ac:dyDescent="0.25"/>
    <row r="365" ht="409.6" hidden="1" customHeight="1" x14ac:dyDescent="0.25"/>
    <row r="366" ht="409.6" hidden="1" customHeight="1" x14ac:dyDescent="0.25"/>
    <row r="367" ht="409.6" hidden="1" customHeight="1" x14ac:dyDescent="0.25"/>
    <row r="368" ht="409.6" hidden="1" customHeight="1" x14ac:dyDescent="0.25"/>
    <row r="369" ht="409.6" hidden="1" customHeight="1" x14ac:dyDescent="0.25"/>
    <row r="370" ht="409.6" hidden="1" customHeight="1" x14ac:dyDescent="0.25"/>
    <row r="371" ht="409.6" hidden="1" customHeight="1" x14ac:dyDescent="0.25"/>
    <row r="372" ht="409.6" hidden="1" customHeight="1" x14ac:dyDescent="0.25"/>
    <row r="373" ht="409.6" hidden="1" customHeight="1" x14ac:dyDescent="0.25"/>
    <row r="374" ht="409.6" hidden="1" customHeight="1" x14ac:dyDescent="0.25"/>
    <row r="375" ht="409.6" hidden="1" customHeight="1" x14ac:dyDescent="0.25"/>
    <row r="376" ht="409.6" hidden="1" customHeight="1" x14ac:dyDescent="0.25"/>
    <row r="377" ht="409.6" hidden="1" customHeight="1" x14ac:dyDescent="0.25"/>
    <row r="378" ht="409.6" hidden="1" customHeight="1" x14ac:dyDescent="0.25"/>
    <row r="379" ht="409.6" hidden="1" customHeight="1" x14ac:dyDescent="0.25"/>
    <row r="380" ht="409.6" hidden="1" customHeight="1" x14ac:dyDescent="0.25"/>
    <row r="381" ht="409.6" hidden="1" customHeight="1" x14ac:dyDescent="0.25"/>
    <row r="382" ht="409.6" hidden="1" customHeight="1" x14ac:dyDescent="0.25"/>
    <row r="383" ht="409.6" hidden="1" customHeight="1" x14ac:dyDescent="0.25"/>
    <row r="384" ht="409.6" hidden="1" customHeight="1" x14ac:dyDescent="0.25"/>
    <row r="385" ht="409.6" hidden="1" customHeight="1" x14ac:dyDescent="0.25"/>
    <row r="386" ht="409.6" hidden="1" customHeight="1" x14ac:dyDescent="0.25"/>
    <row r="387" ht="409.6" hidden="1" customHeight="1" x14ac:dyDescent="0.25"/>
    <row r="388" ht="409.6" hidden="1" customHeight="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sheetData>
  <sheetProtection selectLockedCells="1"/>
  <mergeCells count="32">
    <mergeCell ref="F125:G125"/>
    <mergeCell ref="C143:H143"/>
    <mergeCell ref="C91:U91"/>
    <mergeCell ref="F93:F94"/>
    <mergeCell ref="G93:G94"/>
    <mergeCell ref="C107:U107"/>
    <mergeCell ref="F109:F110"/>
    <mergeCell ref="C123:U123"/>
    <mergeCell ref="C71:H71"/>
    <mergeCell ref="J73:T73"/>
    <mergeCell ref="P74:Q76"/>
    <mergeCell ref="F75:G75"/>
    <mergeCell ref="J75:K75"/>
    <mergeCell ref="M75:N76"/>
    <mergeCell ref="S75:T75"/>
    <mergeCell ref="S76:T76"/>
    <mergeCell ref="E20:F20"/>
    <mergeCell ref="K23:S25"/>
    <mergeCell ref="C55:H55"/>
    <mergeCell ref="F56:G56"/>
    <mergeCell ref="J56:K56"/>
    <mergeCell ref="M56:N56"/>
    <mergeCell ref="C14:E14"/>
    <mergeCell ref="C197:M197"/>
    <mergeCell ref="C159:Q159"/>
    <mergeCell ref="C145:U150"/>
    <mergeCell ref="C7:L7"/>
    <mergeCell ref="E16:F16"/>
    <mergeCell ref="L16:V16"/>
    <mergeCell ref="L17:V17"/>
    <mergeCell ref="E18:F18"/>
    <mergeCell ref="L19:V20"/>
  </mergeCells>
  <hyperlinks>
    <hyperlink ref="C14" location="SoA!C177" display="Please see full guidance notes below"/>
    <hyperlink ref="C159" r:id="rId1"/>
    <hyperlink ref="K151" location="SoA!A1" display="Back to top"/>
    <hyperlink ref="K233" location="SoA!A1" display="Back to top"/>
    <hyperlink ref="K189" location="SoA!A1" display="Back to top"/>
    <hyperlink ref="T193" location="SoA!G46" display="Return to Section 1"/>
    <hyperlink ref="T199" location="SoA!J59" display="Return to Section 2"/>
    <hyperlink ref="T203" location="SoA!F79" display="Return to Section 3"/>
    <hyperlink ref="T214" location="SoA!F96" display="Return to Section 4"/>
    <hyperlink ref="T218" location="SoA!F112" display="Return to Section 5"/>
    <hyperlink ref="T228" location="SoA!F129" display="Return to Section 6"/>
    <hyperlink ref="C14:E14" location="SoA!A177" display="Please see full guidance notes below"/>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48"/>
  <sheetViews>
    <sheetView showGridLines="0" zoomScale="70" zoomScaleNormal="70" workbookViewId="0"/>
  </sheetViews>
  <sheetFormatPr defaultRowHeight="15" x14ac:dyDescent="0.2"/>
  <cols>
    <col min="1" max="1" customWidth="true" style="745" width="8.0" collapsed="false"/>
    <col min="2" max="2" style="745" width="9.140625" collapsed="false"/>
    <col min="3" max="3" customWidth="true" style="745" width="16.0" collapsed="false"/>
    <col min="4" max="4" customWidth="true" style="745" width="13.28515625" collapsed="false"/>
    <col min="5" max="5" customWidth="true" style="745" width="5.0" collapsed="false"/>
    <col min="6" max="6" customWidth="true" style="745" width="52.5703125" collapsed="false"/>
    <col min="7" max="7" customWidth="true" style="745" width="2.28515625" collapsed="false"/>
    <col min="8" max="8" customWidth="true" style="745" width="3.42578125" collapsed="false"/>
    <col min="9" max="9" customWidth="true" style="745" width="3.5703125" collapsed="false"/>
    <col min="10" max="10" customWidth="true" style="745" width="2.42578125" collapsed="false"/>
    <col min="11" max="11" customWidth="true" style="745" width="5.0" collapsed="false"/>
    <col min="12" max="12" customWidth="true" style="745" width="16.7109375" collapsed="false"/>
    <col min="13" max="13" customWidth="true" style="745" width="17.28515625" collapsed="false"/>
    <col min="14" max="14" customWidth="true" hidden="true" style="745" width="9.140625" collapsed="false"/>
    <col min="15" max="15" style="745" width="9.140625" collapsed="false"/>
    <col min="16" max="16" customWidth="true" style="745" width="10.140625" collapsed="false"/>
    <col min="17" max="17" customWidth="true" hidden="true" style="745" width="2.42578125" collapsed="false"/>
    <col min="18" max="18" customWidth="true" style="745" width="1.28515625" collapsed="false"/>
    <col min="19" max="16384" style="745" width="9.140625" collapsed="false"/>
  </cols>
  <sheetData>
    <row r="1" spans="1:19" ht="30.75" customHeight="1" thickBot="1" x14ac:dyDescent="0.25">
      <c r="A1" s="358"/>
    </row>
    <row r="2" spans="1:19" ht="25.5" x14ac:dyDescent="0.35">
      <c r="B2" s="746"/>
      <c r="C2" s="812"/>
      <c r="D2" s="812"/>
      <c r="E2" s="812"/>
      <c r="F2" s="812"/>
      <c r="G2" s="812"/>
      <c r="H2" s="812"/>
      <c r="I2" s="812"/>
      <c r="J2" s="812"/>
      <c r="K2" s="812"/>
      <c r="L2" s="812"/>
      <c r="M2" s="812"/>
      <c r="N2" s="812"/>
      <c r="O2" s="812"/>
      <c r="P2" s="812"/>
      <c r="Q2" s="747"/>
      <c r="R2" s="748"/>
      <c r="S2" s="749"/>
    </row>
    <row r="3" spans="1:19" ht="30" x14ac:dyDescent="0.4">
      <c r="B3" s="750"/>
      <c r="C3" s="751"/>
      <c r="D3" s="751"/>
      <c r="E3" s="751"/>
      <c r="F3" s="752" t="s">
        <v>1190</v>
      </c>
      <c r="G3" s="753"/>
      <c r="H3" s="753"/>
      <c r="I3" s="753"/>
      <c r="J3" s="753"/>
      <c r="K3" s="753"/>
      <c r="L3" s="753"/>
      <c r="M3" s="753"/>
      <c r="N3" s="751"/>
      <c r="O3" s="751"/>
      <c r="P3" s="751"/>
      <c r="Q3" s="359"/>
      <c r="R3" s="754"/>
      <c r="S3" s="749"/>
    </row>
    <row r="4" spans="1:19" x14ac:dyDescent="0.2">
      <c r="B4" s="750"/>
      <c r="C4" s="813"/>
      <c r="D4" s="359"/>
      <c r="E4" s="359"/>
      <c r="F4" s="359"/>
      <c r="G4" s="359"/>
      <c r="H4" s="359"/>
      <c r="I4" s="359"/>
      <c r="J4" s="359"/>
      <c r="K4" s="359"/>
      <c r="L4" s="359"/>
      <c r="M4" s="359"/>
      <c r="N4" s="359"/>
      <c r="O4" s="359"/>
      <c r="P4" s="359"/>
      <c r="Q4" s="359"/>
      <c r="R4" s="754"/>
      <c r="S4" s="749"/>
    </row>
    <row r="5" spans="1:19" x14ac:dyDescent="0.2">
      <c r="B5" s="750"/>
      <c r="C5" s="813"/>
      <c r="D5" s="359"/>
      <c r="E5" s="359"/>
      <c r="F5" s="359"/>
      <c r="G5" s="359"/>
      <c r="H5" s="359"/>
      <c r="I5" s="359"/>
      <c r="J5" s="359"/>
      <c r="K5" s="753"/>
      <c r="L5" s="359"/>
      <c r="M5" s="359"/>
      <c r="N5" s="359"/>
      <c r="O5" s="359"/>
      <c r="P5" s="359"/>
      <c r="Q5" s="359"/>
      <c r="R5" s="754"/>
      <c r="S5" s="749"/>
    </row>
    <row r="6" spans="1:19" ht="18" x14ac:dyDescent="0.25">
      <c r="B6" s="750"/>
      <c r="C6" s="813"/>
      <c r="D6" s="359"/>
      <c r="E6" s="359"/>
      <c r="F6" s="361" t="s">
        <v>829</v>
      </c>
      <c r="G6" s="359"/>
      <c r="H6" s="753"/>
      <c r="I6" s="359"/>
      <c r="J6" s="359"/>
      <c r="K6" s="364" t="s">
        <v>1189</v>
      </c>
      <c r="L6" s="359"/>
      <c r="M6" s="359"/>
      <c r="N6" s="359"/>
      <c r="O6" s="359"/>
      <c r="P6" s="359"/>
      <c r="Q6" s="359"/>
      <c r="R6" s="754"/>
      <c r="S6" s="749"/>
    </row>
    <row r="7" spans="1:19" ht="20.25" x14ac:dyDescent="0.3">
      <c r="B7" s="750"/>
      <c r="C7" s="813"/>
      <c r="D7" s="359"/>
      <c r="E7" s="359"/>
      <c r="F7" s="359"/>
      <c r="G7" s="359"/>
      <c r="H7" s="753"/>
      <c r="I7" s="359"/>
      <c r="J7" s="359"/>
      <c r="K7" s="359"/>
      <c r="L7" s="359"/>
      <c r="M7" s="359"/>
      <c r="N7" s="359"/>
      <c r="O7" s="755"/>
      <c r="P7" s="359"/>
      <c r="Q7" s="359"/>
      <c r="R7" s="754"/>
      <c r="S7" s="749"/>
    </row>
    <row r="8" spans="1:19" x14ac:dyDescent="0.2">
      <c r="B8" s="750"/>
      <c r="C8" s="813"/>
      <c r="D8" s="359"/>
      <c r="E8" s="359"/>
      <c r="F8" s="359"/>
      <c r="G8" s="359"/>
      <c r="H8" s="359"/>
      <c r="I8" s="359"/>
      <c r="J8" s="359"/>
      <c r="K8" s="359"/>
      <c r="L8" s="359"/>
      <c r="M8" s="359"/>
      <c r="N8" s="359"/>
      <c r="O8" s="359"/>
      <c r="P8" s="359"/>
      <c r="Q8" s="359"/>
      <c r="R8" s="754"/>
      <c r="S8" s="749"/>
    </row>
    <row r="9" spans="1:19" x14ac:dyDescent="0.2">
      <c r="B9" s="750"/>
      <c r="C9" s="813"/>
      <c r="D9" s="359"/>
      <c r="E9" s="359"/>
      <c r="F9" s="359"/>
      <c r="G9" s="359"/>
      <c r="H9" s="359"/>
      <c r="I9" s="359"/>
      <c r="J9" s="359"/>
      <c r="K9" s="359"/>
      <c r="L9" s="359"/>
      <c r="M9" s="359"/>
      <c r="N9" s="359"/>
      <c r="O9" s="359"/>
      <c r="P9" s="359"/>
      <c r="Q9" s="359"/>
      <c r="R9" s="754"/>
      <c r="S9" s="749"/>
    </row>
    <row r="10" spans="1:19" x14ac:dyDescent="0.2">
      <c r="B10" s="750"/>
      <c r="C10" s="813"/>
      <c r="D10" s="359"/>
      <c r="E10" s="359"/>
      <c r="F10" s="359"/>
      <c r="G10" s="359"/>
      <c r="H10" s="359"/>
      <c r="I10" s="359"/>
      <c r="J10" s="359"/>
      <c r="K10" s="359"/>
      <c r="L10" s="359"/>
      <c r="M10" s="359"/>
      <c r="N10" s="359"/>
      <c r="O10" s="359"/>
      <c r="P10" s="359"/>
      <c r="Q10" s="359"/>
      <c r="R10" s="754"/>
      <c r="S10" s="749"/>
    </row>
    <row r="11" spans="1:19" x14ac:dyDescent="0.2">
      <c r="B11" s="750"/>
      <c r="C11" s="813"/>
      <c r="D11" s="359"/>
      <c r="E11" s="359"/>
      <c r="F11" s="359"/>
      <c r="G11" s="359"/>
      <c r="H11" s="359"/>
      <c r="I11" s="359"/>
      <c r="J11" s="359"/>
      <c r="K11" s="359"/>
      <c r="L11" s="359"/>
      <c r="M11" s="359"/>
      <c r="N11" s="359"/>
      <c r="O11" s="359"/>
      <c r="P11" s="359"/>
      <c r="Q11" s="359"/>
      <c r="R11" s="754"/>
      <c r="S11" s="749"/>
    </row>
    <row r="12" spans="1:19" x14ac:dyDescent="0.2">
      <c r="B12" s="750"/>
      <c r="C12" s="359"/>
      <c r="D12" s="359"/>
      <c r="E12" s="359"/>
      <c r="F12" s="359"/>
      <c r="G12" s="359"/>
      <c r="H12" s="359"/>
      <c r="I12" s="359"/>
      <c r="J12" s="359"/>
      <c r="K12" s="359"/>
      <c r="L12" s="359"/>
      <c r="M12" s="359"/>
      <c r="N12" s="359"/>
      <c r="O12" s="359"/>
      <c r="P12" s="359"/>
      <c r="Q12" s="359"/>
      <c r="R12" s="754"/>
      <c r="S12" s="749"/>
    </row>
    <row r="13" spans="1:19" x14ac:dyDescent="0.2">
      <c r="B13" s="750"/>
      <c r="C13" s="359"/>
      <c r="D13" s="359"/>
      <c r="E13" s="359"/>
      <c r="F13" s="359"/>
      <c r="G13" s="359"/>
      <c r="H13" s="359"/>
      <c r="I13" s="359"/>
      <c r="J13" s="359"/>
      <c r="K13" s="359"/>
      <c r="L13" s="359"/>
      <c r="M13" s="359"/>
      <c r="N13" s="359"/>
      <c r="O13" s="359"/>
      <c r="P13" s="359"/>
      <c r="Q13" s="359"/>
      <c r="R13" s="754"/>
      <c r="S13" s="749"/>
    </row>
    <row r="14" spans="1:19" ht="28.5" customHeight="1" x14ac:dyDescent="0.25">
      <c r="B14" s="750"/>
      <c r="C14" s="809" t="s">
        <v>242</v>
      </c>
      <c r="D14" s="809"/>
      <c r="E14" s="809"/>
      <c r="F14" s="809"/>
      <c r="G14" s="736"/>
      <c r="H14" s="736"/>
      <c r="I14" s="359"/>
      <c r="J14" s="359"/>
      <c r="K14" s="809" t="s">
        <v>635</v>
      </c>
      <c r="L14" s="809"/>
      <c r="M14" s="809"/>
      <c r="N14" s="809"/>
      <c r="O14" s="756"/>
      <c r="P14" s="756"/>
      <c r="Q14" s="756"/>
      <c r="R14" s="757"/>
      <c r="S14" s="749"/>
    </row>
    <row r="15" spans="1:19" ht="6.75" customHeight="1" x14ac:dyDescent="0.25">
      <c r="B15" s="750"/>
      <c r="C15" s="364"/>
      <c r="D15" s="359"/>
      <c r="E15" s="359"/>
      <c r="F15" s="359"/>
      <c r="G15" s="359"/>
      <c r="H15" s="359"/>
      <c r="I15" s="359"/>
      <c r="J15" s="359"/>
      <c r="K15" s="359"/>
      <c r="L15" s="359"/>
      <c r="M15" s="359"/>
      <c r="N15" s="359"/>
      <c r="O15" s="359"/>
      <c r="P15" s="359"/>
      <c r="Q15" s="359"/>
      <c r="R15" s="754"/>
      <c r="S15" s="749"/>
    </row>
    <row r="16" spans="1:19" ht="18" x14ac:dyDescent="0.25">
      <c r="B16" s="750"/>
      <c r="C16" s="536" t="s">
        <v>595</v>
      </c>
      <c r="D16" s="536"/>
      <c r="E16" s="536"/>
      <c r="F16" s="536"/>
      <c r="G16" s="359"/>
      <c r="H16" s="359"/>
      <c r="I16" s="359"/>
      <c r="J16" s="359"/>
      <c r="K16" s="814" t="s">
        <v>625</v>
      </c>
      <c r="L16" s="815"/>
      <c r="M16" s="758" t="s">
        <v>626</v>
      </c>
      <c r="N16" s="359"/>
      <c r="O16" s="359"/>
      <c r="P16" s="359"/>
      <c r="Q16" s="359"/>
      <c r="R16" s="754"/>
      <c r="S16" s="749"/>
    </row>
    <row r="17" spans="2:19" ht="18" x14ac:dyDescent="0.25">
      <c r="B17" s="750"/>
      <c r="C17" s="536" t="s">
        <v>1173</v>
      </c>
      <c r="D17" s="536"/>
      <c r="E17" s="536"/>
      <c r="F17" s="536"/>
      <c r="G17" s="359"/>
      <c r="H17" s="359"/>
      <c r="I17" s="359"/>
      <c r="J17" s="359"/>
      <c r="K17" s="810" t="s">
        <v>690</v>
      </c>
      <c r="L17" s="811"/>
      <c r="M17" s="162"/>
      <c r="N17" s="359"/>
      <c r="O17" s="359"/>
      <c r="P17" s="359"/>
      <c r="Q17" s="359"/>
      <c r="R17" s="754"/>
      <c r="S17" s="749"/>
    </row>
    <row r="18" spans="2:19" ht="18" x14ac:dyDescent="0.25">
      <c r="B18" s="750"/>
      <c r="C18" s="536" t="s">
        <v>399</v>
      </c>
      <c r="D18" s="536"/>
      <c r="E18" s="536"/>
      <c r="F18" s="536"/>
      <c r="G18" s="359"/>
      <c r="H18" s="359"/>
      <c r="I18" s="359"/>
      <c r="J18" s="359"/>
      <c r="K18" s="810" t="s">
        <v>623</v>
      </c>
      <c r="L18" s="811"/>
      <c r="M18" s="162"/>
      <c r="N18" s="359"/>
      <c r="O18" s="359"/>
      <c r="P18" s="359"/>
      <c r="Q18" s="359"/>
      <c r="R18" s="754"/>
      <c r="S18" s="749"/>
    </row>
    <row r="19" spans="2:19" ht="18" x14ac:dyDescent="0.25">
      <c r="B19" s="750"/>
      <c r="C19" s="536" t="s">
        <v>1188</v>
      </c>
      <c r="D19" s="536"/>
      <c r="E19" s="536"/>
      <c r="F19" s="536"/>
      <c r="G19" s="359"/>
      <c r="H19" s="359"/>
      <c r="I19" s="359"/>
      <c r="J19" s="359"/>
      <c r="K19" s="810" t="s">
        <v>501</v>
      </c>
      <c r="L19" s="811"/>
      <c r="M19" s="162"/>
      <c r="N19" s="359"/>
      <c r="O19" s="359"/>
      <c r="P19" s="359"/>
      <c r="Q19" s="359"/>
      <c r="R19" s="754"/>
      <c r="S19" s="749"/>
    </row>
    <row r="20" spans="2:19" ht="18" x14ac:dyDescent="0.25">
      <c r="B20" s="750"/>
      <c r="C20" s="536" t="s">
        <v>400</v>
      </c>
      <c r="D20" s="536"/>
      <c r="E20" s="536"/>
      <c r="F20" s="536"/>
      <c r="G20" s="359"/>
      <c r="H20" s="359"/>
      <c r="I20" s="359"/>
      <c r="J20" s="359"/>
      <c r="K20" s="808" t="s">
        <v>502</v>
      </c>
      <c r="L20" s="808"/>
      <c r="M20" s="162"/>
      <c r="N20" s="359"/>
      <c r="O20" s="359"/>
      <c r="P20" s="359"/>
      <c r="Q20" s="359"/>
      <c r="R20" s="754"/>
      <c r="S20" s="749"/>
    </row>
    <row r="21" spans="2:19" ht="18" x14ac:dyDescent="0.25">
      <c r="B21" s="750"/>
      <c r="C21" s="536" t="s">
        <v>401</v>
      </c>
      <c r="D21" s="536"/>
      <c r="E21" s="536"/>
      <c r="F21" s="536"/>
      <c r="G21" s="359"/>
      <c r="H21" s="359"/>
      <c r="I21" s="359"/>
      <c r="J21" s="359"/>
      <c r="K21" s="808" t="s">
        <v>493</v>
      </c>
      <c r="L21" s="808"/>
      <c r="M21" s="162"/>
      <c r="N21" s="359"/>
      <c r="O21" s="359"/>
      <c r="P21" s="359"/>
      <c r="Q21" s="359"/>
      <c r="R21" s="754"/>
      <c r="S21" s="749"/>
    </row>
    <row r="22" spans="2:19" ht="18" x14ac:dyDescent="0.25">
      <c r="B22" s="750"/>
      <c r="C22" s="536"/>
      <c r="D22" s="536"/>
      <c r="E22" s="536"/>
      <c r="F22" s="536"/>
      <c r="G22" s="359"/>
      <c r="H22" s="359"/>
      <c r="I22" s="359"/>
      <c r="J22" s="359"/>
      <c r="K22" s="810" t="s">
        <v>691</v>
      </c>
      <c r="L22" s="811"/>
      <c r="M22" s="162"/>
      <c r="N22" s="359"/>
      <c r="O22" s="359"/>
      <c r="P22" s="359"/>
      <c r="Q22" s="359"/>
      <c r="R22" s="754"/>
      <c r="S22" s="749"/>
    </row>
    <row r="23" spans="2:19" ht="18" x14ac:dyDescent="0.25">
      <c r="B23" s="750"/>
      <c r="C23" s="536" t="s">
        <v>1104</v>
      </c>
      <c r="D23" s="536"/>
      <c r="E23" s="536"/>
      <c r="F23" s="536"/>
      <c r="G23" s="359"/>
      <c r="H23" s="359"/>
      <c r="I23" s="359"/>
      <c r="J23" s="359"/>
      <c r="K23" s="808" t="s">
        <v>624</v>
      </c>
      <c r="L23" s="808"/>
      <c r="M23" s="162"/>
      <c r="N23" s="359"/>
      <c r="O23" s="359"/>
      <c r="P23" s="359"/>
      <c r="Q23" s="359"/>
      <c r="R23" s="754"/>
      <c r="S23" s="749"/>
    </row>
    <row r="24" spans="2:19" ht="18" x14ac:dyDescent="0.25">
      <c r="B24" s="750"/>
      <c r="C24" s="536" t="s">
        <v>1105</v>
      </c>
      <c r="D24" s="536"/>
      <c r="E24" s="536"/>
      <c r="F24" s="536"/>
      <c r="G24" s="359"/>
      <c r="H24" s="359"/>
      <c r="I24" s="359"/>
      <c r="J24" s="359"/>
      <c r="K24" s="759" t="s">
        <v>193</v>
      </c>
      <c r="L24" s="760"/>
      <c r="M24" s="162"/>
      <c r="N24" s="359"/>
      <c r="O24" s="359"/>
      <c r="P24" s="359"/>
      <c r="Q24" s="359"/>
      <c r="R24" s="754"/>
      <c r="S24" s="749"/>
    </row>
    <row r="25" spans="2:19" ht="18" customHeight="1" x14ac:dyDescent="0.25">
      <c r="B25" s="750"/>
      <c r="C25" s="359"/>
      <c r="D25" s="359"/>
      <c r="E25" s="359"/>
      <c r="F25" s="359"/>
      <c r="G25" s="359"/>
      <c r="H25" s="359"/>
      <c r="I25" s="359"/>
      <c r="J25" s="359"/>
      <c r="K25" s="818" t="s">
        <v>790</v>
      </c>
      <c r="L25" s="818"/>
      <c r="M25" s="162"/>
      <c r="N25" s="359"/>
      <c r="O25" s="359"/>
      <c r="P25" s="359"/>
      <c r="Q25" s="359"/>
      <c r="R25" s="754"/>
      <c r="S25" s="749"/>
    </row>
    <row r="26" spans="2:19" ht="18" customHeight="1" x14ac:dyDescent="0.25">
      <c r="B26" s="750"/>
      <c r="C26" s="359"/>
      <c r="D26" s="359"/>
      <c r="E26" s="359"/>
      <c r="F26" s="359"/>
      <c r="G26" s="359"/>
      <c r="H26" s="359"/>
      <c r="I26" s="359"/>
      <c r="J26" s="359"/>
      <c r="K26" s="819"/>
      <c r="L26" s="819"/>
      <c r="M26" s="359"/>
      <c r="N26" s="359"/>
      <c r="O26" s="359"/>
      <c r="P26" s="359"/>
      <c r="Q26" s="359"/>
      <c r="R26" s="754"/>
      <c r="S26" s="749"/>
    </row>
    <row r="27" spans="2:19" ht="18" customHeight="1" x14ac:dyDescent="0.25">
      <c r="B27" s="750"/>
      <c r="C27" s="359"/>
      <c r="D27" s="359"/>
      <c r="E27" s="359"/>
      <c r="F27" s="359"/>
      <c r="G27" s="359"/>
      <c r="H27" s="359"/>
      <c r="I27" s="359"/>
      <c r="J27" s="359"/>
      <c r="K27" s="390" t="s">
        <v>695</v>
      </c>
      <c r="L27" s="360"/>
      <c r="M27" s="361"/>
      <c r="N27" s="359"/>
      <c r="O27" s="359"/>
      <c r="P27" s="359"/>
      <c r="Q27" s="359"/>
      <c r="R27" s="754"/>
      <c r="S27" s="749"/>
    </row>
    <row r="28" spans="2:19" ht="18" customHeight="1" x14ac:dyDescent="0.25">
      <c r="B28" s="750"/>
      <c r="C28" s="359"/>
      <c r="D28" s="359"/>
      <c r="E28" s="359"/>
      <c r="F28" s="359"/>
      <c r="G28" s="359"/>
      <c r="H28" s="359"/>
      <c r="I28" s="359"/>
      <c r="J28" s="359"/>
      <c r="K28" s="360"/>
      <c r="L28" s="360"/>
      <c r="M28" s="361"/>
      <c r="N28" s="359"/>
      <c r="O28" s="359"/>
      <c r="P28" s="359"/>
      <c r="Q28" s="359"/>
      <c r="R28" s="754"/>
      <c r="S28" s="749"/>
    </row>
    <row r="29" spans="2:19" ht="18" customHeight="1" x14ac:dyDescent="0.25">
      <c r="B29" s="750"/>
      <c r="C29" s="809" t="s">
        <v>199</v>
      </c>
      <c r="D29" s="820"/>
      <c r="E29" s="820"/>
      <c r="F29" s="820"/>
      <c r="G29" s="820"/>
      <c r="H29" s="820"/>
      <c r="I29" s="820"/>
      <c r="J29" s="820"/>
      <c r="K29" s="820"/>
      <c r="L29" s="820"/>
      <c r="M29" s="820"/>
      <c r="N29" s="395"/>
      <c r="O29" s="395"/>
      <c r="P29" s="359"/>
      <c r="Q29" s="359"/>
      <c r="R29" s="754"/>
      <c r="S29" s="749"/>
    </row>
    <row r="30" spans="2:19" ht="21.75" customHeight="1" x14ac:dyDescent="0.25">
      <c r="B30" s="750"/>
      <c r="C30" s="820"/>
      <c r="D30" s="820"/>
      <c r="E30" s="820"/>
      <c r="F30" s="820"/>
      <c r="G30" s="820"/>
      <c r="H30" s="820"/>
      <c r="I30" s="820"/>
      <c r="J30" s="820"/>
      <c r="K30" s="820"/>
      <c r="L30" s="820"/>
      <c r="M30" s="820"/>
      <c r="N30" s="395"/>
      <c r="O30" s="395"/>
      <c r="P30" s="359"/>
      <c r="Q30" s="359"/>
      <c r="R30" s="754"/>
      <c r="S30" s="749"/>
    </row>
    <row r="31" spans="2:19" ht="21.75" customHeight="1" x14ac:dyDescent="0.25">
      <c r="B31" s="750"/>
      <c r="C31" s="820"/>
      <c r="D31" s="820"/>
      <c r="E31" s="820"/>
      <c r="F31" s="820"/>
      <c r="G31" s="820"/>
      <c r="H31" s="820"/>
      <c r="I31" s="820"/>
      <c r="J31" s="820"/>
      <c r="K31" s="820"/>
      <c r="L31" s="820"/>
      <c r="M31" s="820"/>
      <c r="N31" s="395"/>
      <c r="O31" s="395"/>
      <c r="P31" s="359"/>
      <c r="Q31" s="359"/>
      <c r="R31" s="754"/>
      <c r="S31" s="749"/>
    </row>
    <row r="32" spans="2:19" ht="82.5" customHeight="1" x14ac:dyDescent="0.25">
      <c r="B32" s="750"/>
      <c r="C32" s="820"/>
      <c r="D32" s="820"/>
      <c r="E32" s="820"/>
      <c r="F32" s="820"/>
      <c r="G32" s="820"/>
      <c r="H32" s="820"/>
      <c r="I32" s="820"/>
      <c r="J32" s="820"/>
      <c r="K32" s="820"/>
      <c r="L32" s="820"/>
      <c r="M32" s="820"/>
      <c r="N32" s="395"/>
      <c r="O32" s="395"/>
      <c r="P32" s="359"/>
      <c r="Q32" s="359"/>
      <c r="R32" s="754"/>
      <c r="S32" s="749"/>
    </row>
    <row r="33" spans="2:19" ht="18" customHeight="1" x14ac:dyDescent="0.2">
      <c r="B33" s="750"/>
      <c r="C33" s="359"/>
      <c r="D33" s="359"/>
      <c r="E33" s="359"/>
      <c r="F33" s="359"/>
      <c r="G33" s="359"/>
      <c r="H33" s="359"/>
      <c r="I33" s="359"/>
      <c r="J33" s="359"/>
      <c r="K33" s="359"/>
      <c r="L33" s="359"/>
      <c r="M33" s="359"/>
      <c r="N33" s="359"/>
      <c r="O33" s="359"/>
      <c r="P33" s="359"/>
      <c r="Q33" s="359"/>
      <c r="R33" s="754"/>
      <c r="S33" s="749"/>
    </row>
    <row r="34" spans="2:19" ht="30" customHeight="1" x14ac:dyDescent="0.25">
      <c r="B34" s="750"/>
      <c r="C34" s="359"/>
      <c r="D34" s="761" t="s">
        <v>525</v>
      </c>
      <c r="E34" s="359"/>
      <c r="F34" s="181"/>
      <c r="G34" s="362"/>
      <c r="H34" s="363"/>
      <c r="I34" s="363"/>
      <c r="J34" s="363"/>
      <c r="K34" s="359"/>
      <c r="L34" s="359"/>
      <c r="M34" s="359"/>
      <c r="N34" s="359"/>
      <c r="O34" s="359"/>
      <c r="P34" s="359"/>
      <c r="Q34" s="359"/>
      <c r="R34" s="754"/>
      <c r="S34" s="749"/>
    </row>
    <row r="35" spans="2:19" ht="15.75" x14ac:dyDescent="0.25">
      <c r="B35" s="750"/>
      <c r="C35" s="359"/>
      <c r="D35" s="762"/>
      <c r="E35" s="359"/>
      <c r="F35" s="763"/>
      <c r="G35" s="359"/>
      <c r="H35" s="359"/>
      <c r="I35" s="359"/>
      <c r="J35" s="359"/>
      <c r="K35" s="363"/>
      <c r="L35" s="363"/>
      <c r="M35" s="363"/>
      <c r="N35" s="359"/>
      <c r="O35" s="359"/>
      <c r="P35" s="359"/>
      <c r="Q35" s="359"/>
      <c r="R35" s="754"/>
      <c r="S35" s="749"/>
    </row>
    <row r="36" spans="2:19" ht="30" customHeight="1" x14ac:dyDescent="0.25">
      <c r="B36" s="750"/>
      <c r="C36" s="359"/>
      <c r="D36" s="761" t="s">
        <v>594</v>
      </c>
      <c r="E36" s="359"/>
      <c r="F36" s="181"/>
      <c r="G36" s="362"/>
      <c r="H36" s="363"/>
      <c r="I36" s="363"/>
      <c r="J36" s="363"/>
      <c r="K36" s="359"/>
      <c r="L36" s="359"/>
      <c r="M36" s="359"/>
      <c r="N36" s="359"/>
      <c r="O36" s="359"/>
      <c r="P36" s="359"/>
      <c r="Q36" s="359"/>
      <c r="R36" s="754"/>
      <c r="S36" s="749"/>
    </row>
    <row r="37" spans="2:19" ht="15.75" x14ac:dyDescent="0.25">
      <c r="B37" s="750"/>
      <c r="C37" s="359"/>
      <c r="D37" s="762"/>
      <c r="E37" s="359"/>
      <c r="F37" s="763"/>
      <c r="G37" s="359"/>
      <c r="H37" s="359"/>
      <c r="I37" s="359"/>
      <c r="J37" s="359"/>
      <c r="K37" s="363"/>
      <c r="L37" s="363"/>
      <c r="M37" s="363"/>
      <c r="N37" s="359"/>
      <c r="O37" s="359"/>
      <c r="P37" s="359"/>
      <c r="Q37" s="359"/>
      <c r="R37" s="754"/>
      <c r="S37" s="749"/>
    </row>
    <row r="38" spans="2:19" ht="27.75" customHeight="1" x14ac:dyDescent="0.25">
      <c r="B38" s="750"/>
      <c r="C38" s="359"/>
      <c r="D38" s="761" t="s">
        <v>402</v>
      </c>
      <c r="E38" s="359"/>
      <c r="F38" s="297"/>
      <c r="G38" s="362"/>
      <c r="H38" s="363"/>
      <c r="I38" s="363"/>
      <c r="J38" s="363"/>
      <c r="K38" s="359"/>
      <c r="L38" s="359"/>
      <c r="M38" s="359"/>
      <c r="N38" s="359"/>
      <c r="O38" s="364"/>
      <c r="P38" s="359"/>
      <c r="Q38" s="359"/>
      <c r="R38" s="754"/>
      <c r="S38" s="749"/>
    </row>
    <row r="39" spans="2:19" ht="15.75" x14ac:dyDescent="0.25">
      <c r="B39" s="750"/>
      <c r="C39" s="359"/>
      <c r="D39" s="762"/>
      <c r="E39" s="359"/>
      <c r="F39" s="763"/>
      <c r="G39" s="359"/>
      <c r="H39" s="359"/>
      <c r="I39" s="359"/>
      <c r="J39" s="359"/>
      <c r="K39" s="363"/>
      <c r="L39" s="363"/>
      <c r="M39" s="363"/>
      <c r="N39" s="359"/>
      <c r="O39" s="359"/>
      <c r="P39" s="359"/>
      <c r="Q39" s="359"/>
      <c r="R39" s="754"/>
      <c r="S39" s="749"/>
    </row>
    <row r="40" spans="2:19" ht="29.25" customHeight="1" x14ac:dyDescent="0.25">
      <c r="B40" s="750"/>
      <c r="C40" s="359"/>
      <c r="D40" s="761" t="s">
        <v>403</v>
      </c>
      <c r="E40" s="359"/>
      <c r="F40" s="298"/>
      <c r="G40" s="363"/>
      <c r="H40" s="363"/>
      <c r="I40" s="363"/>
      <c r="J40" s="363"/>
      <c r="K40" s="363"/>
      <c r="L40" s="363"/>
      <c r="M40" s="363"/>
      <c r="N40" s="359"/>
      <c r="O40" s="364"/>
      <c r="P40" s="359"/>
      <c r="Q40" s="359"/>
      <c r="R40" s="754"/>
      <c r="S40" s="749"/>
    </row>
    <row r="41" spans="2:19" ht="35.25" customHeight="1" x14ac:dyDescent="0.25">
      <c r="B41" s="750"/>
      <c r="C41" s="359"/>
      <c r="D41" s="761"/>
      <c r="E41" s="359"/>
      <c r="F41" s="365"/>
      <c r="G41" s="363"/>
      <c r="H41" s="363"/>
      <c r="I41" s="363"/>
      <c r="J41" s="363"/>
      <c r="K41" s="363"/>
      <c r="L41" s="363"/>
      <c r="M41" s="363"/>
      <c r="N41" s="359"/>
      <c r="O41" s="364"/>
      <c r="P41" s="359"/>
      <c r="Q41" s="359"/>
      <c r="R41" s="754"/>
      <c r="S41" s="749"/>
    </row>
    <row r="42" spans="2:19" ht="15.75" x14ac:dyDescent="0.25">
      <c r="B42" s="750"/>
      <c r="C42" s="364" t="s">
        <v>925</v>
      </c>
      <c r="D42" s="761"/>
      <c r="E42" s="359"/>
      <c r="F42" s="365"/>
      <c r="G42" s="363"/>
      <c r="H42" s="363"/>
      <c r="I42" s="363"/>
      <c r="J42" s="363"/>
      <c r="K42" s="363"/>
      <c r="L42" s="363"/>
      <c r="M42" s="363"/>
      <c r="N42" s="359"/>
      <c r="O42" s="364"/>
      <c r="P42" s="359"/>
      <c r="Q42" s="359"/>
      <c r="R42" s="754"/>
      <c r="S42" s="749"/>
    </row>
    <row r="43" spans="2:19" ht="15.75" x14ac:dyDescent="0.25">
      <c r="B43" s="750"/>
      <c r="C43" s="364" t="s">
        <v>1191</v>
      </c>
      <c r="D43" s="364"/>
      <c r="E43" s="364"/>
      <c r="F43" s="364"/>
      <c r="G43" s="364"/>
      <c r="H43" s="364"/>
      <c r="I43" s="364"/>
      <c r="J43" s="364"/>
      <c r="K43" s="363"/>
      <c r="L43" s="363"/>
      <c r="M43" s="363"/>
      <c r="N43" s="359"/>
      <c r="O43" s="364"/>
      <c r="P43" s="359"/>
      <c r="Q43" s="359"/>
      <c r="R43" s="754"/>
      <c r="S43" s="749"/>
    </row>
    <row r="44" spans="2:19" ht="29.25" customHeight="1" x14ac:dyDescent="0.2">
      <c r="B44" s="750"/>
      <c r="C44" s="816" t="s">
        <v>1092</v>
      </c>
      <c r="D44" s="817"/>
      <c r="E44" s="817"/>
      <c r="F44" s="817"/>
      <c r="G44" s="817"/>
      <c r="H44" s="817"/>
      <c r="I44" s="817"/>
      <c r="J44" s="817"/>
      <c r="K44" s="817"/>
      <c r="L44" s="817"/>
      <c r="M44" s="817"/>
      <c r="N44" s="817"/>
      <c r="O44" s="817"/>
      <c r="P44" s="359"/>
      <c r="Q44" s="359"/>
      <c r="R44" s="754"/>
      <c r="S44" s="749"/>
    </row>
    <row r="45" spans="2:19" ht="43.5" customHeight="1" x14ac:dyDescent="0.2">
      <c r="B45" s="750"/>
      <c r="C45" s="817"/>
      <c r="D45" s="817"/>
      <c r="E45" s="817"/>
      <c r="F45" s="817"/>
      <c r="G45" s="817"/>
      <c r="H45" s="817"/>
      <c r="I45" s="817"/>
      <c r="J45" s="817"/>
      <c r="K45" s="817"/>
      <c r="L45" s="817"/>
      <c r="M45" s="817"/>
      <c r="N45" s="817"/>
      <c r="O45" s="817"/>
      <c r="P45" s="359"/>
      <c r="Q45" s="359"/>
      <c r="R45" s="754"/>
      <c r="S45" s="749"/>
    </row>
    <row r="46" spans="2:19" ht="40.5" customHeight="1" x14ac:dyDescent="0.2">
      <c r="B46" s="750"/>
      <c r="C46" s="817"/>
      <c r="D46" s="817"/>
      <c r="E46" s="817"/>
      <c r="F46" s="817"/>
      <c r="G46" s="817"/>
      <c r="H46" s="817"/>
      <c r="I46" s="817"/>
      <c r="J46" s="817"/>
      <c r="K46" s="817"/>
      <c r="L46" s="817"/>
      <c r="M46" s="817"/>
      <c r="N46" s="817"/>
      <c r="O46" s="817"/>
      <c r="P46" s="359"/>
      <c r="Q46" s="359"/>
      <c r="R46" s="754"/>
      <c r="S46" s="749"/>
    </row>
    <row r="47" spans="2:19" ht="15.75" x14ac:dyDescent="0.25">
      <c r="B47" s="750"/>
      <c r="C47" s="364"/>
      <c r="D47" s="364"/>
      <c r="E47" s="364"/>
      <c r="F47" s="364"/>
      <c r="G47" s="364"/>
      <c r="H47" s="364"/>
      <c r="I47" s="364"/>
      <c r="J47" s="364"/>
      <c r="K47" s="364"/>
      <c r="L47" s="364"/>
      <c r="M47" s="364"/>
      <c r="N47" s="364"/>
      <c r="O47" s="364"/>
      <c r="P47" s="359"/>
      <c r="Q47" s="359"/>
      <c r="R47" s="754"/>
      <c r="S47" s="749"/>
    </row>
    <row r="48" spans="2:19" ht="15.75" thickBot="1" x14ac:dyDescent="0.25">
      <c r="B48" s="764"/>
      <c r="C48" s="765"/>
      <c r="D48" s="765"/>
      <c r="E48" s="765"/>
      <c r="F48" s="765"/>
      <c r="G48" s="765"/>
      <c r="H48" s="765"/>
      <c r="I48" s="765"/>
      <c r="J48" s="765"/>
      <c r="K48" s="765"/>
      <c r="L48" s="765"/>
      <c r="M48" s="765"/>
      <c r="N48" s="765"/>
      <c r="O48" s="765"/>
      <c r="P48" s="765"/>
      <c r="Q48" s="765"/>
      <c r="R48" s="766"/>
      <c r="S48" s="749"/>
    </row>
  </sheetData>
  <sheetProtection sheet="1" selectLockedCells="1"/>
  <mergeCells count="16">
    <mergeCell ref="C44:O46"/>
    <mergeCell ref="K22:L22"/>
    <mergeCell ref="K25:L25"/>
    <mergeCell ref="K26:L26"/>
    <mergeCell ref="K23:L23"/>
    <mergeCell ref="C29:M32"/>
    <mergeCell ref="K21:L21"/>
    <mergeCell ref="C14:F14"/>
    <mergeCell ref="K19:L19"/>
    <mergeCell ref="K20:L20"/>
    <mergeCell ref="C2:P2"/>
    <mergeCell ref="C4:C11"/>
    <mergeCell ref="K14:N14"/>
    <mergeCell ref="K18:L18"/>
    <mergeCell ref="K16:L16"/>
    <mergeCell ref="K17:L17"/>
  </mergeCells>
  <phoneticPr fontId="3" type="noConversion"/>
  <dataValidations count="2">
    <dataValidation type="list" allowBlank="1" showInputMessage="1" showErrorMessage="1" sqref="M27:M28">
      <formula1>"Yes, No"</formula1>
    </dataValidation>
    <dataValidation type="list" allowBlank="1" showInputMessage="1" showErrorMessage="1" sqref="M17:M25">
      <formula1>"Yes, No, Partially"</formula1>
    </dataValidation>
  </dataValidations>
  <pageMargins left="0.75" right="0.75" top="1" bottom="1" header="0.5" footer="0.5"/>
  <pageSetup paperSize="9" scale="5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72"/>
  <sheetViews>
    <sheetView showGridLines="0" zoomScale="85" zoomScaleNormal="85" workbookViewId="0"/>
  </sheetViews>
  <sheetFormatPr defaultRowHeight="14.25" x14ac:dyDescent="0.2"/>
  <cols>
    <col min="1" max="1" customWidth="true" style="368" width="6.28515625" collapsed="false"/>
    <col min="2" max="2" customWidth="true" style="368" width="6.140625" collapsed="false"/>
    <col min="3" max="3" customWidth="true" style="368" width="20.42578125" collapsed="false"/>
    <col min="4" max="4" customWidth="true" style="368" width="14.5703125" collapsed="false"/>
    <col min="5" max="5" customWidth="true" style="368" width="13.0" collapsed="false"/>
    <col min="6" max="6" customWidth="true" style="368" width="14.0" collapsed="false"/>
    <col min="7" max="7" customWidth="true" style="368" width="15.85546875" collapsed="false"/>
    <col min="8" max="8" customWidth="true" style="368" width="14.42578125" collapsed="false"/>
    <col min="9" max="9" customWidth="true" style="368" width="15.85546875" collapsed="false"/>
    <col min="10" max="10" customWidth="true" style="368" width="12.85546875" collapsed="false"/>
    <col min="11" max="11" style="368" width="9.140625" collapsed="false"/>
    <col min="12" max="12" customWidth="true" style="368" width="3.5703125" collapsed="false"/>
    <col min="13" max="16384" style="368" width="9.140625" collapsed="false"/>
  </cols>
  <sheetData>
    <row r="1" spans="1:14" x14ac:dyDescent="0.2">
      <c r="A1" s="321"/>
    </row>
    <row r="2" spans="1:14" ht="15.75" thickBot="1" x14ac:dyDescent="0.3">
      <c r="C2" s="398" t="s">
        <v>477</v>
      </c>
      <c r="G2" s="830" t="s">
        <v>596</v>
      </c>
      <c r="H2" s="830"/>
      <c r="I2" s="830"/>
      <c r="J2" s="830"/>
      <c r="K2" s="830"/>
      <c r="L2" s="830"/>
      <c r="M2" s="399"/>
      <c r="N2" s="399"/>
    </row>
    <row r="3" spans="1:14" ht="15" x14ac:dyDescent="0.25">
      <c r="B3" s="400"/>
      <c r="C3" s="401"/>
      <c r="D3" s="402"/>
      <c r="E3" s="402"/>
      <c r="F3" s="402"/>
      <c r="G3" s="402"/>
      <c r="H3" s="402"/>
      <c r="I3" s="402"/>
      <c r="J3" s="402"/>
      <c r="K3" s="402"/>
      <c r="L3" s="403"/>
      <c r="M3" s="404"/>
      <c r="N3" s="404"/>
    </row>
    <row r="4" spans="1:14" x14ac:dyDescent="0.2">
      <c r="B4" s="405"/>
      <c r="C4" s="406" t="s">
        <v>1192</v>
      </c>
      <c r="D4" s="259"/>
      <c r="E4" s="259"/>
      <c r="F4" s="259"/>
      <c r="G4" s="259"/>
      <c r="H4" s="259"/>
      <c r="I4" s="259"/>
      <c r="J4" s="259"/>
      <c r="K4" s="259"/>
      <c r="L4" s="317"/>
      <c r="M4" s="404"/>
      <c r="N4" s="404"/>
    </row>
    <row r="5" spans="1:14" x14ac:dyDescent="0.2">
      <c r="B5" s="405"/>
      <c r="C5" s="406"/>
      <c r="D5" s="259"/>
      <c r="E5" s="259"/>
      <c r="F5" s="259"/>
      <c r="G5" s="259"/>
      <c r="H5" s="259"/>
      <c r="I5" s="259"/>
      <c r="J5" s="259"/>
      <c r="K5" s="259"/>
      <c r="L5" s="317"/>
      <c r="M5" s="404"/>
      <c r="N5" s="404"/>
    </row>
    <row r="6" spans="1:14" ht="15" x14ac:dyDescent="0.25">
      <c r="B6" s="405"/>
      <c r="C6" s="259" t="s">
        <v>257</v>
      </c>
      <c r="D6" s="407"/>
      <c r="E6" s="259"/>
      <c r="F6" s="259"/>
      <c r="G6" s="408"/>
      <c r="H6" s="408"/>
      <c r="I6" s="259"/>
      <c r="J6" s="259"/>
      <c r="K6" s="259"/>
      <c r="L6" s="317"/>
      <c r="M6" s="404"/>
      <c r="N6" s="404"/>
    </row>
    <row r="7" spans="1:14" ht="15" x14ac:dyDescent="0.25">
      <c r="B7" s="405"/>
      <c r="C7" s="259" t="s">
        <v>258</v>
      </c>
      <c r="D7" s="407"/>
      <c r="E7" s="259"/>
      <c r="F7" s="259"/>
      <c r="G7" s="408"/>
      <c r="H7" s="408"/>
      <c r="I7" s="259"/>
      <c r="J7" s="259"/>
      <c r="K7" s="259"/>
      <c r="L7" s="317"/>
      <c r="M7" s="404"/>
      <c r="N7" s="404"/>
    </row>
    <row r="8" spans="1:14" ht="14.25" customHeight="1" x14ac:dyDescent="0.25">
      <c r="B8" s="405"/>
      <c r="C8" s="406" t="s">
        <v>533</v>
      </c>
      <c r="D8" s="259"/>
      <c r="E8" s="259"/>
      <c r="F8" s="259"/>
      <c r="G8" s="409"/>
      <c r="H8" s="409"/>
      <c r="I8" s="259"/>
      <c r="J8" s="259"/>
      <c r="K8" s="259"/>
      <c r="L8" s="317"/>
      <c r="M8" s="404"/>
      <c r="N8" s="404"/>
    </row>
    <row r="9" spans="1:14" ht="14.25" customHeight="1" x14ac:dyDescent="0.25">
      <c r="B9" s="405"/>
      <c r="C9" s="406" t="s">
        <v>534</v>
      </c>
      <c r="D9" s="259"/>
      <c r="E9" s="259"/>
      <c r="F9" s="259"/>
      <c r="G9" s="409"/>
      <c r="H9" s="409"/>
      <c r="I9" s="259"/>
      <c r="J9" s="259"/>
      <c r="K9" s="259"/>
      <c r="L9" s="317"/>
      <c r="M9" s="404"/>
      <c r="N9" s="404"/>
    </row>
    <row r="10" spans="1:14" ht="15" x14ac:dyDescent="0.25">
      <c r="B10" s="405"/>
      <c r="C10" s="406" t="s">
        <v>535</v>
      </c>
      <c r="D10" s="259"/>
      <c r="E10" s="259"/>
      <c r="F10" s="259"/>
      <c r="G10" s="408"/>
      <c r="H10" s="408"/>
      <c r="I10" s="259"/>
      <c r="J10" s="259"/>
      <c r="K10" s="259"/>
      <c r="L10" s="317"/>
      <c r="M10" s="404"/>
      <c r="N10" s="404"/>
    </row>
    <row r="11" spans="1:14" ht="15" x14ac:dyDescent="0.25">
      <c r="B11" s="405"/>
      <c r="C11" s="259" t="s">
        <v>265</v>
      </c>
      <c r="D11" s="259"/>
      <c r="E11" s="259"/>
      <c r="F11" s="259"/>
      <c r="G11" s="408"/>
      <c r="H11" s="408"/>
      <c r="I11" s="259"/>
      <c r="J11" s="259"/>
      <c r="K11" s="259"/>
      <c r="L11" s="317"/>
      <c r="M11" s="404"/>
      <c r="N11" s="404"/>
    </row>
    <row r="12" spans="1:14" ht="15" x14ac:dyDescent="0.25">
      <c r="B12" s="405"/>
      <c r="C12" s="832" t="s">
        <v>275</v>
      </c>
      <c r="D12" s="832"/>
      <c r="E12" s="410"/>
      <c r="F12" s="410"/>
      <c r="G12" s="408"/>
      <c r="H12" s="408"/>
      <c r="I12" s="411"/>
      <c r="J12" s="259"/>
      <c r="K12" s="259"/>
      <c r="L12" s="317"/>
      <c r="M12" s="404"/>
      <c r="N12" s="404"/>
    </row>
    <row r="13" spans="1:14" x14ac:dyDescent="0.2">
      <c r="B13" s="405"/>
      <c r="C13" s="406"/>
      <c r="D13" s="259"/>
      <c r="E13" s="259"/>
      <c r="F13" s="259"/>
      <c r="G13" s="259"/>
      <c r="H13" s="259"/>
      <c r="I13" s="259"/>
      <c r="J13" s="259"/>
      <c r="K13" s="259"/>
      <c r="L13" s="317"/>
      <c r="M13" s="404"/>
      <c r="N13" s="404"/>
    </row>
    <row r="14" spans="1:14" x14ac:dyDescent="0.2">
      <c r="B14" s="405"/>
      <c r="C14" s="267" t="s">
        <v>694</v>
      </c>
      <c r="D14" s="259"/>
      <c r="E14" s="828"/>
      <c r="F14" s="829"/>
      <c r="G14" s="259"/>
      <c r="H14" s="259"/>
      <c r="I14" s="259"/>
      <c r="J14" s="259"/>
      <c r="K14" s="259"/>
      <c r="L14" s="317"/>
      <c r="M14" s="404"/>
      <c r="N14" s="404"/>
    </row>
    <row r="15" spans="1:14" ht="6.75" customHeight="1" x14ac:dyDescent="0.2">
      <c r="B15" s="405"/>
      <c r="C15" s="267"/>
      <c r="D15" s="259"/>
      <c r="E15" s="259"/>
      <c r="F15" s="259"/>
      <c r="G15" s="259"/>
      <c r="H15" s="259"/>
      <c r="I15" s="259"/>
      <c r="J15" s="259"/>
      <c r="K15" s="259"/>
      <c r="L15" s="317"/>
      <c r="M15" s="404"/>
      <c r="N15" s="404"/>
    </row>
    <row r="16" spans="1:14" x14ac:dyDescent="0.2">
      <c r="B16" s="405"/>
      <c r="C16" s="267" t="s">
        <v>692</v>
      </c>
      <c r="D16" s="259"/>
      <c r="E16" s="848"/>
      <c r="F16" s="849"/>
      <c r="G16" s="259"/>
      <c r="H16" s="259"/>
      <c r="I16" s="259"/>
      <c r="J16" s="259"/>
      <c r="K16" s="259"/>
      <c r="L16" s="317"/>
      <c r="M16" s="404"/>
      <c r="N16" s="404"/>
    </row>
    <row r="17" spans="2:14" ht="8.25" customHeight="1" x14ac:dyDescent="0.2">
      <c r="B17" s="405"/>
      <c r="C17" s="267"/>
      <c r="D17" s="259"/>
      <c r="E17" s="259"/>
      <c r="F17" s="259"/>
      <c r="G17" s="259"/>
      <c r="H17" s="259"/>
      <c r="I17" s="259"/>
      <c r="J17" s="259"/>
      <c r="K17" s="259"/>
      <c r="L17" s="317"/>
      <c r="M17" s="404"/>
      <c r="N17" s="404"/>
    </row>
    <row r="18" spans="2:14" x14ac:dyDescent="0.2">
      <c r="B18" s="405"/>
      <c r="C18" s="267" t="s">
        <v>693</v>
      </c>
      <c r="D18" s="259"/>
      <c r="E18" s="843"/>
      <c r="F18" s="844"/>
      <c r="G18" s="259"/>
      <c r="H18" s="259"/>
      <c r="I18" s="259"/>
      <c r="J18" s="259"/>
      <c r="K18" s="259"/>
      <c r="L18" s="317"/>
      <c r="M18" s="404"/>
      <c r="N18" s="404"/>
    </row>
    <row r="19" spans="2:14" x14ac:dyDescent="0.2">
      <c r="B19" s="405"/>
      <c r="C19" s="406"/>
      <c r="D19" s="259"/>
      <c r="E19" s="259"/>
      <c r="F19" s="259"/>
      <c r="G19" s="259"/>
      <c r="H19" s="259"/>
      <c r="I19" s="259"/>
      <c r="J19" s="259"/>
      <c r="K19" s="259"/>
      <c r="L19" s="317"/>
      <c r="M19" s="404"/>
      <c r="N19" s="404"/>
    </row>
    <row r="20" spans="2:14" ht="15" x14ac:dyDescent="0.25">
      <c r="B20" s="405"/>
      <c r="C20" s="411" t="s">
        <v>1193</v>
      </c>
      <c r="D20" s="259"/>
      <c r="E20" s="259"/>
      <c r="F20" s="259"/>
      <c r="G20" s="259"/>
      <c r="H20" s="259"/>
      <c r="I20" s="259"/>
      <c r="J20" s="259"/>
      <c r="K20" s="259"/>
      <c r="L20" s="317"/>
      <c r="M20" s="404"/>
      <c r="N20" s="404"/>
    </row>
    <row r="21" spans="2:14" x14ac:dyDescent="0.2">
      <c r="B21" s="405"/>
      <c r="C21" s="259"/>
      <c r="D21" s="413" t="s">
        <v>639</v>
      </c>
      <c r="E21" s="413"/>
      <c r="F21" s="413"/>
      <c r="G21" s="414"/>
      <c r="H21" s="259"/>
      <c r="I21" s="259"/>
      <c r="J21" s="259"/>
      <c r="K21" s="259"/>
      <c r="L21" s="317"/>
      <c r="M21" s="404"/>
      <c r="N21" s="404"/>
    </row>
    <row r="22" spans="2:14" x14ac:dyDescent="0.2">
      <c r="B22" s="405"/>
      <c r="C22" s="259"/>
      <c r="D22" s="413" t="s">
        <v>640</v>
      </c>
      <c r="E22" s="413"/>
      <c r="F22" s="413"/>
      <c r="G22" s="414"/>
      <c r="H22" s="259"/>
      <c r="I22" s="259"/>
      <c r="J22" s="259"/>
      <c r="K22" s="259"/>
      <c r="L22" s="317"/>
      <c r="M22" s="404"/>
      <c r="N22" s="404"/>
    </row>
    <row r="23" spans="2:14" x14ac:dyDescent="0.2">
      <c r="B23" s="405"/>
      <c r="C23" s="259"/>
      <c r="D23" s="413"/>
      <c r="E23" s="413" t="s">
        <v>641</v>
      </c>
      <c r="F23" s="413"/>
      <c r="G23" s="414"/>
      <c r="H23" s="259"/>
      <c r="I23" s="259"/>
      <c r="J23" s="259"/>
      <c r="K23" s="259"/>
      <c r="L23" s="317"/>
      <c r="M23" s="404"/>
      <c r="N23" s="404"/>
    </row>
    <row r="24" spans="2:14" x14ac:dyDescent="0.2">
      <c r="B24" s="405"/>
      <c r="C24" s="259"/>
      <c r="D24" s="831" t="s">
        <v>642</v>
      </c>
      <c r="E24" s="831"/>
      <c r="F24" s="831"/>
      <c r="G24" s="831"/>
      <c r="H24" s="259"/>
      <c r="I24" s="259"/>
      <c r="J24" s="259"/>
      <c r="K24" s="259"/>
      <c r="L24" s="317"/>
      <c r="M24" s="404"/>
      <c r="N24" s="404"/>
    </row>
    <row r="25" spans="2:14" x14ac:dyDescent="0.2">
      <c r="B25" s="405"/>
      <c r="C25" s="259"/>
      <c r="D25" s="413"/>
      <c r="E25" s="413"/>
      <c r="F25" s="413"/>
      <c r="G25" s="414"/>
      <c r="H25" s="259"/>
      <c r="I25" s="259"/>
      <c r="J25" s="259"/>
      <c r="K25" s="259"/>
      <c r="L25" s="317"/>
      <c r="M25" s="404"/>
      <c r="N25" s="404"/>
    </row>
    <row r="26" spans="2:14" ht="15" x14ac:dyDescent="0.25">
      <c r="B26" s="405"/>
      <c r="C26" s="411" t="s">
        <v>143</v>
      </c>
      <c r="D26" s="259"/>
      <c r="E26" s="259"/>
      <c r="F26" s="259"/>
      <c r="G26" s="259"/>
      <c r="H26" s="259"/>
      <c r="I26" s="259"/>
      <c r="J26" s="259"/>
      <c r="K26" s="259"/>
      <c r="L26" s="317"/>
      <c r="M26" s="404"/>
      <c r="N26" s="404"/>
    </row>
    <row r="27" spans="2:14" ht="15" x14ac:dyDescent="0.25">
      <c r="B27" s="405"/>
      <c r="C27" s="257"/>
      <c r="D27" s="256" t="s">
        <v>407</v>
      </c>
      <c r="E27" s="256" t="s">
        <v>408</v>
      </c>
      <c r="F27" s="256" t="s">
        <v>216</v>
      </c>
      <c r="G27" s="256" t="s">
        <v>409</v>
      </c>
      <c r="H27" s="256" t="s">
        <v>410</v>
      </c>
      <c r="I27" s="256" t="s">
        <v>411</v>
      </c>
      <c r="J27" s="256" t="s">
        <v>476</v>
      </c>
      <c r="K27" s="415"/>
      <c r="L27" s="416"/>
      <c r="M27" s="404"/>
      <c r="N27" s="404"/>
    </row>
    <row r="28" spans="2:14" ht="15" x14ac:dyDescent="0.25">
      <c r="B28" s="405"/>
      <c r="C28" s="256" t="s">
        <v>404</v>
      </c>
      <c r="D28" s="256">
        <f t="shared" ref="D28:D33" si="0">SUM(E28,F28)</f>
        <v>0</v>
      </c>
      <c r="E28" s="256">
        <f t="shared" ref="E28:J28" si="1">SUM(E29:E33)</f>
        <v>0</v>
      </c>
      <c r="F28" s="256">
        <f t="shared" si="1"/>
        <v>0</v>
      </c>
      <c r="G28" s="256">
        <f t="shared" si="1"/>
        <v>0</v>
      </c>
      <c r="H28" s="256">
        <f t="shared" si="1"/>
        <v>0</v>
      </c>
      <c r="I28" s="256">
        <f t="shared" si="1"/>
        <v>0</v>
      </c>
      <c r="J28" s="256">
        <f t="shared" si="1"/>
        <v>0</v>
      </c>
      <c r="K28" s="417"/>
      <c r="L28" s="418"/>
      <c r="M28" s="404"/>
      <c r="N28" s="404"/>
    </row>
    <row r="29" spans="2:14" ht="15" x14ac:dyDescent="0.25">
      <c r="B29" s="405"/>
      <c r="C29" s="257" t="s">
        <v>405</v>
      </c>
      <c r="D29" s="257">
        <f t="shared" si="0"/>
        <v>0</v>
      </c>
      <c r="E29" s="17"/>
      <c r="F29" s="257">
        <f>SUM(G29:J29)</f>
        <v>0</v>
      </c>
      <c r="G29" s="17"/>
      <c r="H29" s="17"/>
      <c r="I29" s="17"/>
      <c r="J29" s="17"/>
      <c r="K29" s="419"/>
      <c r="L29" s="418"/>
      <c r="M29" s="404"/>
      <c r="N29" s="404"/>
    </row>
    <row r="30" spans="2:14" ht="15" x14ac:dyDescent="0.25">
      <c r="B30" s="405"/>
      <c r="C30" s="257" t="s">
        <v>412</v>
      </c>
      <c r="D30" s="257">
        <f>SUM(E30,F30)</f>
        <v>0</v>
      </c>
      <c r="E30" s="17"/>
      <c r="F30" s="257">
        <f>SUM(G30:J30)</f>
        <v>0</v>
      </c>
      <c r="G30" s="17"/>
      <c r="H30" s="17"/>
      <c r="I30" s="17"/>
      <c r="J30" s="17"/>
      <c r="K30" s="419"/>
      <c r="L30" s="418"/>
      <c r="M30" s="404"/>
      <c r="N30" s="404"/>
    </row>
    <row r="31" spans="2:14" ht="15" x14ac:dyDescent="0.25">
      <c r="B31" s="405"/>
      <c r="C31" s="257" t="s">
        <v>413</v>
      </c>
      <c r="D31" s="257">
        <f t="shared" si="0"/>
        <v>0</v>
      </c>
      <c r="E31" s="17"/>
      <c r="F31" s="257">
        <f>SUM(G31:J31)</f>
        <v>0</v>
      </c>
      <c r="G31" s="17"/>
      <c r="H31" s="17"/>
      <c r="I31" s="17"/>
      <c r="J31" s="17"/>
      <c r="K31" s="419"/>
      <c r="L31" s="418"/>
      <c r="M31" s="404"/>
      <c r="N31" s="404"/>
    </row>
    <row r="32" spans="2:14" ht="15" x14ac:dyDescent="0.25">
      <c r="B32" s="405"/>
      <c r="C32" s="257" t="s">
        <v>414</v>
      </c>
      <c r="D32" s="257">
        <f t="shared" si="0"/>
        <v>0</v>
      </c>
      <c r="E32" s="17"/>
      <c r="F32" s="257">
        <f>SUM(G32:J32)</f>
        <v>0</v>
      </c>
      <c r="G32" s="17"/>
      <c r="H32" s="17"/>
      <c r="I32" s="17"/>
      <c r="J32" s="17"/>
      <c r="K32" s="419"/>
      <c r="L32" s="418"/>
      <c r="M32" s="404"/>
      <c r="N32" s="404"/>
    </row>
    <row r="33" spans="2:16" ht="15" x14ac:dyDescent="0.25">
      <c r="B33" s="405"/>
      <c r="C33" s="257" t="s">
        <v>415</v>
      </c>
      <c r="D33" s="257">
        <f t="shared" si="0"/>
        <v>0</v>
      </c>
      <c r="E33" s="17"/>
      <c r="F33" s="257">
        <f>SUM(G33:J33)</f>
        <v>0</v>
      </c>
      <c r="G33" s="17"/>
      <c r="H33" s="17"/>
      <c r="I33" s="17"/>
      <c r="J33" s="17"/>
      <c r="K33" s="419"/>
      <c r="L33" s="418"/>
      <c r="M33" s="404"/>
      <c r="N33" s="404"/>
    </row>
    <row r="34" spans="2:16" ht="15" x14ac:dyDescent="0.25">
      <c r="B34" s="405"/>
      <c r="C34" s="259"/>
      <c r="D34" s="420"/>
      <c r="E34" s="420"/>
      <c r="F34" s="420"/>
      <c r="G34" s="420"/>
      <c r="H34" s="420"/>
      <c r="I34" s="420"/>
      <c r="J34" s="259"/>
      <c r="K34" s="415"/>
      <c r="L34" s="416"/>
      <c r="M34" s="404"/>
      <c r="N34" s="404"/>
    </row>
    <row r="35" spans="2:16" ht="18" customHeight="1" x14ac:dyDescent="0.25">
      <c r="B35" s="405"/>
      <c r="C35" s="259" t="s">
        <v>926</v>
      </c>
      <c r="D35" s="420"/>
      <c r="E35" s="420"/>
      <c r="F35" s="579"/>
      <c r="G35" s="417" t="s">
        <v>927</v>
      </c>
      <c r="H35" s="294"/>
      <c r="I35" s="420"/>
      <c r="J35" s="259"/>
      <c r="K35" s="415"/>
      <c r="L35" s="416"/>
      <c r="M35" s="404"/>
      <c r="N35" s="404"/>
    </row>
    <row r="36" spans="2:16" x14ac:dyDescent="0.2">
      <c r="B36" s="405"/>
      <c r="C36" s="259"/>
      <c r="D36" s="259"/>
      <c r="E36" s="259"/>
      <c r="F36" s="259"/>
      <c r="G36" s="259"/>
      <c r="H36" s="259"/>
      <c r="I36" s="259"/>
      <c r="J36" s="259"/>
      <c r="K36" s="259"/>
      <c r="L36" s="317"/>
      <c r="M36" s="404"/>
      <c r="N36" s="404"/>
    </row>
    <row r="37" spans="2:16" s="421" customFormat="1" ht="15" x14ac:dyDescent="0.25">
      <c r="B37" s="375"/>
      <c r="C37" s="411" t="s">
        <v>1194</v>
      </c>
      <c r="D37" s="295"/>
      <c r="E37" s="295"/>
      <c r="F37" s="295"/>
      <c r="G37" s="295"/>
      <c r="H37" s="295"/>
      <c r="I37" s="295"/>
      <c r="J37" s="295"/>
      <c r="K37" s="295"/>
      <c r="L37" s="327"/>
    </row>
    <row r="38" spans="2:16" s="421" customFormat="1" ht="15" x14ac:dyDescent="0.25">
      <c r="B38" s="375"/>
      <c r="C38" s="411"/>
      <c r="D38" s="295"/>
      <c r="E38" s="295"/>
      <c r="F38" s="295"/>
      <c r="G38" s="295"/>
      <c r="H38" s="295"/>
      <c r="I38" s="295"/>
      <c r="J38" s="295"/>
      <c r="K38" s="295"/>
      <c r="L38" s="327"/>
    </row>
    <row r="39" spans="2:16" s="421" customFormat="1" ht="12.75" customHeight="1" x14ac:dyDescent="0.2">
      <c r="B39" s="375"/>
      <c r="C39" s="413" t="s">
        <v>479</v>
      </c>
      <c r="D39" s="295"/>
      <c r="E39" s="295"/>
      <c r="F39" s="295"/>
      <c r="G39" s="295"/>
      <c r="H39" s="295"/>
      <c r="I39" s="325" t="s">
        <v>422</v>
      </c>
      <c r="J39" s="422" t="s">
        <v>471</v>
      </c>
      <c r="K39" s="295"/>
      <c r="L39" s="327"/>
    </row>
    <row r="40" spans="2:16" s="421" customFormat="1" ht="12.75" customHeight="1" x14ac:dyDescent="0.2">
      <c r="B40" s="375"/>
      <c r="C40" s="295" t="s">
        <v>478</v>
      </c>
      <c r="D40" s="295"/>
      <c r="E40" s="295"/>
      <c r="F40" s="295"/>
      <c r="G40" s="295"/>
      <c r="H40" s="295"/>
      <c r="I40" s="326" t="s">
        <v>423</v>
      </c>
      <c r="J40" s="423" t="s">
        <v>424</v>
      </c>
      <c r="K40" s="295"/>
      <c r="L40" s="327"/>
    </row>
    <row r="41" spans="2:16" s="421" customFormat="1" ht="12.75" customHeight="1" x14ac:dyDescent="0.2">
      <c r="B41" s="375"/>
      <c r="C41" s="295"/>
      <c r="D41" s="295"/>
      <c r="E41" s="295"/>
      <c r="F41" s="295"/>
      <c r="G41" s="295"/>
      <c r="H41" s="295"/>
      <c r="I41" s="295"/>
      <c r="J41" s="295"/>
      <c r="K41" s="295"/>
      <c r="L41" s="327"/>
      <c r="P41" s="424"/>
    </row>
    <row r="42" spans="2:16" s="421" customFormat="1" ht="12.75" customHeight="1" x14ac:dyDescent="0.2">
      <c r="B42" s="375"/>
      <c r="C42" s="413" t="s">
        <v>480</v>
      </c>
      <c r="D42" s="295"/>
      <c r="E42" s="295"/>
      <c r="F42" s="295"/>
      <c r="G42" s="295"/>
      <c r="H42" s="295"/>
      <c r="I42" s="325" t="s">
        <v>422</v>
      </c>
      <c r="J42" s="422" t="s">
        <v>472</v>
      </c>
      <c r="K42" s="295"/>
      <c r="L42" s="327"/>
    </row>
    <row r="43" spans="2:16" s="421" customFormat="1" ht="12.75" customHeight="1" x14ac:dyDescent="0.2">
      <c r="B43" s="375"/>
      <c r="C43" s="295" t="s">
        <v>481</v>
      </c>
      <c r="D43" s="295"/>
      <c r="E43" s="295"/>
      <c r="F43" s="295"/>
      <c r="G43" s="295"/>
      <c r="H43" s="295"/>
      <c r="I43" s="326" t="s">
        <v>423</v>
      </c>
      <c r="J43" s="423" t="s">
        <v>425</v>
      </c>
      <c r="K43" s="295"/>
      <c r="L43" s="327"/>
    </row>
    <row r="44" spans="2:16" s="421" customFormat="1" ht="12.75" customHeight="1" x14ac:dyDescent="0.2">
      <c r="B44" s="375"/>
      <c r="C44" s="295" t="s">
        <v>150</v>
      </c>
      <c r="D44" s="295"/>
      <c r="E44" s="295"/>
      <c r="F44" s="295"/>
      <c r="G44" s="295"/>
      <c r="H44" s="295"/>
      <c r="I44" s="295"/>
      <c r="J44" s="295"/>
      <c r="K44" s="295"/>
      <c r="L44" s="327"/>
    </row>
    <row r="45" spans="2:16" s="421" customFormat="1" ht="12.75" customHeight="1" x14ac:dyDescent="0.2">
      <c r="B45" s="375"/>
      <c r="C45" s="295"/>
      <c r="D45" s="295"/>
      <c r="E45" s="295"/>
      <c r="F45" s="295"/>
      <c r="G45" s="295"/>
      <c r="H45" s="295"/>
      <c r="I45" s="295"/>
      <c r="J45" s="295"/>
      <c r="K45" s="295"/>
      <c r="L45" s="327"/>
    </row>
    <row r="46" spans="2:16" s="421" customFormat="1" ht="12.75" customHeight="1" x14ac:dyDescent="0.2">
      <c r="B46" s="375"/>
      <c r="C46" s="295" t="s">
        <v>482</v>
      </c>
      <c r="D46" s="295"/>
      <c r="E46" s="295"/>
      <c r="F46" s="295"/>
      <c r="G46" s="295"/>
      <c r="H46" s="295"/>
      <c r="I46" s="325" t="s">
        <v>422</v>
      </c>
      <c r="J46" s="422" t="s">
        <v>473</v>
      </c>
      <c r="K46" s="295"/>
      <c r="L46" s="327"/>
    </row>
    <row r="47" spans="2:16" s="421" customFormat="1" ht="12.75" customHeight="1" x14ac:dyDescent="0.2">
      <c r="B47" s="375"/>
      <c r="C47" s="295" t="s">
        <v>483</v>
      </c>
      <c r="D47" s="295"/>
      <c r="E47" s="295"/>
      <c r="F47" s="295"/>
      <c r="G47" s="295"/>
      <c r="H47" s="295"/>
      <c r="I47" s="326" t="s">
        <v>423</v>
      </c>
      <c r="J47" s="423" t="s">
        <v>426</v>
      </c>
      <c r="K47" s="295"/>
      <c r="L47" s="327"/>
    </row>
    <row r="48" spans="2:16" s="421" customFormat="1" ht="12.75" customHeight="1" x14ac:dyDescent="0.2">
      <c r="B48" s="375"/>
      <c r="C48" s="295" t="s">
        <v>149</v>
      </c>
      <c r="D48" s="295"/>
      <c r="E48" s="295"/>
      <c r="F48" s="295"/>
      <c r="G48" s="295"/>
      <c r="H48" s="295"/>
      <c r="I48" s="295"/>
      <c r="J48" s="295"/>
      <c r="K48" s="295"/>
      <c r="L48" s="327"/>
    </row>
    <row r="49" spans="2:16" s="421" customFormat="1" ht="12.75" customHeight="1" x14ac:dyDescent="0.2">
      <c r="B49" s="375"/>
      <c r="C49" s="295"/>
      <c r="D49" s="295"/>
      <c r="E49" s="295"/>
      <c r="F49" s="295"/>
      <c r="G49" s="295"/>
      <c r="H49" s="295"/>
      <c r="I49" s="295"/>
      <c r="J49" s="295"/>
      <c r="K49" s="295"/>
      <c r="L49" s="327"/>
    </row>
    <row r="50" spans="2:16" s="421" customFormat="1" ht="12.75" customHeight="1" x14ac:dyDescent="0.2">
      <c r="B50" s="375"/>
      <c r="C50" s="295" t="s">
        <v>484</v>
      </c>
      <c r="D50" s="295"/>
      <c r="E50" s="295"/>
      <c r="F50" s="295"/>
      <c r="G50" s="295"/>
      <c r="H50" s="295"/>
      <c r="I50" s="325" t="s">
        <v>422</v>
      </c>
      <c r="J50" s="422" t="s">
        <v>474</v>
      </c>
      <c r="K50" s="295"/>
      <c r="L50" s="327"/>
    </row>
    <row r="51" spans="2:16" s="421" customFormat="1" ht="12.75" customHeight="1" x14ac:dyDescent="0.2">
      <c r="B51" s="375"/>
      <c r="C51" s="267" t="s">
        <v>151</v>
      </c>
      <c r="D51" s="295"/>
      <c r="E51" s="295"/>
      <c r="F51" s="295"/>
      <c r="G51" s="295"/>
      <c r="H51" s="295"/>
      <c r="I51" s="326" t="s">
        <v>423</v>
      </c>
      <c r="J51" s="423" t="s">
        <v>208</v>
      </c>
      <c r="K51" s="295"/>
      <c r="L51" s="327"/>
    </row>
    <row r="52" spans="2:16" s="421" customFormat="1" ht="12.75" customHeight="1" x14ac:dyDescent="0.2">
      <c r="B52" s="375"/>
      <c r="C52" s="413" t="s">
        <v>485</v>
      </c>
      <c r="D52" s="295"/>
      <c r="E52" s="295"/>
      <c r="F52" s="295"/>
      <c r="G52" s="295"/>
      <c r="H52" s="295"/>
      <c r="I52" s="295"/>
      <c r="J52" s="295"/>
      <c r="K52" s="295"/>
      <c r="L52" s="327"/>
    </row>
    <row r="53" spans="2:16" s="421" customFormat="1" ht="12.75" customHeight="1" x14ac:dyDescent="0.2">
      <c r="B53" s="375"/>
      <c r="C53" s="295"/>
      <c r="D53" s="295"/>
      <c r="E53" s="295"/>
      <c r="F53" s="295"/>
      <c r="G53" s="295"/>
      <c r="H53" s="295"/>
      <c r="I53" s="295"/>
      <c r="J53" s="295"/>
      <c r="K53" s="295"/>
      <c r="L53" s="327"/>
    </row>
    <row r="54" spans="2:16" s="421" customFormat="1" ht="12.75" customHeight="1" x14ac:dyDescent="0.2">
      <c r="B54" s="375"/>
      <c r="C54" s="295" t="s">
        <v>205</v>
      </c>
      <c r="D54" s="295"/>
      <c r="E54" s="295"/>
      <c r="F54" s="295"/>
      <c r="G54" s="295"/>
      <c r="H54" s="295"/>
      <c r="I54" s="325" t="s">
        <v>422</v>
      </c>
      <c r="J54" s="422" t="s">
        <v>209</v>
      </c>
      <c r="K54" s="295"/>
      <c r="L54" s="327"/>
    </row>
    <row r="55" spans="2:16" s="421" customFormat="1" ht="12.75" customHeight="1" x14ac:dyDescent="0.2">
      <c r="B55" s="375"/>
      <c r="C55" s="267" t="s">
        <v>206</v>
      </c>
      <c r="D55" s="295"/>
      <c r="E55" s="295"/>
      <c r="F55" s="295"/>
      <c r="G55" s="295"/>
      <c r="H55" s="295"/>
      <c r="I55" s="326" t="s">
        <v>423</v>
      </c>
      <c r="J55" s="423" t="s">
        <v>212</v>
      </c>
      <c r="K55" s="295"/>
      <c r="L55" s="327"/>
    </row>
    <row r="56" spans="2:16" s="421" customFormat="1" ht="12.75" customHeight="1" x14ac:dyDescent="0.2">
      <c r="B56" s="375"/>
      <c r="C56" s="413" t="s">
        <v>207</v>
      </c>
      <c r="D56" s="295"/>
      <c r="E56" s="295"/>
      <c r="F56" s="295"/>
      <c r="G56" s="295"/>
      <c r="H56" s="295"/>
      <c r="I56" s="295"/>
      <c r="J56" s="295"/>
      <c r="K56" s="295"/>
      <c r="L56" s="327"/>
    </row>
    <row r="57" spans="2:16" s="421" customFormat="1" ht="12.75" customHeight="1" x14ac:dyDescent="0.2">
      <c r="B57" s="375"/>
      <c r="C57" s="413"/>
      <c r="D57" s="295"/>
      <c r="E57" s="295"/>
      <c r="F57" s="295"/>
      <c r="G57" s="295"/>
      <c r="H57" s="295"/>
      <c r="I57" s="295"/>
      <c r="J57" s="295"/>
      <c r="K57" s="295"/>
      <c r="L57" s="327"/>
    </row>
    <row r="58" spans="2:16" s="421" customFormat="1" ht="12.75" customHeight="1" x14ac:dyDescent="0.2">
      <c r="B58" s="375"/>
      <c r="C58" s="295" t="s">
        <v>214</v>
      </c>
      <c r="D58" s="295"/>
      <c r="E58" s="295"/>
      <c r="F58" s="295"/>
      <c r="G58" s="295"/>
      <c r="H58" s="295"/>
      <c r="I58" s="325" t="s">
        <v>422</v>
      </c>
      <c r="J58" s="422" t="s">
        <v>475</v>
      </c>
      <c r="K58" s="295"/>
      <c r="L58" s="327"/>
    </row>
    <row r="59" spans="2:16" s="421" customFormat="1" ht="12.75" customHeight="1" x14ac:dyDescent="0.2">
      <c r="B59" s="375"/>
      <c r="C59" s="267" t="s">
        <v>213</v>
      </c>
      <c r="D59" s="295"/>
      <c r="E59" s="295"/>
      <c r="F59" s="295"/>
      <c r="G59" s="295"/>
      <c r="H59" s="295"/>
      <c r="I59" s="326"/>
      <c r="J59" s="423"/>
      <c r="K59" s="295"/>
      <c r="L59" s="327"/>
    </row>
    <row r="60" spans="2:16" s="421" customFormat="1" ht="12.75" customHeight="1" x14ac:dyDescent="0.2">
      <c r="B60" s="375"/>
      <c r="C60" s="413"/>
      <c r="D60" s="295"/>
      <c r="E60" s="295"/>
      <c r="F60" s="295"/>
      <c r="G60" s="295"/>
      <c r="H60" s="295"/>
      <c r="I60" s="295"/>
      <c r="J60" s="295"/>
      <c r="K60" s="295"/>
      <c r="L60" s="327"/>
    </row>
    <row r="61" spans="2:16" s="421" customFormat="1" ht="12.75" x14ac:dyDescent="0.2">
      <c r="B61" s="375"/>
      <c r="C61" s="295"/>
      <c r="D61" s="295"/>
      <c r="E61" s="295"/>
      <c r="F61" s="295"/>
      <c r="G61" s="295"/>
      <c r="H61" s="295"/>
      <c r="I61" s="295"/>
      <c r="J61" s="295"/>
      <c r="K61" s="295"/>
      <c r="L61" s="327"/>
    </row>
    <row r="62" spans="2:16" s="421" customFormat="1" ht="12.75" x14ac:dyDescent="0.2">
      <c r="B62" s="375"/>
      <c r="C62" s="821" t="s">
        <v>416</v>
      </c>
      <c r="D62" s="826" t="s">
        <v>147</v>
      </c>
      <c r="E62" s="826" t="s">
        <v>486</v>
      </c>
      <c r="F62" s="518" t="s">
        <v>928</v>
      </c>
      <c r="G62" s="425"/>
      <c r="H62" s="425"/>
      <c r="I62" s="425"/>
      <c r="J62" s="426"/>
      <c r="K62" s="427"/>
      <c r="L62" s="327"/>
    </row>
    <row r="63" spans="2:16" s="421" customFormat="1" ht="12.75" x14ac:dyDescent="0.2">
      <c r="B63" s="375"/>
      <c r="C63" s="822"/>
      <c r="D63" s="833"/>
      <c r="E63" s="833"/>
      <c r="F63" s="826" t="s">
        <v>417</v>
      </c>
      <c r="G63" s="826" t="s">
        <v>418</v>
      </c>
      <c r="H63" s="826" t="s">
        <v>419</v>
      </c>
      <c r="I63" s="826" t="s">
        <v>420</v>
      </c>
      <c r="J63" s="824" t="s">
        <v>421</v>
      </c>
      <c r="K63" s="427"/>
      <c r="L63" s="327"/>
    </row>
    <row r="64" spans="2:16" s="421" customFormat="1" ht="13.5" customHeight="1" x14ac:dyDescent="0.4">
      <c r="B64" s="375"/>
      <c r="C64" s="823"/>
      <c r="D64" s="827"/>
      <c r="E64" s="827"/>
      <c r="F64" s="827"/>
      <c r="G64" s="827"/>
      <c r="H64" s="827"/>
      <c r="I64" s="827"/>
      <c r="J64" s="825"/>
      <c r="K64" s="428"/>
      <c r="L64" s="327"/>
      <c r="P64" s="429"/>
    </row>
    <row r="65" spans="2:14" s="421" customFormat="1" ht="27.75" customHeight="1" x14ac:dyDescent="0.2">
      <c r="B65" s="375"/>
      <c r="C65" s="430" t="s">
        <v>467</v>
      </c>
      <c r="D65" s="394"/>
      <c r="E65" s="266">
        <f t="shared" ref="E65:E70" si="2">SUM(F65:J65)</f>
        <v>0</v>
      </c>
      <c r="F65" s="300"/>
      <c r="G65" s="300"/>
      <c r="H65" s="300"/>
      <c r="I65" s="300"/>
      <c r="J65" s="300"/>
      <c r="K65" s="496" t="str">
        <f>IF(E65&gt;D65,"Cannot be more dwellings vacant than in total","")</f>
        <v/>
      </c>
      <c r="L65" s="431"/>
    </row>
    <row r="66" spans="2:14" s="421" customFormat="1" ht="28.5" customHeight="1" x14ac:dyDescent="0.2">
      <c r="B66" s="375"/>
      <c r="C66" s="430" t="s">
        <v>468</v>
      </c>
      <c r="D66" s="394"/>
      <c r="E66" s="266">
        <f t="shared" si="2"/>
        <v>0</v>
      </c>
      <c r="F66" s="300"/>
      <c r="G66" s="300"/>
      <c r="H66" s="300"/>
      <c r="I66" s="300"/>
      <c r="J66" s="300"/>
      <c r="K66" s="496" t="str">
        <f t="shared" ref="K66:K72" si="3">IF(E66&gt;D66,"Cannot be more dwellings vacant than in total","")</f>
        <v/>
      </c>
      <c r="L66" s="431"/>
    </row>
    <row r="67" spans="2:14" s="421" customFormat="1" ht="40.5" customHeight="1" x14ac:dyDescent="0.2">
      <c r="B67" s="375"/>
      <c r="C67" s="430" t="s">
        <v>469</v>
      </c>
      <c r="D67" s="394"/>
      <c r="E67" s="266">
        <f t="shared" si="2"/>
        <v>0</v>
      </c>
      <c r="F67" s="300"/>
      <c r="G67" s="300"/>
      <c r="H67" s="300"/>
      <c r="I67" s="300"/>
      <c r="J67" s="300"/>
      <c r="K67" s="496" t="str">
        <f t="shared" si="3"/>
        <v/>
      </c>
      <c r="L67" s="431"/>
    </row>
    <row r="68" spans="2:14" s="421" customFormat="1" ht="25.5" x14ac:dyDescent="0.2">
      <c r="B68" s="375"/>
      <c r="C68" s="430" t="s">
        <v>470</v>
      </c>
      <c r="D68" s="394"/>
      <c r="E68" s="266">
        <f t="shared" si="2"/>
        <v>0</v>
      </c>
      <c r="F68" s="300"/>
      <c r="G68" s="300"/>
      <c r="H68" s="300"/>
      <c r="I68" s="300"/>
      <c r="J68" s="300"/>
      <c r="K68" s="496" t="str">
        <f t="shared" si="3"/>
        <v/>
      </c>
      <c r="L68" s="431"/>
    </row>
    <row r="69" spans="2:14" s="421" customFormat="1" ht="28.5" customHeight="1" x14ac:dyDescent="0.2">
      <c r="B69" s="375"/>
      <c r="C69" s="430" t="s">
        <v>210</v>
      </c>
      <c r="D69" s="394"/>
      <c r="E69" s="266">
        <f t="shared" si="2"/>
        <v>0</v>
      </c>
      <c r="F69" s="300"/>
      <c r="G69" s="300"/>
      <c r="H69" s="300"/>
      <c r="I69" s="300"/>
      <c r="J69" s="300"/>
      <c r="K69" s="496" t="str">
        <f t="shared" si="3"/>
        <v/>
      </c>
      <c r="L69" s="431"/>
    </row>
    <row r="70" spans="2:14" s="421" customFormat="1" ht="28.5" customHeight="1" x14ac:dyDescent="0.2">
      <c r="B70" s="375"/>
      <c r="C70" s="430" t="s">
        <v>211</v>
      </c>
      <c r="D70" s="483"/>
      <c r="E70" s="266">
        <f t="shared" si="2"/>
        <v>0</v>
      </c>
      <c r="F70" s="300"/>
      <c r="G70" s="300"/>
      <c r="H70" s="300"/>
      <c r="I70" s="300"/>
      <c r="J70" s="300"/>
      <c r="K70" s="496" t="str">
        <f t="shared" si="3"/>
        <v/>
      </c>
      <c r="L70" s="431"/>
    </row>
    <row r="71" spans="2:14" s="421" customFormat="1" ht="12.75" x14ac:dyDescent="0.2">
      <c r="B71" s="375"/>
      <c r="C71" s="413"/>
      <c r="D71" s="267"/>
      <c r="E71" s="267"/>
      <c r="F71" s="413"/>
      <c r="G71" s="413"/>
      <c r="H71" s="413"/>
      <c r="I71" s="413"/>
      <c r="J71" s="413"/>
      <c r="K71" s="496"/>
      <c r="L71" s="431"/>
    </row>
    <row r="72" spans="2:14" s="421" customFormat="1" ht="29.25" customHeight="1" x14ac:dyDescent="0.2">
      <c r="B72" s="375"/>
      <c r="C72" s="430" t="s">
        <v>194</v>
      </c>
      <c r="D72" s="266">
        <f>SUM(D65:D70)</f>
        <v>0</v>
      </c>
      <c r="E72" s="266">
        <f t="shared" ref="E72:J72" si="4">SUM(E65:E70)</f>
        <v>0</v>
      </c>
      <c r="F72" s="266">
        <f t="shared" si="4"/>
        <v>0</v>
      </c>
      <c r="G72" s="266">
        <f t="shared" si="4"/>
        <v>0</v>
      </c>
      <c r="H72" s="266">
        <f t="shared" si="4"/>
        <v>0</v>
      </c>
      <c r="I72" s="266">
        <f t="shared" si="4"/>
        <v>0</v>
      </c>
      <c r="J72" s="266">
        <f t="shared" si="4"/>
        <v>0</v>
      </c>
      <c r="K72" s="496" t="str">
        <f t="shared" si="3"/>
        <v/>
      </c>
      <c r="L72" s="431"/>
    </row>
    <row r="73" spans="2:14" ht="15" x14ac:dyDescent="0.25">
      <c r="B73" s="405"/>
      <c r="C73" s="412" t="str">
        <f>IF(D72=D28,"","Total Dwellings should be equal in questions 1 &amp; 2 - please check")</f>
        <v/>
      </c>
      <c r="D73" s="420"/>
      <c r="E73" s="259"/>
      <c r="F73" s="259"/>
      <c r="G73" s="259"/>
      <c r="H73" s="259"/>
      <c r="I73" s="259"/>
      <c r="J73" s="259"/>
      <c r="K73" s="415"/>
      <c r="L73" s="416"/>
      <c r="M73" s="404"/>
      <c r="N73" s="404"/>
    </row>
    <row r="74" spans="2:14" ht="15" x14ac:dyDescent="0.25">
      <c r="B74" s="405"/>
      <c r="C74" s="413" t="s">
        <v>215</v>
      </c>
      <c r="D74" s="420"/>
      <c r="E74" s="259"/>
      <c r="F74" s="259"/>
      <c r="G74" s="259"/>
      <c r="H74" s="259"/>
      <c r="I74" s="259"/>
      <c r="J74" s="259"/>
      <c r="K74" s="415"/>
      <c r="L74" s="416"/>
      <c r="M74" s="404"/>
      <c r="N74" s="404"/>
    </row>
    <row r="75" spans="2:14" ht="41.25" customHeight="1" x14ac:dyDescent="0.2">
      <c r="B75" s="405"/>
      <c r="C75" s="845"/>
      <c r="D75" s="846"/>
      <c r="E75" s="846"/>
      <c r="F75" s="846"/>
      <c r="G75" s="846"/>
      <c r="H75" s="846"/>
      <c r="I75" s="846"/>
      <c r="J75" s="847"/>
      <c r="K75" s="259"/>
      <c r="L75" s="317"/>
      <c r="M75" s="404"/>
      <c r="N75" s="404"/>
    </row>
    <row r="76" spans="2:14" x14ac:dyDescent="0.2">
      <c r="B76" s="405"/>
      <c r="C76" s="381" t="s">
        <v>204</v>
      </c>
      <c r="D76" s="259"/>
      <c r="E76" s="259"/>
      <c r="F76" s="259"/>
      <c r="G76" s="259"/>
      <c r="H76" s="259"/>
      <c r="I76" s="259"/>
      <c r="J76" s="259"/>
      <c r="K76" s="259"/>
      <c r="L76" s="317"/>
      <c r="M76" s="404"/>
      <c r="N76" s="404"/>
    </row>
    <row r="77" spans="2:14" x14ac:dyDescent="0.2">
      <c r="B77" s="405"/>
      <c r="C77" s="381"/>
      <c r="D77" s="259"/>
      <c r="E77" s="259"/>
      <c r="F77" s="259"/>
      <c r="G77" s="259"/>
      <c r="H77" s="259"/>
      <c r="I77" s="259"/>
      <c r="J77" s="259"/>
      <c r="K77" s="259"/>
      <c r="L77" s="317"/>
      <c r="M77" s="404"/>
      <c r="N77" s="404"/>
    </row>
    <row r="78" spans="2:14" ht="15" x14ac:dyDescent="0.25">
      <c r="B78" s="405"/>
      <c r="C78" s="411" t="s">
        <v>638</v>
      </c>
      <c r="D78" s="259"/>
      <c r="E78" s="259"/>
      <c r="F78" s="259"/>
      <c r="G78" s="259"/>
      <c r="H78" s="259"/>
      <c r="I78" s="259"/>
      <c r="J78" s="259"/>
      <c r="K78" s="259"/>
      <c r="L78" s="317"/>
      <c r="M78" s="404"/>
      <c r="N78" s="404"/>
    </row>
    <row r="79" spans="2:14" ht="30" customHeight="1" x14ac:dyDescent="0.2">
      <c r="B79" s="433"/>
      <c r="C79" s="834"/>
      <c r="D79" s="835"/>
      <c r="E79" s="835"/>
      <c r="F79" s="835"/>
      <c r="G79" s="835"/>
      <c r="H79" s="835"/>
      <c r="I79" s="836"/>
      <c r="J79" s="259"/>
      <c r="K79" s="259"/>
      <c r="L79" s="317"/>
      <c r="M79" s="404"/>
      <c r="N79" s="404"/>
    </row>
    <row r="80" spans="2:14" x14ac:dyDescent="0.2">
      <c r="B80" s="433"/>
      <c r="C80" s="837"/>
      <c r="D80" s="838"/>
      <c r="E80" s="838"/>
      <c r="F80" s="838"/>
      <c r="G80" s="838"/>
      <c r="H80" s="838"/>
      <c r="I80" s="839"/>
      <c r="J80" s="259"/>
      <c r="K80" s="259"/>
      <c r="L80" s="317"/>
      <c r="M80" s="404"/>
      <c r="N80" s="404"/>
    </row>
    <row r="81" spans="2:14" x14ac:dyDescent="0.2">
      <c r="B81" s="433"/>
      <c r="C81" s="837"/>
      <c r="D81" s="838"/>
      <c r="E81" s="838"/>
      <c r="F81" s="838"/>
      <c r="G81" s="838"/>
      <c r="H81" s="838"/>
      <c r="I81" s="839"/>
      <c r="J81" s="259"/>
      <c r="K81" s="259"/>
      <c r="L81" s="317"/>
      <c r="M81" s="404"/>
      <c r="N81" s="404"/>
    </row>
    <row r="82" spans="2:14" x14ac:dyDescent="0.2">
      <c r="B82" s="433"/>
      <c r="C82" s="840"/>
      <c r="D82" s="841"/>
      <c r="E82" s="841"/>
      <c r="F82" s="841"/>
      <c r="G82" s="841"/>
      <c r="H82" s="841"/>
      <c r="I82" s="842"/>
      <c r="J82" s="259"/>
      <c r="K82" s="259"/>
      <c r="L82" s="317"/>
      <c r="M82" s="404"/>
      <c r="N82" s="404"/>
    </row>
    <row r="83" spans="2:14" x14ac:dyDescent="0.2">
      <c r="B83" s="405"/>
      <c r="C83" s="381" t="s">
        <v>788</v>
      </c>
      <c r="D83" s="259"/>
      <c r="E83" s="259"/>
      <c r="F83" s="259"/>
      <c r="G83" s="259"/>
      <c r="H83" s="259"/>
      <c r="I83" s="259"/>
      <c r="J83" s="259"/>
      <c r="K83" s="259"/>
      <c r="L83" s="317"/>
      <c r="M83" s="404"/>
      <c r="N83" s="404"/>
    </row>
    <row r="84" spans="2:14" x14ac:dyDescent="0.2">
      <c r="B84" s="405"/>
      <c r="C84" s="381" t="s">
        <v>636</v>
      </c>
      <c r="D84" s="259"/>
      <c r="E84" s="259"/>
      <c r="F84" s="259"/>
      <c r="G84" s="259"/>
      <c r="H84" s="259"/>
      <c r="I84" s="259"/>
      <c r="J84" s="259"/>
      <c r="K84" s="259"/>
      <c r="L84" s="317"/>
      <c r="M84" s="404"/>
      <c r="N84" s="404"/>
    </row>
    <row r="85" spans="2:14" ht="15" thickBot="1" x14ac:dyDescent="0.25">
      <c r="B85" s="434"/>
      <c r="C85" s="435"/>
      <c r="D85" s="435"/>
      <c r="E85" s="435"/>
      <c r="F85" s="435"/>
      <c r="G85" s="435"/>
      <c r="H85" s="435"/>
      <c r="I85" s="435"/>
      <c r="J85" s="435"/>
      <c r="K85" s="435"/>
      <c r="L85" s="435"/>
      <c r="M85" s="436"/>
      <c r="N85" s="404"/>
    </row>
    <row r="86" spans="2:14" x14ac:dyDescent="0.2">
      <c r="C86" s="437"/>
      <c r="M86" s="438"/>
      <c r="N86" s="438"/>
    </row>
    <row r="87" spans="2:14" x14ac:dyDescent="0.2">
      <c r="B87" s="399"/>
      <c r="C87" s="399"/>
      <c r="M87" s="438"/>
      <c r="N87" s="438"/>
    </row>
    <row r="88" spans="2:14" ht="15.75" x14ac:dyDescent="0.25">
      <c r="C88" s="439" t="s">
        <v>684</v>
      </c>
      <c r="M88" s="438"/>
      <c r="N88" s="438"/>
    </row>
    <row r="89" spans="2:14" ht="15" thickBot="1" x14ac:dyDescent="0.25"/>
    <row r="90" spans="2:14" x14ac:dyDescent="0.2">
      <c r="B90" s="440"/>
      <c r="C90" s="441"/>
      <c r="D90" s="441"/>
      <c r="E90" s="441"/>
      <c r="F90" s="441"/>
      <c r="G90" s="441"/>
      <c r="H90" s="441"/>
      <c r="I90" s="441"/>
      <c r="J90" s="441"/>
      <c r="K90" s="441"/>
      <c r="L90" s="442"/>
    </row>
    <row r="91" spans="2:14" ht="15" x14ac:dyDescent="0.25">
      <c r="B91" s="443"/>
      <c r="C91" s="444" t="s">
        <v>649</v>
      </c>
      <c r="D91" s="445"/>
      <c r="E91" s="445"/>
      <c r="F91" s="445"/>
      <c r="G91" s="445"/>
      <c r="H91" s="445"/>
      <c r="I91" s="445"/>
      <c r="J91" s="445"/>
      <c r="K91" s="445"/>
      <c r="L91" s="446"/>
    </row>
    <row r="92" spans="2:14" ht="15" x14ac:dyDescent="0.25">
      <c r="B92" s="443"/>
      <c r="C92" s="444"/>
      <c r="D92" s="445"/>
      <c r="E92" s="445"/>
      <c r="F92" s="445"/>
      <c r="G92" s="445"/>
      <c r="H92" s="445"/>
      <c r="I92" s="445"/>
      <c r="J92" s="445"/>
      <c r="K92" s="445"/>
      <c r="L92" s="446"/>
    </row>
    <row r="93" spans="2:14" x14ac:dyDescent="0.2">
      <c r="B93" s="443"/>
      <c r="C93" s="445" t="s">
        <v>650</v>
      </c>
      <c r="D93" s="445"/>
      <c r="E93" s="445"/>
      <c r="F93" s="445"/>
      <c r="G93" s="445"/>
      <c r="H93" s="445"/>
      <c r="I93" s="445"/>
      <c r="J93" s="445"/>
      <c r="K93" s="445"/>
      <c r="L93" s="446"/>
    </row>
    <row r="94" spans="2:14" x14ac:dyDescent="0.2">
      <c r="B94" s="443"/>
      <c r="C94" s="445" t="s">
        <v>1106</v>
      </c>
      <c r="D94" s="445"/>
      <c r="E94" s="445"/>
      <c r="F94" s="445"/>
      <c r="G94" s="445"/>
      <c r="H94" s="445"/>
      <c r="I94" s="445"/>
      <c r="J94" s="445"/>
      <c r="K94" s="445"/>
      <c r="L94" s="446"/>
    </row>
    <row r="95" spans="2:14" x14ac:dyDescent="0.2">
      <c r="B95" s="443"/>
      <c r="C95" s="445" t="s">
        <v>588</v>
      </c>
      <c r="D95" s="445"/>
      <c r="E95" s="445"/>
      <c r="F95" s="445"/>
      <c r="G95" s="445"/>
      <c r="H95" s="445"/>
      <c r="I95" s="445"/>
      <c r="J95" s="445"/>
      <c r="K95" s="445"/>
      <c r="L95" s="446"/>
    </row>
    <row r="96" spans="2:14" x14ac:dyDescent="0.2">
      <c r="B96" s="443"/>
      <c r="C96" s="445"/>
      <c r="D96" s="445"/>
      <c r="E96" s="445"/>
      <c r="F96" s="445"/>
      <c r="G96" s="445"/>
      <c r="H96" s="445"/>
      <c r="I96" s="445"/>
      <c r="J96" s="445"/>
      <c r="K96" s="445"/>
      <c r="L96" s="446"/>
    </row>
    <row r="97" spans="2:12" x14ac:dyDescent="0.2">
      <c r="B97" s="443"/>
      <c r="C97" s="445" t="s">
        <v>537</v>
      </c>
      <c r="D97" s="445"/>
      <c r="E97" s="445"/>
      <c r="F97" s="445"/>
      <c r="G97" s="445"/>
      <c r="H97" s="445"/>
      <c r="I97" s="445"/>
      <c r="J97" s="445"/>
      <c r="K97" s="445"/>
      <c r="L97" s="446"/>
    </row>
    <row r="98" spans="2:12" x14ac:dyDescent="0.2">
      <c r="B98" s="443"/>
      <c r="C98" s="447" t="s">
        <v>538</v>
      </c>
      <c r="D98" s="445"/>
      <c r="E98" s="445"/>
      <c r="F98" s="445"/>
      <c r="G98" s="445"/>
      <c r="H98" s="445"/>
      <c r="I98" s="445"/>
      <c r="J98" s="445"/>
      <c r="K98" s="445"/>
      <c r="L98" s="446"/>
    </row>
    <row r="99" spans="2:12" x14ac:dyDescent="0.2">
      <c r="B99" s="443"/>
      <c r="C99" s="447" t="s">
        <v>539</v>
      </c>
      <c r="D99" s="445"/>
      <c r="E99" s="445"/>
      <c r="F99" s="445"/>
      <c r="G99" s="445"/>
      <c r="H99" s="445"/>
      <c r="I99" s="445"/>
      <c r="J99" s="445"/>
      <c r="K99" s="445"/>
      <c r="L99" s="446"/>
    </row>
    <row r="100" spans="2:12" x14ac:dyDescent="0.2">
      <c r="B100" s="443"/>
      <c r="C100" s="445" t="s">
        <v>643</v>
      </c>
      <c r="D100" s="448"/>
      <c r="E100" s="445"/>
      <c r="F100" s="445"/>
      <c r="G100" s="445"/>
      <c r="H100" s="445"/>
      <c r="I100" s="445"/>
      <c r="J100" s="445"/>
      <c r="K100" s="445"/>
      <c r="L100" s="446"/>
    </row>
    <row r="101" spans="2:12" x14ac:dyDescent="0.2">
      <c r="B101" s="443"/>
      <c r="C101" s="445" t="s">
        <v>540</v>
      </c>
      <c r="D101" s="445"/>
      <c r="E101" s="445"/>
      <c r="F101" s="445"/>
      <c r="G101" s="445"/>
      <c r="H101" s="445"/>
      <c r="I101" s="445"/>
      <c r="J101" s="445"/>
      <c r="K101" s="445"/>
      <c r="L101" s="446"/>
    </row>
    <row r="102" spans="2:12" x14ac:dyDescent="0.2">
      <c r="B102" s="443"/>
      <c r="C102" s="445" t="s">
        <v>534</v>
      </c>
      <c r="D102" s="445"/>
      <c r="E102" s="445"/>
      <c r="F102" s="445"/>
      <c r="G102" s="445"/>
      <c r="H102" s="445"/>
      <c r="I102" s="445"/>
      <c r="J102" s="445"/>
      <c r="K102" s="445"/>
      <c r="L102" s="446"/>
    </row>
    <row r="103" spans="2:12" x14ac:dyDescent="0.2">
      <c r="B103" s="443"/>
      <c r="C103" s="445" t="s">
        <v>535</v>
      </c>
      <c r="D103" s="445"/>
      <c r="E103" s="445"/>
      <c r="F103" s="445"/>
      <c r="G103" s="445"/>
      <c r="H103" s="445"/>
      <c r="I103" s="445"/>
      <c r="J103" s="445"/>
      <c r="K103" s="445"/>
      <c r="L103" s="446"/>
    </row>
    <row r="104" spans="2:12" x14ac:dyDescent="0.2">
      <c r="B104" s="443"/>
      <c r="C104" s="445" t="s">
        <v>536</v>
      </c>
      <c r="D104" s="445"/>
      <c r="E104" s="445"/>
      <c r="F104" s="445"/>
      <c r="G104" s="445"/>
      <c r="H104" s="445"/>
      <c r="I104" s="445"/>
      <c r="J104" s="445"/>
      <c r="K104" s="445"/>
      <c r="L104" s="446"/>
    </row>
    <row r="105" spans="2:12" x14ac:dyDescent="0.2">
      <c r="B105" s="443"/>
      <c r="C105" s="445"/>
      <c r="D105" s="445"/>
      <c r="E105" s="445"/>
      <c r="F105" s="445"/>
      <c r="G105" s="445"/>
      <c r="H105" s="445"/>
      <c r="I105" s="445"/>
      <c r="J105" s="445"/>
      <c r="K105" s="445"/>
      <c r="L105" s="446"/>
    </row>
    <row r="106" spans="2:12" ht="15" x14ac:dyDescent="0.25">
      <c r="B106" s="443"/>
      <c r="C106" s="445" t="s">
        <v>597</v>
      </c>
      <c r="D106" s="445"/>
      <c r="E106" s="445"/>
      <c r="F106" s="445"/>
      <c r="G106" s="445"/>
      <c r="H106" s="445"/>
      <c r="I106" s="445"/>
      <c r="J106" s="445"/>
      <c r="K106" s="445"/>
      <c r="L106" s="446"/>
    </row>
    <row r="107" spans="2:12" x14ac:dyDescent="0.2">
      <c r="B107" s="443"/>
      <c r="C107" s="445" t="s">
        <v>651</v>
      </c>
      <c r="D107" s="445"/>
      <c r="E107" s="445"/>
      <c r="F107" s="445"/>
      <c r="G107" s="445"/>
      <c r="H107" s="445"/>
      <c r="I107" s="445"/>
      <c r="J107" s="445"/>
      <c r="K107" s="445"/>
      <c r="L107" s="446"/>
    </row>
    <row r="108" spans="2:12" x14ac:dyDescent="0.2">
      <c r="B108" s="443"/>
      <c r="C108" s="445" t="s">
        <v>652</v>
      </c>
      <c r="D108" s="445"/>
      <c r="E108" s="445"/>
      <c r="F108" s="445"/>
      <c r="G108" s="445"/>
      <c r="H108" s="445"/>
      <c r="I108" s="445"/>
      <c r="J108" s="445"/>
      <c r="K108" s="445"/>
      <c r="L108" s="446"/>
    </row>
    <row r="109" spans="2:12" x14ac:dyDescent="0.2">
      <c r="B109" s="443"/>
      <c r="C109" s="445"/>
      <c r="D109" s="445"/>
      <c r="E109" s="445"/>
      <c r="F109" s="445"/>
      <c r="G109" s="445"/>
      <c r="H109" s="445"/>
      <c r="I109" s="445"/>
      <c r="J109" s="445"/>
      <c r="K109" s="445"/>
      <c r="L109" s="446"/>
    </row>
    <row r="110" spans="2:12" ht="15" x14ac:dyDescent="0.25">
      <c r="B110" s="443"/>
      <c r="C110" s="445" t="s">
        <v>925</v>
      </c>
      <c r="D110" s="445"/>
      <c r="E110" s="445"/>
      <c r="F110" s="445"/>
      <c r="G110" s="445"/>
      <c r="H110" s="445"/>
      <c r="I110" s="445"/>
      <c r="J110" s="445"/>
      <c r="K110" s="445"/>
      <c r="L110" s="446"/>
    </row>
    <row r="111" spans="2:12" x14ac:dyDescent="0.2">
      <c r="B111" s="443"/>
      <c r="C111" s="445" t="s">
        <v>1205</v>
      </c>
      <c r="D111" s="445"/>
      <c r="E111" s="445"/>
      <c r="F111" s="445"/>
      <c r="G111" s="445"/>
      <c r="H111" s="445"/>
      <c r="I111" s="445"/>
      <c r="J111" s="445"/>
      <c r="K111" s="445"/>
      <c r="L111" s="446"/>
    </row>
    <row r="112" spans="2:12" x14ac:dyDescent="0.2">
      <c r="B112" s="443"/>
      <c r="C112" s="445"/>
      <c r="D112" s="445"/>
      <c r="E112" s="445"/>
      <c r="F112" s="445"/>
      <c r="G112" s="445"/>
      <c r="H112" s="445"/>
      <c r="I112" s="445"/>
      <c r="J112" s="445"/>
      <c r="K112" s="445"/>
      <c r="L112" s="446"/>
    </row>
    <row r="113" spans="1:12" ht="15" customHeight="1" thickBot="1" x14ac:dyDescent="0.25">
      <c r="B113" s="449"/>
      <c r="C113" s="450"/>
      <c r="D113" s="450"/>
      <c r="E113" s="450"/>
      <c r="F113" s="450"/>
      <c r="G113" s="322" t="s">
        <v>13</v>
      </c>
      <c r="H113" s="450"/>
      <c r="I113" s="450"/>
      <c r="J113" s="450"/>
      <c r="K113" s="450"/>
      <c r="L113" s="451"/>
    </row>
    <row r="115" spans="1:12" ht="15" customHeight="1" thickBot="1" x14ac:dyDescent="0.25"/>
    <row r="116" spans="1:12" ht="14.25" customHeight="1" x14ac:dyDescent="0.2">
      <c r="B116" s="440"/>
      <c r="C116" s="441"/>
      <c r="D116" s="441"/>
      <c r="E116" s="441"/>
      <c r="F116" s="441"/>
      <c r="G116" s="441"/>
      <c r="H116" s="441"/>
      <c r="I116" s="441"/>
      <c r="J116" s="441"/>
      <c r="K116" s="441"/>
      <c r="L116" s="442"/>
    </row>
    <row r="117" spans="1:12" ht="15" x14ac:dyDescent="0.25">
      <c r="A117" s="321"/>
      <c r="B117" s="443"/>
      <c r="C117" s="452" t="s">
        <v>184</v>
      </c>
      <c r="D117" s="452"/>
      <c r="E117" s="445"/>
      <c r="F117" s="445"/>
      <c r="G117" s="445"/>
      <c r="H117" s="445"/>
      <c r="I117" s="445"/>
      <c r="J117" s="445"/>
      <c r="K117" s="850" t="s">
        <v>14</v>
      </c>
      <c r="L117" s="851"/>
    </row>
    <row r="118" spans="1:12" ht="15" x14ac:dyDescent="0.25">
      <c r="B118" s="443"/>
      <c r="C118" s="453" t="s">
        <v>189</v>
      </c>
      <c r="D118" s="454"/>
      <c r="E118" s="445"/>
      <c r="F118" s="445"/>
      <c r="G118" s="445"/>
      <c r="H118" s="445"/>
      <c r="I118" s="445"/>
      <c r="J118" s="445"/>
      <c r="K118" s="445"/>
      <c r="L118" s="446"/>
    </row>
    <row r="119" spans="1:12" x14ac:dyDescent="0.2">
      <c r="B119" s="443"/>
      <c r="C119" s="454" t="s">
        <v>653</v>
      </c>
      <c r="D119" s="454"/>
      <c r="E119" s="445"/>
      <c r="F119" s="445"/>
      <c r="G119" s="445"/>
      <c r="H119" s="445"/>
      <c r="I119" s="445"/>
      <c r="J119" s="445"/>
      <c r="K119" s="445"/>
      <c r="L119" s="446"/>
    </row>
    <row r="120" spans="1:12" x14ac:dyDescent="0.2">
      <c r="B120" s="443"/>
      <c r="C120" s="454" t="s">
        <v>654</v>
      </c>
      <c r="D120" s="454"/>
      <c r="E120" s="445"/>
      <c r="F120" s="445"/>
      <c r="G120" s="445"/>
      <c r="H120" s="445"/>
      <c r="I120" s="445"/>
      <c r="J120" s="445"/>
      <c r="K120" s="445"/>
      <c r="L120" s="446"/>
    </row>
    <row r="121" spans="1:12" x14ac:dyDescent="0.2">
      <c r="B121" s="443"/>
      <c r="C121" s="454"/>
      <c r="D121" s="454"/>
      <c r="E121" s="445"/>
      <c r="F121" s="445"/>
      <c r="G121" s="445"/>
      <c r="H121" s="445"/>
      <c r="I121" s="445"/>
      <c r="J121" s="445"/>
      <c r="K121" s="445"/>
      <c r="L121" s="446"/>
    </row>
    <row r="122" spans="1:12" ht="15" x14ac:dyDescent="0.25">
      <c r="B122" s="443"/>
      <c r="C122" s="452" t="s">
        <v>186</v>
      </c>
      <c r="D122" s="454"/>
      <c r="E122" s="445"/>
      <c r="F122" s="445"/>
      <c r="G122" s="445"/>
      <c r="H122" s="445"/>
      <c r="I122" s="445"/>
      <c r="J122" s="445"/>
      <c r="K122" s="445"/>
      <c r="L122" s="446"/>
    </row>
    <row r="123" spans="1:12" x14ac:dyDescent="0.2">
      <c r="B123" s="443"/>
      <c r="C123" s="454" t="s">
        <v>185</v>
      </c>
      <c r="D123" s="454"/>
      <c r="E123" s="445"/>
      <c r="F123" s="445"/>
      <c r="G123" s="445"/>
      <c r="H123" s="445"/>
      <c r="I123" s="445"/>
      <c r="J123" s="445"/>
      <c r="K123" s="445"/>
      <c r="L123" s="446"/>
    </row>
    <row r="124" spans="1:12" ht="15" x14ac:dyDescent="0.25">
      <c r="B124" s="443"/>
      <c r="C124" s="452" t="s">
        <v>187</v>
      </c>
      <c r="D124" s="454"/>
      <c r="E124" s="445"/>
      <c r="F124" s="445"/>
      <c r="G124" s="445"/>
      <c r="H124" s="445"/>
      <c r="I124" s="445"/>
      <c r="J124" s="445"/>
      <c r="K124" s="445"/>
      <c r="L124" s="446"/>
    </row>
    <row r="125" spans="1:12" ht="15" x14ac:dyDescent="0.25">
      <c r="B125" s="443"/>
      <c r="C125" s="453" t="s">
        <v>603</v>
      </c>
      <c r="D125" s="454"/>
      <c r="E125" s="445"/>
      <c r="F125" s="445"/>
      <c r="G125" s="445"/>
      <c r="H125" s="445"/>
      <c r="I125" s="445"/>
      <c r="J125" s="445"/>
      <c r="K125" s="445"/>
      <c r="L125" s="446"/>
    </row>
    <row r="126" spans="1:12" ht="15" x14ac:dyDescent="0.25">
      <c r="B126" s="443"/>
      <c r="C126" s="453" t="s">
        <v>598</v>
      </c>
      <c r="D126" s="454"/>
      <c r="E126" s="445"/>
      <c r="F126" s="445"/>
      <c r="G126" s="445"/>
      <c r="H126" s="445"/>
      <c r="I126" s="445"/>
      <c r="J126" s="445"/>
      <c r="K126" s="445"/>
      <c r="L126" s="446"/>
    </row>
    <row r="127" spans="1:12" ht="15" x14ac:dyDescent="0.25">
      <c r="B127" s="443"/>
      <c r="C127" s="453" t="s">
        <v>599</v>
      </c>
      <c r="D127" s="454"/>
      <c r="E127" s="445"/>
      <c r="F127" s="445"/>
      <c r="G127" s="445"/>
      <c r="H127" s="445"/>
      <c r="I127" s="445"/>
      <c r="J127" s="445"/>
      <c r="K127" s="445"/>
      <c r="L127" s="446"/>
    </row>
    <row r="128" spans="1:12" ht="15" x14ac:dyDescent="0.25">
      <c r="B128" s="443"/>
      <c r="C128" s="453" t="s">
        <v>188</v>
      </c>
      <c r="D128" s="454"/>
      <c r="E128" s="445"/>
      <c r="F128" s="445"/>
      <c r="G128" s="445"/>
      <c r="H128" s="445"/>
      <c r="I128" s="445"/>
      <c r="J128" s="445"/>
      <c r="K128" s="445"/>
      <c r="L128" s="446"/>
    </row>
    <row r="129" spans="1:13" x14ac:dyDescent="0.2">
      <c r="B129" s="443"/>
      <c r="C129" s="445"/>
      <c r="D129" s="445"/>
      <c r="E129" s="445"/>
      <c r="F129" s="445"/>
      <c r="G129" s="445"/>
      <c r="H129" s="445"/>
      <c r="I129" s="445"/>
      <c r="J129" s="445"/>
      <c r="K129" s="445"/>
      <c r="L129" s="446"/>
    </row>
    <row r="130" spans="1:13" ht="15" thickBot="1" x14ac:dyDescent="0.25">
      <c r="B130" s="449"/>
      <c r="C130" s="450"/>
      <c r="D130" s="450"/>
      <c r="E130" s="450"/>
      <c r="F130" s="450"/>
      <c r="G130" s="450"/>
      <c r="H130" s="450"/>
      <c r="I130" s="450"/>
      <c r="J130" s="450"/>
      <c r="K130" s="450"/>
      <c r="L130" s="451"/>
    </row>
    <row r="132" spans="1:13" s="421" customFormat="1" ht="13.5" thickBot="1" x14ac:dyDescent="0.25">
      <c r="B132" s="455"/>
      <c r="C132" s="455"/>
      <c r="D132" s="455"/>
      <c r="E132" s="455"/>
      <c r="F132" s="455"/>
      <c r="G132" s="455"/>
      <c r="H132" s="455"/>
      <c r="I132" s="455"/>
      <c r="J132" s="455"/>
      <c r="K132" s="455"/>
      <c r="L132" s="455"/>
      <c r="M132" s="455"/>
    </row>
    <row r="133" spans="1:13" s="421" customFormat="1" ht="12.75" x14ac:dyDescent="0.2">
      <c r="B133" s="456"/>
      <c r="C133" s="457"/>
      <c r="D133" s="457"/>
      <c r="E133" s="457"/>
      <c r="F133" s="457"/>
      <c r="G133" s="457"/>
      <c r="H133" s="457"/>
      <c r="I133" s="457"/>
      <c r="J133" s="457"/>
      <c r="K133" s="457"/>
      <c r="L133" s="458"/>
    </row>
    <row r="134" spans="1:13" s="421" customFormat="1" ht="15" x14ac:dyDescent="0.25">
      <c r="A134" s="323"/>
      <c r="B134" s="459"/>
      <c r="C134" s="460" t="s">
        <v>183</v>
      </c>
      <c r="D134" s="461"/>
      <c r="E134" s="461"/>
      <c r="F134" s="461"/>
      <c r="G134" s="461"/>
      <c r="H134" s="461"/>
      <c r="I134" s="461"/>
      <c r="J134" s="461"/>
      <c r="K134" s="461"/>
      <c r="L134" s="462"/>
    </row>
    <row r="135" spans="1:13" s="421" customFormat="1" ht="12.75" x14ac:dyDescent="0.2">
      <c r="B135" s="459"/>
      <c r="C135" s="461"/>
      <c r="D135" s="461"/>
      <c r="E135" s="461"/>
      <c r="F135" s="461"/>
      <c r="G135" s="461"/>
      <c r="H135" s="461"/>
      <c r="I135" s="461"/>
      <c r="J135" s="461"/>
      <c r="K135" s="461"/>
      <c r="L135" s="462"/>
    </row>
    <row r="136" spans="1:13" s="421" customFormat="1" ht="15" x14ac:dyDescent="0.25">
      <c r="B136" s="463"/>
      <c r="C136" s="464" t="s">
        <v>190</v>
      </c>
      <c r="D136" s="465"/>
      <c r="E136" s="465"/>
      <c r="F136" s="466"/>
      <c r="G136" s="466"/>
      <c r="H136" s="466"/>
      <c r="I136" s="461"/>
      <c r="J136" s="461"/>
      <c r="K136" s="461"/>
      <c r="L136" s="462"/>
    </row>
    <row r="137" spans="1:13" s="421" customFormat="1" x14ac:dyDescent="0.2">
      <c r="B137" s="463"/>
      <c r="C137" s="466" t="s">
        <v>787</v>
      </c>
      <c r="D137" s="465"/>
      <c r="E137" s="465"/>
      <c r="F137" s="466"/>
      <c r="G137" s="466"/>
      <c r="H137" s="466"/>
      <c r="I137" s="461"/>
      <c r="J137" s="461"/>
      <c r="K137" s="461"/>
      <c r="L137" s="462"/>
    </row>
    <row r="138" spans="1:13" s="421" customFormat="1" ht="15" x14ac:dyDescent="0.25">
      <c r="B138" s="463"/>
      <c r="C138" s="466" t="s">
        <v>391</v>
      </c>
      <c r="D138" s="465"/>
      <c r="E138" s="465"/>
      <c r="F138" s="466"/>
      <c r="G138" s="466"/>
      <c r="H138" s="466"/>
      <c r="I138" s="461"/>
      <c r="J138" s="461"/>
      <c r="K138" s="461"/>
      <c r="L138" s="462"/>
    </row>
    <row r="139" spans="1:13" s="421" customFormat="1" x14ac:dyDescent="0.2">
      <c r="B139" s="463"/>
      <c r="C139" s="466"/>
      <c r="D139" s="465"/>
      <c r="E139" s="465"/>
      <c r="F139" s="466"/>
      <c r="G139" s="466"/>
      <c r="H139" s="466"/>
      <c r="I139" s="461"/>
      <c r="J139" s="461"/>
      <c r="K139" s="461"/>
      <c r="L139" s="462"/>
    </row>
    <row r="140" spans="1:13" s="421" customFormat="1" ht="15" x14ac:dyDescent="0.25">
      <c r="B140" s="463"/>
      <c r="C140" s="460" t="s">
        <v>384</v>
      </c>
      <c r="D140" s="465"/>
      <c r="E140" s="465"/>
      <c r="F140" s="466"/>
      <c r="G140" s="466"/>
      <c r="H140" s="466"/>
      <c r="I140" s="850" t="s">
        <v>14</v>
      </c>
      <c r="J140" s="850"/>
      <c r="K140" s="461"/>
      <c r="L140" s="462"/>
    </row>
    <row r="141" spans="1:13" s="421" customFormat="1" ht="7.5" customHeight="1" x14ac:dyDescent="0.2">
      <c r="B141" s="463"/>
      <c r="C141" s="466"/>
      <c r="D141" s="465"/>
      <c r="E141" s="465"/>
      <c r="F141" s="466"/>
      <c r="G141" s="466"/>
      <c r="H141" s="466"/>
      <c r="I141" s="461"/>
      <c r="J141" s="461"/>
      <c r="K141" s="461"/>
      <c r="L141" s="462"/>
    </row>
    <row r="142" spans="1:13" s="421" customFormat="1" ht="15" x14ac:dyDescent="0.25">
      <c r="B142" s="467" t="s">
        <v>385</v>
      </c>
      <c r="C142" s="468" t="s">
        <v>148</v>
      </c>
      <c r="D142" s="465"/>
      <c r="E142" s="465"/>
      <c r="F142" s="466"/>
      <c r="G142" s="466"/>
      <c r="H142" s="466"/>
      <c r="I142" s="461"/>
      <c r="J142" s="461"/>
      <c r="K142" s="461"/>
      <c r="L142" s="462"/>
    </row>
    <row r="143" spans="1:13" s="421" customFormat="1" ht="15" x14ac:dyDescent="0.25">
      <c r="B143" s="467"/>
      <c r="C143" s="468" t="s">
        <v>191</v>
      </c>
      <c r="D143" s="465"/>
      <c r="E143" s="465"/>
      <c r="F143" s="466"/>
      <c r="G143" s="466"/>
      <c r="H143" s="466"/>
      <c r="I143" s="461"/>
      <c r="J143" s="461"/>
      <c r="K143" s="461"/>
      <c r="L143" s="462"/>
    </row>
    <row r="144" spans="1:13" s="421" customFormat="1" ht="15" x14ac:dyDescent="0.25">
      <c r="B144" s="467"/>
      <c r="C144" s="466"/>
      <c r="D144" s="465"/>
      <c r="E144" s="465"/>
      <c r="F144" s="466"/>
      <c r="G144" s="466"/>
      <c r="H144" s="466"/>
      <c r="I144" s="461"/>
      <c r="J144" s="461"/>
      <c r="K144" s="461"/>
      <c r="L144" s="462"/>
    </row>
    <row r="145" spans="2:12" s="421" customFormat="1" ht="45" customHeight="1" x14ac:dyDescent="0.25">
      <c r="B145" s="469" t="s">
        <v>386</v>
      </c>
      <c r="C145" s="852" t="s">
        <v>192</v>
      </c>
      <c r="D145" s="852"/>
      <c r="E145" s="852"/>
      <c r="F145" s="852"/>
      <c r="G145" s="852"/>
      <c r="H145" s="852"/>
      <c r="I145" s="852"/>
      <c r="J145" s="852"/>
      <c r="K145" s="852"/>
      <c r="L145" s="462"/>
    </row>
    <row r="146" spans="2:12" s="421" customFormat="1" ht="15" x14ac:dyDescent="0.25">
      <c r="B146" s="467"/>
      <c r="C146" s="466"/>
      <c r="D146" s="465"/>
      <c r="E146" s="465"/>
      <c r="F146" s="466"/>
      <c r="G146" s="466"/>
      <c r="H146" s="466"/>
      <c r="I146" s="461"/>
      <c r="J146" s="461"/>
      <c r="K146" s="461"/>
      <c r="L146" s="462"/>
    </row>
    <row r="147" spans="2:12" s="421" customFormat="1" ht="15" x14ac:dyDescent="0.25">
      <c r="B147" s="467" t="s">
        <v>387</v>
      </c>
      <c r="C147" s="468" t="s">
        <v>233</v>
      </c>
      <c r="D147" s="465"/>
      <c r="E147" s="465"/>
      <c r="F147" s="466"/>
      <c r="G147" s="466"/>
      <c r="H147" s="466"/>
      <c r="I147" s="461"/>
      <c r="J147" s="461"/>
      <c r="K147" s="461"/>
      <c r="L147" s="462"/>
    </row>
    <row r="148" spans="2:12" s="421" customFormat="1" ht="15" x14ac:dyDescent="0.25">
      <c r="B148" s="467"/>
      <c r="C148" s="466" t="s">
        <v>232</v>
      </c>
      <c r="D148" s="465"/>
      <c r="E148" s="465"/>
      <c r="F148" s="466"/>
      <c r="G148" s="466"/>
      <c r="H148" s="466"/>
      <c r="I148" s="461"/>
      <c r="J148" s="461"/>
      <c r="K148" s="461"/>
      <c r="L148" s="462"/>
    </row>
    <row r="149" spans="2:12" s="421" customFormat="1" ht="15" x14ac:dyDescent="0.25">
      <c r="B149" s="467"/>
      <c r="C149" s="466" t="s">
        <v>200</v>
      </c>
      <c r="D149" s="465"/>
      <c r="E149" s="465"/>
      <c r="F149" s="466"/>
      <c r="G149" s="466"/>
      <c r="H149" s="466"/>
      <c r="I149" s="461"/>
      <c r="J149" s="461"/>
      <c r="K149" s="461"/>
      <c r="L149" s="462"/>
    </row>
    <row r="150" spans="2:12" s="421" customFormat="1" ht="15" x14ac:dyDescent="0.25">
      <c r="B150" s="467"/>
      <c r="C150" s="466"/>
      <c r="D150" s="465"/>
      <c r="E150" s="465"/>
      <c r="F150" s="466"/>
      <c r="G150" s="466"/>
      <c r="H150" s="466"/>
      <c r="I150" s="461"/>
      <c r="J150" s="461"/>
      <c r="K150" s="461"/>
      <c r="L150" s="462"/>
    </row>
    <row r="151" spans="2:12" s="421" customFormat="1" ht="15" x14ac:dyDescent="0.25">
      <c r="B151" s="467" t="s">
        <v>388</v>
      </c>
      <c r="C151" s="468" t="s">
        <v>201</v>
      </c>
      <c r="D151" s="465"/>
      <c r="E151" s="465"/>
      <c r="F151" s="466"/>
      <c r="G151" s="466"/>
      <c r="H151" s="466"/>
      <c r="I151" s="461"/>
      <c r="J151" s="461"/>
      <c r="K151" s="461"/>
      <c r="L151" s="462"/>
    </row>
    <row r="152" spans="2:12" s="421" customFormat="1" ht="15" x14ac:dyDescent="0.25">
      <c r="B152" s="467"/>
      <c r="C152" s="468" t="s">
        <v>202</v>
      </c>
      <c r="D152" s="466"/>
      <c r="E152" s="466"/>
      <c r="F152" s="466"/>
      <c r="G152" s="466"/>
      <c r="H152" s="466"/>
      <c r="I152" s="461"/>
      <c r="J152" s="461"/>
      <c r="K152" s="461"/>
      <c r="L152" s="462"/>
    </row>
    <row r="153" spans="2:12" s="421" customFormat="1" ht="15" x14ac:dyDescent="0.25">
      <c r="B153" s="467"/>
      <c r="C153" s="468" t="s">
        <v>203</v>
      </c>
      <c r="D153" s="466"/>
      <c r="E153" s="466"/>
      <c r="F153" s="466"/>
      <c r="G153" s="466"/>
      <c r="H153" s="466"/>
      <c r="I153" s="461"/>
      <c r="J153" s="461"/>
      <c r="K153" s="461"/>
      <c r="L153" s="462"/>
    </row>
    <row r="154" spans="2:12" s="421" customFormat="1" ht="15" x14ac:dyDescent="0.25">
      <c r="B154" s="467"/>
      <c r="C154" s="468"/>
      <c r="D154" s="466"/>
      <c r="E154" s="466"/>
      <c r="F154" s="466"/>
      <c r="G154" s="466"/>
      <c r="H154" s="466"/>
      <c r="I154" s="461"/>
      <c r="J154" s="461"/>
      <c r="K154" s="461"/>
      <c r="L154" s="462"/>
    </row>
    <row r="155" spans="2:12" s="421" customFormat="1" ht="28.5" customHeight="1" x14ac:dyDescent="0.2">
      <c r="B155" s="469" t="s">
        <v>390</v>
      </c>
      <c r="C155" s="853" t="s">
        <v>228</v>
      </c>
      <c r="D155" s="853"/>
      <c r="E155" s="853"/>
      <c r="F155" s="853"/>
      <c r="G155" s="853"/>
      <c r="H155" s="853"/>
      <c r="I155" s="853"/>
      <c r="J155" s="853"/>
      <c r="K155" s="853"/>
      <c r="L155" s="462"/>
    </row>
    <row r="156" spans="2:12" s="421" customFormat="1" ht="15" x14ac:dyDescent="0.25">
      <c r="B156" s="467"/>
      <c r="C156" s="468"/>
      <c r="D156" s="466"/>
      <c r="E156" s="466"/>
      <c r="F156" s="466"/>
      <c r="G156" s="466"/>
      <c r="H156" s="466"/>
      <c r="I156" s="461"/>
      <c r="J156" s="461"/>
      <c r="K156" s="461"/>
      <c r="L156" s="462"/>
    </row>
    <row r="157" spans="2:12" s="421" customFormat="1" ht="15" x14ac:dyDescent="0.25">
      <c r="B157" s="467" t="s">
        <v>389</v>
      </c>
      <c r="C157" s="468" t="s">
        <v>217</v>
      </c>
      <c r="D157" s="465"/>
      <c r="E157" s="465"/>
      <c r="F157" s="466"/>
      <c r="G157" s="466"/>
      <c r="H157" s="466"/>
      <c r="I157" s="470"/>
      <c r="J157" s="461"/>
      <c r="K157" s="461"/>
      <c r="L157" s="462"/>
    </row>
    <row r="158" spans="2:12" s="421" customFormat="1" ht="15" x14ac:dyDescent="0.25">
      <c r="B158" s="467"/>
      <c r="C158" s="468" t="s">
        <v>229</v>
      </c>
      <c r="D158" s="465"/>
      <c r="E158" s="465"/>
      <c r="F158" s="466"/>
      <c r="G158" s="466"/>
      <c r="H158" s="466"/>
      <c r="I158" s="470"/>
      <c r="J158" s="461"/>
      <c r="K158" s="461"/>
      <c r="L158" s="462"/>
    </row>
    <row r="159" spans="2:12" s="421" customFormat="1" ht="15" x14ac:dyDescent="0.25">
      <c r="B159" s="467"/>
      <c r="C159" s="468"/>
      <c r="D159" s="465"/>
      <c r="E159" s="465"/>
      <c r="F159" s="466"/>
      <c r="G159" s="466"/>
      <c r="H159" s="466"/>
      <c r="I159" s="470"/>
      <c r="J159" s="461"/>
      <c r="K159" s="461"/>
      <c r="L159" s="462"/>
    </row>
    <row r="160" spans="2:12" s="421" customFormat="1" ht="15.75" thickBot="1" x14ac:dyDescent="0.3">
      <c r="B160" s="471"/>
      <c r="C160" s="472"/>
      <c r="D160" s="472"/>
      <c r="E160" s="472"/>
      <c r="F160" s="324" t="s">
        <v>13</v>
      </c>
      <c r="G160" s="472"/>
      <c r="H160" s="472"/>
      <c r="I160" s="473"/>
      <c r="J160" s="473"/>
      <c r="K160" s="473"/>
      <c r="L160" s="474"/>
    </row>
    <row r="161" spans="2:13" s="421" customFormat="1" x14ac:dyDescent="0.2">
      <c r="B161" s="475"/>
      <c r="C161" s="475"/>
      <c r="D161" s="475"/>
      <c r="E161" s="475"/>
      <c r="F161" s="475"/>
      <c r="G161" s="475"/>
      <c r="H161" s="475"/>
      <c r="I161" s="455"/>
      <c r="J161" s="455"/>
      <c r="K161" s="455"/>
      <c r="L161" s="455"/>
      <c r="M161" s="455"/>
    </row>
    <row r="162" spans="2:13" ht="15" thickBot="1" x14ac:dyDescent="0.25"/>
    <row r="163" spans="2:13" x14ac:dyDescent="0.2">
      <c r="B163" s="440"/>
      <c r="C163" s="441"/>
      <c r="D163" s="441"/>
      <c r="E163" s="441"/>
      <c r="F163" s="441"/>
      <c r="G163" s="441"/>
      <c r="H163" s="441"/>
      <c r="I163" s="441"/>
      <c r="J163" s="441"/>
      <c r="K163" s="441"/>
      <c r="L163" s="442"/>
    </row>
    <row r="164" spans="2:13" ht="15" x14ac:dyDescent="0.25">
      <c r="B164" s="443"/>
      <c r="C164" s="444" t="s">
        <v>655</v>
      </c>
      <c r="D164" s="445"/>
      <c r="E164" s="445"/>
      <c r="F164" s="445"/>
      <c r="G164" s="445"/>
      <c r="H164" s="445"/>
      <c r="I164" s="445"/>
      <c r="J164" s="445"/>
      <c r="K164" s="850" t="s">
        <v>14</v>
      </c>
      <c r="L164" s="851"/>
    </row>
    <row r="165" spans="2:13" x14ac:dyDescent="0.2">
      <c r="B165" s="443"/>
      <c r="C165" s="476" t="s">
        <v>600</v>
      </c>
      <c r="D165" s="445"/>
      <c r="E165" s="445"/>
      <c r="F165" s="445"/>
      <c r="G165" s="445"/>
      <c r="H165" s="445"/>
      <c r="I165" s="445"/>
      <c r="J165" s="445"/>
      <c r="K165" s="445"/>
      <c r="L165" s="446"/>
    </row>
    <row r="166" spans="2:13" x14ac:dyDescent="0.2">
      <c r="B166" s="443"/>
      <c r="C166" s="445" t="s">
        <v>656</v>
      </c>
      <c r="D166" s="445"/>
      <c r="E166" s="445"/>
      <c r="F166" s="445"/>
      <c r="G166" s="445"/>
      <c r="H166" s="445"/>
      <c r="I166" s="445"/>
      <c r="J166" s="445"/>
      <c r="K166" s="445"/>
      <c r="L166" s="446"/>
    </row>
    <row r="167" spans="2:13" ht="15" x14ac:dyDescent="0.25">
      <c r="B167" s="443"/>
      <c r="C167" s="476" t="s">
        <v>601</v>
      </c>
      <c r="D167" s="445"/>
      <c r="E167" s="445"/>
      <c r="F167" s="445"/>
      <c r="G167" s="445"/>
      <c r="H167" s="445"/>
      <c r="I167" s="445"/>
      <c r="J167" s="445"/>
      <c r="K167" s="445"/>
      <c r="L167" s="446"/>
    </row>
    <row r="168" spans="2:13" ht="15" x14ac:dyDescent="0.25">
      <c r="B168" s="443"/>
      <c r="C168" s="444" t="s">
        <v>683</v>
      </c>
      <c r="D168" s="445"/>
      <c r="E168" s="445"/>
      <c r="F168" s="445"/>
      <c r="G168" s="445"/>
      <c r="H168" s="445"/>
      <c r="I168" s="445"/>
      <c r="J168" s="445"/>
      <c r="K168" s="445"/>
      <c r="L168" s="446"/>
    </row>
    <row r="169" spans="2:13" ht="15" x14ac:dyDescent="0.25">
      <c r="B169" s="443"/>
      <c r="C169" s="476" t="s">
        <v>602</v>
      </c>
      <c r="D169" s="445"/>
      <c r="E169" s="445"/>
      <c r="F169" s="445"/>
      <c r="G169" s="445"/>
      <c r="H169" s="445"/>
      <c r="I169" s="445"/>
      <c r="J169" s="445"/>
      <c r="K169" s="445"/>
      <c r="L169" s="446"/>
    </row>
    <row r="170" spans="2:13" ht="15" x14ac:dyDescent="0.25">
      <c r="B170" s="443"/>
      <c r="C170" s="444" t="s">
        <v>657</v>
      </c>
      <c r="D170" s="445"/>
      <c r="E170" s="445"/>
      <c r="F170" s="445"/>
      <c r="G170" s="445"/>
      <c r="H170" s="445"/>
      <c r="I170" s="445"/>
      <c r="J170" s="445"/>
      <c r="K170" s="445"/>
      <c r="L170" s="446"/>
    </row>
    <row r="171" spans="2:13" ht="15" x14ac:dyDescent="0.25">
      <c r="B171" s="443"/>
      <c r="C171" s="444"/>
      <c r="D171" s="445"/>
      <c r="E171" s="445"/>
      <c r="F171" s="445"/>
      <c r="G171" s="445"/>
      <c r="H171" s="445"/>
      <c r="I171" s="445"/>
      <c r="J171" s="445"/>
      <c r="K171" s="445"/>
      <c r="L171" s="446"/>
    </row>
    <row r="172" spans="2:13" ht="15" thickBot="1" x14ac:dyDescent="0.25">
      <c r="B172" s="449"/>
      <c r="C172" s="450"/>
      <c r="D172" s="450"/>
      <c r="E172" s="450"/>
      <c r="F172" s="450"/>
      <c r="G172" s="322" t="s">
        <v>13</v>
      </c>
      <c r="H172" s="450"/>
      <c r="I172" s="450"/>
      <c r="J172" s="450"/>
      <c r="K172" s="450"/>
      <c r="L172" s="451"/>
    </row>
  </sheetData>
  <sheetProtection sheet="1" selectLockedCells="1"/>
  <mergeCells count="21">
    <mergeCell ref="K164:L164"/>
    <mergeCell ref="K117:L117"/>
    <mergeCell ref="I140:J140"/>
    <mergeCell ref="C145:K145"/>
    <mergeCell ref="C155:K155"/>
    <mergeCell ref="G2:L2"/>
    <mergeCell ref="D24:G24"/>
    <mergeCell ref="C12:D12"/>
    <mergeCell ref="D62:D64"/>
    <mergeCell ref="E62:E64"/>
    <mergeCell ref="C79:I82"/>
    <mergeCell ref="E18:F18"/>
    <mergeCell ref="C75:J75"/>
    <mergeCell ref="F63:F64"/>
    <mergeCell ref="E16:F16"/>
    <mergeCell ref="C62:C64"/>
    <mergeCell ref="J63:J64"/>
    <mergeCell ref="G63:G64"/>
    <mergeCell ref="H63:H64"/>
    <mergeCell ref="E14:F14"/>
    <mergeCell ref="I63:I64"/>
  </mergeCells>
  <phoneticPr fontId="3" type="noConversion"/>
  <dataValidations count="1">
    <dataValidation type="list" allowBlank="1" showInputMessage="1" showErrorMessage="1" sqref="F35 H35">
      <formula1>"Yes,No"</formula1>
    </dataValidation>
  </dataValidations>
  <hyperlinks>
    <hyperlink ref="D24" location="STOCK1!A91" display="See guidance notes for definitions of categories used."/>
    <hyperlink ref="C12" location="STOCK1!A74" display="Please see full Guidance Notes"/>
    <hyperlink ref="G113" location="'STOCK1 &amp; 2'!A1" display="Back to top"/>
    <hyperlink ref="K117" location="STOCK1!D18" display="Back to question"/>
    <hyperlink ref="K164" location="STOCK1!D40" display="Back to question"/>
    <hyperlink ref="C12:D12" location="'STOCK1 &amp; 2'!C91" display="Please see full guidance notes"/>
    <hyperlink ref="D24:G24" location="'STOCK1 &amp; 2'!C134" display="See guidance notes for definitions of categories used."/>
    <hyperlink ref="G172" location="'STOCK1 &amp; 2'!A1" display="Back to top"/>
    <hyperlink ref="I140:J140" location="'STOCK1 &amp; 2'!D65" display="Back to question"/>
    <hyperlink ref="F160" location="'STOCK1 &amp; 2'!A1" display="Back to top"/>
    <hyperlink ref="K117:L117" location="'STOCK1 &amp; 2'!E29" display="Back to question"/>
  </hyperlinks>
  <pageMargins left="0.75" right="0.75" top="1" bottom="1" header="0.5" footer="0.5"/>
  <pageSetup paperSize="9" scale="62" fitToHeight="2" orientation="portrait" r:id="rId1"/>
  <headerFooter alignWithMargins="0">
    <oddHeader>&amp;C&amp;A</oddHeader>
    <oddFooter>&amp;CPage &amp;P of &amp;N</oddFooter>
  </headerFooter>
  <rowBreaks count="2" manualBreakCount="2">
    <brk id="60" min="1" max="11" man="1"/>
    <brk id="114"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64"/>
  <sheetViews>
    <sheetView showGridLines="0" zoomScale="85" zoomScaleNormal="100" workbookViewId="0"/>
  </sheetViews>
  <sheetFormatPr defaultRowHeight="14.25" x14ac:dyDescent="0.2"/>
  <cols>
    <col min="1" max="1" customWidth="true" style="368" width="5.7109375" collapsed="false"/>
    <col min="2" max="2" customWidth="true" style="5" width="5.42578125" collapsed="false"/>
    <col min="3" max="3" style="5" width="9.140625" collapsed="false"/>
    <col min="4" max="4" customWidth="true" style="5" width="10.5703125" collapsed="false"/>
    <col min="5" max="5" customWidth="true" style="5" width="21.0" collapsed="false"/>
    <col min="6" max="6" customWidth="true" style="5" width="4.7109375" collapsed="false"/>
    <col min="7" max="7" style="5" width="9.140625" collapsed="false"/>
    <col min="8" max="8" customWidth="true" style="5" width="7.140625" collapsed="false"/>
    <col min="9" max="9" customWidth="true" style="5" width="6.28515625" collapsed="false"/>
    <col min="10" max="10" customWidth="true" style="5" width="20.140625" collapsed="false"/>
    <col min="11" max="11" customWidth="true" style="5" width="8.5703125" collapsed="false"/>
    <col min="12" max="12" customWidth="true" style="5" width="10.0" collapsed="false"/>
    <col min="13" max="14" style="5" width="9.140625" collapsed="false"/>
    <col min="15" max="15" customWidth="true" style="5" width="3.140625" collapsed="false"/>
    <col min="16" max="16" customWidth="true" style="5" width="8.85546875" collapsed="false"/>
    <col min="17" max="16384" style="5" width="9.140625" collapsed="false"/>
  </cols>
  <sheetData>
    <row r="1" spans="1:18" x14ac:dyDescent="0.2">
      <c r="A1" s="321"/>
    </row>
    <row r="2" spans="1:18" ht="18" customHeight="1" thickBot="1" x14ac:dyDescent="0.3">
      <c r="C2" s="4" t="s">
        <v>430</v>
      </c>
      <c r="J2" s="854" t="s">
        <v>596</v>
      </c>
      <c r="K2" s="854"/>
      <c r="L2" s="854"/>
      <c r="M2" s="854"/>
      <c r="N2" s="854"/>
      <c r="O2" s="854"/>
      <c r="P2" s="854"/>
      <c r="Q2" s="313"/>
    </row>
    <row r="3" spans="1:18" ht="15" x14ac:dyDescent="0.25">
      <c r="B3" s="19"/>
      <c r="C3" s="8"/>
      <c r="D3" s="8"/>
      <c r="E3" s="8"/>
      <c r="F3" s="8"/>
      <c r="G3" s="8"/>
      <c r="H3" s="8"/>
      <c r="I3" s="8"/>
      <c r="J3" s="8"/>
      <c r="K3" s="8"/>
      <c r="L3" s="8"/>
      <c r="M3" s="35"/>
      <c r="N3" s="35"/>
      <c r="O3" s="8"/>
      <c r="P3" s="9"/>
      <c r="Q3" s="100"/>
      <c r="R3" s="6"/>
    </row>
    <row r="4" spans="1:18" ht="12.75" customHeight="1" x14ac:dyDescent="0.25">
      <c r="B4" s="12"/>
      <c r="C4" s="20" t="s">
        <v>1192</v>
      </c>
      <c r="D4" s="10"/>
      <c r="E4" s="10"/>
      <c r="F4" s="10"/>
      <c r="G4" s="10"/>
      <c r="H4" s="10"/>
      <c r="I4" s="10"/>
      <c r="J4" s="10"/>
      <c r="K4" s="855"/>
      <c r="L4" s="855"/>
      <c r="M4" s="10"/>
      <c r="N4" s="10"/>
      <c r="O4" s="10"/>
      <c r="P4" s="11"/>
    </row>
    <row r="5" spans="1:18" ht="12.75" customHeight="1" x14ac:dyDescent="0.25">
      <c r="B5" s="12"/>
      <c r="C5" s="20"/>
      <c r="D5" s="10"/>
      <c r="E5" s="10"/>
      <c r="F5" s="10"/>
      <c r="G5" s="10"/>
      <c r="H5" s="10"/>
      <c r="I5" s="10"/>
      <c r="J5" s="10"/>
      <c r="K5" s="273"/>
      <c r="L5" s="273"/>
      <c r="M5" s="10"/>
      <c r="N5" s="10"/>
      <c r="O5" s="10"/>
      <c r="P5" s="11"/>
    </row>
    <row r="6" spans="1:18" customFormat="1" ht="15" x14ac:dyDescent="0.2">
      <c r="A6" s="421"/>
      <c r="B6" s="25"/>
      <c r="C6" s="10" t="s">
        <v>257</v>
      </c>
      <c r="D6" s="84"/>
      <c r="E6" s="84"/>
      <c r="F6" s="2"/>
      <c r="G6" s="2"/>
      <c r="H6" s="2"/>
      <c r="I6" s="34"/>
      <c r="J6" s="2"/>
      <c r="K6" s="2"/>
      <c r="L6" s="2"/>
      <c r="M6" s="2"/>
      <c r="N6" s="2"/>
      <c r="O6" s="2"/>
      <c r="P6" s="27"/>
    </row>
    <row r="7" spans="1:18" customFormat="1" ht="15" x14ac:dyDescent="0.2">
      <c r="A7" s="421"/>
      <c r="B7" s="25"/>
      <c r="C7" s="10" t="s">
        <v>258</v>
      </c>
      <c r="D7" s="84"/>
      <c r="E7" s="84"/>
      <c r="F7" s="2"/>
      <c r="G7" s="2"/>
      <c r="H7" s="2"/>
      <c r="I7" s="34"/>
      <c r="J7" s="2"/>
      <c r="K7" s="2"/>
      <c r="L7" s="2"/>
      <c r="M7" s="2"/>
      <c r="N7" s="2"/>
      <c r="O7" s="2"/>
      <c r="P7" s="27"/>
    </row>
    <row r="8" spans="1:18" customFormat="1" ht="15" x14ac:dyDescent="0.2">
      <c r="A8" s="421"/>
      <c r="B8" s="25"/>
      <c r="C8" s="20" t="s">
        <v>533</v>
      </c>
      <c r="D8" s="84"/>
      <c r="E8" s="84"/>
      <c r="F8" s="2"/>
      <c r="G8" s="2"/>
      <c r="H8" s="2"/>
      <c r="I8" s="34"/>
      <c r="J8" s="2"/>
      <c r="K8" s="2"/>
      <c r="L8" s="2"/>
      <c r="M8" s="2"/>
      <c r="N8" s="2"/>
      <c r="O8" s="2"/>
      <c r="P8" s="27"/>
    </row>
    <row r="9" spans="1:18" customFormat="1" ht="15" x14ac:dyDescent="0.2">
      <c r="A9" s="421"/>
      <c r="B9" s="25"/>
      <c r="C9" s="20" t="s">
        <v>534</v>
      </c>
      <c r="D9" s="84"/>
      <c r="E9" s="84"/>
      <c r="F9" s="2"/>
      <c r="G9" s="2"/>
      <c r="H9" s="2"/>
      <c r="I9" s="34"/>
      <c r="J9" s="2"/>
      <c r="K9" s="2"/>
      <c r="L9" s="2"/>
      <c r="M9" s="2"/>
      <c r="N9" s="2"/>
      <c r="O9" s="2"/>
      <c r="P9" s="27"/>
    </row>
    <row r="10" spans="1:18" customFormat="1" ht="15" x14ac:dyDescent="0.2">
      <c r="A10" s="421"/>
      <c r="B10" s="25"/>
      <c r="C10" s="20" t="s">
        <v>535</v>
      </c>
      <c r="D10" s="84"/>
      <c r="E10" s="84"/>
      <c r="F10" s="2"/>
      <c r="G10" s="2"/>
      <c r="H10" s="2"/>
      <c r="I10" s="34"/>
      <c r="J10" s="2"/>
      <c r="K10" s="2"/>
      <c r="L10" s="2"/>
      <c r="M10" s="2"/>
      <c r="N10" s="2"/>
      <c r="O10" s="2"/>
      <c r="P10" s="27"/>
    </row>
    <row r="11" spans="1:18" customFormat="1" ht="15" x14ac:dyDescent="0.2">
      <c r="A11" s="421"/>
      <c r="B11" s="25"/>
      <c r="C11" s="10" t="s">
        <v>265</v>
      </c>
      <c r="D11" s="84"/>
      <c r="E11" s="84"/>
      <c r="F11" s="18"/>
      <c r="G11" s="18"/>
      <c r="H11" s="18"/>
      <c r="I11" s="34"/>
      <c r="J11" s="2"/>
      <c r="K11" s="2"/>
      <c r="L11" s="2"/>
      <c r="M11" s="2"/>
      <c r="N11" s="2"/>
      <c r="O11" s="2"/>
      <c r="P11" s="27"/>
    </row>
    <row r="12" spans="1:18" x14ac:dyDescent="0.2">
      <c r="B12" s="12"/>
      <c r="C12" s="832" t="s">
        <v>431</v>
      </c>
      <c r="D12" s="832"/>
      <c r="E12" s="832"/>
      <c r="F12" s="832"/>
      <c r="G12" s="832"/>
      <c r="H12" s="832"/>
      <c r="I12" s="10"/>
      <c r="J12" s="10"/>
      <c r="K12" s="10"/>
      <c r="L12" s="10"/>
      <c r="M12" s="10"/>
      <c r="N12" s="10"/>
      <c r="O12" s="10"/>
      <c r="P12" s="11"/>
    </row>
    <row r="13" spans="1:18" ht="12.75" customHeight="1" x14ac:dyDescent="0.25">
      <c r="B13" s="12"/>
      <c r="C13" s="20"/>
      <c r="D13" s="10"/>
      <c r="E13" s="10"/>
      <c r="F13" s="10"/>
      <c r="G13" s="10"/>
      <c r="H13" s="10"/>
      <c r="I13" s="10"/>
      <c r="J13" s="10"/>
      <c r="K13" s="273"/>
      <c r="L13" s="273"/>
      <c r="M13" s="10"/>
      <c r="N13" s="10"/>
      <c r="O13" s="10"/>
      <c r="P13" s="11"/>
    </row>
    <row r="14" spans="1:18" ht="12.75" customHeight="1" x14ac:dyDescent="0.25">
      <c r="B14" s="12"/>
      <c r="C14" s="28" t="s">
        <v>694</v>
      </c>
      <c r="D14" s="10"/>
      <c r="E14" s="7"/>
      <c r="F14" s="10"/>
      <c r="G14" s="10"/>
      <c r="H14" s="10"/>
      <c r="I14" s="10"/>
      <c r="J14" s="10"/>
      <c r="K14" s="273"/>
      <c r="L14" s="273"/>
      <c r="M14" s="10"/>
      <c r="N14" s="10"/>
      <c r="O14" s="10"/>
      <c r="P14" s="11"/>
    </row>
    <row r="15" spans="1:18" ht="6.75" customHeight="1" x14ac:dyDescent="0.25">
      <c r="B15" s="12"/>
      <c r="C15" s="28"/>
      <c r="D15" s="10"/>
      <c r="E15" s="10"/>
      <c r="F15" s="10"/>
      <c r="G15" s="10"/>
      <c r="H15" s="10"/>
      <c r="I15" s="10"/>
      <c r="J15" s="10"/>
      <c r="K15" s="273"/>
      <c r="L15" s="273"/>
      <c r="M15" s="10"/>
      <c r="N15" s="10"/>
      <c r="O15" s="10"/>
      <c r="P15" s="11"/>
    </row>
    <row r="16" spans="1:18" ht="12.75" customHeight="1" x14ac:dyDescent="0.25">
      <c r="B16" s="12"/>
      <c r="C16" s="28" t="s">
        <v>692</v>
      </c>
      <c r="D16" s="10"/>
      <c r="E16" s="580"/>
      <c r="F16" s="10"/>
      <c r="G16" s="10"/>
      <c r="H16" s="10"/>
      <c r="I16" s="10"/>
      <c r="J16" s="10"/>
      <c r="K16" s="273"/>
      <c r="L16" s="273"/>
      <c r="M16" s="10"/>
      <c r="N16" s="10"/>
      <c r="O16" s="10"/>
      <c r="P16" s="11"/>
    </row>
    <row r="17" spans="1:17" ht="8.25" customHeight="1" x14ac:dyDescent="0.25">
      <c r="B17" s="12"/>
      <c r="C17" s="28"/>
      <c r="D17" s="10"/>
      <c r="E17" s="10"/>
      <c r="F17" s="10"/>
      <c r="G17" s="10"/>
      <c r="H17" s="10"/>
      <c r="I17" s="10"/>
      <c r="J17" s="10"/>
      <c r="K17" s="273"/>
      <c r="L17" s="273"/>
      <c r="M17" s="10"/>
      <c r="N17" s="10"/>
      <c r="O17" s="10"/>
      <c r="P17" s="11"/>
    </row>
    <row r="18" spans="1:17" ht="12.75" customHeight="1" x14ac:dyDescent="0.25">
      <c r="B18" s="12"/>
      <c r="C18" s="28" t="s">
        <v>693</v>
      </c>
      <c r="D18" s="10"/>
      <c r="E18" s="581"/>
      <c r="F18" s="10"/>
      <c r="G18" s="10"/>
      <c r="H18" s="10"/>
      <c r="I18" s="10"/>
      <c r="J18" s="10"/>
      <c r="K18" s="273"/>
      <c r="L18" s="273"/>
      <c r="M18" s="10"/>
      <c r="N18" s="10"/>
      <c r="O18" s="10"/>
      <c r="P18" s="11"/>
    </row>
    <row r="19" spans="1:17" ht="12.75" customHeight="1" x14ac:dyDescent="0.25">
      <c r="B19" s="12"/>
      <c r="C19" s="20"/>
      <c r="D19" s="10"/>
      <c r="E19" s="10"/>
      <c r="F19" s="10"/>
      <c r="G19" s="10"/>
      <c r="H19" s="10"/>
      <c r="I19" s="10"/>
      <c r="J19" s="10"/>
      <c r="K19" s="273"/>
      <c r="L19" s="273"/>
      <c r="M19" s="10"/>
      <c r="N19" s="10"/>
      <c r="O19" s="10"/>
      <c r="P19" s="11"/>
    </row>
    <row r="20" spans="1:17" x14ac:dyDescent="0.2">
      <c r="B20" s="12"/>
      <c r="C20" s="44"/>
      <c r="D20" s="10"/>
      <c r="E20" s="10"/>
      <c r="F20" s="10"/>
      <c r="G20" s="10"/>
      <c r="H20" s="10"/>
      <c r="I20" s="10"/>
      <c r="J20" s="10"/>
      <c r="K20" s="10"/>
      <c r="L20" s="10"/>
      <c r="M20" s="10"/>
      <c r="N20" s="10"/>
      <c r="O20" s="10"/>
      <c r="P20" s="11"/>
    </row>
    <row r="21" spans="1:17" s="279" customFormat="1" ht="12.75" x14ac:dyDescent="0.2">
      <c r="A21" s="767"/>
      <c r="B21" s="280"/>
      <c r="C21" s="18" t="s">
        <v>432</v>
      </c>
      <c r="D21" s="18"/>
      <c r="E21" s="18"/>
      <c r="F21" s="18"/>
      <c r="G21" s="18"/>
      <c r="H21" s="18"/>
      <c r="I21" s="18"/>
      <c r="J21" s="18"/>
      <c r="K21" s="18"/>
      <c r="L21" s="18"/>
      <c r="M21" s="18"/>
      <c r="N21" s="18"/>
      <c r="O21" s="18"/>
      <c r="P21" s="281"/>
    </row>
    <row r="22" spans="1:17" s="279" customFormat="1" ht="12.75" x14ac:dyDescent="0.2">
      <c r="A22" s="767"/>
      <c r="B22" s="280"/>
      <c r="C22" s="28" t="s">
        <v>250</v>
      </c>
      <c r="D22" s="18"/>
      <c r="E22" s="18"/>
      <c r="F22" s="18"/>
      <c r="G22" s="18"/>
      <c r="H22" s="18"/>
      <c r="I22" s="18"/>
      <c r="J22" s="18"/>
      <c r="K22" s="18"/>
      <c r="L22" s="18"/>
      <c r="M22" s="18"/>
      <c r="N22" s="18"/>
      <c r="O22" s="18"/>
      <c r="P22" s="292"/>
    </row>
    <row r="23" spans="1:17" s="279" customFormat="1" ht="12.75" x14ac:dyDescent="0.2">
      <c r="A23" s="767"/>
      <c r="B23" s="280"/>
      <c r="C23" s="28" t="s">
        <v>251</v>
      </c>
      <c r="D23" s="18"/>
      <c r="E23" s="18"/>
      <c r="F23" s="18"/>
      <c r="G23" s="18"/>
      <c r="H23" s="18"/>
      <c r="I23" s="18"/>
      <c r="J23" s="18"/>
      <c r="K23" s="18"/>
      <c r="L23" s="18"/>
      <c r="M23" s="18"/>
      <c r="N23" s="18"/>
      <c r="O23" s="18"/>
      <c r="P23" s="292"/>
    </row>
    <row r="24" spans="1:17" x14ac:dyDescent="0.2">
      <c r="B24" s="12"/>
      <c r="C24" s="10"/>
      <c r="D24" s="10"/>
      <c r="E24" s="10"/>
      <c r="F24" s="10"/>
      <c r="G24" s="10"/>
      <c r="H24" s="10"/>
      <c r="I24" s="10"/>
      <c r="J24" s="10"/>
      <c r="K24" s="10"/>
      <c r="L24" s="10"/>
      <c r="M24" s="10"/>
      <c r="N24" s="10"/>
      <c r="O24" s="10"/>
      <c r="P24" s="11"/>
    </row>
    <row r="25" spans="1:17" ht="15" x14ac:dyDescent="0.25">
      <c r="B25" s="12"/>
      <c r="C25" s="13"/>
      <c r="D25" s="10"/>
      <c r="E25" s="10"/>
      <c r="F25" s="10"/>
      <c r="G25" s="10"/>
      <c r="H25" s="10"/>
      <c r="I25" s="10"/>
      <c r="J25" s="10"/>
      <c r="K25" s="10"/>
      <c r="L25" s="10"/>
      <c r="M25" s="10"/>
      <c r="N25" s="10"/>
      <c r="O25" s="10"/>
      <c r="P25" s="11"/>
    </row>
    <row r="26" spans="1:17" ht="15" x14ac:dyDescent="0.25">
      <c r="B26" s="12"/>
      <c r="C26" s="13" t="s">
        <v>195</v>
      </c>
      <c r="D26" s="10"/>
      <c r="E26" s="10"/>
      <c r="F26" s="10"/>
      <c r="G26" s="10"/>
      <c r="H26" s="10"/>
      <c r="I26" s="10"/>
      <c r="J26" s="10"/>
      <c r="K26" s="10"/>
      <c r="L26" s="13" t="s">
        <v>434</v>
      </c>
      <c r="M26" s="10"/>
      <c r="N26" s="10"/>
      <c r="O26" s="10"/>
      <c r="P26" s="11"/>
    </row>
    <row r="27" spans="1:17" x14ac:dyDescent="0.2">
      <c r="B27" s="12"/>
      <c r="C27" s="28" t="s">
        <v>433</v>
      </c>
      <c r="D27" s="10"/>
      <c r="E27" s="10"/>
      <c r="F27" s="10"/>
      <c r="G27" s="10"/>
      <c r="H27" s="10"/>
      <c r="I27" s="10"/>
      <c r="J27" s="10"/>
      <c r="K27" s="10"/>
      <c r="L27" s="253"/>
      <c r="M27" s="10"/>
      <c r="N27" s="10"/>
      <c r="O27" s="312" t="s">
        <v>531</v>
      </c>
      <c r="P27" s="11"/>
    </row>
    <row r="28" spans="1:17" x14ac:dyDescent="0.2">
      <c r="B28" s="12"/>
      <c r="C28" s="10"/>
      <c r="D28" s="10"/>
      <c r="E28" s="10"/>
      <c r="F28" s="10"/>
      <c r="G28" s="10"/>
      <c r="H28" s="10"/>
      <c r="I28" s="10"/>
      <c r="J28" s="10"/>
      <c r="K28" s="10"/>
      <c r="L28" s="253"/>
      <c r="M28" s="10"/>
      <c r="N28" s="10"/>
      <c r="O28" s="278"/>
      <c r="P28" s="11"/>
    </row>
    <row r="29" spans="1:17" x14ac:dyDescent="0.2">
      <c r="B29" s="12"/>
      <c r="C29" s="10" t="s">
        <v>363</v>
      </c>
      <c r="D29" s="10"/>
      <c r="E29" s="10"/>
      <c r="F29" s="832" t="s">
        <v>364</v>
      </c>
      <c r="G29" s="832"/>
      <c r="H29" s="10"/>
      <c r="I29" s="10"/>
      <c r="J29" s="10"/>
      <c r="K29" s="10"/>
      <c r="L29" s="10"/>
      <c r="M29" s="7"/>
      <c r="N29" s="258"/>
      <c r="O29" s="7"/>
      <c r="P29" s="11"/>
      <c r="Q29" s="100"/>
    </row>
    <row r="30" spans="1:17" x14ac:dyDescent="0.2">
      <c r="B30" s="12"/>
      <c r="C30" s="10"/>
      <c r="D30" s="10"/>
      <c r="E30" s="10"/>
      <c r="F30" s="10"/>
      <c r="G30" s="10"/>
      <c r="H30" s="10"/>
      <c r="I30" s="10"/>
      <c r="J30" s="10"/>
      <c r="K30" s="10"/>
      <c r="L30" s="10"/>
      <c r="M30" s="10"/>
      <c r="N30" s="259"/>
      <c r="O30" s="10"/>
      <c r="P30" s="11"/>
    </row>
    <row r="31" spans="1:17" x14ac:dyDescent="0.2">
      <c r="B31" s="12"/>
      <c r="C31" s="10" t="s">
        <v>362</v>
      </c>
      <c r="D31" s="10"/>
      <c r="E31" s="10"/>
      <c r="F31" s="832" t="s">
        <v>383</v>
      </c>
      <c r="G31" s="832"/>
      <c r="H31" s="10"/>
      <c r="I31" s="10"/>
      <c r="J31" s="10"/>
      <c r="K31" s="10"/>
      <c r="L31" s="10"/>
      <c r="M31" s="10"/>
      <c r="N31" s="259"/>
      <c r="O31" s="10"/>
      <c r="P31" s="11"/>
    </row>
    <row r="32" spans="1:17" x14ac:dyDescent="0.2">
      <c r="B32" s="12"/>
      <c r="C32" s="10"/>
      <c r="D32" s="10"/>
      <c r="E32" s="10"/>
      <c r="F32" s="10"/>
      <c r="G32" s="10"/>
      <c r="H32" s="10"/>
      <c r="I32" s="10"/>
      <c r="J32" s="10"/>
      <c r="K32" s="10"/>
      <c r="L32" s="10"/>
      <c r="M32" s="10"/>
      <c r="N32" s="259"/>
      <c r="O32" s="10"/>
      <c r="P32" s="11"/>
    </row>
    <row r="33" spans="2:16" x14ac:dyDescent="0.2">
      <c r="B33" s="12"/>
      <c r="C33" s="10"/>
      <c r="D33" s="10" t="s">
        <v>435</v>
      </c>
      <c r="E33" s="10"/>
      <c r="F33" s="10"/>
      <c r="G33" s="10"/>
      <c r="H33" s="10"/>
      <c r="I33" s="10"/>
      <c r="J33" s="10"/>
      <c r="K33" s="10"/>
      <c r="L33" s="10"/>
      <c r="M33" s="17"/>
      <c r="N33" s="258"/>
      <c r="O33" s="17"/>
      <c r="P33" s="11"/>
    </row>
    <row r="34" spans="2:16" ht="15" x14ac:dyDescent="0.25">
      <c r="B34" s="12"/>
      <c r="C34" s="10"/>
      <c r="D34" s="10"/>
      <c r="E34" s="10"/>
      <c r="F34" s="10"/>
      <c r="G34" s="10"/>
      <c r="H34" s="10"/>
      <c r="I34" s="10"/>
      <c r="J34" s="10"/>
      <c r="K34" s="254"/>
      <c r="L34" s="254"/>
      <c r="M34" s="10"/>
      <c r="N34" s="259"/>
      <c r="O34" s="254" t="str">
        <f>IF($M$35&gt;$M$33,"Cannot have more wheelchair adapted than total sheltered housing","")</f>
        <v/>
      </c>
      <c r="P34" s="11"/>
    </row>
    <row r="35" spans="2:16" ht="15" x14ac:dyDescent="0.25">
      <c r="B35" s="12"/>
      <c r="C35" s="10"/>
      <c r="D35" s="10" t="s">
        <v>436</v>
      </c>
      <c r="E35" s="10"/>
      <c r="F35" s="10"/>
      <c r="G35" s="10"/>
      <c r="H35" s="10"/>
      <c r="I35" s="10"/>
      <c r="J35" s="10"/>
      <c r="K35" s="254"/>
      <c r="L35" s="254"/>
      <c r="M35" s="7"/>
      <c r="N35" s="258"/>
      <c r="O35" s="7"/>
      <c r="P35" s="11"/>
    </row>
    <row r="36" spans="2:16" x14ac:dyDescent="0.2">
      <c r="B36" s="12"/>
      <c r="C36" s="10"/>
      <c r="D36" s="10"/>
      <c r="E36" s="10"/>
      <c r="F36" s="10"/>
      <c r="G36" s="10"/>
      <c r="H36" s="10"/>
      <c r="I36" s="10"/>
      <c r="J36" s="10"/>
      <c r="K36" s="10"/>
      <c r="L36" s="10"/>
      <c r="M36" s="10"/>
      <c r="N36" s="259"/>
      <c r="O36" s="10"/>
      <c r="P36" s="11"/>
    </row>
    <row r="37" spans="2:16" x14ac:dyDescent="0.2">
      <c r="B37" s="12"/>
      <c r="C37" s="10" t="s">
        <v>365</v>
      </c>
      <c r="D37" s="10"/>
      <c r="E37" s="10"/>
      <c r="F37" s="10"/>
      <c r="G37" s="832" t="s">
        <v>366</v>
      </c>
      <c r="H37" s="832"/>
      <c r="I37" s="832"/>
      <c r="J37" s="10"/>
      <c r="K37" s="10"/>
      <c r="L37" s="10"/>
      <c r="M37" s="17"/>
      <c r="N37" s="258"/>
      <c r="O37" s="17"/>
      <c r="P37" s="11"/>
    </row>
    <row r="38" spans="2:16" ht="15" thickBot="1" x14ac:dyDescent="0.25">
      <c r="B38" s="12"/>
      <c r="C38" s="10"/>
      <c r="D38" s="10"/>
      <c r="E38" s="10"/>
      <c r="F38" s="10"/>
      <c r="G38" s="10"/>
      <c r="H38" s="10"/>
      <c r="I38" s="10"/>
      <c r="J38" s="10"/>
      <c r="K38" s="10"/>
      <c r="L38" s="259"/>
      <c r="M38" s="259"/>
      <c r="N38" s="259"/>
      <c r="O38" s="259"/>
      <c r="P38" s="317"/>
    </row>
    <row r="39" spans="2:16" ht="15.75" thickBot="1" x14ac:dyDescent="0.3">
      <c r="B39" s="12"/>
      <c r="C39" s="10"/>
      <c r="D39" s="10"/>
      <c r="E39" s="10"/>
      <c r="F39" s="10"/>
      <c r="G39" s="506"/>
      <c r="H39" s="506"/>
      <c r="I39" s="506"/>
      <c r="J39" s="10"/>
      <c r="K39" s="507"/>
      <c r="L39" s="509" t="s">
        <v>196</v>
      </c>
      <c r="M39" s="510">
        <f>SUM(M37,M33,M29)</f>
        <v>0</v>
      </c>
      <c r="N39" s="259"/>
      <c r="O39" s="259"/>
      <c r="P39" s="317"/>
    </row>
    <row r="40" spans="2:16" x14ac:dyDescent="0.2">
      <c r="B40" s="12"/>
      <c r="C40" s="10"/>
      <c r="D40" s="10"/>
      <c r="E40" s="10"/>
      <c r="F40" s="10"/>
      <c r="G40" s="10"/>
      <c r="H40" s="10"/>
      <c r="I40" s="10"/>
      <c r="J40" s="10"/>
      <c r="K40" s="10"/>
      <c r="L40" s="10"/>
      <c r="M40" s="10"/>
      <c r="N40" s="259"/>
      <c r="O40" s="10"/>
      <c r="P40" s="11"/>
    </row>
    <row r="41" spans="2:16" x14ac:dyDescent="0.2">
      <c r="B41" s="12"/>
      <c r="C41" s="10" t="s">
        <v>367</v>
      </c>
      <c r="D41" s="10"/>
      <c r="E41" s="10"/>
      <c r="F41" s="10"/>
      <c r="G41" s="10"/>
      <c r="H41" s="10"/>
      <c r="I41" s="856" t="s">
        <v>368</v>
      </c>
      <c r="J41" s="856"/>
      <c r="K41" s="10"/>
      <c r="L41" s="10"/>
      <c r="M41" s="7"/>
      <c r="N41" s="258"/>
      <c r="O41" s="7"/>
      <c r="P41" s="11"/>
    </row>
    <row r="42" spans="2:16" x14ac:dyDescent="0.2">
      <c r="B42" s="12"/>
      <c r="C42" s="10"/>
      <c r="D42" s="10"/>
      <c r="E42" s="10"/>
      <c r="F42" s="10"/>
      <c r="G42" s="10"/>
      <c r="H42" s="10"/>
      <c r="I42" s="10"/>
      <c r="J42" s="10"/>
      <c r="K42" s="10"/>
      <c r="L42" s="10"/>
      <c r="M42" s="10"/>
      <c r="N42" s="259"/>
      <c r="O42" s="10"/>
      <c r="P42" s="11"/>
    </row>
    <row r="43" spans="2:16" ht="15" x14ac:dyDescent="0.25">
      <c r="B43" s="12"/>
      <c r="C43" s="13" t="s">
        <v>648</v>
      </c>
      <c r="D43" s="10"/>
      <c r="E43" s="10"/>
      <c r="F43" s="10"/>
      <c r="G43" s="10"/>
      <c r="H43" s="10"/>
      <c r="I43" s="10"/>
      <c r="J43" s="10"/>
      <c r="K43" s="10"/>
      <c r="L43" s="10"/>
      <c r="M43" s="10"/>
      <c r="N43" s="259"/>
      <c r="O43" s="10"/>
      <c r="P43" s="11"/>
    </row>
    <row r="44" spans="2:16" ht="15" x14ac:dyDescent="0.25">
      <c r="B44" s="12"/>
      <c r="C44" s="28" t="s">
        <v>433</v>
      </c>
      <c r="D44" s="10"/>
      <c r="E44" s="10"/>
      <c r="F44" s="10"/>
      <c r="G44" s="10"/>
      <c r="H44" s="10"/>
      <c r="I44" s="10"/>
      <c r="J44" s="10"/>
      <c r="K44" s="10"/>
      <c r="L44" s="13" t="s">
        <v>434</v>
      </c>
      <c r="M44" s="10"/>
      <c r="N44" s="259"/>
      <c r="O44" s="10"/>
      <c r="P44" s="11"/>
    </row>
    <row r="45" spans="2:16" x14ac:dyDescent="0.2">
      <c r="B45" s="12"/>
      <c r="C45" s="10"/>
      <c r="D45" s="10"/>
      <c r="E45" s="10"/>
      <c r="F45" s="10"/>
      <c r="G45" s="10"/>
      <c r="H45" s="10"/>
      <c r="I45" s="10"/>
      <c r="J45" s="10"/>
      <c r="K45" s="10"/>
      <c r="L45" s="10"/>
      <c r="M45" s="10"/>
      <c r="N45" s="259"/>
      <c r="O45" s="10"/>
      <c r="P45" s="11"/>
    </row>
    <row r="46" spans="2:16" x14ac:dyDescent="0.2">
      <c r="B46" s="12"/>
      <c r="C46" s="10" t="s">
        <v>1183</v>
      </c>
      <c r="D46" s="10"/>
      <c r="E46" s="10"/>
      <c r="F46" s="10"/>
      <c r="G46" s="10"/>
      <c r="H46" s="832" t="s">
        <v>369</v>
      </c>
      <c r="I46" s="832"/>
      <c r="J46" s="10"/>
      <c r="K46" s="10"/>
      <c r="L46" s="10"/>
      <c r="M46" s="7"/>
      <c r="N46" s="259"/>
      <c r="O46" s="17"/>
      <c r="P46" s="11"/>
    </row>
    <row r="47" spans="2:16" x14ac:dyDescent="0.2">
      <c r="B47" s="12"/>
      <c r="C47" s="10"/>
      <c r="D47" s="10"/>
      <c r="E47" s="10"/>
      <c r="F47" s="10"/>
      <c r="G47" s="10"/>
      <c r="H47" s="10"/>
      <c r="I47" s="10"/>
      <c r="J47" s="10"/>
      <c r="K47" s="10"/>
      <c r="L47" s="10"/>
      <c r="M47" s="10"/>
      <c r="N47" s="259"/>
      <c r="O47" s="10"/>
      <c r="P47" s="11"/>
    </row>
    <row r="48" spans="2:16" x14ac:dyDescent="0.2">
      <c r="B48" s="12"/>
      <c r="C48" s="10" t="s">
        <v>370</v>
      </c>
      <c r="D48" s="10"/>
      <c r="E48" s="10"/>
      <c r="F48" s="10"/>
      <c r="G48" s="10"/>
      <c r="H48" s="10"/>
      <c r="I48" s="10"/>
      <c r="J48" s="319" t="s">
        <v>371</v>
      </c>
      <c r="K48" s="10"/>
      <c r="L48" s="10"/>
      <c r="M48" s="7"/>
      <c r="N48" s="259"/>
      <c r="O48" s="17"/>
      <c r="P48" s="11"/>
    </row>
    <row r="49" spans="2:16" x14ac:dyDescent="0.2">
      <c r="B49" s="12"/>
      <c r="C49" s="10"/>
      <c r="D49" s="10"/>
      <c r="E49" s="10"/>
      <c r="F49" s="10"/>
      <c r="G49" s="10"/>
      <c r="H49" s="10"/>
      <c r="I49" s="10"/>
      <c r="J49" s="10"/>
      <c r="K49" s="10"/>
      <c r="L49" s="10"/>
      <c r="M49" s="10"/>
      <c r="N49" s="259"/>
      <c r="O49" s="10"/>
      <c r="P49" s="11"/>
    </row>
    <row r="50" spans="2:16" x14ac:dyDescent="0.2">
      <c r="B50" s="12"/>
      <c r="C50" s="10" t="s">
        <v>1184</v>
      </c>
      <c r="D50" s="10"/>
      <c r="E50" s="10"/>
      <c r="F50" s="10"/>
      <c r="G50" s="10"/>
      <c r="H50" s="10"/>
      <c r="I50" s="10"/>
      <c r="J50" s="319" t="s">
        <v>372</v>
      </c>
      <c r="K50" s="10"/>
      <c r="L50" s="10"/>
      <c r="M50" s="7"/>
      <c r="N50" s="259"/>
      <c r="O50" s="17"/>
      <c r="P50" s="11"/>
    </row>
    <row r="51" spans="2:16" x14ac:dyDescent="0.2">
      <c r="B51" s="12"/>
      <c r="C51" s="10"/>
      <c r="D51" s="10"/>
      <c r="E51" s="10"/>
      <c r="F51" s="10"/>
      <c r="G51" s="10"/>
      <c r="H51" s="10"/>
      <c r="I51" s="10"/>
      <c r="J51" s="44"/>
      <c r="K51" s="259"/>
      <c r="L51" s="259"/>
      <c r="M51" s="259"/>
      <c r="N51" s="259"/>
      <c r="O51" s="259"/>
      <c r="P51" s="317"/>
    </row>
    <row r="52" spans="2:16" ht="15" thickBot="1" x14ac:dyDescent="0.25">
      <c r="B52" s="12"/>
      <c r="C52" s="10"/>
      <c r="D52" s="10"/>
      <c r="E52" s="10"/>
      <c r="F52" s="10"/>
      <c r="G52" s="10"/>
      <c r="H52" s="10"/>
      <c r="I52" s="10"/>
      <c r="J52" s="44"/>
      <c r="K52" s="259"/>
      <c r="L52" s="259"/>
      <c r="M52" s="259"/>
      <c r="N52" s="259"/>
      <c r="O52" s="259"/>
      <c r="P52" s="317"/>
    </row>
    <row r="53" spans="2:16" ht="15.75" thickBot="1" x14ac:dyDescent="0.3">
      <c r="B53" s="12"/>
      <c r="C53" s="10"/>
      <c r="D53" s="10"/>
      <c r="E53" s="10"/>
      <c r="F53" s="10"/>
      <c r="G53" s="10"/>
      <c r="H53" s="10"/>
      <c r="I53" s="10"/>
      <c r="J53" s="10"/>
      <c r="K53" s="10"/>
      <c r="L53" s="507" t="s">
        <v>268</v>
      </c>
      <c r="M53" s="508">
        <f>SUM(M50,M48,M46,M41,M37,M33,M29)</f>
        <v>0</v>
      </c>
      <c r="N53" s="259"/>
      <c r="O53" s="10"/>
      <c r="P53" s="11"/>
    </row>
    <row r="54" spans="2:16" x14ac:dyDescent="0.2">
      <c r="B54" s="12"/>
      <c r="C54" s="10"/>
      <c r="D54" s="10"/>
      <c r="E54" s="10"/>
      <c r="F54" s="10"/>
      <c r="G54" s="10"/>
      <c r="H54" s="10"/>
      <c r="I54" s="10"/>
      <c r="J54" s="10"/>
      <c r="K54" s="10"/>
      <c r="L54" s="10"/>
      <c r="M54" s="10"/>
      <c r="N54" s="259"/>
      <c r="O54" s="10"/>
      <c r="P54" s="11"/>
    </row>
    <row r="55" spans="2:16" ht="15" x14ac:dyDescent="0.25">
      <c r="B55" s="12"/>
      <c r="C55" s="10"/>
      <c r="D55" s="13" t="s">
        <v>638</v>
      </c>
      <c r="E55" s="10"/>
      <c r="F55" s="10"/>
      <c r="G55" s="10"/>
      <c r="H55" s="10"/>
      <c r="I55" s="10"/>
      <c r="J55" s="10"/>
      <c r="K55" s="10"/>
      <c r="L55" s="10"/>
      <c r="M55" s="10"/>
      <c r="N55" s="10"/>
      <c r="O55" s="10"/>
      <c r="P55" s="11"/>
    </row>
    <row r="56" spans="2:16" x14ac:dyDescent="0.2">
      <c r="B56" s="12"/>
      <c r="C56" s="858"/>
      <c r="D56" s="859"/>
      <c r="E56" s="859"/>
      <c r="F56" s="859"/>
      <c r="G56" s="859"/>
      <c r="H56" s="859"/>
      <c r="I56" s="859"/>
      <c r="J56" s="859"/>
      <c r="K56" s="859"/>
      <c r="L56" s="859"/>
      <c r="M56" s="859"/>
      <c r="N56" s="859"/>
      <c r="O56" s="860"/>
      <c r="P56" s="11"/>
    </row>
    <row r="57" spans="2:16" x14ac:dyDescent="0.2">
      <c r="B57" s="12"/>
      <c r="C57" s="861"/>
      <c r="D57" s="862"/>
      <c r="E57" s="862"/>
      <c r="F57" s="862"/>
      <c r="G57" s="862"/>
      <c r="H57" s="862"/>
      <c r="I57" s="862"/>
      <c r="J57" s="862"/>
      <c r="K57" s="862"/>
      <c r="L57" s="862"/>
      <c r="M57" s="862"/>
      <c r="N57" s="862"/>
      <c r="O57" s="863"/>
      <c r="P57" s="11"/>
    </row>
    <row r="58" spans="2:16" x14ac:dyDescent="0.2">
      <c r="B58" s="12"/>
      <c r="C58" s="861"/>
      <c r="D58" s="862"/>
      <c r="E58" s="862"/>
      <c r="F58" s="862"/>
      <c r="G58" s="862"/>
      <c r="H58" s="862"/>
      <c r="I58" s="862"/>
      <c r="J58" s="862"/>
      <c r="K58" s="862"/>
      <c r="L58" s="862"/>
      <c r="M58" s="862"/>
      <c r="N58" s="862"/>
      <c r="O58" s="863"/>
      <c r="P58" s="11"/>
    </row>
    <row r="59" spans="2:16" x14ac:dyDescent="0.2">
      <c r="B59" s="12"/>
      <c r="C59" s="861"/>
      <c r="D59" s="862"/>
      <c r="E59" s="862"/>
      <c r="F59" s="862"/>
      <c r="G59" s="862"/>
      <c r="H59" s="862"/>
      <c r="I59" s="862"/>
      <c r="J59" s="862"/>
      <c r="K59" s="862"/>
      <c r="L59" s="862"/>
      <c r="M59" s="862"/>
      <c r="N59" s="862"/>
      <c r="O59" s="863"/>
      <c r="P59" s="11"/>
    </row>
    <row r="60" spans="2:16" x14ac:dyDescent="0.2">
      <c r="B60" s="12"/>
      <c r="C60" s="861"/>
      <c r="D60" s="862"/>
      <c r="E60" s="862"/>
      <c r="F60" s="862"/>
      <c r="G60" s="862"/>
      <c r="H60" s="862"/>
      <c r="I60" s="862"/>
      <c r="J60" s="862"/>
      <c r="K60" s="862"/>
      <c r="L60" s="862"/>
      <c r="M60" s="862"/>
      <c r="N60" s="862"/>
      <c r="O60" s="863"/>
      <c r="P60" s="11"/>
    </row>
    <row r="61" spans="2:16" x14ac:dyDescent="0.2">
      <c r="B61" s="12"/>
      <c r="C61" s="864"/>
      <c r="D61" s="865"/>
      <c r="E61" s="865"/>
      <c r="F61" s="865"/>
      <c r="G61" s="865"/>
      <c r="H61" s="865"/>
      <c r="I61" s="865"/>
      <c r="J61" s="865"/>
      <c r="K61" s="865"/>
      <c r="L61" s="865"/>
      <c r="M61" s="865"/>
      <c r="N61" s="865"/>
      <c r="O61" s="866"/>
      <c r="P61" s="11"/>
    </row>
    <row r="62" spans="2:16" x14ac:dyDescent="0.2">
      <c r="B62" s="12"/>
      <c r="C62" s="170" t="s">
        <v>788</v>
      </c>
      <c r="D62" s="10"/>
      <c r="E62" s="10"/>
      <c r="F62" s="10"/>
      <c r="G62" s="10"/>
      <c r="H62" s="10"/>
      <c r="I62" s="10"/>
      <c r="J62" s="10"/>
      <c r="K62" s="10"/>
      <c r="L62" s="10"/>
      <c r="M62" s="10"/>
      <c r="N62" s="10"/>
      <c r="O62" s="10"/>
      <c r="P62" s="11"/>
    </row>
    <row r="63" spans="2:16" x14ac:dyDescent="0.2">
      <c r="B63" s="12"/>
      <c r="C63" s="170" t="s">
        <v>636</v>
      </c>
      <c r="D63" s="10"/>
      <c r="E63" s="10"/>
      <c r="F63" s="10"/>
      <c r="G63" s="10"/>
      <c r="H63" s="10"/>
      <c r="I63" s="10"/>
      <c r="J63" s="10"/>
      <c r="K63" s="10"/>
      <c r="L63" s="10"/>
      <c r="M63" s="10"/>
      <c r="N63" s="10"/>
      <c r="O63" s="10"/>
      <c r="P63" s="11"/>
    </row>
    <row r="64" spans="2:16" ht="15" thickBot="1" x14ac:dyDescent="0.25">
      <c r="B64" s="14"/>
      <c r="C64" s="15"/>
      <c r="D64" s="15"/>
      <c r="E64" s="15"/>
      <c r="F64" s="15"/>
      <c r="G64" s="15"/>
      <c r="H64" s="15"/>
      <c r="I64" s="15"/>
      <c r="J64" s="15"/>
      <c r="K64" s="15"/>
      <c r="L64" s="15"/>
      <c r="M64" s="15"/>
      <c r="N64" s="15"/>
      <c r="O64" s="15"/>
      <c r="P64" s="16"/>
    </row>
    <row r="67" spans="2:16" ht="15.75" x14ac:dyDescent="0.25">
      <c r="C67" s="3" t="s">
        <v>684</v>
      </c>
    </row>
    <row r="68" spans="2:16" ht="15" thickBot="1" x14ac:dyDescent="0.25"/>
    <row r="69" spans="2:16" x14ac:dyDescent="0.2">
      <c r="B69" s="36"/>
      <c r="C69" s="37"/>
      <c r="D69" s="37"/>
      <c r="E69" s="37"/>
      <c r="F69" s="37"/>
      <c r="G69" s="37"/>
      <c r="H69" s="37"/>
      <c r="I69" s="37"/>
      <c r="J69" s="37"/>
      <c r="K69" s="37"/>
      <c r="L69" s="37"/>
      <c r="M69" s="37"/>
      <c r="N69" s="37"/>
      <c r="O69" s="37"/>
      <c r="P69" s="38"/>
    </row>
    <row r="70" spans="2:16" ht="15" x14ac:dyDescent="0.25">
      <c r="B70" s="87"/>
      <c r="C70" s="73" t="s">
        <v>649</v>
      </c>
      <c r="D70" s="88"/>
      <c r="E70" s="39"/>
      <c r="F70" s="39"/>
      <c r="G70" s="39"/>
      <c r="H70" s="39"/>
      <c r="I70" s="39"/>
      <c r="J70" s="39"/>
      <c r="K70" s="39"/>
      <c r="L70" s="39"/>
      <c r="M70" s="39"/>
      <c r="N70" s="39"/>
      <c r="O70" s="39"/>
      <c r="P70" s="40"/>
    </row>
    <row r="71" spans="2:16" x14ac:dyDescent="0.2">
      <c r="B71" s="87"/>
      <c r="C71" s="89"/>
      <c r="D71" s="88"/>
      <c r="E71" s="39"/>
      <c r="F71" s="39"/>
      <c r="G71" s="39"/>
      <c r="H71" s="39"/>
      <c r="I71" s="39"/>
      <c r="J71" s="39"/>
      <c r="K71" s="39"/>
      <c r="L71" s="39"/>
      <c r="M71" s="39"/>
      <c r="N71" s="39"/>
      <c r="O71" s="39"/>
      <c r="P71" s="40"/>
    </row>
    <row r="72" spans="2:16" x14ac:dyDescent="0.2">
      <c r="B72" s="87"/>
      <c r="C72" s="445" t="s">
        <v>145</v>
      </c>
      <c r="D72" s="88"/>
      <c r="E72" s="39"/>
      <c r="F72" s="39"/>
      <c r="G72" s="39"/>
      <c r="H72" s="39"/>
      <c r="I72" s="39"/>
      <c r="J72" s="39"/>
      <c r="K72" s="39"/>
      <c r="L72" s="39"/>
      <c r="M72" s="39"/>
      <c r="N72" s="39"/>
      <c r="O72" s="39"/>
      <c r="P72" s="40"/>
    </row>
    <row r="73" spans="2:16" x14ac:dyDescent="0.2">
      <c r="B73" s="87"/>
      <c r="C73" s="445" t="s">
        <v>1106</v>
      </c>
      <c r="D73" s="88"/>
      <c r="E73" s="39"/>
      <c r="F73" s="39"/>
      <c r="G73" s="39"/>
      <c r="H73" s="39"/>
      <c r="I73" s="39"/>
      <c r="J73" s="39"/>
      <c r="K73" s="39"/>
      <c r="L73" s="39"/>
      <c r="M73" s="39"/>
      <c r="N73" s="39"/>
      <c r="O73" s="39"/>
      <c r="P73" s="40"/>
    </row>
    <row r="74" spans="2:16" x14ac:dyDescent="0.2">
      <c r="B74" s="87"/>
      <c r="C74" s="445" t="s">
        <v>588</v>
      </c>
      <c r="D74" s="88"/>
      <c r="E74" s="39"/>
      <c r="F74" s="39"/>
      <c r="G74" s="39"/>
      <c r="H74" s="39"/>
      <c r="I74" s="39"/>
      <c r="J74" s="39"/>
      <c r="K74" s="39"/>
      <c r="L74" s="39"/>
      <c r="M74" s="39"/>
      <c r="N74" s="39"/>
      <c r="O74" s="39"/>
      <c r="P74" s="40"/>
    </row>
    <row r="75" spans="2:16" x14ac:dyDescent="0.2">
      <c r="B75" s="87"/>
      <c r="C75" s="89"/>
      <c r="D75" s="88"/>
      <c r="E75" s="39"/>
      <c r="F75" s="39"/>
      <c r="G75" s="39"/>
      <c r="H75" s="39"/>
      <c r="I75" s="39"/>
      <c r="J75" s="39"/>
      <c r="K75" s="39"/>
      <c r="L75" s="39"/>
      <c r="M75" s="39"/>
      <c r="N75" s="39"/>
      <c r="O75" s="39"/>
      <c r="P75" s="40"/>
    </row>
    <row r="76" spans="2:16" x14ac:dyDescent="0.2">
      <c r="B76" s="87"/>
      <c r="C76" s="39" t="s">
        <v>343</v>
      </c>
      <c r="D76" s="88"/>
      <c r="E76" s="39"/>
      <c r="F76" s="39"/>
      <c r="G76" s="39"/>
      <c r="H76" s="39"/>
      <c r="I76" s="39"/>
      <c r="J76" s="39"/>
      <c r="K76" s="39"/>
      <c r="L76" s="39"/>
      <c r="M76" s="39"/>
      <c r="N76" s="39"/>
      <c r="O76" s="39"/>
      <c r="P76" s="40"/>
    </row>
    <row r="77" spans="2:16" x14ac:dyDescent="0.2">
      <c r="B77" s="87"/>
      <c r="C77" s="89" t="s">
        <v>306</v>
      </c>
      <c r="D77" s="88"/>
      <c r="E77" s="39"/>
      <c r="F77" s="39"/>
      <c r="G77" s="39"/>
      <c r="H77" s="39"/>
      <c r="I77" s="39"/>
      <c r="J77" s="39"/>
      <c r="K77" s="39"/>
      <c r="L77" s="39"/>
      <c r="M77" s="39"/>
      <c r="N77" s="39"/>
      <c r="O77" s="39"/>
      <c r="P77" s="40"/>
    </row>
    <row r="78" spans="2:16" x14ac:dyDescent="0.2">
      <c r="B78" s="87"/>
      <c r="C78" s="89" t="s">
        <v>542</v>
      </c>
      <c r="D78" s="88"/>
      <c r="E78" s="39"/>
      <c r="F78" s="39"/>
      <c r="G78" s="39"/>
      <c r="H78" s="39"/>
      <c r="I78" s="39"/>
      <c r="J78" s="39"/>
      <c r="K78" s="39"/>
      <c r="L78" s="39"/>
      <c r="M78" s="39"/>
      <c r="N78" s="39"/>
      <c r="O78" s="39"/>
      <c r="P78" s="40"/>
    </row>
    <row r="79" spans="2:16" x14ac:dyDescent="0.2">
      <c r="B79" s="87"/>
      <c r="C79" s="89"/>
      <c r="D79" s="88"/>
      <c r="E79" s="39"/>
      <c r="F79" s="39"/>
      <c r="G79" s="39"/>
      <c r="H79" s="39"/>
      <c r="I79" s="39"/>
      <c r="J79" s="39"/>
      <c r="K79" s="39"/>
      <c r="L79" s="39"/>
      <c r="M79" s="39"/>
      <c r="N79" s="39"/>
      <c r="O79" s="39"/>
      <c r="P79" s="40"/>
    </row>
    <row r="80" spans="2:16" x14ac:dyDescent="0.2">
      <c r="B80" s="87"/>
      <c r="C80" s="89" t="s">
        <v>541</v>
      </c>
      <c r="D80" s="88"/>
      <c r="E80" s="39"/>
      <c r="F80" s="39"/>
      <c r="G80" s="39"/>
      <c r="H80" s="39"/>
      <c r="I80" s="39"/>
      <c r="J80" s="39"/>
      <c r="K80" s="39"/>
      <c r="L80" s="39"/>
      <c r="M80" s="39"/>
      <c r="N80" s="39"/>
      <c r="O80" s="39"/>
      <c r="P80" s="40"/>
    </row>
    <row r="81" spans="1:16" x14ac:dyDescent="0.2">
      <c r="B81" s="87"/>
      <c r="C81" s="89"/>
      <c r="D81" s="88"/>
      <c r="E81" s="39"/>
      <c r="F81" s="39"/>
      <c r="G81" s="39"/>
      <c r="H81" s="39"/>
      <c r="I81" s="39"/>
      <c r="J81" s="39"/>
      <c r="K81" s="39"/>
      <c r="L81" s="39"/>
      <c r="M81" s="39"/>
      <c r="N81" s="39"/>
      <c r="O81" s="39"/>
      <c r="P81" s="40"/>
    </row>
    <row r="82" spans="1:16" x14ac:dyDescent="0.2">
      <c r="B82" s="87"/>
      <c r="C82" s="90" t="s">
        <v>307</v>
      </c>
      <c r="D82" s="88"/>
      <c r="E82" s="39"/>
      <c r="F82" s="39"/>
      <c r="G82" s="39"/>
      <c r="H82" s="39"/>
      <c r="I82" s="39"/>
      <c r="J82" s="39"/>
      <c r="K82" s="39"/>
      <c r="L82" s="39"/>
      <c r="M82" s="39"/>
      <c r="N82" s="39"/>
      <c r="O82" s="39"/>
      <c r="P82" s="40"/>
    </row>
    <row r="83" spans="1:16" x14ac:dyDescent="0.2">
      <c r="B83" s="87"/>
      <c r="C83" s="91" t="s">
        <v>308</v>
      </c>
      <c r="D83" s="88"/>
      <c r="E83" s="39"/>
      <c r="F83" s="39"/>
      <c r="G83" s="39"/>
      <c r="H83" s="39"/>
      <c r="I83" s="39"/>
      <c r="J83" s="39"/>
      <c r="K83" s="39"/>
      <c r="L83" s="39"/>
      <c r="M83" s="39"/>
      <c r="N83" s="39"/>
      <c r="O83" s="39"/>
      <c r="P83" s="40"/>
    </row>
    <row r="84" spans="1:16" x14ac:dyDescent="0.2">
      <c r="B84" s="87"/>
      <c r="C84" s="91" t="s">
        <v>309</v>
      </c>
      <c r="D84" s="88"/>
      <c r="E84" s="39"/>
      <c r="F84" s="39"/>
      <c r="G84" s="39"/>
      <c r="H84" s="39"/>
      <c r="I84" s="39"/>
      <c r="J84" s="39"/>
      <c r="K84" s="39"/>
      <c r="L84" s="39"/>
      <c r="M84" s="39"/>
      <c r="N84" s="39"/>
      <c r="O84" s="39"/>
      <c r="P84" s="40"/>
    </row>
    <row r="85" spans="1:16" x14ac:dyDescent="0.2">
      <c r="B85" s="87"/>
      <c r="C85" s="91" t="s">
        <v>310</v>
      </c>
      <c r="D85" s="88"/>
      <c r="E85" s="39"/>
      <c r="F85" s="39"/>
      <c r="G85" s="39"/>
      <c r="H85" s="39"/>
      <c r="I85" s="39"/>
      <c r="J85" s="39"/>
      <c r="K85" s="39"/>
      <c r="L85" s="39"/>
      <c r="M85" s="39"/>
      <c r="N85" s="39"/>
      <c r="O85" s="39"/>
      <c r="P85" s="40"/>
    </row>
    <row r="86" spans="1:16" x14ac:dyDescent="0.2">
      <c r="B86" s="87"/>
      <c r="C86" s="91"/>
      <c r="D86" s="88"/>
      <c r="E86" s="39"/>
      <c r="F86" s="39"/>
      <c r="G86" s="39"/>
      <c r="H86" s="39"/>
      <c r="I86" s="39"/>
      <c r="J86" s="39"/>
      <c r="K86" s="39"/>
      <c r="L86" s="39"/>
      <c r="M86" s="39"/>
      <c r="N86" s="39"/>
      <c r="O86" s="39"/>
      <c r="P86" s="40"/>
    </row>
    <row r="87" spans="1:16" ht="15" x14ac:dyDescent="0.25">
      <c r="B87" s="87"/>
      <c r="C87" s="90" t="s">
        <v>925</v>
      </c>
      <c r="D87" s="88"/>
      <c r="E87" s="39"/>
      <c r="F87" s="39"/>
      <c r="G87" s="39"/>
      <c r="H87" s="39"/>
      <c r="I87" s="39"/>
      <c r="J87" s="39"/>
      <c r="K87" s="39"/>
      <c r="L87" s="39"/>
      <c r="M87" s="39"/>
      <c r="N87" s="39"/>
      <c r="O87" s="39"/>
      <c r="P87" s="40"/>
    </row>
    <row r="88" spans="1:16" x14ac:dyDescent="0.2">
      <c r="B88" s="87"/>
      <c r="C88" s="90" t="s">
        <v>1206</v>
      </c>
      <c r="D88" s="88"/>
      <c r="E88" s="39"/>
      <c r="F88" s="39"/>
      <c r="G88" s="39"/>
      <c r="H88" s="39"/>
      <c r="I88" s="39"/>
      <c r="J88" s="39"/>
      <c r="K88" s="39"/>
      <c r="L88" s="39"/>
      <c r="M88" s="39"/>
      <c r="N88" s="39"/>
      <c r="O88" s="39"/>
      <c r="P88" s="40"/>
    </row>
    <row r="89" spans="1:16" ht="13.5" customHeight="1" x14ac:dyDescent="0.2">
      <c r="B89" s="87"/>
      <c r="C89" s="857"/>
      <c r="D89" s="857"/>
      <c r="E89" s="857"/>
      <c r="F89" s="857"/>
      <c r="G89" s="857"/>
      <c r="H89" s="857"/>
      <c r="I89" s="857"/>
      <c r="J89" s="857"/>
      <c r="K89" s="857"/>
      <c r="L89" s="857"/>
      <c r="M89" s="857"/>
      <c r="N89" s="857"/>
      <c r="O89" s="857"/>
      <c r="P89" s="40"/>
    </row>
    <row r="90" spans="1:16" ht="15" thickBot="1" x14ac:dyDescent="0.25">
      <c r="A90" s="321"/>
      <c r="B90" s="92"/>
      <c r="C90" s="93"/>
      <c r="D90" s="94"/>
      <c r="E90" s="41"/>
      <c r="F90" s="41"/>
      <c r="G90" s="41"/>
      <c r="H90" s="41"/>
      <c r="I90" s="41"/>
      <c r="J90" s="324" t="s">
        <v>13</v>
      </c>
      <c r="K90" s="41"/>
      <c r="L90" s="41"/>
      <c r="M90" s="41"/>
      <c r="N90" s="41"/>
      <c r="O90" s="41"/>
      <c r="P90" s="42"/>
    </row>
    <row r="91" spans="1:16" ht="15" x14ac:dyDescent="0.25">
      <c r="B91" s="85"/>
      <c r="C91" s="86"/>
      <c r="D91" s="85"/>
    </row>
    <row r="92" spans="1:16" ht="15.75" thickBot="1" x14ac:dyDescent="0.3">
      <c r="B92" s="85"/>
      <c r="C92" s="86"/>
      <c r="D92" s="85"/>
    </row>
    <row r="93" spans="1:16" ht="15" x14ac:dyDescent="0.25">
      <c r="B93" s="95"/>
      <c r="C93" s="96"/>
      <c r="D93" s="97"/>
      <c r="E93" s="37"/>
      <c r="F93" s="37"/>
      <c r="G93" s="37"/>
      <c r="H93" s="37"/>
      <c r="I93" s="37"/>
      <c r="J93" s="37"/>
      <c r="K93" s="37"/>
      <c r="L93" s="37"/>
      <c r="M93" s="37"/>
      <c r="N93" s="37"/>
      <c r="O93" s="37"/>
      <c r="P93" s="38"/>
    </row>
    <row r="94" spans="1:16" ht="15" x14ac:dyDescent="0.25">
      <c r="B94" s="87"/>
      <c r="C94" s="98" t="s">
        <v>295</v>
      </c>
      <c r="D94" s="88"/>
      <c r="E94" s="39"/>
      <c r="F94" s="39"/>
      <c r="G94" s="39"/>
      <c r="H94" s="39"/>
      <c r="I94" s="39"/>
      <c r="J94" s="39"/>
      <c r="K94" s="39"/>
      <c r="L94" s="39"/>
      <c r="M94" s="39"/>
      <c r="N94" s="850" t="s">
        <v>16</v>
      </c>
      <c r="O94" s="850"/>
      <c r="P94" s="851"/>
    </row>
    <row r="95" spans="1:16" x14ac:dyDescent="0.2">
      <c r="B95" s="87"/>
      <c r="C95" s="89" t="s">
        <v>311</v>
      </c>
      <c r="D95" s="88"/>
      <c r="E95" s="39"/>
      <c r="F95" s="39"/>
      <c r="G95" s="39"/>
      <c r="H95" s="39"/>
      <c r="I95" s="39"/>
      <c r="J95" s="39"/>
      <c r="K95" s="39"/>
      <c r="L95" s="39"/>
      <c r="M95" s="39"/>
      <c r="N95" s="39"/>
      <c r="O95" s="39"/>
      <c r="P95" s="40"/>
    </row>
    <row r="96" spans="1:16" x14ac:dyDescent="0.2">
      <c r="B96" s="87"/>
      <c r="C96" s="89" t="s">
        <v>337</v>
      </c>
      <c r="D96" s="88"/>
      <c r="E96" s="39"/>
      <c r="F96" s="39"/>
      <c r="G96" s="39"/>
      <c r="H96" s="39"/>
      <c r="I96" s="39"/>
      <c r="J96" s="39"/>
      <c r="K96" s="39"/>
      <c r="L96" s="39"/>
      <c r="M96" s="39"/>
      <c r="N96" s="39"/>
      <c r="O96" s="39"/>
      <c r="P96" s="40"/>
    </row>
    <row r="97" spans="1:16" x14ac:dyDescent="0.2">
      <c r="B97" s="87"/>
      <c r="C97" s="89" t="s">
        <v>312</v>
      </c>
      <c r="D97" s="88"/>
      <c r="E97" s="39"/>
      <c r="F97" s="39"/>
      <c r="G97" s="39"/>
      <c r="H97" s="39"/>
      <c r="I97" s="39"/>
      <c r="J97" s="39"/>
      <c r="K97" s="39"/>
      <c r="L97" s="39"/>
      <c r="M97" s="39"/>
      <c r="N97" s="39"/>
      <c r="O97" s="39"/>
      <c r="P97" s="40"/>
    </row>
    <row r="98" spans="1:16" x14ac:dyDescent="0.2">
      <c r="A98" s="321"/>
      <c r="B98" s="87"/>
      <c r="C98" s="89"/>
      <c r="D98" s="88"/>
      <c r="E98" s="39"/>
      <c r="F98" s="39"/>
      <c r="G98" s="39"/>
      <c r="H98" s="39"/>
      <c r="I98" s="39"/>
      <c r="J98" s="39"/>
      <c r="K98" s="39"/>
      <c r="L98" s="39"/>
      <c r="M98" s="39"/>
      <c r="N98" s="39"/>
      <c r="O98" s="39"/>
      <c r="P98" s="40"/>
    </row>
    <row r="99" spans="1:16" ht="15" x14ac:dyDescent="0.25">
      <c r="B99" s="87"/>
      <c r="C99" s="98" t="s">
        <v>296</v>
      </c>
      <c r="D99" s="88"/>
      <c r="E99" s="39"/>
      <c r="F99" s="39"/>
      <c r="G99" s="39"/>
      <c r="H99" s="39"/>
      <c r="I99" s="39"/>
      <c r="J99" s="39"/>
      <c r="K99" s="39"/>
      <c r="L99" s="39"/>
      <c r="M99" s="39"/>
      <c r="N99" s="850" t="s">
        <v>15</v>
      </c>
      <c r="O99" s="850"/>
      <c r="P99" s="851"/>
    </row>
    <row r="100" spans="1:16" x14ac:dyDescent="0.2">
      <c r="B100" s="87"/>
      <c r="C100" s="89" t="s">
        <v>297</v>
      </c>
      <c r="D100" s="88"/>
      <c r="E100" s="39"/>
      <c r="F100" s="39"/>
      <c r="G100" s="39"/>
      <c r="H100" s="39"/>
      <c r="I100" s="39"/>
      <c r="J100" s="39"/>
      <c r="K100" s="39"/>
      <c r="L100" s="39"/>
      <c r="M100" s="39"/>
      <c r="N100" s="39"/>
      <c r="O100" s="39"/>
      <c r="P100" s="40"/>
    </row>
    <row r="101" spans="1:16" ht="15" x14ac:dyDescent="0.25">
      <c r="B101" s="87"/>
      <c r="C101" s="99" t="s">
        <v>338</v>
      </c>
      <c r="D101" s="88"/>
      <c r="E101" s="39"/>
      <c r="F101" s="39"/>
      <c r="G101" s="39"/>
      <c r="H101" s="39"/>
      <c r="I101" s="39"/>
      <c r="J101" s="39"/>
      <c r="K101" s="39"/>
      <c r="L101" s="39"/>
      <c r="M101" s="39"/>
      <c r="N101" s="39"/>
      <c r="O101" s="39"/>
      <c r="P101" s="40"/>
    </row>
    <row r="102" spans="1:16" ht="15" x14ac:dyDescent="0.25">
      <c r="B102" s="87"/>
      <c r="C102" s="99" t="s">
        <v>339</v>
      </c>
      <c r="D102" s="88"/>
      <c r="E102" s="39"/>
      <c r="F102" s="39"/>
      <c r="G102" s="39"/>
      <c r="H102" s="39"/>
      <c r="I102" s="39"/>
      <c r="J102" s="39"/>
      <c r="K102" s="39"/>
      <c r="L102" s="39"/>
      <c r="M102" s="39"/>
      <c r="N102" s="39"/>
      <c r="O102" s="39"/>
      <c r="P102" s="40"/>
    </row>
    <row r="103" spans="1:16" ht="15" x14ac:dyDescent="0.25">
      <c r="B103" s="87"/>
      <c r="C103" s="99" t="s">
        <v>347</v>
      </c>
      <c r="D103" s="88"/>
      <c r="E103" s="39"/>
      <c r="F103" s="39"/>
      <c r="G103" s="39"/>
      <c r="H103" s="39"/>
      <c r="I103" s="39"/>
      <c r="J103" s="39"/>
      <c r="K103" s="39"/>
      <c r="L103" s="39"/>
      <c r="M103" s="39"/>
      <c r="N103" s="39"/>
      <c r="O103" s="39"/>
      <c r="P103" s="40"/>
    </row>
    <row r="104" spans="1:16" x14ac:dyDescent="0.2">
      <c r="B104" s="87"/>
      <c r="C104" s="90" t="s">
        <v>348</v>
      </c>
      <c r="D104" s="88"/>
      <c r="E104" s="39"/>
      <c r="F104" s="39"/>
      <c r="G104" s="39"/>
      <c r="H104" s="39"/>
      <c r="I104" s="39"/>
      <c r="J104" s="39"/>
      <c r="K104" s="39"/>
      <c r="L104" s="39"/>
      <c r="M104" s="39"/>
      <c r="N104" s="39"/>
      <c r="O104" s="39"/>
      <c r="P104" s="40"/>
    </row>
    <row r="105" spans="1:16" ht="15" x14ac:dyDescent="0.25">
      <c r="B105" s="87"/>
      <c r="C105" s="99" t="s">
        <v>351</v>
      </c>
      <c r="D105" s="88"/>
      <c r="E105" s="39"/>
      <c r="F105" s="39"/>
      <c r="G105" s="39"/>
      <c r="H105" s="39"/>
      <c r="I105" s="39"/>
      <c r="J105" s="39"/>
      <c r="K105" s="39"/>
      <c r="L105" s="39"/>
      <c r="M105" s="39"/>
      <c r="N105" s="39"/>
      <c r="O105" s="39"/>
      <c r="P105" s="40"/>
    </row>
    <row r="106" spans="1:16" ht="15" x14ac:dyDescent="0.25">
      <c r="B106" s="87"/>
      <c r="C106" s="99" t="s">
        <v>340</v>
      </c>
      <c r="D106" s="88"/>
      <c r="E106" s="39"/>
      <c r="F106" s="39"/>
      <c r="G106" s="39"/>
      <c r="H106" s="39"/>
      <c r="I106" s="39"/>
      <c r="J106" s="39"/>
      <c r="K106" s="39"/>
      <c r="L106" s="39"/>
      <c r="M106" s="39"/>
      <c r="N106" s="39"/>
      <c r="O106" s="39"/>
      <c r="P106" s="40"/>
    </row>
    <row r="107" spans="1:16" ht="15" x14ac:dyDescent="0.25">
      <c r="B107" s="87"/>
      <c r="C107" s="99" t="s">
        <v>341</v>
      </c>
      <c r="D107" s="88"/>
      <c r="E107" s="39"/>
      <c r="F107" s="39"/>
      <c r="G107" s="39"/>
      <c r="H107" s="39"/>
      <c r="I107" s="39"/>
      <c r="J107" s="39"/>
      <c r="K107" s="39"/>
      <c r="L107" s="39"/>
      <c r="M107" s="39"/>
      <c r="N107" s="39"/>
      <c r="O107" s="39"/>
      <c r="P107" s="40"/>
    </row>
    <row r="108" spans="1:16" ht="15" x14ac:dyDescent="0.25">
      <c r="B108" s="87"/>
      <c r="C108" s="99" t="s">
        <v>349</v>
      </c>
      <c r="D108" s="88"/>
      <c r="E108" s="39"/>
      <c r="F108" s="39"/>
      <c r="G108" s="39"/>
      <c r="H108" s="39"/>
      <c r="I108" s="39"/>
      <c r="J108" s="39"/>
      <c r="K108" s="39"/>
      <c r="L108" s="39"/>
      <c r="M108" s="39"/>
      <c r="N108" s="39"/>
      <c r="O108" s="39"/>
      <c r="P108" s="40"/>
    </row>
    <row r="109" spans="1:16" ht="15" x14ac:dyDescent="0.25">
      <c r="B109" s="87"/>
      <c r="C109" s="99"/>
      <c r="D109" s="88" t="s">
        <v>350</v>
      </c>
      <c r="E109" s="39"/>
      <c r="F109" s="39"/>
      <c r="G109" s="39"/>
      <c r="H109" s="39"/>
      <c r="I109" s="39"/>
      <c r="J109" s="39"/>
      <c r="K109" s="39"/>
      <c r="L109" s="39"/>
      <c r="M109" s="39"/>
      <c r="N109" s="39"/>
      <c r="O109" s="39"/>
      <c r="P109" s="40"/>
    </row>
    <row r="110" spans="1:16" ht="15" x14ac:dyDescent="0.25">
      <c r="B110" s="87"/>
      <c r="C110" s="99" t="s">
        <v>342</v>
      </c>
      <c r="D110" s="88"/>
      <c r="E110" s="39"/>
      <c r="F110" s="39"/>
      <c r="G110" s="39"/>
      <c r="H110" s="39"/>
      <c r="I110" s="39"/>
      <c r="J110" s="39"/>
      <c r="K110" s="39"/>
      <c r="L110" s="39"/>
      <c r="M110" s="39"/>
      <c r="N110" s="39"/>
      <c r="O110" s="39"/>
      <c r="P110" s="40"/>
    </row>
    <row r="111" spans="1:16" ht="15" x14ac:dyDescent="0.25">
      <c r="B111" s="87"/>
      <c r="C111" s="99" t="s">
        <v>344</v>
      </c>
      <c r="D111" s="88"/>
      <c r="E111" s="39"/>
      <c r="F111" s="39"/>
      <c r="G111" s="39"/>
      <c r="H111" s="39"/>
      <c r="I111" s="39"/>
      <c r="J111" s="39"/>
      <c r="K111" s="39"/>
      <c r="L111" s="39"/>
      <c r="M111" s="39"/>
      <c r="N111" s="39"/>
      <c r="O111" s="39"/>
      <c r="P111" s="40"/>
    </row>
    <row r="112" spans="1:16" ht="15" x14ac:dyDescent="0.25">
      <c r="B112" s="87"/>
      <c r="C112" s="99" t="s">
        <v>197</v>
      </c>
      <c r="D112" s="88"/>
      <c r="E112" s="39"/>
      <c r="F112" s="39"/>
      <c r="G112" s="39"/>
      <c r="H112" s="39"/>
      <c r="I112" s="39"/>
      <c r="J112" s="39"/>
      <c r="K112" s="39"/>
      <c r="L112" s="39"/>
      <c r="M112" s="39"/>
      <c r="N112" s="39"/>
      <c r="O112" s="39"/>
      <c r="P112" s="40"/>
    </row>
    <row r="113" spans="1:16" ht="15" x14ac:dyDescent="0.25">
      <c r="B113" s="87"/>
      <c r="C113" s="99" t="s">
        <v>198</v>
      </c>
      <c r="D113" s="88"/>
      <c r="E113" s="39"/>
      <c r="F113" s="39"/>
      <c r="G113" s="39"/>
      <c r="H113" s="39"/>
      <c r="I113" s="39"/>
      <c r="J113" s="39"/>
      <c r="K113" s="39"/>
      <c r="L113" s="39"/>
      <c r="M113" s="39"/>
      <c r="N113" s="39"/>
      <c r="O113" s="39"/>
      <c r="P113" s="40"/>
    </row>
    <row r="114" spans="1:16" x14ac:dyDescent="0.2">
      <c r="B114" s="87"/>
      <c r="C114" s="89"/>
      <c r="D114" s="88"/>
      <c r="E114" s="39"/>
      <c r="F114" s="39"/>
      <c r="G114" s="39"/>
      <c r="H114" s="39"/>
      <c r="I114" s="39"/>
      <c r="J114" s="39"/>
      <c r="K114" s="39"/>
      <c r="L114" s="39"/>
      <c r="M114" s="39"/>
      <c r="N114" s="39"/>
      <c r="O114" s="39"/>
      <c r="P114" s="40"/>
    </row>
    <row r="115" spans="1:16" ht="15" x14ac:dyDescent="0.25">
      <c r="B115" s="87"/>
      <c r="C115" s="98" t="s">
        <v>298</v>
      </c>
      <c r="D115" s="88"/>
      <c r="E115" s="39"/>
      <c r="F115" s="39"/>
      <c r="G115" s="39"/>
      <c r="H115" s="39"/>
      <c r="I115" s="39"/>
      <c r="J115" s="39"/>
      <c r="K115" s="39"/>
      <c r="L115" s="39"/>
      <c r="M115" s="39"/>
      <c r="N115" s="39"/>
      <c r="O115" s="39"/>
      <c r="P115" s="40"/>
    </row>
    <row r="116" spans="1:16" x14ac:dyDescent="0.2">
      <c r="B116" s="87"/>
      <c r="C116" s="89" t="s">
        <v>352</v>
      </c>
      <c r="D116" s="88"/>
      <c r="E116" s="39"/>
      <c r="F116" s="39"/>
      <c r="G116" s="39"/>
      <c r="H116" s="39"/>
      <c r="I116" s="39"/>
      <c r="J116" s="39"/>
      <c r="K116" s="39"/>
      <c r="L116" s="39"/>
      <c r="M116" s="39"/>
      <c r="N116" s="39"/>
      <c r="O116" s="39"/>
      <c r="P116" s="40"/>
    </row>
    <row r="117" spans="1:16" x14ac:dyDescent="0.2">
      <c r="B117" s="87"/>
      <c r="C117" s="56" t="s">
        <v>353</v>
      </c>
      <c r="D117" s="88"/>
      <c r="E117" s="39"/>
      <c r="F117" s="39"/>
      <c r="G117" s="39"/>
      <c r="H117" s="39"/>
      <c r="I117" s="39"/>
      <c r="J117" s="39"/>
      <c r="K117" s="39"/>
      <c r="L117" s="39"/>
      <c r="M117" s="39"/>
      <c r="N117" s="39"/>
      <c r="O117" s="39"/>
      <c r="P117" s="40"/>
    </row>
    <row r="118" spans="1:16" x14ac:dyDescent="0.2">
      <c r="A118" s="321"/>
      <c r="B118" s="87"/>
      <c r="C118" s="89"/>
      <c r="D118" s="88"/>
      <c r="E118" s="39"/>
      <c r="F118" s="39"/>
      <c r="G118" s="39"/>
      <c r="H118" s="39"/>
      <c r="I118" s="39"/>
      <c r="J118" s="39"/>
      <c r="K118" s="39"/>
      <c r="L118" s="39"/>
      <c r="M118" s="39"/>
      <c r="N118" s="39"/>
      <c r="O118" s="39"/>
      <c r="P118" s="40"/>
    </row>
    <row r="119" spans="1:16" ht="15" x14ac:dyDescent="0.25">
      <c r="B119" s="87"/>
      <c r="C119" s="98" t="s">
        <v>299</v>
      </c>
      <c r="D119" s="88"/>
      <c r="E119" s="39"/>
      <c r="F119" s="39"/>
      <c r="G119" s="39"/>
      <c r="H119" s="39"/>
      <c r="I119" s="39"/>
      <c r="J119" s="39"/>
      <c r="K119" s="39"/>
      <c r="L119" s="39"/>
      <c r="M119" s="39"/>
      <c r="N119" s="850" t="s">
        <v>17</v>
      </c>
      <c r="O119" s="850"/>
      <c r="P119" s="851"/>
    </row>
    <row r="120" spans="1:16" x14ac:dyDescent="0.2">
      <c r="B120" s="87"/>
      <c r="C120" s="89" t="s">
        <v>354</v>
      </c>
      <c r="D120" s="88"/>
      <c r="E120" s="39"/>
      <c r="F120" s="39"/>
      <c r="G120" s="39"/>
      <c r="H120" s="39"/>
      <c r="I120" s="39"/>
      <c r="J120" s="39"/>
      <c r="K120" s="39"/>
      <c r="L120" s="39"/>
      <c r="M120" s="39"/>
      <c r="N120" s="39"/>
      <c r="O120" s="39"/>
      <c r="P120" s="40"/>
    </row>
    <row r="121" spans="1:16" x14ac:dyDescent="0.2">
      <c r="B121" s="87"/>
      <c r="C121" s="89" t="s">
        <v>355</v>
      </c>
      <c r="D121" s="88"/>
      <c r="E121" s="39"/>
      <c r="F121" s="39"/>
      <c r="G121" s="39"/>
      <c r="H121" s="39"/>
      <c r="I121" s="39"/>
      <c r="J121" s="39"/>
      <c r="K121" s="39"/>
      <c r="L121" s="39"/>
      <c r="M121" s="39"/>
      <c r="N121" s="39"/>
      <c r="O121" s="39"/>
      <c r="P121" s="40"/>
    </row>
    <row r="122" spans="1:16" x14ac:dyDescent="0.2">
      <c r="A122" s="321"/>
      <c r="B122" s="87"/>
      <c r="C122" s="89"/>
      <c r="D122" s="88"/>
      <c r="E122" s="39"/>
      <c r="F122" s="39"/>
      <c r="G122" s="39"/>
      <c r="H122" s="39"/>
      <c r="I122" s="39"/>
      <c r="J122" s="39"/>
      <c r="K122" s="39"/>
      <c r="L122" s="39"/>
      <c r="M122" s="39"/>
      <c r="N122" s="39"/>
      <c r="O122" s="39"/>
      <c r="P122" s="40"/>
    </row>
    <row r="123" spans="1:16" ht="15" x14ac:dyDescent="0.25">
      <c r="B123" s="87"/>
      <c r="C123" s="98" t="s">
        <v>300</v>
      </c>
      <c r="D123" s="88"/>
      <c r="E123" s="39"/>
      <c r="F123" s="39"/>
      <c r="G123" s="39"/>
      <c r="H123" s="39"/>
      <c r="I123" s="39"/>
      <c r="J123" s="39"/>
      <c r="K123" s="39"/>
      <c r="L123" s="39"/>
      <c r="M123" s="39"/>
      <c r="N123" s="850" t="s">
        <v>18</v>
      </c>
      <c r="O123" s="850"/>
      <c r="P123" s="851"/>
    </row>
    <row r="124" spans="1:16" x14ac:dyDescent="0.2">
      <c r="B124" s="87"/>
      <c r="C124" s="89" t="s">
        <v>356</v>
      </c>
      <c r="D124" s="88"/>
      <c r="E124" s="39"/>
      <c r="F124" s="39"/>
      <c r="G124" s="39"/>
      <c r="H124" s="39"/>
      <c r="I124" s="39"/>
      <c r="J124" s="39"/>
      <c r="K124" s="39"/>
      <c r="L124" s="39"/>
      <c r="M124" s="39"/>
      <c r="N124" s="39"/>
      <c r="O124" s="39"/>
      <c r="P124" s="40"/>
    </row>
    <row r="125" spans="1:16" x14ac:dyDescent="0.2">
      <c r="B125" s="87"/>
      <c r="C125" s="89" t="s">
        <v>357</v>
      </c>
      <c r="D125" s="88"/>
      <c r="E125" s="39"/>
      <c r="F125" s="39"/>
      <c r="G125" s="39"/>
      <c r="H125" s="39"/>
      <c r="I125" s="39"/>
      <c r="J125" s="39"/>
      <c r="K125" s="39"/>
      <c r="L125" s="39"/>
      <c r="M125" s="39"/>
      <c r="N125" s="39"/>
      <c r="O125" s="39"/>
      <c r="P125" s="40"/>
    </row>
    <row r="126" spans="1:16" ht="15" x14ac:dyDescent="0.25">
      <c r="A126" s="321"/>
      <c r="B126" s="87"/>
      <c r="C126" s="98"/>
      <c r="D126" s="88"/>
      <c r="E126" s="39"/>
      <c r="F126" s="39"/>
      <c r="G126" s="39"/>
      <c r="H126" s="39"/>
      <c r="I126" s="39"/>
      <c r="J126" s="39"/>
      <c r="K126" s="39"/>
      <c r="L126" s="39"/>
      <c r="M126" s="39"/>
      <c r="N126" s="39"/>
      <c r="O126" s="39"/>
      <c r="P126" s="40"/>
    </row>
    <row r="127" spans="1:16" ht="15" x14ac:dyDescent="0.25">
      <c r="B127" s="87"/>
      <c r="C127" s="98" t="s">
        <v>301</v>
      </c>
      <c r="D127" s="88"/>
      <c r="E127" s="39"/>
      <c r="F127" s="39"/>
      <c r="G127" s="39"/>
      <c r="H127" s="39"/>
      <c r="I127" s="39"/>
      <c r="J127" s="39"/>
      <c r="K127" s="39"/>
      <c r="L127" s="39"/>
      <c r="M127" s="39"/>
      <c r="N127" s="850" t="s">
        <v>19</v>
      </c>
      <c r="O127" s="850"/>
      <c r="P127" s="851"/>
    </row>
    <row r="128" spans="1:16" x14ac:dyDescent="0.2">
      <c r="B128" s="87"/>
      <c r="C128" s="89" t="s">
        <v>358</v>
      </c>
      <c r="D128" s="88"/>
      <c r="E128" s="39"/>
      <c r="F128" s="39"/>
      <c r="G128" s="39"/>
      <c r="H128" s="39"/>
      <c r="I128" s="39"/>
      <c r="J128" s="39"/>
      <c r="K128" s="39"/>
      <c r="L128" s="39"/>
      <c r="M128" s="39"/>
      <c r="N128" s="39"/>
      <c r="O128" s="39"/>
      <c r="P128" s="40"/>
    </row>
    <row r="129" spans="1:16" x14ac:dyDescent="0.2">
      <c r="B129" s="87"/>
      <c r="C129" s="89" t="s">
        <v>359</v>
      </c>
      <c r="D129" s="88"/>
      <c r="E129" s="39"/>
      <c r="F129" s="39"/>
      <c r="G129" s="39"/>
      <c r="H129" s="39"/>
      <c r="I129" s="39"/>
      <c r="J129" s="39"/>
      <c r="K129" s="39"/>
      <c r="L129" s="39"/>
      <c r="M129" s="39"/>
      <c r="N129" s="39"/>
      <c r="O129" s="39"/>
      <c r="P129" s="40"/>
    </row>
    <row r="130" spans="1:16" x14ac:dyDescent="0.2">
      <c r="A130" s="321"/>
      <c r="B130" s="87"/>
      <c r="C130" s="89"/>
      <c r="D130" s="88"/>
      <c r="E130" s="39"/>
      <c r="F130" s="39"/>
      <c r="G130" s="39"/>
      <c r="H130" s="39"/>
      <c r="I130" s="39"/>
      <c r="J130" s="39"/>
      <c r="K130" s="39"/>
      <c r="L130" s="39"/>
      <c r="M130" s="39"/>
      <c r="N130" s="39"/>
      <c r="O130" s="39"/>
      <c r="P130" s="40"/>
    </row>
    <row r="131" spans="1:16" ht="15" x14ac:dyDescent="0.25">
      <c r="B131" s="87"/>
      <c r="C131" s="98" t="s">
        <v>302</v>
      </c>
      <c r="D131" s="88"/>
      <c r="E131" s="39"/>
      <c r="F131" s="39"/>
      <c r="G131" s="39"/>
      <c r="H131" s="39"/>
      <c r="I131" s="39"/>
      <c r="J131" s="39"/>
      <c r="K131" s="39"/>
      <c r="L131" s="39"/>
      <c r="M131" s="39"/>
      <c r="N131" s="850" t="s">
        <v>20</v>
      </c>
      <c r="O131" s="850"/>
      <c r="P131" s="851"/>
    </row>
    <row r="132" spans="1:16" x14ac:dyDescent="0.2">
      <c r="B132" s="87"/>
      <c r="C132" s="89" t="s">
        <v>360</v>
      </c>
      <c r="D132" s="88"/>
      <c r="E132" s="39"/>
      <c r="F132" s="39"/>
      <c r="G132" s="39"/>
      <c r="H132" s="39"/>
      <c r="I132" s="39"/>
      <c r="J132" s="39"/>
      <c r="K132" s="39"/>
      <c r="L132" s="39"/>
      <c r="M132" s="39"/>
      <c r="N132" s="39"/>
      <c r="O132" s="39"/>
      <c r="P132" s="40"/>
    </row>
    <row r="133" spans="1:16" x14ac:dyDescent="0.2">
      <c r="B133" s="87"/>
      <c r="C133" s="89" t="s">
        <v>361</v>
      </c>
      <c r="D133" s="88"/>
      <c r="E133" s="39"/>
      <c r="F133" s="39"/>
      <c r="G133" s="39"/>
      <c r="H133" s="39"/>
      <c r="I133" s="39"/>
      <c r="J133" s="39"/>
      <c r="K133" s="39"/>
      <c r="L133" s="39"/>
      <c r="M133" s="39"/>
      <c r="N133" s="39"/>
      <c r="O133" s="39"/>
      <c r="P133" s="40"/>
    </row>
    <row r="134" spans="1:16" x14ac:dyDescent="0.2">
      <c r="A134" s="321"/>
      <c r="B134" s="87"/>
      <c r="C134" s="89"/>
      <c r="D134" s="88"/>
      <c r="E134" s="39"/>
      <c r="F134" s="39"/>
      <c r="G134" s="39"/>
      <c r="H134" s="39"/>
      <c r="I134" s="39"/>
      <c r="J134" s="39"/>
      <c r="K134" s="39"/>
      <c r="L134" s="39"/>
      <c r="M134" s="39"/>
      <c r="N134" s="39"/>
      <c r="O134" s="39"/>
      <c r="P134" s="40"/>
    </row>
    <row r="135" spans="1:16" ht="15" x14ac:dyDescent="0.25">
      <c r="B135" s="87"/>
      <c r="C135" s="98" t="s">
        <v>303</v>
      </c>
      <c r="D135" s="88"/>
      <c r="E135" s="39"/>
      <c r="F135" s="39"/>
      <c r="G135" s="39"/>
      <c r="H135" s="39"/>
      <c r="I135" s="39"/>
      <c r="J135" s="39"/>
      <c r="K135" s="39"/>
      <c r="L135" s="39"/>
      <c r="M135" s="39"/>
      <c r="N135" s="850" t="s">
        <v>21</v>
      </c>
      <c r="O135" s="850"/>
      <c r="P135" s="851"/>
    </row>
    <row r="136" spans="1:16" x14ac:dyDescent="0.2">
      <c r="B136" s="87"/>
      <c r="C136" s="89" t="s">
        <v>304</v>
      </c>
      <c r="D136" s="88"/>
      <c r="E136" s="39"/>
      <c r="F136" s="39"/>
      <c r="G136" s="39"/>
      <c r="H136" s="39"/>
      <c r="I136" s="39"/>
      <c r="J136" s="39"/>
      <c r="K136" s="39"/>
      <c r="L136" s="39"/>
      <c r="M136" s="39"/>
      <c r="N136" s="39"/>
      <c r="O136" s="39"/>
      <c r="P136" s="40"/>
    </row>
    <row r="137" spans="1:16" x14ac:dyDescent="0.2">
      <c r="A137" s="321"/>
      <c r="B137" s="87"/>
      <c r="C137" s="89"/>
      <c r="D137" s="88"/>
      <c r="E137" s="39"/>
      <c r="F137" s="39"/>
      <c r="G137" s="39"/>
      <c r="H137" s="39"/>
      <c r="I137" s="39"/>
      <c r="J137" s="39"/>
      <c r="K137" s="39"/>
      <c r="L137" s="39"/>
      <c r="M137" s="39"/>
      <c r="N137" s="39"/>
      <c r="O137" s="39"/>
      <c r="P137" s="40"/>
    </row>
    <row r="138" spans="1:16" ht="15" x14ac:dyDescent="0.25">
      <c r="B138" s="87"/>
      <c r="C138" s="98" t="s">
        <v>22</v>
      </c>
      <c r="D138" s="88"/>
      <c r="E138" s="39"/>
      <c r="F138" s="39"/>
      <c r="G138" s="39"/>
      <c r="H138" s="39"/>
      <c r="I138" s="39"/>
      <c r="J138" s="39"/>
      <c r="K138" s="39"/>
      <c r="L138" s="39"/>
      <c r="M138" s="39"/>
      <c r="N138" s="39"/>
      <c r="O138" s="39"/>
      <c r="P138" s="40"/>
    </row>
    <row r="139" spans="1:16" ht="15" x14ac:dyDescent="0.25">
      <c r="B139" s="87"/>
      <c r="C139" s="98" t="s">
        <v>305</v>
      </c>
      <c r="D139" s="73"/>
      <c r="E139" s="43"/>
      <c r="F139" s="43"/>
      <c r="G139" s="43"/>
      <c r="H139" s="43"/>
      <c r="I139" s="43"/>
      <c r="J139" s="43"/>
      <c r="K139" s="39"/>
      <c r="L139" s="39"/>
      <c r="M139" s="39"/>
      <c r="N139" s="39"/>
      <c r="O139" s="39"/>
      <c r="P139" s="40"/>
    </row>
    <row r="140" spans="1:16" x14ac:dyDescent="0.2">
      <c r="B140" s="87"/>
      <c r="C140" s="61"/>
      <c r="D140" s="88"/>
      <c r="E140" s="39"/>
      <c r="F140" s="39"/>
      <c r="G140" s="39"/>
      <c r="H140" s="39"/>
      <c r="I140" s="39"/>
      <c r="J140" s="39"/>
      <c r="K140" s="39"/>
      <c r="L140" s="39"/>
      <c r="M140" s="39"/>
      <c r="N140" s="39"/>
      <c r="O140" s="39"/>
      <c r="P140" s="40"/>
    </row>
    <row r="141" spans="1:16" x14ac:dyDescent="0.2">
      <c r="B141" s="87"/>
      <c r="C141" s="88"/>
      <c r="D141" s="88"/>
      <c r="E141" s="39"/>
      <c r="F141" s="39"/>
      <c r="G141" s="39"/>
      <c r="H141" s="39"/>
      <c r="I141" s="39"/>
      <c r="J141" s="39"/>
      <c r="K141" s="39"/>
      <c r="L141" s="39"/>
      <c r="M141" s="39"/>
      <c r="N141" s="39"/>
      <c r="O141" s="39"/>
      <c r="P141" s="40"/>
    </row>
    <row r="142" spans="1:16" ht="15" thickBot="1" x14ac:dyDescent="0.25">
      <c r="B142" s="92"/>
      <c r="C142" s="94"/>
      <c r="D142" s="94"/>
      <c r="E142" s="41"/>
      <c r="F142" s="41"/>
      <c r="G142" s="41"/>
      <c r="H142" s="41"/>
      <c r="I142" s="41"/>
      <c r="J142" s="370" t="s">
        <v>13</v>
      </c>
      <c r="K142" s="41"/>
      <c r="L142" s="41"/>
      <c r="M142" s="41"/>
      <c r="N142" s="41"/>
      <c r="O142" s="41"/>
      <c r="P142" s="42"/>
    </row>
    <row r="143" spans="1:16" x14ac:dyDescent="0.2">
      <c r="B143" s="85"/>
      <c r="C143" s="85"/>
      <c r="D143" s="85"/>
    </row>
    <row r="144" spans="1:16" x14ac:dyDescent="0.2">
      <c r="B144" s="85"/>
      <c r="C144" s="85"/>
      <c r="D144" s="85"/>
    </row>
    <row r="145" spans="2:4" x14ac:dyDescent="0.2">
      <c r="B145" s="85"/>
      <c r="C145" s="85"/>
      <c r="D145" s="85"/>
    </row>
    <row r="146" spans="2:4" x14ac:dyDescent="0.2">
      <c r="B146" s="85"/>
      <c r="C146" s="85"/>
      <c r="D146" s="85"/>
    </row>
    <row r="147" spans="2:4" x14ac:dyDescent="0.2">
      <c r="B147" s="85"/>
      <c r="C147" s="85"/>
      <c r="D147" s="85"/>
    </row>
    <row r="148" spans="2:4" x14ac:dyDescent="0.2">
      <c r="B148" s="85"/>
      <c r="C148" s="85"/>
      <c r="D148" s="85"/>
    </row>
    <row r="149" spans="2:4" x14ac:dyDescent="0.2">
      <c r="B149" s="85"/>
      <c r="C149" s="85"/>
      <c r="D149" s="85"/>
    </row>
    <row r="150" spans="2:4" x14ac:dyDescent="0.2">
      <c r="B150" s="85"/>
      <c r="C150" s="85"/>
      <c r="D150" s="85"/>
    </row>
    <row r="151" spans="2:4" x14ac:dyDescent="0.2">
      <c r="B151" s="85"/>
      <c r="C151" s="85"/>
      <c r="D151" s="85"/>
    </row>
    <row r="152" spans="2:4" x14ac:dyDescent="0.2">
      <c r="B152" s="85"/>
      <c r="C152" s="85"/>
      <c r="D152" s="85"/>
    </row>
    <row r="153" spans="2:4" x14ac:dyDescent="0.2">
      <c r="B153" s="85"/>
      <c r="C153" s="85"/>
      <c r="D153" s="85"/>
    </row>
    <row r="154" spans="2:4" x14ac:dyDescent="0.2">
      <c r="B154" s="85"/>
      <c r="C154" s="85"/>
      <c r="D154" s="85"/>
    </row>
    <row r="155" spans="2:4" x14ac:dyDescent="0.2">
      <c r="B155" s="85"/>
      <c r="C155" s="85"/>
      <c r="D155" s="85"/>
    </row>
    <row r="156" spans="2:4" x14ac:dyDescent="0.2">
      <c r="B156" s="85"/>
      <c r="C156" s="85"/>
      <c r="D156" s="85"/>
    </row>
    <row r="157" spans="2:4" x14ac:dyDescent="0.2">
      <c r="B157" s="85"/>
      <c r="C157" s="85"/>
      <c r="D157" s="85"/>
    </row>
    <row r="158" spans="2:4" x14ac:dyDescent="0.2">
      <c r="B158" s="85"/>
      <c r="C158" s="85"/>
      <c r="D158" s="85"/>
    </row>
    <row r="159" spans="2:4" x14ac:dyDescent="0.2">
      <c r="B159" s="85"/>
      <c r="C159" s="85"/>
      <c r="D159" s="85"/>
    </row>
    <row r="160" spans="2:4" x14ac:dyDescent="0.2">
      <c r="B160" s="85"/>
      <c r="C160" s="85"/>
      <c r="D160" s="85"/>
    </row>
    <row r="161" spans="2:4" x14ac:dyDescent="0.2">
      <c r="B161" s="85"/>
      <c r="C161" s="85"/>
      <c r="D161" s="85"/>
    </row>
    <row r="162" spans="2:4" x14ac:dyDescent="0.2">
      <c r="B162" s="85"/>
      <c r="C162" s="85"/>
      <c r="D162" s="85"/>
    </row>
    <row r="163" spans="2:4" x14ac:dyDescent="0.2">
      <c r="B163" s="85"/>
      <c r="C163" s="85"/>
      <c r="D163" s="85"/>
    </row>
    <row r="164" spans="2:4" x14ac:dyDescent="0.2">
      <c r="B164" s="85"/>
      <c r="C164" s="85"/>
      <c r="D164" s="85"/>
    </row>
  </sheetData>
  <sheetProtection sheet="1" selectLockedCells="1"/>
  <mergeCells count="17">
    <mergeCell ref="N127:P127"/>
    <mergeCell ref="N131:P131"/>
    <mergeCell ref="N135:P135"/>
    <mergeCell ref="I41:J41"/>
    <mergeCell ref="C89:O89"/>
    <mergeCell ref="C56:O61"/>
    <mergeCell ref="N94:P94"/>
    <mergeCell ref="N99:P99"/>
    <mergeCell ref="N119:P119"/>
    <mergeCell ref="N123:P123"/>
    <mergeCell ref="F29:G29"/>
    <mergeCell ref="F31:G31"/>
    <mergeCell ref="H46:I46"/>
    <mergeCell ref="J2:P2"/>
    <mergeCell ref="K4:L4"/>
    <mergeCell ref="C12:H12"/>
    <mergeCell ref="G37:I37"/>
  </mergeCells>
  <phoneticPr fontId="3" type="noConversion"/>
  <hyperlinks>
    <hyperlink ref="F29" location="S1B!A80" display="(see note 1)"/>
    <hyperlink ref="F31" location="S1B!A89" display="(See note 2)"/>
    <hyperlink ref="I41" location="S1B!A125" display="(see note 4)"/>
    <hyperlink ref="H46" location="S1B!A113" display="(see note 5)"/>
    <hyperlink ref="J48" location="S1B!A134" display="(see note 6)"/>
    <hyperlink ref="J50" location="S1B!A137" display="(see note 7)"/>
    <hyperlink ref="C12" location="S1B!A68" display="Please read guidance notes before completing form"/>
    <hyperlink ref="F31:G31" location="S1B!A118" display="(see note 2)"/>
    <hyperlink ref="J90" location="S1B!A1" display="Back to top"/>
    <hyperlink ref="N94" location="S1B!A18" display="Back to question 1"/>
    <hyperlink ref="N99" location="S1B!A19" display="Back to question 2"/>
    <hyperlink ref="N119" location="S1B!A27" display="Back to question 3"/>
    <hyperlink ref="N123" location="S1B!A29" display="Back to question 4"/>
    <hyperlink ref="N127" location="S1B!A33" display="Back to question 5"/>
    <hyperlink ref="N131" location="S1B!A33" display="Back to question 6"/>
    <hyperlink ref="N135" location="S1B!A33" display="Back to question 7"/>
    <hyperlink ref="J142" location="S1B!A1" display="Back to top"/>
    <hyperlink ref="C12:H12" location="S1B!A90" display="Please read guidance notes before completing form"/>
    <hyperlink ref="F29:G29" location="S1B!A98" display="(see note 1)"/>
    <hyperlink ref="N94:P94" location="S1B!M29" display="Back to question 1"/>
    <hyperlink ref="N99:P99" location="S1B!M33" display="Back to question 2"/>
    <hyperlink ref="N119:P119" location="S1B!M37" display="Back to question 3"/>
    <hyperlink ref="H46:I46" location="S1B!A130" display="(see note 5)"/>
    <hyperlink ref="N127:P127" location="S1B!M46" display="Back to question 5"/>
    <hyperlink ref="N131:P131" location="S1B!M48" display="Back to question 6"/>
    <hyperlink ref="N135:P135" location="S1B!M50" display="Back to question 7"/>
    <hyperlink ref="N123:P123" location="S1B!M41" display="Back to question 4"/>
    <hyperlink ref="G37" location="S1B!A104" display="(amenity:  see note 3)"/>
    <hyperlink ref="G37:I37" location="S1B!A122" display="(amenity:  see note 3)"/>
    <hyperlink ref="I41:J41" location="S1B!A126" display="(see note 4)"/>
  </hyperlinks>
  <pageMargins left="0.75" right="0.75" top="1" bottom="1" header="0.5" footer="0.5"/>
  <pageSetup paperSize="9" scale="61" fitToHeight="2" orientation="portrait" r:id="rId1"/>
  <headerFooter alignWithMargins="0">
    <oddHeader>&amp;C&amp;A</oddHeader>
    <oddFooter>&amp;CPage &amp;P of &amp;N</oddFooter>
  </headerFooter>
  <rowBreaks count="1" manualBreakCount="1">
    <brk id="66" min="1"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tabSelected="1" zoomScale="85" zoomScaleNormal="100" workbookViewId="0"/>
  </sheetViews>
  <sheetFormatPr defaultRowHeight="12.75" x14ac:dyDescent="0.2"/>
  <cols>
    <col min="1" max="1" customWidth="true" style="421" width="6.28515625" collapsed="false"/>
    <col min="2" max="2" customWidth="true" width="6.28515625" collapsed="false"/>
    <col min="3" max="3" customWidth="true" width="11.42578125" collapsed="false"/>
    <col min="4" max="4" customWidth="true" width="9.7109375" collapsed="false"/>
    <col min="5" max="5" customWidth="true" width="40.42578125" collapsed="false"/>
    <col min="6" max="6" customWidth="true" width="20.0" collapsed="false"/>
    <col min="7" max="7" customWidth="true" width="20.28515625" collapsed="false"/>
    <col min="8" max="8" customWidth="true" width="17.7109375" collapsed="false"/>
    <col min="9" max="9" customWidth="true" width="18.0" collapsed="false"/>
    <col min="10" max="10" customWidth="true" width="6.5703125" collapsed="false"/>
  </cols>
  <sheetData>
    <row r="1" spans="1:11" x14ac:dyDescent="0.2">
      <c r="A1" s="323"/>
    </row>
    <row r="2" spans="1:11" ht="15.75" customHeight="1" thickBot="1" x14ac:dyDescent="0.3">
      <c r="C2" s="3" t="s">
        <v>501</v>
      </c>
      <c r="J2" s="388"/>
      <c r="K2" s="388"/>
    </row>
    <row r="3" spans="1:11" ht="15.75" customHeight="1" x14ac:dyDescent="0.2">
      <c r="B3" s="21"/>
      <c r="C3" s="33"/>
      <c r="D3" s="22"/>
      <c r="E3" s="22"/>
      <c r="F3" s="22"/>
      <c r="G3" s="22"/>
      <c r="H3" s="22"/>
      <c r="I3" s="22"/>
      <c r="J3" s="24"/>
      <c r="K3" s="315"/>
    </row>
    <row r="4" spans="1:11" ht="15" customHeight="1" x14ac:dyDescent="0.2">
      <c r="B4" s="25"/>
      <c r="C4" s="83" t="s">
        <v>1195</v>
      </c>
      <c r="D4" s="2"/>
      <c r="E4" s="2"/>
      <c r="F4" s="2"/>
      <c r="G4" s="2"/>
      <c r="H4" s="2"/>
      <c r="I4" s="2"/>
      <c r="J4" s="27"/>
    </row>
    <row r="5" spans="1:11" ht="15" customHeight="1" x14ac:dyDescent="0.2">
      <c r="B5" s="25"/>
      <c r="C5" s="83"/>
      <c r="D5" s="2"/>
      <c r="E5" s="2"/>
      <c r="F5" s="2"/>
      <c r="G5" s="2"/>
      <c r="H5" s="2"/>
      <c r="I5" s="2"/>
      <c r="J5" s="27"/>
    </row>
    <row r="6" spans="1:11" ht="15" x14ac:dyDescent="0.2">
      <c r="B6" s="25"/>
      <c r="C6" s="10" t="s">
        <v>257</v>
      </c>
      <c r="D6" s="84"/>
      <c r="E6" s="84"/>
      <c r="F6" s="84"/>
      <c r="G6" s="84"/>
      <c r="H6" s="84"/>
      <c r="I6" s="2"/>
      <c r="J6" s="27"/>
    </row>
    <row r="7" spans="1:11" ht="15" x14ac:dyDescent="0.2">
      <c r="B7" s="25"/>
      <c r="C7" s="10" t="s">
        <v>258</v>
      </c>
      <c r="D7" s="84"/>
      <c r="E7" s="84"/>
      <c r="F7" s="84"/>
      <c r="G7" s="84"/>
      <c r="H7" s="84"/>
      <c r="I7" s="2"/>
      <c r="J7" s="27"/>
    </row>
    <row r="8" spans="1:11" ht="15" x14ac:dyDescent="0.2">
      <c r="B8" s="25"/>
      <c r="C8" s="20" t="s">
        <v>533</v>
      </c>
      <c r="D8" s="84"/>
      <c r="E8" s="84"/>
      <c r="F8" s="84"/>
      <c r="G8" s="84"/>
      <c r="H8" s="84"/>
      <c r="I8" s="2"/>
      <c r="J8" s="27"/>
    </row>
    <row r="9" spans="1:11" ht="15" x14ac:dyDescent="0.2">
      <c r="B9" s="25"/>
      <c r="C9" s="20" t="s">
        <v>534</v>
      </c>
      <c r="D9" s="84"/>
      <c r="E9" s="84"/>
      <c r="F9" s="84"/>
      <c r="G9" s="84"/>
      <c r="H9" s="84"/>
      <c r="I9" s="2"/>
      <c r="J9" s="27"/>
    </row>
    <row r="10" spans="1:11" ht="15" x14ac:dyDescent="0.2">
      <c r="B10" s="25"/>
      <c r="C10" s="20" t="s">
        <v>535</v>
      </c>
      <c r="D10" s="84"/>
      <c r="E10" s="84"/>
      <c r="F10" s="84"/>
      <c r="G10" s="84"/>
      <c r="H10" s="84"/>
      <c r="I10" s="2"/>
      <c r="J10" s="27"/>
    </row>
    <row r="11" spans="1:11" ht="15" x14ac:dyDescent="0.2">
      <c r="B11" s="25"/>
      <c r="C11" s="10" t="s">
        <v>265</v>
      </c>
      <c r="D11" s="84"/>
      <c r="E11" s="84"/>
      <c r="F11" s="84"/>
      <c r="G11" s="84"/>
      <c r="H11" s="84"/>
      <c r="I11" s="2"/>
      <c r="J11" s="27"/>
    </row>
    <row r="12" spans="1:11" ht="16.5" customHeight="1" x14ac:dyDescent="0.2">
      <c r="B12" s="25"/>
      <c r="C12" s="832" t="s">
        <v>275</v>
      </c>
      <c r="D12" s="832"/>
      <c r="E12" s="832"/>
      <c r="F12" s="376"/>
      <c r="G12" s="376"/>
      <c r="H12" s="376"/>
      <c r="I12" s="2"/>
      <c r="J12" s="27"/>
    </row>
    <row r="13" spans="1:11" ht="15" customHeight="1" x14ac:dyDescent="0.2">
      <c r="B13" s="25"/>
      <c r="C13" s="477"/>
      <c r="D13" s="295"/>
      <c r="E13" s="295"/>
      <c r="F13" s="295"/>
      <c r="G13" s="295"/>
      <c r="H13" s="295"/>
      <c r="I13" s="295"/>
      <c r="J13" s="27"/>
    </row>
    <row r="14" spans="1:11" ht="15" customHeight="1" x14ac:dyDescent="0.2">
      <c r="B14" s="25"/>
      <c r="C14" s="267" t="s">
        <v>694</v>
      </c>
      <c r="D14" s="295"/>
      <c r="E14" s="554"/>
      <c r="F14" s="295"/>
      <c r="G14" s="295"/>
      <c r="H14" s="295"/>
      <c r="I14" s="295"/>
      <c r="J14" s="27"/>
    </row>
    <row r="15" spans="1:11" ht="6.75" customHeight="1" x14ac:dyDescent="0.2">
      <c r="B15" s="25"/>
      <c r="C15" s="267"/>
      <c r="D15" s="295"/>
      <c r="E15" s="295"/>
      <c r="F15" s="295"/>
      <c r="G15" s="295"/>
      <c r="H15" s="295"/>
      <c r="I15" s="295"/>
      <c r="J15" s="27"/>
    </row>
    <row r="16" spans="1:11" ht="15" customHeight="1" x14ac:dyDescent="0.2">
      <c r="B16" s="25"/>
      <c r="C16" s="267" t="s">
        <v>692</v>
      </c>
      <c r="D16" s="295"/>
      <c r="E16" s="580"/>
      <c r="F16" s="295"/>
      <c r="G16" s="295"/>
      <c r="H16" s="295"/>
      <c r="I16" s="295"/>
      <c r="J16" s="27"/>
    </row>
    <row r="17" spans="1:13" ht="8.25" customHeight="1" x14ac:dyDescent="0.2">
      <c r="B17" s="25"/>
      <c r="C17" s="267"/>
      <c r="D17" s="295"/>
      <c r="E17" s="295"/>
      <c r="F17" s="295"/>
      <c r="G17" s="295"/>
      <c r="H17" s="295"/>
      <c r="I17" s="295"/>
      <c r="J17" s="27"/>
    </row>
    <row r="18" spans="1:13" ht="15" customHeight="1" x14ac:dyDescent="0.2">
      <c r="B18" s="25"/>
      <c r="C18" s="267" t="s">
        <v>693</v>
      </c>
      <c r="D18" s="295"/>
      <c r="E18" s="582"/>
      <c r="F18" s="295"/>
      <c r="G18" s="295"/>
      <c r="H18" s="295"/>
      <c r="I18" s="295"/>
      <c r="J18" s="27"/>
    </row>
    <row r="19" spans="1:13" ht="15" customHeight="1" x14ac:dyDescent="0.2">
      <c r="B19" s="25"/>
      <c r="C19" s="477"/>
      <c r="D19" s="295"/>
      <c r="E19" s="295"/>
      <c r="F19" s="295"/>
      <c r="G19" s="295"/>
      <c r="H19" s="295"/>
      <c r="I19" s="295"/>
      <c r="J19" s="27"/>
    </row>
    <row r="20" spans="1:13" ht="33.75" customHeight="1" x14ac:dyDescent="0.25">
      <c r="B20" s="375"/>
      <c r="C20" s="886"/>
      <c r="D20" s="886"/>
      <c r="E20" s="886"/>
      <c r="F20" s="886"/>
      <c r="G20" s="886"/>
      <c r="H20" s="886"/>
      <c r="I20" s="886"/>
      <c r="J20" s="327"/>
    </row>
    <row r="21" spans="1:13" ht="16.5" customHeight="1" x14ac:dyDescent="0.2">
      <c r="B21" s="375"/>
      <c r="C21" s="377"/>
      <c r="D21" s="376"/>
      <c r="E21" s="376"/>
      <c r="F21" s="376"/>
      <c r="G21" s="376"/>
      <c r="H21" s="376"/>
      <c r="I21" s="295"/>
      <c r="J21" s="327"/>
    </row>
    <row r="22" spans="1:13" s="1" customFormat="1" ht="16.5" customHeight="1" x14ac:dyDescent="0.2">
      <c r="A22" s="768"/>
      <c r="B22" s="378"/>
      <c r="C22" s="379" t="s">
        <v>1213</v>
      </c>
      <c r="D22" s="380"/>
      <c r="E22" s="380"/>
      <c r="F22" s="380"/>
      <c r="G22" s="380"/>
      <c r="H22" s="380"/>
      <c r="I22" s="381"/>
      <c r="J22" s="382"/>
    </row>
    <row r="23" spans="1:13" s="1" customFormat="1" ht="12.75" customHeight="1" x14ac:dyDescent="0.2">
      <c r="A23" s="768"/>
      <c r="B23" s="378"/>
      <c r="C23" s="379" t="s">
        <v>142</v>
      </c>
      <c r="D23" s="380"/>
      <c r="E23" s="380"/>
      <c r="F23" s="380"/>
      <c r="G23" s="380"/>
      <c r="H23" s="380"/>
      <c r="I23" s="381"/>
      <c r="J23" s="382"/>
    </row>
    <row r="24" spans="1:13" ht="29.25" customHeight="1" x14ac:dyDescent="0.2">
      <c r="B24" s="375"/>
      <c r="C24" s="887" t="s">
        <v>1211</v>
      </c>
      <c r="D24" s="887"/>
      <c r="E24" s="887"/>
      <c r="F24" s="887"/>
      <c r="G24" s="887"/>
      <c r="H24" s="887"/>
      <c r="I24" s="887"/>
      <c r="J24" s="327"/>
      <c r="M24" s="806"/>
    </row>
    <row r="25" spans="1:13" ht="16.5" customHeight="1" x14ac:dyDescent="0.2">
      <c r="B25" s="375"/>
      <c r="C25" s="383" t="s">
        <v>1196</v>
      </c>
      <c r="D25" s="384"/>
      <c r="E25" s="384"/>
      <c r="F25" s="384"/>
      <c r="G25" s="384"/>
      <c r="H25" s="384"/>
      <c r="I25" s="381"/>
      <c r="J25" s="327"/>
    </row>
    <row r="26" spans="1:13" ht="16.5" customHeight="1" x14ac:dyDescent="0.2">
      <c r="B26" s="375"/>
      <c r="C26" s="383" t="s">
        <v>1197</v>
      </c>
      <c r="D26" s="384"/>
      <c r="E26" s="384"/>
      <c r="F26" s="384"/>
      <c r="G26" s="384"/>
      <c r="H26" s="384"/>
      <c r="I26" s="381"/>
      <c r="J26" s="327"/>
    </row>
    <row r="27" spans="1:13" ht="16.5" customHeight="1" x14ac:dyDescent="0.2">
      <c r="B27" s="375"/>
      <c r="C27" s="383" t="s">
        <v>1212</v>
      </c>
      <c r="D27" s="376"/>
      <c r="E27" s="376"/>
      <c r="F27" s="376"/>
      <c r="G27" s="376"/>
      <c r="H27" s="376"/>
      <c r="I27" s="295"/>
      <c r="J27" s="327"/>
    </row>
    <row r="28" spans="1:13" ht="16.5" customHeight="1" x14ac:dyDescent="0.2">
      <c r="B28" s="375"/>
      <c r="C28" s="383"/>
      <c r="D28" s="376"/>
      <c r="E28" s="376"/>
      <c r="F28" s="376"/>
      <c r="G28" s="376"/>
      <c r="H28" s="376"/>
      <c r="I28" s="295"/>
      <c r="J28" s="327"/>
    </row>
    <row r="29" spans="1:13" x14ac:dyDescent="0.2">
      <c r="B29" s="375"/>
      <c r="C29" s="295"/>
      <c r="D29" s="295"/>
      <c r="E29" s="295"/>
      <c r="F29" s="295"/>
      <c r="G29" s="295"/>
      <c r="H29" s="295"/>
      <c r="I29" s="295"/>
      <c r="J29" s="327"/>
    </row>
    <row r="30" spans="1:13" ht="16.5" customHeight="1" x14ac:dyDescent="0.2">
      <c r="B30" s="25"/>
      <c r="C30" s="413" t="s">
        <v>747</v>
      </c>
      <c r="D30" s="295"/>
      <c r="E30" s="295"/>
      <c r="F30" s="295"/>
      <c r="G30" s="295"/>
      <c r="H30" s="295"/>
      <c r="I30" s="295"/>
      <c r="J30" s="27"/>
      <c r="K30" s="121"/>
    </row>
    <row r="31" spans="1:13" x14ac:dyDescent="0.2">
      <c r="B31" s="25"/>
      <c r="C31" s="267" t="s">
        <v>700</v>
      </c>
      <c r="D31" s="295"/>
      <c r="E31" s="295"/>
      <c r="F31" s="295"/>
      <c r="G31" s="295"/>
      <c r="H31" s="295"/>
      <c r="I31" s="295"/>
      <c r="J31" s="27"/>
    </row>
    <row r="32" spans="1:13" x14ac:dyDescent="0.2">
      <c r="B32" s="25"/>
      <c r="C32" s="267" t="s">
        <v>699</v>
      </c>
      <c r="D32" s="295"/>
      <c r="E32" s="295"/>
      <c r="F32" s="295"/>
      <c r="G32" s="295"/>
      <c r="H32" s="295"/>
      <c r="I32" s="295"/>
      <c r="J32" s="27"/>
    </row>
    <row r="33" spans="2:11" x14ac:dyDescent="0.2">
      <c r="B33" s="25"/>
      <c r="C33" s="413" t="s">
        <v>1198</v>
      </c>
      <c r="D33" s="295"/>
      <c r="E33" s="295"/>
      <c r="F33" s="295"/>
      <c r="G33" s="295"/>
      <c r="H33" s="295"/>
      <c r="I33" s="295"/>
      <c r="J33" s="27"/>
    </row>
    <row r="34" spans="2:11" x14ac:dyDescent="0.2">
      <c r="B34" s="25"/>
      <c r="C34" s="387"/>
      <c r="D34" s="295"/>
      <c r="E34" s="295"/>
      <c r="F34" s="295"/>
      <c r="G34" s="295"/>
      <c r="H34" s="295"/>
      <c r="I34" s="295"/>
      <c r="J34" s="27"/>
    </row>
    <row r="35" spans="2:11" x14ac:dyDescent="0.2">
      <c r="B35" s="25"/>
      <c r="C35" s="381" t="s">
        <v>171</v>
      </c>
      <c r="D35" s="295"/>
      <c r="E35" s="295"/>
      <c r="F35" s="295"/>
      <c r="G35" s="295"/>
      <c r="H35" s="295"/>
      <c r="I35" s="295"/>
      <c r="J35" s="27"/>
    </row>
    <row r="36" spans="2:11" x14ac:dyDescent="0.2">
      <c r="B36" s="25"/>
      <c r="C36" s="479" t="s">
        <v>643</v>
      </c>
      <c r="D36" s="480"/>
      <c r="E36" s="481"/>
      <c r="F36" s="482" t="s">
        <v>1176</v>
      </c>
      <c r="G36" s="482" t="s">
        <v>696</v>
      </c>
      <c r="H36" s="482" t="s">
        <v>406</v>
      </c>
      <c r="I36" s="266" t="s">
        <v>697</v>
      </c>
      <c r="J36" s="27"/>
    </row>
    <row r="37" spans="2:11" x14ac:dyDescent="0.2">
      <c r="B37" s="25"/>
      <c r="C37" s="479" t="s">
        <v>172</v>
      </c>
      <c r="D37" s="480"/>
      <c r="E37" s="481"/>
      <c r="F37" s="497"/>
      <c r="G37" s="497"/>
      <c r="H37" s="497"/>
      <c r="I37" s="478">
        <f t="shared" ref="I37:I42" si="0">SUM(F37:H37)</f>
        <v>0</v>
      </c>
      <c r="J37" s="27"/>
    </row>
    <row r="38" spans="2:11" x14ac:dyDescent="0.2">
      <c r="B38" s="25"/>
      <c r="C38" s="875" t="s">
        <v>173</v>
      </c>
      <c r="D38" s="876"/>
      <c r="E38" s="877"/>
      <c r="F38" s="497"/>
      <c r="G38" s="497"/>
      <c r="H38" s="497"/>
      <c r="I38" s="478">
        <f t="shared" si="0"/>
        <v>0</v>
      </c>
      <c r="J38" s="27"/>
    </row>
    <row r="39" spans="2:11" x14ac:dyDescent="0.2">
      <c r="B39" s="25"/>
      <c r="C39" s="875" t="s">
        <v>174</v>
      </c>
      <c r="D39" s="876"/>
      <c r="E39" s="877"/>
      <c r="F39" s="497"/>
      <c r="G39" s="497"/>
      <c r="H39" s="497"/>
      <c r="I39" s="478">
        <f t="shared" si="0"/>
        <v>0</v>
      </c>
      <c r="J39" s="27"/>
    </row>
    <row r="40" spans="2:11" x14ac:dyDescent="0.2">
      <c r="B40" s="25"/>
      <c r="C40" s="875" t="s">
        <v>175</v>
      </c>
      <c r="D40" s="876"/>
      <c r="E40" s="877"/>
      <c r="F40" s="497"/>
      <c r="G40" s="497"/>
      <c r="H40" s="497"/>
      <c r="I40" s="478">
        <f t="shared" si="0"/>
        <v>0</v>
      </c>
      <c r="J40" s="27"/>
    </row>
    <row r="41" spans="2:11" x14ac:dyDescent="0.2">
      <c r="B41" s="25"/>
      <c r="C41" s="875" t="s">
        <v>176</v>
      </c>
      <c r="D41" s="876"/>
      <c r="E41" s="877"/>
      <c r="F41" s="497"/>
      <c r="G41" s="497"/>
      <c r="H41" s="497"/>
      <c r="I41" s="478">
        <f t="shared" si="0"/>
        <v>0</v>
      </c>
      <c r="J41" s="27"/>
    </row>
    <row r="42" spans="2:11" x14ac:dyDescent="0.2">
      <c r="B42" s="375"/>
      <c r="C42" s="875" t="s">
        <v>177</v>
      </c>
      <c r="D42" s="876"/>
      <c r="E42" s="877"/>
      <c r="F42" s="497"/>
      <c r="G42" s="497"/>
      <c r="H42" s="497"/>
      <c r="I42" s="478">
        <f t="shared" si="0"/>
        <v>0</v>
      </c>
      <c r="J42" s="27"/>
    </row>
    <row r="43" spans="2:11" x14ac:dyDescent="0.2">
      <c r="B43" s="375"/>
      <c r="C43" s="295"/>
      <c r="D43" s="295"/>
      <c r="E43" s="295"/>
      <c r="F43" s="295"/>
      <c r="G43" s="295"/>
      <c r="H43" s="295"/>
      <c r="I43" s="386"/>
      <c r="J43" s="27"/>
    </row>
    <row r="44" spans="2:11" x14ac:dyDescent="0.2">
      <c r="B44" s="375"/>
      <c r="C44" s="295"/>
      <c r="D44" s="295"/>
      <c r="E44" s="295"/>
      <c r="F44" s="295"/>
      <c r="G44" s="295"/>
      <c r="H44" s="295"/>
      <c r="I44" s="295"/>
      <c r="J44" s="27"/>
      <c r="K44" s="121"/>
    </row>
    <row r="45" spans="2:11" x14ac:dyDescent="0.2">
      <c r="B45" s="375"/>
      <c r="C45" s="320"/>
      <c r="D45" s="320"/>
      <c r="E45" s="320"/>
      <c r="F45" s="320"/>
      <c r="G45" s="320"/>
      <c r="H45" s="320"/>
      <c r="I45" s="780"/>
      <c r="J45" s="27"/>
    </row>
    <row r="46" spans="2:11" x14ac:dyDescent="0.2">
      <c r="B46" s="375"/>
      <c r="C46" s="320"/>
      <c r="D46" s="320"/>
      <c r="E46" s="320"/>
      <c r="F46" s="320"/>
      <c r="G46" s="320"/>
      <c r="H46" s="320"/>
      <c r="I46" s="780"/>
      <c r="J46" s="27"/>
    </row>
    <row r="47" spans="2:11" x14ac:dyDescent="0.2">
      <c r="B47" s="375"/>
      <c r="C47" s="392" t="s">
        <v>638</v>
      </c>
      <c r="D47" s="393"/>
      <c r="E47" s="393"/>
      <c r="F47" s="393"/>
      <c r="G47" s="393"/>
      <c r="H47" s="393"/>
      <c r="I47" s="393"/>
      <c r="J47" s="27"/>
    </row>
    <row r="48" spans="2:11" x14ac:dyDescent="0.2">
      <c r="B48" s="25"/>
      <c r="C48" s="878"/>
      <c r="D48" s="879"/>
      <c r="E48" s="879"/>
      <c r="F48" s="879"/>
      <c r="G48" s="879"/>
      <c r="H48" s="879"/>
      <c r="I48" s="880"/>
      <c r="J48" s="27"/>
    </row>
    <row r="49" spans="2:11" ht="71.25" customHeight="1" x14ac:dyDescent="0.2">
      <c r="B49" s="25"/>
      <c r="C49" s="881"/>
      <c r="D49" s="882"/>
      <c r="E49" s="882"/>
      <c r="F49" s="882"/>
      <c r="G49" s="882"/>
      <c r="H49" s="882"/>
      <c r="I49" s="883"/>
      <c r="J49" s="27"/>
    </row>
    <row r="50" spans="2:11" x14ac:dyDescent="0.2">
      <c r="B50" s="25"/>
      <c r="C50" s="26" t="s">
        <v>788</v>
      </c>
      <c r="D50" s="2"/>
      <c r="E50" s="2"/>
      <c r="F50" s="2"/>
      <c r="G50" s="2"/>
      <c r="H50" s="2"/>
      <c r="I50" s="2"/>
      <c r="J50" s="27"/>
      <c r="K50" s="121"/>
    </row>
    <row r="51" spans="2:11" x14ac:dyDescent="0.2">
      <c r="B51" s="25"/>
      <c r="C51" s="26" t="s">
        <v>636</v>
      </c>
      <c r="D51" s="2"/>
      <c r="E51" s="2"/>
      <c r="F51" s="2"/>
      <c r="G51" s="2"/>
      <c r="H51" s="2"/>
      <c r="I51" s="2"/>
      <c r="J51" s="27"/>
      <c r="K51" s="121"/>
    </row>
    <row r="52" spans="2:11" x14ac:dyDescent="0.2">
      <c r="B52" s="25"/>
      <c r="C52" s="2"/>
      <c r="D52" s="2"/>
      <c r="E52" s="2"/>
      <c r="F52" s="2"/>
      <c r="G52" s="2"/>
      <c r="H52" s="2"/>
      <c r="I52" s="2"/>
      <c r="J52" s="27"/>
    </row>
    <row r="53" spans="2:11" ht="13.5" thickBot="1" x14ac:dyDescent="0.25">
      <c r="B53" s="29"/>
      <c r="C53" s="30"/>
      <c r="D53" s="30"/>
      <c r="E53" s="30"/>
      <c r="F53" s="30"/>
      <c r="G53" s="30"/>
      <c r="H53" s="30"/>
      <c r="I53" s="30"/>
      <c r="J53" s="31"/>
    </row>
    <row r="54" spans="2:11" x14ac:dyDescent="0.2">
      <c r="B54" s="32"/>
      <c r="C54" s="32"/>
      <c r="D54" s="32"/>
      <c r="E54" s="32"/>
      <c r="F54" s="32"/>
      <c r="G54" s="32"/>
      <c r="H54" s="32"/>
      <c r="I54" s="32"/>
      <c r="J54" s="32"/>
    </row>
    <row r="56" spans="2:11" ht="15.75" x14ac:dyDescent="0.25">
      <c r="C56" s="3" t="s">
        <v>684</v>
      </c>
    </row>
    <row r="57" spans="2:11" ht="13.5" thickBot="1" x14ac:dyDescent="0.25">
      <c r="B57" s="45"/>
      <c r="C57" s="45"/>
      <c r="D57" s="45"/>
      <c r="E57" s="45"/>
      <c r="F57" s="45"/>
      <c r="G57" s="45"/>
      <c r="H57" s="45"/>
      <c r="I57" s="45"/>
      <c r="J57" s="163"/>
    </row>
    <row r="58" spans="2:11" ht="15" x14ac:dyDescent="0.2">
      <c r="B58" s="46"/>
      <c r="C58" s="781"/>
      <c r="D58" s="48"/>
      <c r="E58" s="48"/>
      <c r="F58" s="48"/>
      <c r="G58" s="48"/>
      <c r="H58" s="48"/>
      <c r="I58" s="48"/>
      <c r="J58" s="72"/>
    </row>
    <row r="59" spans="2:11" ht="15" x14ac:dyDescent="0.25">
      <c r="B59" s="87"/>
      <c r="C59" s="782" t="s">
        <v>649</v>
      </c>
      <c r="D59" s="39"/>
      <c r="E59" s="39"/>
      <c r="F59" s="39"/>
      <c r="G59" s="39"/>
      <c r="H59" s="39"/>
      <c r="I59" s="88"/>
      <c r="J59" s="74"/>
    </row>
    <row r="60" spans="2:11" ht="10.5" customHeight="1" x14ac:dyDescent="0.2">
      <c r="B60" s="87"/>
      <c r="C60" s="60"/>
      <c r="D60" s="39"/>
      <c r="E60" s="39"/>
      <c r="F60" s="39"/>
      <c r="G60" s="39"/>
      <c r="H60" s="39"/>
      <c r="I60" s="88"/>
      <c r="J60" s="74"/>
    </row>
    <row r="61" spans="2:11" ht="14.25" x14ac:dyDescent="0.2">
      <c r="B61" s="87"/>
      <c r="C61" s="730" t="s">
        <v>1099</v>
      </c>
      <c r="D61" s="39"/>
      <c r="E61" s="88"/>
      <c r="F61" s="88"/>
      <c r="G61" s="88"/>
      <c r="H61" s="88"/>
      <c r="I61" s="39"/>
      <c r="J61" s="74"/>
    </row>
    <row r="62" spans="2:11" ht="14.25" x14ac:dyDescent="0.2">
      <c r="B62" s="87"/>
      <c r="C62" s="728" t="s">
        <v>1107</v>
      </c>
      <c r="D62" s="39"/>
      <c r="E62" s="88"/>
      <c r="F62" s="88"/>
      <c r="G62" s="88"/>
      <c r="H62" s="88"/>
      <c r="I62" s="39"/>
      <c r="J62" s="74"/>
    </row>
    <row r="63" spans="2:11" ht="14.25" x14ac:dyDescent="0.2">
      <c r="B63" s="87"/>
      <c r="C63" s="728" t="s">
        <v>1100</v>
      </c>
      <c r="D63" s="39"/>
      <c r="E63" s="88"/>
      <c r="F63" s="88"/>
      <c r="G63" s="88"/>
      <c r="H63" s="88"/>
      <c r="I63" s="39"/>
      <c r="J63" s="74"/>
    </row>
    <row r="64" spans="2:11" ht="14.25" x14ac:dyDescent="0.2">
      <c r="B64" s="87"/>
      <c r="C64" s="783" t="s">
        <v>1101</v>
      </c>
      <c r="D64" s="39"/>
      <c r="E64" s="88"/>
      <c r="F64" s="88"/>
      <c r="G64" s="88"/>
      <c r="H64" s="88"/>
      <c r="I64" s="39"/>
      <c r="J64" s="74"/>
    </row>
    <row r="65" spans="1:11" ht="14.25" x14ac:dyDescent="0.2">
      <c r="B65" s="87"/>
      <c r="C65" s="783"/>
      <c r="D65" s="39"/>
      <c r="E65" s="88"/>
      <c r="F65" s="88"/>
      <c r="G65" s="88"/>
      <c r="H65" s="88"/>
      <c r="I65" s="39"/>
      <c r="J65" s="74"/>
    </row>
    <row r="66" spans="1:11" ht="14.25" x14ac:dyDescent="0.2">
      <c r="B66" s="87"/>
      <c r="C66" s="784" t="s">
        <v>532</v>
      </c>
      <c r="D66" s="39"/>
      <c r="E66" s="88"/>
      <c r="F66" s="88"/>
      <c r="G66" s="88"/>
      <c r="H66" s="88"/>
      <c r="I66" s="39"/>
      <c r="J66" s="74"/>
    </row>
    <row r="67" spans="1:11" ht="14.25" x14ac:dyDescent="0.2">
      <c r="B67" s="87"/>
      <c r="C67" s="783" t="s">
        <v>538</v>
      </c>
      <c r="D67" s="39"/>
      <c r="E67" s="88"/>
      <c r="F67" s="88"/>
      <c r="G67" s="88"/>
      <c r="H67" s="88"/>
      <c r="I67" s="39"/>
      <c r="J67" s="74"/>
    </row>
    <row r="68" spans="1:11" ht="14.25" x14ac:dyDescent="0.2">
      <c r="B68" s="87"/>
      <c r="C68" s="783" t="s">
        <v>539</v>
      </c>
      <c r="D68" s="39"/>
      <c r="E68" s="88"/>
      <c r="F68" s="88"/>
      <c r="G68" s="88"/>
      <c r="H68" s="88"/>
      <c r="I68" s="39"/>
      <c r="J68" s="74"/>
    </row>
    <row r="69" spans="1:11" ht="14.25" x14ac:dyDescent="0.2">
      <c r="B69" s="87"/>
      <c r="C69" s="783"/>
      <c r="D69" s="39"/>
      <c r="E69" s="88"/>
      <c r="F69" s="88"/>
      <c r="G69" s="88"/>
      <c r="H69" s="88"/>
      <c r="I69" s="39"/>
      <c r="J69" s="74"/>
    </row>
    <row r="70" spans="1:11" ht="14.25" x14ac:dyDescent="0.2">
      <c r="B70" s="87"/>
      <c r="C70" s="216" t="s">
        <v>923</v>
      </c>
      <c r="D70" s="39"/>
      <c r="E70" s="88"/>
      <c r="F70" s="88"/>
      <c r="G70" s="88"/>
      <c r="H70" s="88"/>
      <c r="I70" s="39"/>
      <c r="J70" s="74"/>
    </row>
    <row r="71" spans="1:11" ht="14.25" x14ac:dyDescent="0.2">
      <c r="B71" s="87"/>
      <c r="C71" s="216" t="s">
        <v>1207</v>
      </c>
      <c r="D71" s="39"/>
      <c r="E71" s="88"/>
      <c r="F71" s="88"/>
      <c r="G71" s="88"/>
      <c r="H71" s="88"/>
      <c r="I71" s="39"/>
      <c r="J71" s="74"/>
    </row>
    <row r="72" spans="1:11" ht="15" thickBot="1" x14ac:dyDescent="0.25">
      <c r="B72" s="92"/>
      <c r="C72" s="785"/>
      <c r="D72" s="41"/>
      <c r="E72" s="94"/>
      <c r="F72" s="789" t="s">
        <v>13</v>
      </c>
      <c r="G72" s="94"/>
      <c r="H72" s="94"/>
      <c r="I72" s="41"/>
      <c r="J72" s="78"/>
    </row>
    <row r="73" spans="1:11" ht="15" thickBot="1" x14ac:dyDescent="0.25">
      <c r="A73" s="323"/>
      <c r="B73" s="786"/>
      <c r="C73" s="787"/>
      <c r="D73" s="788"/>
      <c r="E73" s="786"/>
      <c r="F73" s="786"/>
      <c r="G73" s="786"/>
      <c r="H73" s="786"/>
      <c r="I73" s="788"/>
      <c r="J73" s="311"/>
      <c r="K73" s="32"/>
    </row>
    <row r="74" spans="1:11" ht="14.25" x14ac:dyDescent="0.2">
      <c r="B74" s="87"/>
      <c r="C74" s="784" t="s">
        <v>643</v>
      </c>
      <c r="D74" s="60"/>
      <c r="E74" s="88"/>
      <c r="F74" s="88"/>
      <c r="G74" s="88"/>
      <c r="H74" s="88"/>
      <c r="I74" s="39"/>
      <c r="J74" s="74"/>
    </row>
    <row r="75" spans="1:11" ht="75.75" customHeight="1" x14ac:dyDescent="0.2">
      <c r="B75" s="87"/>
      <c r="C75" s="884" t="s">
        <v>1221</v>
      </c>
      <c r="D75" s="885"/>
      <c r="E75" s="885"/>
      <c r="F75" s="885"/>
      <c r="G75" s="885"/>
      <c r="H75" s="885"/>
      <c r="I75" s="885"/>
      <c r="J75" s="74"/>
    </row>
    <row r="76" spans="1:11" ht="15" x14ac:dyDescent="0.25">
      <c r="B76" s="87"/>
      <c r="C76" s="396"/>
      <c r="D76" s="374"/>
      <c r="E76" s="374"/>
      <c r="F76" s="374"/>
      <c r="G76" s="374"/>
      <c r="H76" s="374"/>
      <c r="I76" s="374"/>
      <c r="J76" s="74"/>
    </row>
    <row r="77" spans="1:11" ht="14.25" x14ac:dyDescent="0.2">
      <c r="B77" s="87"/>
      <c r="C77" s="274"/>
      <c r="D77" s="274"/>
      <c r="E77" s="274"/>
      <c r="F77" s="274"/>
      <c r="G77" s="274"/>
      <c r="H77" s="274"/>
      <c r="I77" s="274"/>
      <c r="J77" s="74"/>
    </row>
    <row r="78" spans="1:11" ht="12.75" customHeight="1" x14ac:dyDescent="0.2">
      <c r="B78" s="87"/>
      <c r="C78" s="869" t="s">
        <v>702</v>
      </c>
      <c r="D78" s="869"/>
      <c r="E78" s="869"/>
      <c r="F78" s="869"/>
      <c r="G78" s="869"/>
      <c r="H78" s="869"/>
      <c r="I78" s="869"/>
      <c r="J78" s="74"/>
    </row>
    <row r="79" spans="1:11" ht="14.25" customHeight="1" x14ac:dyDescent="0.2">
      <c r="B79" s="87"/>
      <c r="C79" s="870" t="s">
        <v>1177</v>
      </c>
      <c r="D79" s="870"/>
      <c r="E79" s="870"/>
      <c r="F79" s="870"/>
      <c r="G79" s="870"/>
      <c r="H79" s="870"/>
      <c r="I79" s="870"/>
      <c r="J79" s="74"/>
    </row>
    <row r="80" spans="1:11" ht="14.25" customHeight="1" x14ac:dyDescent="0.2">
      <c r="B80" s="87"/>
      <c r="C80" s="871" t="s">
        <v>1178</v>
      </c>
      <c r="D80" s="871"/>
      <c r="E80" s="871"/>
      <c r="F80" s="871"/>
      <c r="G80" s="871"/>
      <c r="H80" s="871"/>
      <c r="I80" s="871"/>
      <c r="J80" s="74"/>
    </row>
    <row r="81" spans="1:10" ht="14.25" customHeight="1" x14ac:dyDescent="0.2">
      <c r="B81" s="87"/>
      <c r="C81" s="871" t="s">
        <v>1179</v>
      </c>
      <c r="D81" s="871"/>
      <c r="E81" s="871"/>
      <c r="F81" s="871"/>
      <c r="G81" s="871"/>
      <c r="H81" s="871"/>
      <c r="I81" s="871"/>
      <c r="J81" s="74"/>
    </row>
    <row r="82" spans="1:10" ht="29.25" customHeight="1" x14ac:dyDescent="0.2">
      <c r="B82" s="87"/>
      <c r="C82" s="872" t="s">
        <v>1180</v>
      </c>
      <c r="D82" s="872"/>
      <c r="E82" s="872"/>
      <c r="F82" s="872"/>
      <c r="G82" s="872"/>
      <c r="H82" s="872"/>
      <c r="I82" s="872"/>
      <c r="J82" s="74"/>
    </row>
    <row r="83" spans="1:10" ht="15" customHeight="1" x14ac:dyDescent="0.2">
      <c r="B83" s="87"/>
      <c r="C83" s="871" t="s">
        <v>1181</v>
      </c>
      <c r="D83" s="871"/>
      <c r="E83" s="871"/>
      <c r="F83" s="871"/>
      <c r="G83" s="871"/>
      <c r="H83" s="871"/>
      <c r="I83" s="871"/>
      <c r="J83" s="74"/>
    </row>
    <row r="84" spans="1:10" ht="50.25" customHeight="1" x14ac:dyDescent="0.2">
      <c r="B84" s="87"/>
      <c r="C84" s="873" t="s">
        <v>1182</v>
      </c>
      <c r="D84" s="874"/>
      <c r="E84" s="874"/>
      <c r="F84" s="874"/>
      <c r="G84" s="874"/>
      <c r="H84" s="874"/>
      <c r="I84" s="874"/>
      <c r="J84" s="74"/>
    </row>
    <row r="85" spans="1:10" ht="14.25" x14ac:dyDescent="0.2">
      <c r="B85" s="87"/>
      <c r="C85" s="367"/>
      <c r="D85" s="367"/>
      <c r="E85" s="367"/>
      <c r="F85" s="367"/>
      <c r="G85" s="367"/>
      <c r="H85" s="367"/>
      <c r="I85" s="366"/>
      <c r="J85" s="74"/>
    </row>
    <row r="86" spans="1:10" s="279" customFormat="1" ht="25.5" customHeight="1" x14ac:dyDescent="0.2">
      <c r="A86" s="767"/>
      <c r="B86" s="87"/>
      <c r="C86" s="867" t="s">
        <v>698</v>
      </c>
      <c r="D86" s="867"/>
      <c r="E86" s="867"/>
      <c r="F86" s="867"/>
      <c r="G86" s="867"/>
      <c r="H86" s="867"/>
      <c r="I86" s="867"/>
      <c r="J86" s="397"/>
    </row>
    <row r="87" spans="1:10" ht="31.5" customHeight="1" x14ac:dyDescent="0.2">
      <c r="B87" s="87"/>
      <c r="C87" s="868" t="s">
        <v>701</v>
      </c>
      <c r="D87" s="868"/>
      <c r="E87" s="868"/>
      <c r="F87" s="868"/>
      <c r="G87" s="868"/>
      <c r="H87" s="868"/>
      <c r="I87" s="868"/>
      <c r="J87" s="74"/>
    </row>
    <row r="88" spans="1:10" ht="13.5" thickBot="1" x14ac:dyDescent="0.25">
      <c r="B88" s="51"/>
      <c r="C88" s="52"/>
      <c r="D88" s="52"/>
      <c r="E88" s="52"/>
      <c r="F88" s="789" t="s">
        <v>13</v>
      </c>
      <c r="G88" s="52"/>
      <c r="H88" s="52"/>
      <c r="I88" s="52"/>
      <c r="J88" s="74"/>
    </row>
    <row r="89" spans="1:10" x14ac:dyDescent="0.2">
      <c r="A89" s="769"/>
      <c r="B89" s="68"/>
      <c r="C89" s="68"/>
      <c r="D89" s="68"/>
      <c r="E89" s="68"/>
      <c r="F89" s="68"/>
      <c r="G89" s="68"/>
      <c r="H89" s="68"/>
      <c r="I89" s="68"/>
      <c r="J89" s="164"/>
    </row>
  </sheetData>
  <sheetProtection sheet="1" selectLockedCells="1"/>
  <mergeCells count="19">
    <mergeCell ref="C41:E41"/>
    <mergeCell ref="C42:E42"/>
    <mergeCell ref="C48:I49"/>
    <mergeCell ref="C75:I75"/>
    <mergeCell ref="C12:E12"/>
    <mergeCell ref="C20:I20"/>
    <mergeCell ref="C24:I24"/>
    <mergeCell ref="C38:E38"/>
    <mergeCell ref="C39:E39"/>
    <mergeCell ref="C40:E40"/>
    <mergeCell ref="C86:I86"/>
    <mergeCell ref="C87:I87"/>
    <mergeCell ref="C78:I78"/>
    <mergeCell ref="C79:I79"/>
    <mergeCell ref="C80:I80"/>
    <mergeCell ref="C81:I81"/>
    <mergeCell ref="C82:I82"/>
    <mergeCell ref="C83:I83"/>
    <mergeCell ref="C84:I84"/>
  </mergeCells>
  <hyperlinks>
    <hyperlink ref="C12" location="EVICTIONS!A57" display="Please see full guidance notes"/>
    <hyperlink ref="C12:E12" location="EVICTIONS!A73" display="Please see full guidance notes"/>
    <hyperlink ref="F88" location="EVICTIONS!A1" display="Back to top"/>
    <hyperlink ref="F72" location="EVICTIONS!A1" display="Back to top"/>
  </hyperlinks>
  <pageMargins left="0.75" right="0.56000000000000005" top="1" bottom="1" header="0.54" footer="0.5"/>
  <pageSetup paperSize="9" scale="60" orientation="portrait" r:id="rId1"/>
  <headerFooter alignWithMargins="0">
    <oddHeader>&amp;C&amp;A</oddHeader>
    <oddFooter>&amp;CPage &amp;P of &amp;N</oddFooter>
  </headerFooter>
  <rowBreaks count="1" manualBreakCount="1">
    <brk id="55" min="1"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14"/>
  <sheetViews>
    <sheetView showGridLines="0" zoomScale="85" zoomScaleNormal="100" workbookViewId="0"/>
  </sheetViews>
  <sheetFormatPr defaultRowHeight="14.25" x14ac:dyDescent="0.2"/>
  <cols>
    <col min="1" max="1" customWidth="true" style="770" width="6.28515625" collapsed="false"/>
    <col min="2" max="2" customWidth="true" style="63" width="5.7109375" collapsed="false"/>
    <col min="3" max="3" customWidth="true" style="63" width="11.5703125" collapsed="false"/>
    <col min="4" max="4" customWidth="true" style="63" width="9.7109375" collapsed="false"/>
    <col min="5" max="5" customWidth="true" style="63" width="21.0" collapsed="false"/>
    <col min="6" max="6" customWidth="true" style="63" width="20.0" collapsed="false"/>
    <col min="7" max="7" customWidth="true" style="63" width="18.0" collapsed="false"/>
    <col min="8" max="8" customWidth="true" style="63" width="17.140625" collapsed="false"/>
    <col min="9" max="9" customWidth="true" style="63" width="14.28515625" collapsed="false"/>
    <col min="10" max="10" style="63" width="9.140625" collapsed="false"/>
    <col min="11" max="11" customWidth="true" style="63" width="3.28515625" collapsed="false"/>
    <col min="12" max="12" customWidth="true" style="63" width="7.0" collapsed="false"/>
    <col min="13" max="16384" style="63" width="9.140625" collapsed="false"/>
  </cols>
  <sheetData>
    <row r="1" spans="1:14" x14ac:dyDescent="0.2">
      <c r="A1" s="347"/>
    </row>
    <row r="2" spans="1:14" ht="15.75" thickBot="1" x14ac:dyDescent="0.3">
      <c r="C2" s="101" t="s">
        <v>502</v>
      </c>
      <c r="G2" s="904" t="s">
        <v>596</v>
      </c>
      <c r="H2" s="904"/>
      <c r="I2" s="904"/>
      <c r="J2" s="904"/>
      <c r="K2" s="904"/>
      <c r="L2" s="904"/>
      <c r="M2" s="905"/>
      <c r="N2" s="905"/>
    </row>
    <row r="3" spans="1:14" ht="15" x14ac:dyDescent="0.25">
      <c r="B3" s="103"/>
      <c r="C3" s="122"/>
      <c r="D3" s="104"/>
      <c r="E3" s="104"/>
      <c r="F3" s="104"/>
      <c r="G3" s="104"/>
      <c r="H3" s="104"/>
      <c r="I3" s="104"/>
      <c r="J3" s="104"/>
      <c r="K3" s="104"/>
      <c r="L3" s="116"/>
      <c r="M3" s="314"/>
      <c r="N3" s="102"/>
    </row>
    <row r="4" spans="1:14" x14ac:dyDescent="0.2">
      <c r="B4" s="105"/>
      <c r="C4" s="20" t="s">
        <v>1199</v>
      </c>
      <c r="D4" s="69"/>
      <c r="E4" s="69"/>
      <c r="F4" s="69"/>
      <c r="G4" s="69"/>
      <c r="H4" s="69"/>
      <c r="I4" s="69"/>
      <c r="J4" s="69"/>
      <c r="K4" s="69"/>
      <c r="L4" s="106"/>
    </row>
    <row r="5" spans="1:14" x14ac:dyDescent="0.2">
      <c r="B5" s="105"/>
      <c r="C5" s="20"/>
      <c r="D5" s="69"/>
      <c r="E5" s="69"/>
      <c r="F5" s="69"/>
      <c r="G5" s="69"/>
      <c r="H5" s="69"/>
      <c r="I5" s="69"/>
      <c r="J5" s="69"/>
      <c r="K5" s="69"/>
      <c r="L5" s="106"/>
    </row>
    <row r="6" spans="1:14" customFormat="1" ht="15" x14ac:dyDescent="0.2">
      <c r="A6" s="421"/>
      <c r="B6" s="25"/>
      <c r="C6" s="10" t="s">
        <v>257</v>
      </c>
      <c r="D6" s="84"/>
      <c r="E6" s="84"/>
      <c r="F6" s="2"/>
      <c r="G6" s="2"/>
      <c r="H6" s="2"/>
      <c r="I6" s="34"/>
      <c r="J6" s="2"/>
      <c r="K6" s="2"/>
      <c r="L6" s="27"/>
    </row>
    <row r="7" spans="1:14" customFormat="1" ht="15" x14ac:dyDescent="0.2">
      <c r="A7" s="421"/>
      <c r="B7" s="25"/>
      <c r="C7" s="10" t="s">
        <v>258</v>
      </c>
      <c r="D7" s="84"/>
      <c r="E7" s="84"/>
      <c r="F7" s="2"/>
      <c r="G7" s="2"/>
      <c r="H7" s="2"/>
      <c r="I7" s="34"/>
      <c r="J7" s="2"/>
      <c r="K7" s="2"/>
      <c r="L7" s="27"/>
    </row>
    <row r="8" spans="1:14" customFormat="1" ht="15" x14ac:dyDescent="0.2">
      <c r="A8" s="421"/>
      <c r="B8" s="25"/>
      <c r="C8" s="20" t="s">
        <v>533</v>
      </c>
      <c r="D8" s="84"/>
      <c r="E8" s="84"/>
      <c r="F8" s="2"/>
      <c r="G8" s="2"/>
      <c r="H8" s="2"/>
      <c r="I8" s="34"/>
      <c r="J8" s="2"/>
      <c r="K8" s="2"/>
      <c r="L8" s="27"/>
    </row>
    <row r="9" spans="1:14" customFormat="1" ht="15" x14ac:dyDescent="0.2">
      <c r="A9" s="421"/>
      <c r="B9" s="25"/>
      <c r="C9" s="20" t="s">
        <v>534</v>
      </c>
      <c r="D9" s="84"/>
      <c r="E9" s="84"/>
      <c r="F9" s="2"/>
      <c r="G9" s="2"/>
      <c r="H9" s="2"/>
      <c r="I9" s="34"/>
      <c r="J9" s="2"/>
      <c r="K9" s="2"/>
      <c r="L9" s="27"/>
    </row>
    <row r="10" spans="1:14" customFormat="1" ht="15" x14ac:dyDescent="0.2">
      <c r="A10" s="421"/>
      <c r="B10" s="25"/>
      <c r="C10" s="20" t="s">
        <v>535</v>
      </c>
      <c r="D10" s="84"/>
      <c r="E10" s="84"/>
      <c r="F10" s="2"/>
      <c r="G10" s="2"/>
      <c r="H10" s="2"/>
      <c r="I10" s="34"/>
      <c r="J10" s="2"/>
      <c r="K10" s="2"/>
      <c r="L10" s="27"/>
    </row>
    <row r="11" spans="1:14" customFormat="1" ht="15" customHeight="1" x14ac:dyDescent="0.2">
      <c r="A11" s="421"/>
      <c r="B11" s="25"/>
      <c r="C11" s="856" t="s">
        <v>275</v>
      </c>
      <c r="D11" s="856"/>
      <c r="E11" s="856"/>
      <c r="F11" s="2"/>
      <c r="G11" s="2"/>
      <c r="H11" s="2"/>
      <c r="I11" s="34"/>
      <c r="J11" s="2"/>
      <c r="K11" s="2"/>
      <c r="L11" s="27"/>
    </row>
    <row r="12" spans="1:14" x14ac:dyDescent="0.2">
      <c r="B12" s="105"/>
      <c r="C12" s="20"/>
      <c r="D12" s="69"/>
      <c r="E12" s="69"/>
      <c r="F12" s="69"/>
      <c r="G12" s="526"/>
      <c r="H12" s="69"/>
      <c r="I12" s="69"/>
      <c r="J12" s="69"/>
      <c r="K12" s="69"/>
      <c r="L12" s="106"/>
    </row>
    <row r="13" spans="1:14" x14ac:dyDescent="0.2">
      <c r="B13" s="105"/>
      <c r="C13" s="28" t="s">
        <v>694</v>
      </c>
      <c r="D13" s="69"/>
      <c r="E13" s="7"/>
      <c r="F13" s="69"/>
      <c r="G13" s="69"/>
      <c r="H13" s="69"/>
      <c r="I13" s="69"/>
      <c r="J13" s="69"/>
      <c r="K13" s="69"/>
      <c r="L13" s="106"/>
    </row>
    <row r="14" spans="1:14" ht="6.75" customHeight="1" x14ac:dyDescent="0.2">
      <c r="B14" s="105"/>
      <c r="C14" s="28"/>
      <c r="D14" s="69"/>
      <c r="E14" s="69"/>
      <c r="F14" s="69"/>
      <c r="G14" s="69"/>
      <c r="H14" s="69"/>
      <c r="I14" s="69"/>
      <c r="J14" s="69"/>
      <c r="K14" s="69"/>
      <c r="L14" s="106"/>
    </row>
    <row r="15" spans="1:14" x14ac:dyDescent="0.2">
      <c r="B15" s="105"/>
      <c r="C15" s="28" t="s">
        <v>692</v>
      </c>
      <c r="D15" s="69"/>
      <c r="E15" s="580"/>
      <c r="F15" s="69"/>
      <c r="G15" s="69"/>
      <c r="H15" s="69"/>
      <c r="I15" s="69"/>
      <c r="J15" s="69"/>
      <c r="K15" s="69"/>
      <c r="L15" s="106"/>
    </row>
    <row r="16" spans="1:14" ht="8.25" customHeight="1" x14ac:dyDescent="0.2">
      <c r="B16" s="105"/>
      <c r="C16" s="28"/>
      <c r="D16" s="69"/>
      <c r="E16" s="69"/>
      <c r="F16" s="69"/>
      <c r="G16" s="69"/>
      <c r="H16" s="69"/>
      <c r="I16" s="69"/>
      <c r="J16" s="69"/>
      <c r="K16" s="69"/>
      <c r="L16" s="106"/>
    </row>
    <row r="17" spans="1:13" x14ac:dyDescent="0.2">
      <c r="B17" s="105"/>
      <c r="C17" s="28" t="s">
        <v>693</v>
      </c>
      <c r="D17" s="69"/>
      <c r="E17" s="581"/>
      <c r="F17" s="69"/>
      <c r="G17" s="69"/>
      <c r="H17" s="69"/>
      <c r="I17" s="69"/>
      <c r="J17" s="69"/>
      <c r="K17" s="69"/>
      <c r="L17" s="106"/>
    </row>
    <row r="18" spans="1:13" x14ac:dyDescent="0.2">
      <c r="B18" s="105"/>
      <c r="C18" s="20"/>
      <c r="D18" s="69"/>
      <c r="E18" s="69"/>
      <c r="F18" s="69"/>
      <c r="G18" s="69"/>
      <c r="H18" s="69"/>
      <c r="I18" s="69"/>
      <c r="J18" s="69"/>
      <c r="K18" s="69"/>
      <c r="L18" s="106"/>
    </row>
    <row r="19" spans="1:13" ht="26.25" customHeight="1" x14ac:dyDescent="0.25">
      <c r="B19" s="105"/>
      <c r="C19" s="10" t="s">
        <v>519</v>
      </c>
      <c r="D19" s="10"/>
      <c r="E19" s="10"/>
      <c r="F19" s="10"/>
      <c r="G19" s="69"/>
      <c r="H19" s="107"/>
      <c r="I19" s="69"/>
      <c r="J19" s="69"/>
      <c r="K19" s="69"/>
      <c r="L19" s="106"/>
      <c r="M19" s="120"/>
    </row>
    <row r="20" spans="1:13" ht="13.5" customHeight="1" x14ac:dyDescent="0.25">
      <c r="B20" s="105"/>
      <c r="C20" s="10" t="s">
        <v>1093</v>
      </c>
      <c r="D20" s="10"/>
      <c r="E20" s="10"/>
      <c r="F20" s="10"/>
      <c r="G20" s="69"/>
      <c r="H20" s="107"/>
      <c r="I20" s="69"/>
      <c r="J20" s="69"/>
      <c r="K20" s="69"/>
      <c r="L20" s="106"/>
      <c r="M20" s="120"/>
    </row>
    <row r="21" spans="1:13" ht="15" customHeight="1" x14ac:dyDescent="0.25">
      <c r="B21" s="105"/>
      <c r="C21" s="10" t="s">
        <v>239</v>
      </c>
      <c r="D21" s="10"/>
      <c r="E21" s="10"/>
      <c r="F21" s="10"/>
      <c r="G21" s="69"/>
      <c r="H21" s="107"/>
      <c r="I21" s="69"/>
      <c r="J21" s="69"/>
      <c r="K21" s="69"/>
      <c r="L21" s="106"/>
      <c r="M21" s="120"/>
    </row>
    <row r="22" spans="1:13" ht="15" customHeight="1" x14ac:dyDescent="0.25">
      <c r="B22" s="105"/>
      <c r="C22" s="832" t="s">
        <v>287</v>
      </c>
      <c r="D22" s="832"/>
      <c r="E22" s="832"/>
      <c r="F22" s="10"/>
      <c r="G22" s="69"/>
      <c r="H22" s="107"/>
      <c r="I22" s="69"/>
      <c r="J22" s="69"/>
      <c r="K22" s="69"/>
      <c r="L22" s="106"/>
      <c r="M22" s="120"/>
    </row>
    <row r="23" spans="1:13" ht="21" customHeight="1" x14ac:dyDescent="0.25">
      <c r="B23" s="105"/>
      <c r="C23" s="28"/>
      <c r="D23" s="69"/>
      <c r="E23" s="357"/>
      <c r="F23" s="69"/>
      <c r="G23" s="69"/>
      <c r="H23" s="107"/>
      <c r="I23" s="69"/>
      <c r="J23" s="69"/>
      <c r="K23" s="69"/>
      <c r="L23" s="106"/>
      <c r="M23" s="120"/>
    </row>
    <row r="24" spans="1:13" s="101" customFormat="1" ht="15" x14ac:dyDescent="0.25">
      <c r="A24" s="771"/>
      <c r="B24" s="132"/>
      <c r="C24" s="107" t="s">
        <v>266</v>
      </c>
      <c r="D24" s="107"/>
      <c r="E24" s="107"/>
      <c r="F24" s="107"/>
      <c r="G24" s="107"/>
      <c r="H24" s="107"/>
      <c r="I24" s="107"/>
      <c r="J24" s="107"/>
      <c r="K24" s="107"/>
      <c r="L24" s="124"/>
    </row>
    <row r="25" spans="1:13" s="101" customFormat="1" ht="16.5" customHeight="1" x14ac:dyDescent="0.25">
      <c r="A25" s="771"/>
      <c r="B25" s="132"/>
      <c r="C25" s="107" t="s">
        <v>267</v>
      </c>
      <c r="D25" s="107"/>
      <c r="E25" s="107"/>
      <c r="F25" s="107"/>
      <c r="G25" s="107"/>
      <c r="H25" s="107"/>
      <c r="I25" s="107"/>
      <c r="J25" s="107"/>
      <c r="K25" s="107"/>
      <c r="L25" s="124"/>
    </row>
    <row r="26" spans="1:13" s="101" customFormat="1" ht="16.5" customHeight="1" x14ac:dyDescent="0.25">
      <c r="A26" s="771"/>
      <c r="B26" s="132"/>
      <c r="C26" s="319" t="s">
        <v>23</v>
      </c>
      <c r="D26" s="26" t="s">
        <v>2</v>
      </c>
      <c r="E26" s="107"/>
      <c r="F26" s="107"/>
      <c r="G26" s="107"/>
      <c r="H26" s="107"/>
      <c r="I26" s="107"/>
      <c r="J26" s="107"/>
      <c r="K26" s="107"/>
      <c r="L26" s="124"/>
    </row>
    <row r="27" spans="1:13" s="101" customFormat="1" ht="16.5" customHeight="1" x14ac:dyDescent="0.25">
      <c r="A27" s="771"/>
      <c r="B27" s="132"/>
      <c r="C27" s="166"/>
      <c r="D27" s="26" t="s">
        <v>270</v>
      </c>
      <c r="E27" s="107"/>
      <c r="F27" s="107"/>
      <c r="G27" s="107"/>
      <c r="H27" s="107"/>
      <c r="I27" s="107"/>
      <c r="J27" s="107"/>
      <c r="K27" s="107"/>
      <c r="L27" s="124"/>
    </row>
    <row r="28" spans="1:13" s="101" customFormat="1" ht="33.75" customHeight="1" x14ac:dyDescent="0.25">
      <c r="A28" s="771"/>
      <c r="B28" s="132"/>
      <c r="C28" s="889"/>
      <c r="D28" s="889"/>
      <c r="E28" s="889"/>
      <c r="F28" s="889"/>
      <c r="G28" s="133" t="s">
        <v>240</v>
      </c>
      <c r="H28" s="133" t="s">
        <v>241</v>
      </c>
      <c r="I28" s="134" t="s">
        <v>404</v>
      </c>
      <c r="J28" s="910" t="s">
        <v>260</v>
      </c>
      <c r="K28" s="911"/>
      <c r="L28" s="124"/>
    </row>
    <row r="29" spans="1:13" ht="15" x14ac:dyDescent="0.25">
      <c r="B29" s="105"/>
      <c r="C29" s="888" t="s">
        <v>182</v>
      </c>
      <c r="D29" s="888"/>
      <c r="E29" s="888"/>
      <c r="F29" s="888"/>
      <c r="G29" s="128"/>
      <c r="H29" s="128"/>
      <c r="I29" s="268">
        <f>G29+H29</f>
        <v>0</v>
      </c>
      <c r="J29" s="126"/>
      <c r="K29" s="17"/>
      <c r="L29" s="106"/>
    </row>
    <row r="30" spans="1:13" x14ac:dyDescent="0.2">
      <c r="B30" s="105"/>
      <c r="C30" s="125"/>
      <c r="D30" s="69"/>
      <c r="E30" s="69"/>
      <c r="F30" s="69"/>
      <c r="G30" s="111"/>
      <c r="H30" s="111"/>
      <c r="I30" s="111"/>
      <c r="J30" s="69"/>
      <c r="K30" s="69"/>
      <c r="L30" s="106"/>
    </row>
    <row r="31" spans="1:13" ht="14.25" customHeight="1" x14ac:dyDescent="0.2">
      <c r="B31" s="105"/>
      <c r="C31" s="69"/>
      <c r="D31" s="69"/>
      <c r="E31" s="69"/>
      <c r="F31" s="69"/>
      <c r="G31" s="69"/>
      <c r="H31" s="69"/>
      <c r="I31" s="69"/>
      <c r="J31" s="69"/>
      <c r="K31" s="69"/>
      <c r="L31" s="106"/>
    </row>
    <row r="32" spans="1:13" ht="15" x14ac:dyDescent="0.25">
      <c r="B32" s="105"/>
      <c r="C32" s="107" t="s">
        <v>269</v>
      </c>
      <c r="D32" s="69"/>
      <c r="E32" s="69"/>
      <c r="F32" s="69"/>
      <c r="G32" s="69"/>
      <c r="H32" s="69"/>
      <c r="I32" s="69"/>
      <c r="J32" s="69"/>
      <c r="K32" s="69"/>
      <c r="L32" s="106"/>
    </row>
    <row r="33" spans="2:12" x14ac:dyDescent="0.2">
      <c r="B33" s="105"/>
      <c r="C33" s="319" t="s">
        <v>500</v>
      </c>
      <c r="D33" s="166" t="s">
        <v>0</v>
      </c>
      <c r="E33" s="69"/>
      <c r="F33" s="69"/>
      <c r="G33" s="69"/>
      <c r="H33" s="69"/>
      <c r="I33" s="69"/>
      <c r="J33" s="69"/>
      <c r="K33" s="69"/>
      <c r="L33" s="106"/>
    </row>
    <row r="34" spans="2:12" x14ac:dyDescent="0.2">
      <c r="B34" s="105"/>
      <c r="C34" s="166"/>
      <c r="D34" s="166" t="s">
        <v>1</v>
      </c>
      <c r="E34" s="69"/>
      <c r="F34" s="69"/>
      <c r="G34" s="69"/>
      <c r="H34" s="69"/>
      <c r="I34" s="69"/>
      <c r="J34" s="69"/>
      <c r="K34" s="69"/>
      <c r="L34" s="106"/>
    </row>
    <row r="35" spans="2:12" x14ac:dyDescent="0.2">
      <c r="B35" s="105"/>
      <c r="C35" s="527"/>
      <c r="D35" s="166" t="s">
        <v>509</v>
      </c>
      <c r="E35" s="69"/>
      <c r="F35" s="69"/>
      <c r="G35" s="69"/>
      <c r="H35" s="69"/>
      <c r="I35" s="69"/>
      <c r="J35" s="69"/>
      <c r="K35" s="69"/>
      <c r="L35" s="106"/>
    </row>
    <row r="36" spans="2:12" ht="32.25" customHeight="1" x14ac:dyDescent="0.25">
      <c r="B36" s="105"/>
      <c r="C36" s="901" t="s">
        <v>503</v>
      </c>
      <c r="D36" s="902"/>
      <c r="E36" s="902"/>
      <c r="F36" s="903"/>
      <c r="G36" s="133" t="s">
        <v>240</v>
      </c>
      <c r="H36" s="133" t="s">
        <v>241</v>
      </c>
      <c r="I36" s="134" t="s">
        <v>404</v>
      </c>
      <c r="J36" s="910" t="s">
        <v>260</v>
      </c>
      <c r="K36" s="911"/>
      <c r="L36" s="106"/>
    </row>
    <row r="37" spans="2:12" ht="15" x14ac:dyDescent="0.25">
      <c r="B37" s="105"/>
      <c r="C37" s="888" t="s">
        <v>504</v>
      </c>
      <c r="D37" s="888"/>
      <c r="E37" s="888"/>
      <c r="F37" s="888"/>
      <c r="G37" s="128"/>
      <c r="H37" s="128"/>
      <c r="I37" s="268">
        <f t="shared" ref="I37:I43" si="0">G37+H37</f>
        <v>0</v>
      </c>
      <c r="J37" s="168"/>
      <c r="K37" s="7"/>
      <c r="L37" s="106"/>
    </row>
    <row r="38" spans="2:12" ht="15" x14ac:dyDescent="0.25">
      <c r="B38" s="105"/>
      <c r="C38" s="888" t="s">
        <v>288</v>
      </c>
      <c r="D38" s="888"/>
      <c r="E38" s="888"/>
      <c r="F38" s="888"/>
      <c r="G38" s="128"/>
      <c r="H38" s="128"/>
      <c r="I38" s="268">
        <f t="shared" si="0"/>
        <v>0</v>
      </c>
      <c r="J38" s="168"/>
      <c r="K38" s="7"/>
      <c r="L38" s="106"/>
    </row>
    <row r="39" spans="2:12" ht="15" x14ac:dyDescent="0.25">
      <c r="B39" s="105"/>
      <c r="C39" s="888" t="s">
        <v>505</v>
      </c>
      <c r="D39" s="888"/>
      <c r="E39" s="888"/>
      <c r="F39" s="888"/>
      <c r="G39" s="128"/>
      <c r="H39" s="128"/>
      <c r="I39" s="268">
        <f t="shared" si="0"/>
        <v>0</v>
      </c>
      <c r="J39" s="168"/>
      <c r="K39" s="7"/>
      <c r="L39" s="106"/>
    </row>
    <row r="40" spans="2:12" ht="15" x14ac:dyDescent="0.25">
      <c r="B40" s="105"/>
      <c r="C40" s="888" t="s">
        <v>506</v>
      </c>
      <c r="D40" s="888"/>
      <c r="E40" s="888"/>
      <c r="F40" s="888"/>
      <c r="G40" s="128"/>
      <c r="H40" s="128"/>
      <c r="I40" s="268">
        <f t="shared" si="0"/>
        <v>0</v>
      </c>
      <c r="J40" s="168"/>
      <c r="K40" s="7"/>
      <c r="L40" s="106"/>
    </row>
    <row r="41" spans="2:12" ht="15" x14ac:dyDescent="0.25">
      <c r="B41" s="105"/>
      <c r="C41" s="888" t="s">
        <v>507</v>
      </c>
      <c r="D41" s="888"/>
      <c r="E41" s="888"/>
      <c r="F41" s="888"/>
      <c r="G41" s="128"/>
      <c r="H41" s="128"/>
      <c r="I41" s="268">
        <f t="shared" si="0"/>
        <v>0</v>
      </c>
      <c r="J41" s="168"/>
      <c r="K41" s="7"/>
      <c r="L41" s="106"/>
    </row>
    <row r="42" spans="2:12" ht="15" x14ac:dyDescent="0.25">
      <c r="B42" s="105"/>
      <c r="C42" s="907" t="s">
        <v>1094</v>
      </c>
      <c r="D42" s="888"/>
      <c r="E42" s="888"/>
      <c r="F42" s="888"/>
      <c r="G42" s="128"/>
      <c r="H42" s="128"/>
      <c r="I42" s="268">
        <f t="shared" si="0"/>
        <v>0</v>
      </c>
      <c r="J42" s="168"/>
      <c r="K42" s="7"/>
      <c r="L42" s="106"/>
    </row>
    <row r="43" spans="2:12" ht="15" x14ac:dyDescent="0.25">
      <c r="B43" s="105"/>
      <c r="C43" s="888" t="s">
        <v>508</v>
      </c>
      <c r="D43" s="888"/>
      <c r="E43" s="888"/>
      <c r="F43" s="888"/>
      <c r="G43" s="256">
        <f>SUM(G37:G42)</f>
        <v>0</v>
      </c>
      <c r="H43" s="256">
        <f>SUM(H37:H42)</f>
        <v>0</v>
      </c>
      <c r="I43" s="268">
        <f t="shared" si="0"/>
        <v>0</v>
      </c>
      <c r="J43" s="168"/>
      <c r="K43" s="17"/>
      <c r="L43" s="106"/>
    </row>
    <row r="44" spans="2:12" ht="15" x14ac:dyDescent="0.25">
      <c r="B44" s="105"/>
      <c r="C44" s="255" t="str">
        <f>IF(I37='HOUSING LISTS'!I41,"",IF('HOUSING LISTS'!I41="","","'Lettings to Transfer tenants' does not equal 'Transfer tenants rehoused' on Housing Lists"))</f>
        <v/>
      </c>
      <c r="D44" s="125"/>
      <c r="E44" s="125"/>
      <c r="F44" s="125"/>
      <c r="G44" s="178"/>
      <c r="H44" s="178"/>
      <c r="I44" s="178"/>
      <c r="J44" s="69"/>
      <c r="K44" s="69"/>
      <c r="L44" s="106"/>
    </row>
    <row r="45" spans="2:12" ht="15.75" customHeight="1" x14ac:dyDescent="0.25">
      <c r="B45" s="105"/>
      <c r="C45" s="255" t="str">
        <f>IF(I40='HOUSING LISTS'!H41,"",IF('HOUSING LISTS'!H41="","","'Lettings to Waiting List' does not equal 'Waiting List Applicants housed' on Housing Lists"))</f>
        <v/>
      </c>
      <c r="D45" s="69"/>
      <c r="E45" s="69"/>
      <c r="F45" s="69"/>
      <c r="G45" s="254"/>
      <c r="H45" s="286"/>
      <c r="I45" s="69"/>
      <c r="J45" s="69"/>
      <c r="K45" s="69"/>
      <c r="L45" s="106"/>
    </row>
    <row r="46" spans="2:12" ht="15" x14ac:dyDescent="0.25">
      <c r="B46" s="105"/>
      <c r="C46" s="107" t="s">
        <v>510</v>
      </c>
      <c r="D46" s="69"/>
      <c r="E46" s="69"/>
      <c r="F46" s="69"/>
      <c r="G46" s="69"/>
      <c r="H46" s="69"/>
      <c r="I46" s="69"/>
      <c r="J46" s="69"/>
      <c r="K46" s="69"/>
      <c r="L46" s="106"/>
    </row>
    <row r="47" spans="2:12" x14ac:dyDescent="0.2">
      <c r="B47" s="105"/>
      <c r="C47" s="319" t="s">
        <v>489</v>
      </c>
      <c r="D47" s="166" t="s">
        <v>513</v>
      </c>
      <c r="E47" s="69"/>
      <c r="F47" s="69"/>
      <c r="G47" s="69"/>
      <c r="H47" s="69"/>
      <c r="I47" s="69"/>
      <c r="J47" s="69"/>
      <c r="K47" s="69"/>
      <c r="L47" s="106"/>
    </row>
    <row r="48" spans="2:12" x14ac:dyDescent="0.2">
      <c r="B48" s="105"/>
      <c r="C48" s="527"/>
      <c r="D48" s="166" t="s">
        <v>514</v>
      </c>
      <c r="E48" s="69"/>
      <c r="F48" s="69"/>
      <c r="G48" s="69"/>
      <c r="H48" s="69"/>
      <c r="I48" s="69"/>
      <c r="J48" s="69"/>
      <c r="K48" s="69"/>
      <c r="L48" s="106"/>
    </row>
    <row r="49" spans="2:12" ht="34.5" customHeight="1" x14ac:dyDescent="0.25">
      <c r="B49" s="105"/>
      <c r="C49" s="889"/>
      <c r="D49" s="889"/>
      <c r="E49" s="889"/>
      <c r="F49" s="889"/>
      <c r="G49" s="133" t="s">
        <v>240</v>
      </c>
      <c r="H49" s="133" t="s">
        <v>241</v>
      </c>
      <c r="I49" s="134" t="s">
        <v>404</v>
      </c>
      <c r="J49" s="910" t="s">
        <v>260</v>
      </c>
      <c r="K49" s="911"/>
      <c r="L49" s="106"/>
    </row>
    <row r="50" spans="2:12" ht="15" x14ac:dyDescent="0.25">
      <c r="B50" s="105"/>
      <c r="C50" s="888" t="s">
        <v>511</v>
      </c>
      <c r="D50" s="888"/>
      <c r="E50" s="888"/>
      <c r="F50" s="888"/>
      <c r="G50" s="128"/>
      <c r="H50" s="128"/>
      <c r="I50" s="268">
        <f t="shared" ref="I50:I55" si="1">G50+H50</f>
        <v>0</v>
      </c>
      <c r="J50" s="168"/>
      <c r="K50" s="17"/>
      <c r="L50" s="106"/>
    </row>
    <row r="51" spans="2:12" ht="15" x14ac:dyDescent="0.25">
      <c r="B51" s="105"/>
      <c r="C51" s="888" t="s">
        <v>234</v>
      </c>
      <c r="D51" s="888"/>
      <c r="E51" s="888"/>
      <c r="F51" s="888"/>
      <c r="G51" s="128"/>
      <c r="H51" s="128"/>
      <c r="I51" s="268">
        <f t="shared" si="1"/>
        <v>0</v>
      </c>
      <c r="J51" s="168"/>
      <c r="K51" s="17"/>
      <c r="L51" s="106"/>
    </row>
    <row r="52" spans="2:12" ht="15" x14ac:dyDescent="0.25">
      <c r="B52" s="105"/>
      <c r="C52" s="888" t="s">
        <v>512</v>
      </c>
      <c r="D52" s="888"/>
      <c r="E52" s="888"/>
      <c r="F52" s="888"/>
      <c r="G52" s="128"/>
      <c r="H52" s="128"/>
      <c r="I52" s="268">
        <f t="shared" si="1"/>
        <v>0</v>
      </c>
      <c r="J52" s="168"/>
      <c r="K52" s="17"/>
      <c r="L52" s="106"/>
    </row>
    <row r="53" spans="2:12" ht="15" x14ac:dyDescent="0.25">
      <c r="B53" s="105"/>
      <c r="C53" s="888" t="s">
        <v>319</v>
      </c>
      <c r="D53" s="888"/>
      <c r="E53" s="888"/>
      <c r="F53" s="888"/>
      <c r="G53" s="128"/>
      <c r="H53" s="128"/>
      <c r="I53" s="268">
        <f t="shared" si="1"/>
        <v>0</v>
      </c>
      <c r="J53" s="168"/>
      <c r="K53" s="17"/>
      <c r="L53" s="106"/>
    </row>
    <row r="54" spans="2:12" ht="15" x14ac:dyDescent="0.25">
      <c r="B54" s="105"/>
      <c r="C54" s="888" t="s">
        <v>318</v>
      </c>
      <c r="D54" s="888"/>
      <c r="E54" s="888"/>
      <c r="F54" s="888"/>
      <c r="G54" s="128"/>
      <c r="H54" s="128"/>
      <c r="I54" s="268">
        <f t="shared" si="1"/>
        <v>0</v>
      </c>
      <c r="J54" s="168"/>
      <c r="K54" s="17"/>
      <c r="L54" s="106"/>
    </row>
    <row r="55" spans="2:12" ht="15" x14ac:dyDescent="0.25">
      <c r="B55" s="105"/>
      <c r="C55" s="888" t="s">
        <v>317</v>
      </c>
      <c r="D55" s="888"/>
      <c r="E55" s="888"/>
      <c r="F55" s="888"/>
      <c r="G55" s="256">
        <f>SUM(G50:G54)</f>
        <v>0</v>
      </c>
      <c r="H55" s="256">
        <f>SUM(H50:H54)</f>
        <v>0</v>
      </c>
      <c r="I55" s="268">
        <f t="shared" si="1"/>
        <v>0</v>
      </c>
      <c r="J55" s="168"/>
      <c r="K55" s="17"/>
      <c r="L55" s="106"/>
    </row>
    <row r="56" spans="2:12" ht="15" x14ac:dyDescent="0.25">
      <c r="B56" s="105"/>
      <c r="C56" s="125"/>
      <c r="D56" s="125"/>
      <c r="E56" s="69"/>
      <c r="F56" s="69"/>
      <c r="G56" s="126"/>
      <c r="H56" s="126"/>
      <c r="I56" s="126"/>
      <c r="J56" s="69"/>
      <c r="K56" s="69"/>
      <c r="L56" s="106"/>
    </row>
    <row r="57" spans="2:12" x14ac:dyDescent="0.2">
      <c r="B57" s="105"/>
      <c r="C57" s="69"/>
      <c r="D57" s="69"/>
      <c r="E57" s="69"/>
      <c r="F57" s="69"/>
      <c r="G57" s="69"/>
      <c r="H57" s="69"/>
      <c r="I57" s="69"/>
      <c r="J57" s="69"/>
      <c r="K57" s="69"/>
      <c r="L57" s="106"/>
    </row>
    <row r="58" spans="2:12" ht="15" x14ac:dyDescent="0.25">
      <c r="B58" s="105"/>
      <c r="C58" s="512" t="s">
        <v>67</v>
      </c>
      <c r="D58" s="348"/>
      <c r="E58" s="348"/>
      <c r="F58" s="348"/>
      <c r="G58" s="348"/>
      <c r="H58" s="348"/>
      <c r="I58" s="348"/>
      <c r="J58" s="348"/>
      <c r="K58" s="348"/>
      <c r="L58" s="106"/>
    </row>
    <row r="59" spans="2:12" x14ac:dyDescent="0.2">
      <c r="B59" s="105"/>
      <c r="C59" s="319" t="s">
        <v>489</v>
      </c>
      <c r="D59" s="513" t="s">
        <v>68</v>
      </c>
      <c r="E59" s="348"/>
      <c r="F59" s="348"/>
      <c r="G59" s="348"/>
      <c r="H59" s="348"/>
      <c r="I59" s="348"/>
      <c r="J59" s="348"/>
      <c r="K59" s="348"/>
      <c r="L59" s="106"/>
    </row>
    <row r="60" spans="2:12" x14ac:dyDescent="0.2">
      <c r="B60" s="105"/>
      <c r="C60" s="385"/>
      <c r="D60" s="513"/>
      <c r="E60" s="348"/>
      <c r="F60" s="348"/>
      <c r="G60" s="348"/>
      <c r="H60" s="348"/>
      <c r="I60" s="348"/>
      <c r="J60" s="348"/>
      <c r="K60" s="348"/>
      <c r="L60" s="106"/>
    </row>
    <row r="61" spans="2:12" ht="30" customHeight="1" x14ac:dyDescent="0.25">
      <c r="B61" s="105"/>
      <c r="C61" s="906" t="s">
        <v>66</v>
      </c>
      <c r="D61" s="906"/>
      <c r="E61" s="906"/>
      <c r="F61" s="906"/>
      <c r="G61" s="514" t="s">
        <v>240</v>
      </c>
      <c r="H61" s="514" t="s">
        <v>241</v>
      </c>
      <c r="I61" s="268" t="s">
        <v>404</v>
      </c>
      <c r="J61" s="908" t="s">
        <v>260</v>
      </c>
      <c r="K61" s="909"/>
      <c r="L61" s="106"/>
    </row>
    <row r="62" spans="2:12" ht="29.25" customHeight="1" x14ac:dyDescent="0.25">
      <c r="B62" s="105"/>
      <c r="C62" s="912" t="s">
        <v>69</v>
      </c>
      <c r="D62" s="913"/>
      <c r="E62" s="913"/>
      <c r="F62" s="914"/>
      <c r="G62" s="128"/>
      <c r="H62" s="128"/>
      <c r="I62" s="268">
        <f>G62+H62</f>
        <v>0</v>
      </c>
      <c r="J62" s="348"/>
      <c r="K62" s="17"/>
      <c r="L62" s="106"/>
    </row>
    <row r="63" spans="2:12" ht="29.25" customHeight="1" x14ac:dyDescent="0.25">
      <c r="B63" s="105"/>
      <c r="C63" s="912" t="s">
        <v>70</v>
      </c>
      <c r="D63" s="913"/>
      <c r="E63" s="913"/>
      <c r="F63" s="914"/>
      <c r="G63" s="128"/>
      <c r="H63" s="128"/>
      <c r="I63" s="268">
        <f>G63+H63</f>
        <v>0</v>
      </c>
      <c r="J63" s="348"/>
      <c r="K63" s="17"/>
      <c r="L63" s="106"/>
    </row>
    <row r="64" spans="2:12" ht="15" x14ac:dyDescent="0.25">
      <c r="B64" s="105"/>
      <c r="C64" s="515"/>
      <c r="D64" s="351"/>
      <c r="E64" s="348"/>
      <c r="F64" s="348"/>
      <c r="G64" s="516"/>
      <c r="H64" s="516"/>
      <c r="I64" s="516"/>
      <c r="J64" s="348"/>
      <c r="K64" s="348"/>
      <c r="L64" s="106"/>
    </row>
    <row r="65" spans="2:12" ht="15" x14ac:dyDescent="0.25">
      <c r="B65" s="105"/>
      <c r="C65" s="515"/>
      <c r="D65" s="351"/>
      <c r="E65" s="348"/>
      <c r="F65" s="348"/>
      <c r="G65" s="516"/>
      <c r="H65" s="516"/>
      <c r="I65" s="516"/>
      <c r="J65" s="348"/>
      <c r="K65" s="348"/>
      <c r="L65" s="106"/>
    </row>
    <row r="66" spans="2:12" ht="15" x14ac:dyDescent="0.25">
      <c r="B66" s="105"/>
      <c r="C66" s="512" t="s">
        <v>554</v>
      </c>
      <c r="D66" s="351"/>
      <c r="E66" s="348"/>
      <c r="F66" s="348"/>
      <c r="G66" s="516"/>
      <c r="H66" s="516"/>
      <c r="I66" s="516"/>
      <c r="J66" s="348"/>
      <c r="K66" s="348"/>
      <c r="L66" s="106"/>
    </row>
    <row r="67" spans="2:12" ht="15" x14ac:dyDescent="0.25">
      <c r="B67" s="105"/>
      <c r="C67" s="319" t="s">
        <v>489</v>
      </c>
      <c r="D67" s="351"/>
      <c r="E67" s="348"/>
      <c r="F67" s="348"/>
      <c r="G67" s="516"/>
      <c r="H67" s="516"/>
      <c r="I67" s="516"/>
      <c r="J67" s="348"/>
      <c r="K67" s="348"/>
      <c r="L67" s="106"/>
    </row>
    <row r="68" spans="2:12" ht="15" x14ac:dyDescent="0.25">
      <c r="B68" s="105"/>
      <c r="C68" s="772" t="s">
        <v>555</v>
      </c>
      <c r="D68" s="351"/>
      <c r="E68" s="348"/>
      <c r="F68" s="348"/>
      <c r="G68" s="516"/>
      <c r="H68" s="516"/>
      <c r="I68" s="516"/>
      <c r="J68" s="348"/>
      <c r="K68" s="348"/>
      <c r="L68" s="106"/>
    </row>
    <row r="69" spans="2:12" ht="15" x14ac:dyDescent="0.25">
      <c r="B69" s="105"/>
      <c r="C69" s="772" t="s">
        <v>560</v>
      </c>
      <c r="D69" s="351"/>
      <c r="E69" s="348"/>
      <c r="F69" s="348"/>
      <c r="G69" s="516"/>
      <c r="H69" s="516"/>
      <c r="I69" s="516"/>
      <c r="J69" s="348"/>
      <c r="K69" s="348"/>
      <c r="L69" s="106"/>
    </row>
    <row r="70" spans="2:12" ht="30" x14ac:dyDescent="0.25">
      <c r="B70" s="105"/>
      <c r="C70" s="889" t="s">
        <v>252</v>
      </c>
      <c r="D70" s="889"/>
      <c r="E70" s="889"/>
      <c r="F70" s="889"/>
      <c r="G70" s="528" t="s">
        <v>253</v>
      </c>
      <c r="H70" s="516"/>
      <c r="I70" s="516"/>
      <c r="J70" s="348" t="s">
        <v>260</v>
      </c>
      <c r="K70" s="348"/>
      <c r="L70" s="106"/>
    </row>
    <row r="71" spans="2:12" ht="15" x14ac:dyDescent="0.25">
      <c r="B71" s="105"/>
      <c r="C71" s="888" t="s">
        <v>548</v>
      </c>
      <c r="D71" s="888"/>
      <c r="E71" s="888"/>
      <c r="F71" s="888"/>
      <c r="G71" s="551"/>
      <c r="H71" s="516"/>
      <c r="I71" s="516"/>
      <c r="J71" s="348"/>
      <c r="K71" s="17"/>
      <c r="L71" s="106"/>
    </row>
    <row r="72" spans="2:12" ht="15" x14ac:dyDescent="0.25">
      <c r="B72" s="105"/>
      <c r="C72" s="888" t="s">
        <v>549</v>
      </c>
      <c r="D72" s="888"/>
      <c r="E72" s="888"/>
      <c r="F72" s="888"/>
      <c r="G72" s="551"/>
      <c r="H72" s="516"/>
      <c r="I72" s="516"/>
      <c r="J72" s="348"/>
      <c r="K72" s="17"/>
      <c r="L72" s="106"/>
    </row>
    <row r="73" spans="2:12" ht="15" x14ac:dyDescent="0.25">
      <c r="B73" s="105"/>
      <c r="C73" s="888" t="s">
        <v>550</v>
      </c>
      <c r="D73" s="888"/>
      <c r="E73" s="888"/>
      <c r="F73" s="888"/>
      <c r="G73" s="551"/>
      <c r="H73" s="516"/>
      <c r="I73" s="516"/>
      <c r="J73" s="348"/>
      <c r="K73" s="17"/>
      <c r="L73" s="106"/>
    </row>
    <row r="74" spans="2:12" ht="15" x14ac:dyDescent="0.25">
      <c r="B74" s="105"/>
      <c r="C74" s="888" t="s">
        <v>551</v>
      </c>
      <c r="D74" s="888"/>
      <c r="E74" s="888"/>
      <c r="F74" s="888"/>
      <c r="G74" s="551"/>
      <c r="H74" s="516"/>
      <c r="I74" s="516"/>
      <c r="J74" s="348"/>
      <c r="K74" s="17"/>
      <c r="L74" s="106"/>
    </row>
    <row r="75" spans="2:12" ht="15" x14ac:dyDescent="0.25">
      <c r="B75" s="105"/>
      <c r="C75" s="888" t="s">
        <v>561</v>
      </c>
      <c r="D75" s="888"/>
      <c r="E75" s="888"/>
      <c r="F75" s="888"/>
      <c r="G75" s="529">
        <f>SUM(G71:G74)</f>
        <v>0</v>
      </c>
      <c r="H75" s="516"/>
      <c r="I75" s="516"/>
      <c r="J75" s="348"/>
      <c r="K75" s="17"/>
      <c r="L75" s="106"/>
    </row>
    <row r="76" spans="2:12" ht="15" x14ac:dyDescent="0.25">
      <c r="B76" s="105"/>
      <c r="C76" s="272"/>
      <c r="D76" s="272"/>
      <c r="E76" s="272"/>
      <c r="F76" s="272"/>
      <c r="G76" s="516" t="str">
        <f>IF((G75=I43)," ", "This should equal the total number of permanent lettings made as reported in section 2(g)")</f>
        <v xml:space="preserve"> </v>
      </c>
      <c r="H76" s="516"/>
      <c r="I76" s="516"/>
      <c r="J76" s="348"/>
      <c r="K76" s="348"/>
      <c r="L76" s="106"/>
    </row>
    <row r="77" spans="2:12" ht="15" x14ac:dyDescent="0.25">
      <c r="B77" s="105"/>
      <c r="C77" s="512" t="s">
        <v>327</v>
      </c>
      <c r="D77" s="272"/>
      <c r="E77" s="272"/>
      <c r="F77" s="272"/>
      <c r="G77" s="509"/>
      <c r="H77" s="516"/>
      <c r="I77" s="516"/>
      <c r="J77" s="348"/>
      <c r="K77" s="348"/>
      <c r="L77" s="106"/>
    </row>
    <row r="78" spans="2:12" ht="15" x14ac:dyDescent="0.25">
      <c r="B78" s="105"/>
      <c r="C78" s="512"/>
      <c r="D78" s="272"/>
      <c r="E78" s="272"/>
      <c r="F78" s="272"/>
      <c r="G78" s="509"/>
      <c r="H78" s="516"/>
      <c r="I78" s="516"/>
      <c r="J78" s="348"/>
      <c r="K78" s="348"/>
      <c r="L78" s="106"/>
    </row>
    <row r="79" spans="2:12" ht="15" x14ac:dyDescent="0.25">
      <c r="B79" s="105"/>
      <c r="C79" s="907" t="s">
        <v>848</v>
      </c>
      <c r="D79" s="888"/>
      <c r="E79" s="888"/>
      <c r="F79" s="888"/>
      <c r="G79" s="551"/>
      <c r="H79" s="516"/>
      <c r="I79" s="516"/>
      <c r="J79" s="348"/>
      <c r="K79" s="348"/>
      <c r="L79" s="106"/>
    </row>
    <row r="80" spans="2:12" ht="15" x14ac:dyDescent="0.25">
      <c r="B80" s="105"/>
      <c r="C80" s="888" t="s">
        <v>320</v>
      </c>
      <c r="D80" s="888" t="s">
        <v>321</v>
      </c>
      <c r="E80" s="888"/>
      <c r="F80" s="888"/>
      <c r="G80" s="551"/>
      <c r="H80" s="516"/>
      <c r="I80" s="516"/>
      <c r="J80" s="348"/>
      <c r="K80" s="348"/>
      <c r="L80" s="106"/>
    </row>
    <row r="81" spans="2:12" ht="15" x14ac:dyDescent="0.25">
      <c r="B81" s="105"/>
      <c r="C81" s="888" t="s">
        <v>322</v>
      </c>
      <c r="D81" s="888" t="s">
        <v>321</v>
      </c>
      <c r="E81" s="888"/>
      <c r="F81" s="888"/>
      <c r="G81" s="551"/>
      <c r="H81" s="516"/>
      <c r="I81" s="516"/>
      <c r="J81" s="348"/>
      <c r="K81" s="348"/>
      <c r="L81" s="106"/>
    </row>
    <row r="82" spans="2:12" ht="15" x14ac:dyDescent="0.25">
      <c r="B82" s="105"/>
      <c r="C82" s="888" t="s">
        <v>323</v>
      </c>
      <c r="D82" s="888" t="s">
        <v>321</v>
      </c>
      <c r="E82" s="888"/>
      <c r="F82" s="888"/>
      <c r="G82" s="551"/>
      <c r="H82" s="516"/>
      <c r="I82" s="516"/>
      <c r="J82" s="348"/>
      <c r="K82" s="348"/>
      <c r="L82" s="106"/>
    </row>
    <row r="83" spans="2:12" ht="15" x14ac:dyDescent="0.25">
      <c r="B83" s="105"/>
      <c r="C83" s="888" t="s">
        <v>324</v>
      </c>
      <c r="D83" s="888" t="s">
        <v>321</v>
      </c>
      <c r="E83" s="888"/>
      <c r="F83" s="888"/>
      <c r="G83" s="551"/>
      <c r="H83" s="516"/>
      <c r="I83" s="516"/>
      <c r="J83" s="348"/>
      <c r="K83" s="348"/>
      <c r="L83" s="106"/>
    </row>
    <row r="84" spans="2:12" ht="15" x14ac:dyDescent="0.25">
      <c r="B84" s="105"/>
      <c r="C84" s="888" t="s">
        <v>325</v>
      </c>
      <c r="D84" s="888" t="s">
        <v>321</v>
      </c>
      <c r="E84" s="888"/>
      <c r="F84" s="888"/>
      <c r="G84" s="551"/>
      <c r="H84" s="516"/>
      <c r="I84" s="516"/>
      <c r="J84" s="348"/>
      <c r="K84" s="348"/>
      <c r="L84" s="106"/>
    </row>
    <row r="85" spans="2:12" ht="15" x14ac:dyDescent="0.25">
      <c r="B85" s="105"/>
      <c r="C85" s="888" t="s">
        <v>326</v>
      </c>
      <c r="D85" s="888" t="s">
        <v>643</v>
      </c>
      <c r="E85" s="888"/>
      <c r="F85" s="888"/>
      <c r="G85" s="551"/>
      <c r="H85" s="516"/>
      <c r="I85" s="516"/>
      <c r="J85" s="348"/>
      <c r="K85" s="259"/>
      <c r="L85" s="106"/>
    </row>
    <row r="86" spans="2:12" ht="15" x14ac:dyDescent="0.25">
      <c r="B86" s="105"/>
      <c r="C86" s="888" t="s">
        <v>330</v>
      </c>
      <c r="D86" s="888" t="s">
        <v>643</v>
      </c>
      <c r="E86" s="888"/>
      <c r="F86" s="888"/>
      <c r="G86" s="529">
        <f>SUM(G79:G85)</f>
        <v>0</v>
      </c>
      <c r="H86" s="556" t="str">
        <f>IF(G86=G72,"","SSST Total not equal to figure in 5b.")</f>
        <v/>
      </c>
      <c r="I86" s="516"/>
      <c r="J86" s="348"/>
      <c r="K86" s="259"/>
      <c r="L86" s="106"/>
    </row>
    <row r="87" spans="2:12" ht="32.25" customHeight="1" x14ac:dyDescent="0.25">
      <c r="B87" s="105"/>
      <c r="C87" s="555" t="s">
        <v>328</v>
      </c>
      <c r="D87" s="272"/>
      <c r="E87" s="319" t="s">
        <v>489</v>
      </c>
      <c r="F87" s="272"/>
      <c r="G87" s="509"/>
      <c r="H87" s="516"/>
      <c r="I87" s="516"/>
      <c r="J87" s="348"/>
      <c r="K87" s="259"/>
      <c r="L87" s="106"/>
    </row>
    <row r="88" spans="2:12" ht="15" x14ac:dyDescent="0.25">
      <c r="B88" s="105"/>
      <c r="C88" s="899" t="s">
        <v>1200</v>
      </c>
      <c r="D88" s="900"/>
      <c r="E88" s="900"/>
      <c r="F88" s="900"/>
      <c r="G88" s="552"/>
      <c r="H88" s="516"/>
      <c r="I88" s="516"/>
      <c r="J88" s="348"/>
      <c r="K88" s="17"/>
      <c r="L88" s="106"/>
    </row>
    <row r="89" spans="2:12" ht="15" x14ac:dyDescent="0.25">
      <c r="B89" s="105"/>
      <c r="C89" s="525" t="s">
        <v>329</v>
      </c>
      <c r="D89" s="525"/>
      <c r="E89" s="525"/>
      <c r="F89" s="525"/>
      <c r="G89" s="553"/>
      <c r="H89" s="516"/>
      <c r="I89" s="516"/>
      <c r="J89" s="348"/>
      <c r="K89" s="17"/>
      <c r="L89" s="106"/>
    </row>
    <row r="90" spans="2:12" ht="15" x14ac:dyDescent="0.25">
      <c r="B90" s="105"/>
      <c r="C90" s="515"/>
      <c r="D90" s="351"/>
      <c r="E90" s="348"/>
      <c r="F90" s="348"/>
      <c r="G90" s="516"/>
      <c r="H90" s="516"/>
      <c r="I90" s="516"/>
      <c r="J90" s="348"/>
      <c r="K90" s="348"/>
      <c r="L90" s="106"/>
    </row>
    <row r="91" spans="2:12" ht="15.75" thickBot="1" x14ac:dyDescent="0.3">
      <c r="B91" s="105"/>
      <c r="C91" s="13" t="s">
        <v>638</v>
      </c>
      <c r="D91" s="69"/>
      <c r="E91" s="69"/>
      <c r="F91" s="69"/>
      <c r="G91" s="69"/>
      <c r="H91" s="69"/>
      <c r="I91" s="69"/>
      <c r="J91" s="69"/>
      <c r="K91" s="69"/>
      <c r="L91" s="106"/>
    </row>
    <row r="92" spans="2:12" x14ac:dyDescent="0.2">
      <c r="B92" s="105"/>
      <c r="C92" s="890"/>
      <c r="D92" s="891"/>
      <c r="E92" s="891"/>
      <c r="F92" s="891"/>
      <c r="G92" s="891"/>
      <c r="H92" s="891"/>
      <c r="I92" s="891"/>
      <c r="J92" s="892"/>
      <c r="K92" s="69"/>
      <c r="L92" s="106"/>
    </row>
    <row r="93" spans="2:12" x14ac:dyDescent="0.2">
      <c r="B93" s="105"/>
      <c r="C93" s="893"/>
      <c r="D93" s="894"/>
      <c r="E93" s="894"/>
      <c r="F93" s="894"/>
      <c r="G93" s="894"/>
      <c r="H93" s="894"/>
      <c r="I93" s="894"/>
      <c r="J93" s="895"/>
      <c r="K93" s="69"/>
      <c r="L93" s="106"/>
    </row>
    <row r="94" spans="2:12" x14ac:dyDescent="0.2">
      <c r="B94" s="105"/>
      <c r="C94" s="893"/>
      <c r="D94" s="894"/>
      <c r="E94" s="894"/>
      <c r="F94" s="894"/>
      <c r="G94" s="894"/>
      <c r="H94" s="894"/>
      <c r="I94" s="894"/>
      <c r="J94" s="895"/>
      <c r="K94" s="69"/>
      <c r="L94" s="106"/>
    </row>
    <row r="95" spans="2:12" x14ac:dyDescent="0.2">
      <c r="B95" s="105"/>
      <c r="C95" s="893"/>
      <c r="D95" s="894"/>
      <c r="E95" s="894"/>
      <c r="F95" s="894"/>
      <c r="G95" s="894"/>
      <c r="H95" s="894"/>
      <c r="I95" s="894"/>
      <c r="J95" s="895"/>
      <c r="K95" s="69"/>
      <c r="L95" s="106"/>
    </row>
    <row r="96" spans="2:12" x14ac:dyDescent="0.2">
      <c r="B96" s="105"/>
      <c r="C96" s="893"/>
      <c r="D96" s="894"/>
      <c r="E96" s="894"/>
      <c r="F96" s="894"/>
      <c r="G96" s="894"/>
      <c r="H96" s="894"/>
      <c r="I96" s="894"/>
      <c r="J96" s="895"/>
      <c r="K96" s="69"/>
      <c r="L96" s="106"/>
    </row>
    <row r="97" spans="1:15" x14ac:dyDescent="0.2">
      <c r="B97" s="105"/>
      <c r="C97" s="893"/>
      <c r="D97" s="894"/>
      <c r="E97" s="894"/>
      <c r="F97" s="894"/>
      <c r="G97" s="894"/>
      <c r="H97" s="894"/>
      <c r="I97" s="894"/>
      <c r="J97" s="895"/>
      <c r="K97" s="69"/>
      <c r="L97" s="106"/>
    </row>
    <row r="98" spans="1:15" x14ac:dyDescent="0.2">
      <c r="B98" s="105"/>
      <c r="C98" s="893"/>
      <c r="D98" s="894"/>
      <c r="E98" s="894"/>
      <c r="F98" s="894"/>
      <c r="G98" s="894"/>
      <c r="H98" s="894"/>
      <c r="I98" s="894"/>
      <c r="J98" s="895"/>
      <c r="K98" s="69"/>
      <c r="L98" s="106"/>
    </row>
    <row r="99" spans="1:15" x14ac:dyDescent="0.2">
      <c r="B99" s="105"/>
      <c r="C99" s="893"/>
      <c r="D99" s="894"/>
      <c r="E99" s="894"/>
      <c r="F99" s="894"/>
      <c r="G99" s="894"/>
      <c r="H99" s="894"/>
      <c r="I99" s="894"/>
      <c r="J99" s="895"/>
      <c r="K99" s="69"/>
      <c r="L99" s="106"/>
    </row>
    <row r="100" spans="1:15" ht="15" thickBot="1" x14ac:dyDescent="0.25">
      <c r="B100" s="105"/>
      <c r="C100" s="896"/>
      <c r="D100" s="897"/>
      <c r="E100" s="897"/>
      <c r="F100" s="897"/>
      <c r="G100" s="897"/>
      <c r="H100" s="897"/>
      <c r="I100" s="897"/>
      <c r="J100" s="898"/>
      <c r="K100" s="69"/>
      <c r="L100" s="106"/>
    </row>
    <row r="101" spans="1:15" x14ac:dyDescent="0.2">
      <c r="B101" s="105"/>
      <c r="C101" s="26" t="s">
        <v>788</v>
      </c>
      <c r="D101" s="69"/>
      <c r="E101" s="69"/>
      <c r="F101" s="69"/>
      <c r="G101" s="69"/>
      <c r="H101" s="69"/>
      <c r="I101" s="69"/>
      <c r="J101" s="69"/>
      <c r="K101" s="69"/>
      <c r="L101" s="106"/>
    </row>
    <row r="102" spans="1:15" x14ac:dyDescent="0.2">
      <c r="B102" s="105"/>
      <c r="C102" s="26" t="s">
        <v>636</v>
      </c>
      <c r="D102" s="69"/>
      <c r="E102" s="69"/>
      <c r="F102" s="69"/>
      <c r="G102" s="69"/>
      <c r="H102" s="69"/>
      <c r="I102" s="69"/>
      <c r="J102" s="69"/>
      <c r="K102" s="69"/>
      <c r="L102" s="106"/>
    </row>
    <row r="103" spans="1:15" x14ac:dyDescent="0.2">
      <c r="B103" s="105"/>
      <c r="C103" s="20"/>
      <c r="D103" s="69"/>
      <c r="E103" s="69"/>
      <c r="F103" s="69"/>
      <c r="G103" s="69"/>
      <c r="H103" s="69"/>
      <c r="I103" s="69"/>
      <c r="J103" s="69"/>
      <c r="K103" s="69"/>
      <c r="L103" s="106"/>
    </row>
    <row r="104" spans="1:15" ht="15" thickBot="1" x14ac:dyDescent="0.25">
      <c r="B104" s="113"/>
      <c r="C104" s="114"/>
      <c r="D104" s="114"/>
      <c r="E104" s="114"/>
      <c r="F104" s="114"/>
      <c r="G104" s="372" t="s">
        <v>13</v>
      </c>
      <c r="H104" s="114"/>
      <c r="I104" s="114"/>
      <c r="J104" s="114"/>
      <c r="K104" s="114"/>
      <c r="L104" s="115"/>
    </row>
    <row r="107" spans="1:15" ht="15.75" x14ac:dyDescent="0.25">
      <c r="C107" s="3" t="s">
        <v>684</v>
      </c>
      <c r="M107" s="102"/>
    </row>
    <row r="108" spans="1:15" ht="15" thickBot="1" x14ac:dyDescent="0.25">
      <c r="A108" s="421"/>
      <c r="L108" s="102"/>
      <c r="M108" s="32"/>
      <c r="N108" s="67"/>
      <c r="O108" s="32"/>
    </row>
    <row r="109" spans="1:15" x14ac:dyDescent="0.2">
      <c r="A109" s="421"/>
      <c r="B109" s="564"/>
      <c r="C109" s="565"/>
      <c r="D109" s="565"/>
      <c r="E109" s="565"/>
      <c r="F109" s="565"/>
      <c r="G109" s="565"/>
      <c r="H109" s="565"/>
      <c r="I109" s="565"/>
      <c r="J109" s="565"/>
      <c r="K109" s="565"/>
      <c r="L109" s="566"/>
      <c r="M109" s="32"/>
      <c r="N109" s="67"/>
      <c r="O109" s="32"/>
    </row>
    <row r="110" spans="1:15" ht="15" x14ac:dyDescent="0.25">
      <c r="A110" s="421"/>
      <c r="B110" s="567"/>
      <c r="C110" s="43" t="s">
        <v>649</v>
      </c>
      <c r="D110" s="55"/>
      <c r="E110" s="55"/>
      <c r="F110" s="55"/>
      <c r="G110" s="55"/>
      <c r="H110" s="55"/>
      <c r="I110" s="55"/>
      <c r="J110" s="55"/>
      <c r="K110" s="55"/>
      <c r="L110" s="568"/>
      <c r="M110" s="32"/>
      <c r="N110" s="67"/>
      <c r="O110" s="32"/>
    </row>
    <row r="111" spans="1:15" x14ac:dyDescent="0.2">
      <c r="A111" s="421"/>
      <c r="B111" s="567"/>
      <c r="C111" s="55"/>
      <c r="D111" s="55"/>
      <c r="E111" s="55"/>
      <c r="F111" s="55"/>
      <c r="G111" s="55"/>
      <c r="H111" s="55"/>
      <c r="I111" s="55"/>
      <c r="J111" s="55"/>
      <c r="K111" s="55"/>
      <c r="L111" s="568"/>
      <c r="M111" s="32"/>
      <c r="N111" s="67"/>
      <c r="O111" s="32"/>
    </row>
    <row r="112" spans="1:15" x14ac:dyDescent="0.2">
      <c r="A112" s="421"/>
      <c r="B112" s="567"/>
      <c r="C112" s="39" t="s">
        <v>1102</v>
      </c>
      <c r="D112" s="55"/>
      <c r="E112" s="55"/>
      <c r="F112" s="55"/>
      <c r="G112" s="55"/>
      <c r="H112" s="55"/>
      <c r="I112" s="55"/>
      <c r="J112" s="55"/>
      <c r="K112" s="55"/>
      <c r="L112" s="568"/>
      <c r="M112" s="32"/>
      <c r="N112" s="67"/>
      <c r="O112" s="32"/>
    </row>
    <row r="113" spans="1:15" x14ac:dyDescent="0.2">
      <c r="A113" s="421"/>
      <c r="B113" s="567"/>
      <c r="C113" s="39" t="s">
        <v>1106</v>
      </c>
      <c r="D113" s="55"/>
      <c r="E113" s="55"/>
      <c r="F113" s="55"/>
      <c r="G113" s="55"/>
      <c r="H113" s="55"/>
      <c r="I113" s="55"/>
      <c r="J113" s="55"/>
      <c r="K113" s="55"/>
      <c r="L113" s="568"/>
      <c r="M113" s="32"/>
      <c r="N113" s="67"/>
      <c r="O113" s="32"/>
    </row>
    <row r="114" spans="1:15" x14ac:dyDescent="0.2">
      <c r="A114" s="421"/>
      <c r="B114" s="567"/>
      <c r="C114" s="55" t="s">
        <v>586</v>
      </c>
      <c r="D114" s="55"/>
      <c r="E114" s="55"/>
      <c r="F114" s="55"/>
      <c r="G114" s="55"/>
      <c r="H114" s="55"/>
      <c r="I114" s="55"/>
      <c r="J114" s="55"/>
      <c r="K114" s="55"/>
      <c r="L114" s="568"/>
      <c r="M114" s="32"/>
      <c r="N114" s="67"/>
      <c r="O114" s="32"/>
    </row>
    <row r="115" spans="1:15" x14ac:dyDescent="0.2">
      <c r="A115" s="421"/>
      <c r="B115" s="567"/>
      <c r="C115" s="55"/>
      <c r="D115" s="55"/>
      <c r="E115" s="55"/>
      <c r="F115" s="55"/>
      <c r="G115" s="55"/>
      <c r="H115" s="55"/>
      <c r="I115" s="55"/>
      <c r="J115" s="55"/>
      <c r="K115" s="55"/>
      <c r="L115" s="568"/>
      <c r="M115" s="32"/>
      <c r="N115" s="67"/>
      <c r="O115" s="32"/>
    </row>
    <row r="116" spans="1:15" x14ac:dyDescent="0.2">
      <c r="A116" s="421"/>
      <c r="B116" s="567"/>
      <c r="C116" s="55" t="s">
        <v>537</v>
      </c>
      <c r="D116" s="55"/>
      <c r="E116" s="55"/>
      <c r="F116" s="55"/>
      <c r="G116" s="55"/>
      <c r="H116" s="55"/>
      <c r="I116" s="55"/>
      <c r="J116" s="55"/>
      <c r="K116" s="55"/>
      <c r="L116" s="568"/>
      <c r="M116" s="32"/>
      <c r="N116" s="67"/>
      <c r="O116" s="32"/>
    </row>
    <row r="117" spans="1:15" x14ac:dyDescent="0.2">
      <c r="A117" s="421"/>
      <c r="B117" s="567"/>
      <c r="C117" s="55" t="s">
        <v>538</v>
      </c>
      <c r="D117" s="55"/>
      <c r="E117" s="55"/>
      <c r="F117" s="55"/>
      <c r="G117" s="55"/>
      <c r="H117" s="55"/>
      <c r="I117" s="55"/>
      <c r="J117" s="55"/>
      <c r="K117" s="55"/>
      <c r="L117" s="568"/>
      <c r="M117" s="32"/>
      <c r="N117" s="67"/>
      <c r="O117" s="32"/>
    </row>
    <row r="118" spans="1:15" x14ac:dyDescent="0.2">
      <c r="A118" s="421"/>
      <c r="B118" s="567"/>
      <c r="C118" s="55" t="s">
        <v>539</v>
      </c>
      <c r="D118" s="55"/>
      <c r="E118" s="55"/>
      <c r="F118" s="55"/>
      <c r="G118" s="55"/>
      <c r="H118" s="55"/>
      <c r="I118" s="55"/>
      <c r="J118" s="55"/>
      <c r="K118" s="55"/>
      <c r="L118" s="568"/>
      <c r="M118" s="32"/>
      <c r="N118" s="67"/>
      <c r="O118" s="32"/>
    </row>
    <row r="119" spans="1:15" x14ac:dyDescent="0.2">
      <c r="A119" s="421"/>
      <c r="B119" s="567"/>
      <c r="C119" s="55" t="s">
        <v>643</v>
      </c>
      <c r="D119" s="55"/>
      <c r="E119" s="55"/>
      <c r="F119" s="55"/>
      <c r="G119" s="55"/>
      <c r="H119" s="55"/>
      <c r="I119" s="55"/>
      <c r="J119" s="55"/>
      <c r="K119" s="55"/>
      <c r="L119" s="568"/>
      <c r="M119" s="32"/>
      <c r="N119" s="67"/>
      <c r="O119" s="32"/>
    </row>
    <row r="120" spans="1:15" x14ac:dyDescent="0.2">
      <c r="A120" s="421"/>
      <c r="B120" s="567"/>
      <c r="C120" s="55" t="s">
        <v>540</v>
      </c>
      <c r="D120" s="55"/>
      <c r="E120" s="55"/>
      <c r="F120" s="55"/>
      <c r="G120" s="55"/>
      <c r="H120" s="55"/>
      <c r="I120" s="55"/>
      <c r="J120" s="55"/>
      <c r="K120" s="55"/>
      <c r="L120" s="568"/>
      <c r="M120" s="32"/>
      <c r="N120" s="67"/>
      <c r="O120" s="32"/>
    </row>
    <row r="121" spans="1:15" x14ac:dyDescent="0.2">
      <c r="A121" s="421"/>
      <c r="B121" s="567"/>
      <c r="C121" s="55" t="s">
        <v>534</v>
      </c>
      <c r="D121" s="55"/>
      <c r="E121" s="55"/>
      <c r="F121" s="55"/>
      <c r="G121" s="55"/>
      <c r="H121" s="55"/>
      <c r="I121" s="55"/>
      <c r="J121" s="55"/>
      <c r="K121" s="55"/>
      <c r="L121" s="568"/>
      <c r="M121" s="32"/>
      <c r="N121" s="67"/>
      <c r="O121" s="32"/>
    </row>
    <row r="122" spans="1:15" x14ac:dyDescent="0.2">
      <c r="A122" s="421"/>
      <c r="B122" s="567"/>
      <c r="C122" s="55" t="s">
        <v>535</v>
      </c>
      <c r="D122" s="55"/>
      <c r="E122" s="55"/>
      <c r="F122" s="55"/>
      <c r="G122" s="55"/>
      <c r="H122" s="55"/>
      <c r="I122" s="55"/>
      <c r="J122" s="55"/>
      <c r="K122" s="55"/>
      <c r="L122" s="568"/>
      <c r="M122" s="32"/>
      <c r="N122" s="67"/>
      <c r="O122" s="32"/>
    </row>
    <row r="123" spans="1:15" x14ac:dyDescent="0.2">
      <c r="A123" s="421"/>
      <c r="B123" s="567"/>
      <c r="C123" s="55" t="s">
        <v>536</v>
      </c>
      <c r="D123" s="55"/>
      <c r="E123" s="55"/>
      <c r="F123" s="55"/>
      <c r="G123" s="55"/>
      <c r="H123" s="55"/>
      <c r="I123" s="55"/>
      <c r="J123" s="55"/>
      <c r="K123" s="55"/>
      <c r="L123" s="568"/>
      <c r="M123" s="32"/>
      <c r="N123" s="67"/>
      <c r="O123" s="32"/>
    </row>
    <row r="124" spans="1:15" x14ac:dyDescent="0.2">
      <c r="A124" s="421"/>
      <c r="B124" s="567"/>
      <c r="C124" s="55"/>
      <c r="D124" s="55"/>
      <c r="E124" s="55"/>
      <c r="F124" s="55"/>
      <c r="G124" s="55"/>
      <c r="H124" s="55"/>
      <c r="I124" s="55"/>
      <c r="J124" s="55"/>
      <c r="K124" s="55"/>
      <c r="L124" s="568"/>
      <c r="M124" s="32"/>
      <c r="N124" s="32"/>
      <c r="O124" s="32"/>
    </row>
    <row r="125" spans="1:15" ht="15" x14ac:dyDescent="0.25">
      <c r="A125" s="421"/>
      <c r="B125" s="567"/>
      <c r="C125" s="89" t="s">
        <v>924</v>
      </c>
      <c r="D125" s="55"/>
      <c r="E125" s="55"/>
      <c r="F125" s="55"/>
      <c r="G125" s="55"/>
      <c r="H125" s="55"/>
      <c r="I125" s="55"/>
      <c r="J125" s="55"/>
      <c r="K125" s="55"/>
      <c r="L125" s="568"/>
      <c r="M125" s="32"/>
      <c r="N125" s="32"/>
      <c r="O125" s="32"/>
    </row>
    <row r="126" spans="1:15" x14ac:dyDescent="0.2">
      <c r="A126" s="421"/>
      <c r="B126" s="567"/>
      <c r="C126" s="89" t="s">
        <v>1206</v>
      </c>
      <c r="D126" s="55"/>
      <c r="E126" s="55"/>
      <c r="F126" s="55"/>
      <c r="G126" s="55"/>
      <c r="H126" s="55"/>
      <c r="I126" s="55"/>
      <c r="J126" s="55"/>
      <c r="K126" s="55"/>
      <c r="L126" s="568"/>
      <c r="M126" s="32"/>
      <c r="N126" s="32"/>
      <c r="O126" s="32"/>
    </row>
    <row r="127" spans="1:15" x14ac:dyDescent="0.2">
      <c r="A127" s="421"/>
      <c r="B127" s="567"/>
      <c r="C127" s="55"/>
      <c r="D127" s="55"/>
      <c r="E127" s="55"/>
      <c r="F127" s="55"/>
      <c r="G127" s="55"/>
      <c r="H127" s="55"/>
      <c r="I127" s="55"/>
      <c r="J127" s="55"/>
      <c r="K127" s="55"/>
      <c r="L127" s="568"/>
      <c r="M127" s="32"/>
      <c r="N127" s="32"/>
      <c r="O127" s="32"/>
    </row>
    <row r="128" spans="1:15" ht="15" thickBot="1" x14ac:dyDescent="0.25">
      <c r="A128" s="421"/>
      <c r="B128" s="569"/>
      <c r="C128" s="310"/>
      <c r="D128" s="310"/>
      <c r="E128" s="310"/>
      <c r="F128" s="324" t="s">
        <v>13</v>
      </c>
      <c r="G128" s="310"/>
      <c r="H128" s="310"/>
      <c r="I128" s="310"/>
      <c r="J128" s="310"/>
      <c r="K128" s="310"/>
      <c r="L128" s="570"/>
      <c r="M128" s="32"/>
      <c r="N128" s="32"/>
      <c r="O128" s="32"/>
    </row>
    <row r="129" spans="1:15" x14ac:dyDescent="0.2">
      <c r="A129" s="323"/>
      <c r="B129" s="68"/>
      <c r="C129" s="308"/>
      <c r="D129" s="308"/>
      <c r="E129" s="308"/>
      <c r="F129" s="308"/>
      <c r="G129" s="308"/>
      <c r="H129" s="308"/>
      <c r="I129" s="308"/>
      <c r="J129" s="308"/>
      <c r="K129" s="308"/>
      <c r="L129" s="308"/>
      <c r="M129" s="32"/>
      <c r="N129" s="32"/>
      <c r="O129" s="32"/>
    </row>
    <row r="130" spans="1:15" ht="13.5" customHeight="1" thickBot="1" x14ac:dyDescent="0.25">
      <c r="A130" s="421"/>
      <c r="B130" s="68"/>
      <c r="C130" s="308"/>
      <c r="D130" s="308"/>
      <c r="E130" s="308"/>
      <c r="F130" s="308"/>
      <c r="G130" s="308"/>
      <c r="H130" s="308"/>
      <c r="I130" s="308"/>
      <c r="J130" s="308"/>
      <c r="K130" s="308"/>
      <c r="L130" s="308"/>
      <c r="M130" s="32"/>
      <c r="N130" s="32"/>
      <c r="O130" s="32"/>
    </row>
    <row r="131" spans="1:15" x14ac:dyDescent="0.2">
      <c r="A131" s="421"/>
      <c r="B131" s="571"/>
      <c r="C131" s="572"/>
      <c r="D131" s="572"/>
      <c r="E131" s="572"/>
      <c r="F131" s="572"/>
      <c r="G131" s="572"/>
      <c r="H131" s="572"/>
      <c r="I131" s="572"/>
      <c r="J131" s="572"/>
      <c r="K131" s="572"/>
      <c r="L131" s="573"/>
      <c r="M131" s="32"/>
      <c r="N131" s="32"/>
      <c r="O131" s="32"/>
    </row>
    <row r="132" spans="1:15" ht="14.25" customHeight="1" x14ac:dyDescent="0.2">
      <c r="A132" s="421"/>
      <c r="B132" s="574"/>
      <c r="C132" s="89"/>
      <c r="D132" s="89"/>
      <c r="E132" s="89"/>
      <c r="F132" s="89"/>
      <c r="G132" s="89"/>
      <c r="H132" s="89"/>
      <c r="I132" s="737" t="s">
        <v>16</v>
      </c>
      <c r="J132" s="89"/>
      <c r="K132" s="89"/>
      <c r="L132" s="575"/>
      <c r="M132" s="32"/>
      <c r="N132" s="32"/>
      <c r="O132" s="32"/>
    </row>
    <row r="133" spans="1:15" x14ac:dyDescent="0.2">
      <c r="A133" s="421"/>
      <c r="B133" s="574" t="s">
        <v>398</v>
      </c>
      <c r="C133" s="89" t="s">
        <v>617</v>
      </c>
      <c r="D133" s="89"/>
      <c r="E133" s="89"/>
      <c r="F133" s="89"/>
      <c r="G133" s="89"/>
      <c r="H133" s="89"/>
      <c r="I133" s="89"/>
      <c r="J133" s="89"/>
      <c r="K133" s="89"/>
      <c r="L133" s="575"/>
      <c r="M133" s="32"/>
      <c r="N133" s="32"/>
      <c r="O133" s="32"/>
    </row>
    <row r="134" spans="1:15" x14ac:dyDescent="0.2">
      <c r="A134" s="421"/>
      <c r="B134" s="574"/>
      <c r="C134" s="89" t="s">
        <v>688</v>
      </c>
      <c r="D134" s="89"/>
      <c r="E134" s="89"/>
      <c r="F134" s="89"/>
      <c r="G134" s="89"/>
      <c r="H134" s="89"/>
      <c r="I134" s="89"/>
      <c r="J134" s="89"/>
      <c r="K134" s="89"/>
      <c r="L134" s="575"/>
      <c r="M134" s="32"/>
      <c r="N134" s="32"/>
      <c r="O134" s="32"/>
    </row>
    <row r="135" spans="1:15" ht="14.25" customHeight="1" x14ac:dyDescent="0.2">
      <c r="A135" s="323"/>
      <c r="B135" s="574"/>
      <c r="C135" s="89"/>
      <c r="D135" s="89"/>
      <c r="E135" s="89"/>
      <c r="F135" s="89"/>
      <c r="G135" s="89"/>
      <c r="H135" s="89"/>
      <c r="I135" s="737" t="s">
        <v>15</v>
      </c>
      <c r="J135" s="89"/>
      <c r="K135" s="89"/>
      <c r="L135" s="575"/>
      <c r="M135" s="32"/>
      <c r="N135" s="32"/>
      <c r="O135" s="32"/>
    </row>
    <row r="136" spans="1:15" x14ac:dyDescent="0.2">
      <c r="A136" s="421"/>
      <c r="B136" s="574" t="s">
        <v>397</v>
      </c>
      <c r="C136" s="89" t="s">
        <v>618</v>
      </c>
      <c r="D136" s="89"/>
      <c r="E136" s="89"/>
      <c r="F136" s="89"/>
      <c r="G136" s="89"/>
      <c r="H136" s="89"/>
      <c r="I136" s="89"/>
      <c r="J136" s="89"/>
      <c r="K136" s="89"/>
      <c r="L136" s="575"/>
      <c r="M136" s="32"/>
      <c r="N136" s="32"/>
      <c r="O136" s="32"/>
    </row>
    <row r="137" spans="1:15" x14ac:dyDescent="0.2">
      <c r="A137" s="421"/>
      <c r="B137" s="574"/>
      <c r="C137" s="89" t="s">
        <v>620</v>
      </c>
      <c r="D137" s="89"/>
      <c r="E137" s="89"/>
      <c r="F137" s="89"/>
      <c r="G137" s="89"/>
      <c r="H137" s="89"/>
      <c r="I137" s="89"/>
      <c r="J137" s="89"/>
      <c r="K137" s="89"/>
      <c r="L137" s="575"/>
      <c r="M137" s="32"/>
      <c r="N137" s="32"/>
      <c r="O137" s="32"/>
    </row>
    <row r="138" spans="1:15" x14ac:dyDescent="0.2">
      <c r="A138" s="421"/>
      <c r="B138" s="574"/>
      <c r="C138" s="89" t="s">
        <v>3</v>
      </c>
      <c r="D138" s="89"/>
      <c r="E138" s="89"/>
      <c r="F138" s="89"/>
      <c r="G138" s="89"/>
      <c r="H138" s="89"/>
      <c r="I138" s="89"/>
      <c r="J138" s="89"/>
      <c r="K138" s="89"/>
      <c r="L138" s="575"/>
      <c r="M138" s="32"/>
      <c r="N138" s="32"/>
      <c r="O138" s="32"/>
    </row>
    <row r="139" spans="1:15" x14ac:dyDescent="0.2">
      <c r="A139" s="421"/>
      <c r="B139" s="574"/>
      <c r="C139" s="89" t="s">
        <v>689</v>
      </c>
      <c r="D139" s="89"/>
      <c r="E139" s="89"/>
      <c r="F139" s="89"/>
      <c r="G139" s="89"/>
      <c r="H139" s="89"/>
      <c r="I139" s="89"/>
      <c r="J139" s="89"/>
      <c r="K139" s="89"/>
      <c r="L139" s="575"/>
      <c r="M139" s="32"/>
      <c r="N139" s="32"/>
      <c r="O139" s="32"/>
    </row>
    <row r="140" spans="1:15" x14ac:dyDescent="0.2">
      <c r="A140" s="421"/>
      <c r="B140" s="574"/>
      <c r="C140" s="89"/>
      <c r="D140" s="89"/>
      <c r="E140" s="89"/>
      <c r="F140" s="89"/>
      <c r="G140" s="89"/>
      <c r="H140" s="89"/>
      <c r="I140" s="89"/>
      <c r="J140" s="89"/>
      <c r="K140" s="89"/>
      <c r="L140" s="575"/>
      <c r="M140" s="32"/>
      <c r="N140" s="32"/>
      <c r="O140" s="32"/>
    </row>
    <row r="141" spans="1:15" x14ac:dyDescent="0.2">
      <c r="A141" s="421"/>
      <c r="B141" s="574"/>
      <c r="C141" s="89" t="s">
        <v>621</v>
      </c>
      <c r="D141" s="89"/>
      <c r="E141" s="89"/>
      <c r="F141" s="89"/>
      <c r="G141" s="89"/>
      <c r="H141" s="89"/>
      <c r="I141" s="89"/>
      <c r="J141" s="89"/>
      <c r="K141" s="89"/>
      <c r="L141" s="575"/>
      <c r="M141" s="32"/>
      <c r="N141" s="32"/>
      <c r="O141" s="32"/>
    </row>
    <row r="142" spans="1:15" x14ac:dyDescent="0.2">
      <c r="A142" s="323"/>
      <c r="B142" s="574"/>
      <c r="C142" s="89"/>
      <c r="D142" s="89"/>
      <c r="E142" s="89"/>
      <c r="F142" s="89"/>
      <c r="G142" s="89"/>
      <c r="H142" s="89"/>
      <c r="I142" s="89"/>
      <c r="J142" s="89"/>
      <c r="K142" s="89"/>
      <c r="L142" s="575"/>
      <c r="M142" s="32"/>
      <c r="N142" s="32"/>
      <c r="O142" s="32"/>
    </row>
    <row r="143" spans="1:15" ht="15" customHeight="1" x14ac:dyDescent="0.25">
      <c r="A143" s="421"/>
      <c r="B143" s="574" t="s">
        <v>396</v>
      </c>
      <c r="C143" s="89" t="s">
        <v>619</v>
      </c>
      <c r="D143" s="89"/>
      <c r="E143" s="89"/>
      <c r="F143" s="89"/>
      <c r="G143" s="89"/>
      <c r="H143" s="89"/>
      <c r="I143" s="737" t="s">
        <v>17</v>
      </c>
      <c r="J143" s="89"/>
      <c r="K143" s="89"/>
      <c r="L143" s="575"/>
      <c r="M143" s="32"/>
      <c r="N143" s="32"/>
      <c r="O143" s="32"/>
    </row>
    <row r="144" spans="1:15" x14ac:dyDescent="0.2">
      <c r="A144" s="421"/>
      <c r="B144" s="574"/>
      <c r="C144" s="89" t="s">
        <v>786</v>
      </c>
      <c r="D144" s="89"/>
      <c r="E144" s="89"/>
      <c r="F144" s="89"/>
      <c r="G144" s="89"/>
      <c r="H144" s="89"/>
      <c r="I144" s="89"/>
      <c r="J144" s="89"/>
      <c r="K144" s="89"/>
      <c r="L144" s="575"/>
      <c r="M144" s="32"/>
      <c r="N144" s="32"/>
      <c r="O144" s="32"/>
    </row>
    <row r="145" spans="1:16" ht="14.25" customHeight="1" x14ac:dyDescent="0.2">
      <c r="A145" s="323"/>
      <c r="B145" s="574"/>
      <c r="C145" s="89"/>
      <c r="D145" s="89"/>
      <c r="E145" s="89"/>
      <c r="F145" s="89"/>
      <c r="G145" s="89"/>
      <c r="H145" s="89"/>
      <c r="I145" s="737" t="s">
        <v>18</v>
      </c>
      <c r="J145" s="89"/>
      <c r="K145" s="89"/>
      <c r="L145" s="575"/>
      <c r="M145" s="32"/>
      <c r="N145" s="32"/>
      <c r="O145" s="32"/>
    </row>
    <row r="146" spans="1:16" x14ac:dyDescent="0.2">
      <c r="A146" s="421"/>
      <c r="B146" s="574" t="s">
        <v>395</v>
      </c>
      <c r="C146" s="779" t="s">
        <v>1175</v>
      </c>
      <c r="D146" s="89"/>
      <c r="E146" s="89"/>
      <c r="F146" s="89"/>
      <c r="G146" s="89"/>
      <c r="H146" s="89"/>
      <c r="I146" s="89"/>
      <c r="J146" s="89"/>
      <c r="K146" s="89"/>
      <c r="L146" s="575"/>
      <c r="M146" s="32"/>
      <c r="N146" s="32"/>
      <c r="O146" s="32"/>
    </row>
    <row r="147" spans="1:16" ht="15" customHeight="1" x14ac:dyDescent="0.2">
      <c r="A147" s="421"/>
      <c r="B147" s="574"/>
      <c r="C147" s="89" t="s">
        <v>71</v>
      </c>
      <c r="D147" s="89"/>
      <c r="E147" s="89"/>
      <c r="F147" s="89"/>
      <c r="G147" s="89"/>
      <c r="H147" s="89"/>
      <c r="I147" s="89"/>
      <c r="J147" s="89"/>
      <c r="K147" s="89"/>
      <c r="L147" s="575"/>
      <c r="M147" s="32"/>
      <c r="N147" s="32"/>
      <c r="O147" s="32"/>
    </row>
    <row r="148" spans="1:16" ht="15" customHeight="1" x14ac:dyDescent="0.2">
      <c r="A148" s="421"/>
      <c r="B148" s="574"/>
      <c r="C148" s="89" t="s">
        <v>72</v>
      </c>
      <c r="D148" s="89"/>
      <c r="E148" s="89"/>
      <c r="F148" s="89"/>
      <c r="G148" s="89"/>
      <c r="H148" s="89"/>
      <c r="I148" s="89"/>
      <c r="J148" s="89"/>
      <c r="K148" s="89"/>
      <c r="L148" s="575"/>
      <c r="M148" s="32"/>
      <c r="N148" s="32"/>
      <c r="O148" s="32"/>
    </row>
    <row r="149" spans="1:16" x14ac:dyDescent="0.2">
      <c r="A149" s="323"/>
      <c r="B149" s="574"/>
      <c r="C149" s="89"/>
      <c r="D149" s="89"/>
      <c r="E149" s="89"/>
      <c r="F149" s="89"/>
      <c r="G149" s="89"/>
      <c r="H149" s="89"/>
      <c r="I149" s="89"/>
      <c r="J149" s="89"/>
      <c r="K149" s="89"/>
      <c r="L149" s="575"/>
      <c r="M149" s="32"/>
      <c r="N149" s="32"/>
      <c r="O149" s="32"/>
    </row>
    <row r="150" spans="1:16" ht="15" customHeight="1" x14ac:dyDescent="0.2">
      <c r="A150" s="421"/>
      <c r="B150" s="574" t="s">
        <v>394</v>
      </c>
      <c r="C150" s="89" t="s">
        <v>552</v>
      </c>
      <c r="D150" s="89"/>
      <c r="E150" s="89"/>
      <c r="F150" s="89"/>
      <c r="G150" s="89"/>
      <c r="H150" s="89"/>
      <c r="I150" s="737" t="s">
        <v>19</v>
      </c>
      <c r="J150" s="89"/>
      <c r="K150" s="89"/>
      <c r="L150" s="575"/>
      <c r="M150" s="32"/>
      <c r="N150" s="32"/>
      <c r="O150" s="32"/>
    </row>
    <row r="151" spans="1:16" x14ac:dyDescent="0.2">
      <c r="A151" s="421"/>
      <c r="B151" s="574"/>
      <c r="C151" s="89" t="s">
        <v>254</v>
      </c>
      <c r="D151" s="89"/>
      <c r="E151" s="89"/>
      <c r="F151" s="89"/>
      <c r="G151" s="89"/>
      <c r="H151" s="89"/>
      <c r="I151" s="89"/>
      <c r="J151" s="89"/>
      <c r="K151" s="89"/>
      <c r="L151" s="575"/>
      <c r="M151" s="32"/>
      <c r="N151" s="32"/>
      <c r="O151" s="32"/>
    </row>
    <row r="152" spans="1:16" x14ac:dyDescent="0.2">
      <c r="A152" s="421"/>
      <c r="B152" s="574"/>
      <c r="C152" s="89" t="s">
        <v>256</v>
      </c>
      <c r="D152" s="89"/>
      <c r="E152" s="89"/>
      <c r="F152" s="89"/>
      <c r="G152" s="89"/>
      <c r="H152" s="89"/>
      <c r="I152" s="89"/>
      <c r="J152" s="89"/>
      <c r="K152" s="89"/>
      <c r="L152" s="575"/>
      <c r="M152" s="32"/>
      <c r="N152" s="32"/>
      <c r="O152" s="32"/>
    </row>
    <row r="153" spans="1:16" x14ac:dyDescent="0.2">
      <c r="A153" s="421"/>
      <c r="B153" s="574"/>
      <c r="C153" s="89" t="s">
        <v>562</v>
      </c>
      <c r="D153" s="89"/>
      <c r="E153" s="89"/>
      <c r="F153" s="89"/>
      <c r="G153" s="89"/>
      <c r="H153" s="89"/>
      <c r="I153" s="89"/>
      <c r="J153" s="89"/>
      <c r="K153" s="89"/>
      <c r="L153" s="575"/>
      <c r="M153" s="32"/>
      <c r="N153" s="32"/>
      <c r="O153" s="32"/>
    </row>
    <row r="154" spans="1:16" x14ac:dyDescent="0.2">
      <c r="A154" s="421"/>
      <c r="B154" s="574"/>
      <c r="C154" s="89" t="s">
        <v>563</v>
      </c>
      <c r="D154" s="89"/>
      <c r="E154" s="89"/>
      <c r="F154" s="89"/>
      <c r="G154" s="89"/>
      <c r="H154" s="89"/>
      <c r="I154" s="89"/>
      <c r="J154" s="89"/>
      <c r="K154" s="89"/>
      <c r="L154" s="575"/>
      <c r="M154" s="32"/>
      <c r="N154" s="32"/>
      <c r="O154" s="32"/>
    </row>
    <row r="155" spans="1:16" x14ac:dyDescent="0.2">
      <c r="A155" s="421"/>
      <c r="B155" s="574"/>
      <c r="C155" s="89" t="s">
        <v>553</v>
      </c>
      <c r="D155" s="89"/>
      <c r="E155" s="89"/>
      <c r="F155" s="89"/>
      <c r="G155" s="89"/>
      <c r="H155" s="89"/>
      <c r="I155" s="89"/>
      <c r="J155" s="89"/>
      <c r="K155" s="89"/>
      <c r="L155" s="575"/>
      <c r="M155" s="32"/>
      <c r="N155" s="32"/>
      <c r="O155" s="32"/>
    </row>
    <row r="156" spans="1:16" x14ac:dyDescent="0.2">
      <c r="A156" s="421"/>
      <c r="B156" s="574"/>
      <c r="C156" s="89"/>
      <c r="D156" s="89"/>
      <c r="E156" s="89"/>
      <c r="F156" s="89"/>
      <c r="G156" s="89"/>
      <c r="H156" s="89"/>
      <c r="I156" s="89"/>
      <c r="J156" s="89"/>
      <c r="K156" s="89"/>
      <c r="L156" s="575"/>
      <c r="M156" s="32"/>
      <c r="N156" s="32"/>
      <c r="O156" s="32"/>
    </row>
    <row r="157" spans="1:16" x14ac:dyDescent="0.2">
      <c r="A157" s="323"/>
      <c r="B157" s="574"/>
      <c r="C157" s="89"/>
      <c r="D157" s="89"/>
      <c r="E157" s="89"/>
      <c r="F157" s="89"/>
      <c r="G157" s="89"/>
      <c r="H157" s="89"/>
      <c r="I157" s="737" t="s">
        <v>21</v>
      </c>
      <c r="J157" s="89"/>
      <c r="K157" s="89"/>
      <c r="L157" s="575"/>
      <c r="M157" s="32"/>
      <c r="N157" s="32"/>
      <c r="O157" s="32"/>
    </row>
    <row r="158" spans="1:16" x14ac:dyDescent="0.2">
      <c r="A158" s="368"/>
      <c r="B158" s="738">
        <v>7</v>
      </c>
      <c r="C158" s="89" t="s">
        <v>1220</v>
      </c>
      <c r="D158" s="89"/>
      <c r="E158" s="89"/>
      <c r="F158" s="89"/>
      <c r="G158" s="89"/>
      <c r="H158" s="89"/>
      <c r="I158" s="89"/>
      <c r="J158" s="89"/>
      <c r="K158" s="89"/>
      <c r="L158" s="575"/>
      <c r="M158" s="6"/>
      <c r="N158" s="5"/>
      <c r="O158" s="5"/>
      <c r="P158" s="5"/>
    </row>
    <row r="159" spans="1:16" x14ac:dyDescent="0.2">
      <c r="A159" s="368"/>
      <c r="B159" s="574"/>
      <c r="C159" s="89" t="s">
        <v>255</v>
      </c>
      <c r="D159" s="89"/>
      <c r="E159" s="89"/>
      <c r="F159" s="89"/>
      <c r="G159" s="89"/>
      <c r="H159" s="89"/>
      <c r="I159" s="89"/>
      <c r="J159" s="89"/>
      <c r="K159" s="89"/>
      <c r="L159" s="575"/>
      <c r="M159" s="5"/>
      <c r="N159" s="5"/>
      <c r="O159" s="5"/>
      <c r="P159" s="5"/>
    </row>
    <row r="160" spans="1:16" ht="15" thickBot="1" x14ac:dyDescent="0.25">
      <c r="A160" s="321"/>
      <c r="B160" s="576"/>
      <c r="C160" s="577"/>
      <c r="D160" s="577"/>
      <c r="E160" s="577"/>
      <c r="F160" s="577"/>
      <c r="G160" s="577"/>
      <c r="H160" s="577"/>
      <c r="I160" s="577"/>
      <c r="J160" s="577"/>
      <c r="K160" s="577"/>
      <c r="L160" s="578"/>
      <c r="M160" s="5"/>
      <c r="N160" s="5"/>
      <c r="O160" s="5"/>
      <c r="P160" s="5"/>
    </row>
    <row r="161" spans="1:16" ht="15" x14ac:dyDescent="0.25">
      <c r="A161" s="368"/>
      <c r="B161" s="85"/>
      <c r="C161" s="177"/>
      <c r="D161" s="85"/>
      <c r="E161" s="5"/>
      <c r="F161" s="5"/>
      <c r="G161" s="5"/>
      <c r="H161" s="5"/>
      <c r="I161" s="5"/>
      <c r="J161" s="5"/>
      <c r="K161" s="5"/>
      <c r="L161" s="5"/>
      <c r="M161" s="5"/>
    </row>
    <row r="162" spans="1:16" ht="15.75" thickBot="1" x14ac:dyDescent="0.3">
      <c r="A162" s="368"/>
      <c r="B162" s="85"/>
      <c r="C162" s="86"/>
      <c r="D162" s="85"/>
      <c r="E162" s="5"/>
      <c r="F162" s="5"/>
      <c r="G162" s="5"/>
      <c r="H162" s="5"/>
      <c r="I162" s="5"/>
      <c r="J162" s="5"/>
      <c r="K162" s="5"/>
      <c r="L162" s="5"/>
      <c r="M162" s="5"/>
    </row>
    <row r="163" spans="1:16" x14ac:dyDescent="0.2">
      <c r="A163" s="368"/>
      <c r="B163" s="571"/>
      <c r="C163" s="572"/>
      <c r="D163" s="572"/>
      <c r="E163" s="572"/>
      <c r="F163" s="572"/>
      <c r="G163" s="572"/>
      <c r="H163" s="572"/>
      <c r="I163" s="572"/>
      <c r="J163" s="572"/>
      <c r="K163" s="572"/>
      <c r="L163" s="573"/>
      <c r="M163" s="5"/>
      <c r="O163" s="102"/>
      <c r="P163" s="102"/>
    </row>
    <row r="164" spans="1:16" ht="15" x14ac:dyDescent="0.25">
      <c r="A164" s="368"/>
      <c r="B164" s="574"/>
      <c r="C164" s="98" t="s">
        <v>286</v>
      </c>
      <c r="D164" s="89"/>
      <c r="E164" s="89"/>
      <c r="F164" s="89"/>
      <c r="G164" s="89"/>
      <c r="H164" s="89"/>
      <c r="I164" s="89"/>
      <c r="J164" s="737" t="s">
        <v>13</v>
      </c>
      <c r="K164" s="89"/>
      <c r="L164" s="575"/>
      <c r="M164" s="5"/>
      <c r="O164" s="102"/>
      <c r="P164" s="102"/>
    </row>
    <row r="165" spans="1:16" x14ac:dyDescent="0.2">
      <c r="A165" s="368"/>
      <c r="B165" s="574"/>
      <c r="C165" s="89"/>
      <c r="D165" s="89"/>
      <c r="E165" s="89"/>
      <c r="F165" s="89"/>
      <c r="G165" s="89"/>
      <c r="H165" s="89"/>
      <c r="I165" s="89"/>
      <c r="J165" s="89"/>
      <c r="K165" s="89"/>
      <c r="L165" s="575"/>
      <c r="M165" s="5"/>
      <c r="O165" s="102"/>
      <c r="P165" s="102"/>
    </row>
    <row r="166" spans="1:16" ht="15" x14ac:dyDescent="0.25">
      <c r="A166" s="368"/>
      <c r="B166" s="574"/>
      <c r="C166" s="98" t="s">
        <v>279</v>
      </c>
      <c r="D166" s="89"/>
      <c r="E166" s="89"/>
      <c r="F166" s="89"/>
      <c r="G166" s="89"/>
      <c r="H166" s="89"/>
      <c r="I166" s="89"/>
      <c r="J166" s="89"/>
      <c r="K166" s="89"/>
      <c r="L166" s="575"/>
      <c r="M166" s="5"/>
      <c r="O166" s="102"/>
      <c r="P166" s="102"/>
    </row>
    <row r="167" spans="1:16" x14ac:dyDescent="0.2">
      <c r="A167" s="368"/>
      <c r="B167" s="574"/>
      <c r="C167" s="89" t="s">
        <v>311</v>
      </c>
      <c r="D167" s="89"/>
      <c r="E167" s="89"/>
      <c r="F167" s="89"/>
      <c r="G167" s="89"/>
      <c r="H167" s="89"/>
      <c r="I167" s="89"/>
      <c r="J167" s="89"/>
      <c r="K167" s="89"/>
      <c r="L167" s="575"/>
      <c r="M167" s="5"/>
      <c r="O167" s="102"/>
      <c r="P167" s="102"/>
    </row>
    <row r="168" spans="1:16" x14ac:dyDescent="0.2">
      <c r="A168" s="368"/>
      <c r="B168" s="574"/>
      <c r="C168" s="89" t="s">
        <v>337</v>
      </c>
      <c r="D168" s="89"/>
      <c r="E168" s="89"/>
      <c r="F168" s="89"/>
      <c r="G168" s="89"/>
      <c r="H168" s="89"/>
      <c r="I168" s="89"/>
      <c r="J168" s="89"/>
      <c r="K168" s="89"/>
      <c r="L168" s="575"/>
      <c r="M168" s="5"/>
    </row>
    <row r="169" spans="1:16" x14ac:dyDescent="0.2">
      <c r="A169" s="368"/>
      <c r="B169" s="574"/>
      <c r="C169" s="89" t="s">
        <v>312</v>
      </c>
      <c r="D169" s="89"/>
      <c r="E169" s="89"/>
      <c r="F169" s="89"/>
      <c r="G169" s="89"/>
      <c r="H169" s="89"/>
      <c r="I169" s="89"/>
      <c r="J169" s="89"/>
      <c r="K169" s="89"/>
      <c r="L169" s="575"/>
      <c r="M169" s="5"/>
    </row>
    <row r="170" spans="1:16" x14ac:dyDescent="0.2">
      <c r="A170" s="368"/>
      <c r="B170" s="574"/>
      <c r="C170" s="89"/>
      <c r="D170" s="89"/>
      <c r="E170" s="89"/>
      <c r="F170" s="89"/>
      <c r="G170" s="89"/>
      <c r="H170" s="89"/>
      <c r="I170" s="89"/>
      <c r="J170" s="89"/>
      <c r="K170" s="89"/>
      <c r="L170" s="575"/>
      <c r="M170" s="5"/>
    </row>
    <row r="171" spans="1:16" ht="15" x14ac:dyDescent="0.25">
      <c r="A171" s="368"/>
      <c r="B171" s="574"/>
      <c r="C171" s="98" t="s">
        <v>278</v>
      </c>
      <c r="D171" s="89"/>
      <c r="E171" s="89"/>
      <c r="F171" s="89"/>
      <c r="G171" s="89"/>
      <c r="H171" s="89"/>
      <c r="I171" s="89"/>
      <c r="J171" s="89"/>
      <c r="K171" s="89"/>
      <c r="L171" s="575"/>
      <c r="M171" s="5"/>
    </row>
    <row r="172" spans="1:16" x14ac:dyDescent="0.2">
      <c r="A172" s="368"/>
      <c r="B172" s="574"/>
      <c r="C172" s="89" t="s">
        <v>297</v>
      </c>
      <c r="D172" s="89"/>
      <c r="E172" s="89"/>
      <c r="F172" s="89"/>
      <c r="G172" s="89"/>
      <c r="H172" s="89"/>
      <c r="I172" s="89"/>
      <c r="J172" s="89"/>
      <c r="K172" s="89"/>
      <c r="L172" s="575"/>
      <c r="M172" s="5"/>
    </row>
    <row r="173" spans="1:16" x14ac:dyDescent="0.2">
      <c r="A173" s="368"/>
      <c r="B173" s="574"/>
      <c r="C173" s="89" t="s">
        <v>338</v>
      </c>
      <c r="D173" s="89"/>
      <c r="E173" s="89"/>
      <c r="F173" s="89"/>
      <c r="G173" s="89"/>
      <c r="H173" s="89"/>
      <c r="I173" s="89"/>
      <c r="J173" s="89"/>
      <c r="K173" s="89"/>
      <c r="L173" s="575"/>
      <c r="M173" s="5"/>
    </row>
    <row r="174" spans="1:16" x14ac:dyDescent="0.2">
      <c r="A174" s="368"/>
      <c r="B174" s="574"/>
      <c r="C174" s="89" t="s">
        <v>339</v>
      </c>
      <c r="D174" s="89"/>
      <c r="E174" s="89"/>
      <c r="F174" s="89"/>
      <c r="G174" s="89"/>
      <c r="H174" s="89"/>
      <c r="I174" s="89"/>
      <c r="J174" s="89"/>
      <c r="K174" s="89"/>
      <c r="L174" s="575"/>
      <c r="M174" s="5"/>
    </row>
    <row r="175" spans="1:16" x14ac:dyDescent="0.2">
      <c r="A175" s="368"/>
      <c r="B175" s="574"/>
      <c r="C175" s="89" t="s">
        <v>347</v>
      </c>
      <c r="D175" s="89"/>
      <c r="E175" s="89"/>
      <c r="F175" s="89"/>
      <c r="G175" s="89"/>
      <c r="H175" s="89"/>
      <c r="I175" s="89"/>
      <c r="J175" s="89"/>
      <c r="K175" s="89"/>
      <c r="L175" s="575"/>
      <c r="M175" s="5"/>
    </row>
    <row r="176" spans="1:16" x14ac:dyDescent="0.2">
      <c r="A176" s="368"/>
      <c r="B176" s="574"/>
      <c r="C176" s="89" t="s">
        <v>348</v>
      </c>
      <c r="D176" s="89"/>
      <c r="E176" s="89"/>
      <c r="F176" s="89"/>
      <c r="G176" s="89"/>
      <c r="H176" s="89"/>
      <c r="I176" s="89"/>
      <c r="J176" s="89"/>
      <c r="K176" s="89"/>
      <c r="L176" s="575"/>
      <c r="M176" s="5"/>
    </row>
    <row r="177" spans="1:13" x14ac:dyDescent="0.2">
      <c r="A177" s="368"/>
      <c r="B177" s="574"/>
      <c r="C177" s="89" t="s">
        <v>351</v>
      </c>
      <c r="D177" s="89"/>
      <c r="E177" s="89"/>
      <c r="F177" s="89"/>
      <c r="G177" s="89"/>
      <c r="H177" s="89"/>
      <c r="I177" s="89"/>
      <c r="J177" s="89"/>
      <c r="K177" s="89"/>
      <c r="L177" s="575"/>
      <c r="M177" s="5"/>
    </row>
    <row r="178" spans="1:13" x14ac:dyDescent="0.2">
      <c r="A178" s="368"/>
      <c r="B178" s="574"/>
      <c r="C178" s="89" t="s">
        <v>340</v>
      </c>
      <c r="D178" s="89"/>
      <c r="E178" s="89"/>
      <c r="F178" s="89"/>
      <c r="G178" s="89"/>
      <c r="H178" s="89"/>
      <c r="I178" s="89"/>
      <c r="J178" s="89"/>
      <c r="K178" s="89"/>
      <c r="L178" s="575"/>
      <c r="M178" s="5"/>
    </row>
    <row r="179" spans="1:13" x14ac:dyDescent="0.2">
      <c r="A179" s="368"/>
      <c r="B179" s="574"/>
      <c r="C179" s="89" t="s">
        <v>341</v>
      </c>
      <c r="D179" s="89"/>
      <c r="E179" s="89"/>
      <c r="F179" s="89"/>
      <c r="G179" s="89"/>
      <c r="H179" s="89"/>
      <c r="I179" s="89"/>
      <c r="J179" s="89"/>
      <c r="K179" s="89"/>
      <c r="L179" s="575"/>
      <c r="M179" s="5"/>
    </row>
    <row r="180" spans="1:13" x14ac:dyDescent="0.2">
      <c r="A180" s="368"/>
      <c r="B180" s="574"/>
      <c r="C180" s="89" t="s">
        <v>349</v>
      </c>
      <c r="D180" s="89"/>
      <c r="E180" s="89"/>
      <c r="F180" s="89"/>
      <c r="G180" s="89"/>
      <c r="H180" s="89"/>
      <c r="I180" s="89"/>
      <c r="J180" s="89"/>
      <c r="K180" s="89"/>
      <c r="L180" s="575"/>
      <c r="M180" s="5"/>
    </row>
    <row r="181" spans="1:13" x14ac:dyDescent="0.2">
      <c r="A181" s="368"/>
      <c r="B181" s="574"/>
      <c r="C181" s="89"/>
      <c r="D181" s="89" t="s">
        <v>350</v>
      </c>
      <c r="E181" s="89"/>
      <c r="F181" s="89"/>
      <c r="G181" s="89"/>
      <c r="H181" s="89"/>
      <c r="I181" s="89"/>
      <c r="J181" s="89"/>
      <c r="K181" s="89"/>
      <c r="L181" s="575"/>
      <c r="M181" s="5"/>
    </row>
    <row r="182" spans="1:13" x14ac:dyDescent="0.2">
      <c r="A182" s="368"/>
      <c r="B182" s="574"/>
      <c r="C182" s="89" t="s">
        <v>342</v>
      </c>
      <c r="D182" s="89"/>
      <c r="E182" s="89"/>
      <c r="F182" s="89"/>
      <c r="G182" s="89"/>
      <c r="H182" s="89"/>
      <c r="I182" s="89"/>
      <c r="J182" s="89"/>
      <c r="K182" s="89"/>
      <c r="L182" s="575"/>
      <c r="M182" s="5"/>
    </row>
    <row r="183" spans="1:13" x14ac:dyDescent="0.2">
      <c r="A183" s="368"/>
      <c r="B183" s="574"/>
      <c r="C183" s="89" t="s">
        <v>344</v>
      </c>
      <c r="D183" s="89"/>
      <c r="E183" s="89"/>
      <c r="F183" s="89"/>
      <c r="G183" s="89"/>
      <c r="H183" s="89"/>
      <c r="I183" s="89"/>
      <c r="J183" s="89"/>
      <c r="K183" s="89"/>
      <c r="L183" s="575"/>
      <c r="M183" s="5"/>
    </row>
    <row r="184" spans="1:13" x14ac:dyDescent="0.2">
      <c r="A184" s="368"/>
      <c r="B184" s="574"/>
      <c r="C184" s="89" t="s">
        <v>345</v>
      </c>
      <c r="D184" s="89"/>
      <c r="E184" s="89"/>
      <c r="F184" s="89"/>
      <c r="G184" s="89"/>
      <c r="H184" s="89"/>
      <c r="I184" s="89"/>
      <c r="J184" s="89"/>
      <c r="K184" s="89"/>
      <c r="L184" s="575"/>
      <c r="M184" s="5"/>
    </row>
    <row r="185" spans="1:13" x14ac:dyDescent="0.2">
      <c r="A185" s="368"/>
      <c r="B185" s="574"/>
      <c r="C185" s="89" t="s">
        <v>346</v>
      </c>
      <c r="D185" s="89"/>
      <c r="E185" s="89"/>
      <c r="F185" s="89"/>
      <c r="G185" s="89"/>
      <c r="H185" s="89"/>
      <c r="I185" s="89"/>
      <c r="J185" s="89"/>
      <c r="K185" s="89"/>
      <c r="L185" s="575"/>
      <c r="M185" s="5"/>
    </row>
    <row r="186" spans="1:13" x14ac:dyDescent="0.2">
      <c r="A186" s="368"/>
      <c r="B186" s="574"/>
      <c r="C186" s="89"/>
      <c r="D186" s="89"/>
      <c r="E186" s="89"/>
      <c r="F186" s="89"/>
      <c r="G186" s="89"/>
      <c r="H186" s="89"/>
      <c r="I186" s="89"/>
      <c r="J186" s="89"/>
      <c r="K186" s="89"/>
      <c r="L186" s="575"/>
      <c r="M186" s="5"/>
    </row>
    <row r="187" spans="1:13" ht="15" x14ac:dyDescent="0.25">
      <c r="A187" s="368"/>
      <c r="B187" s="574"/>
      <c r="C187" s="98" t="s">
        <v>298</v>
      </c>
      <c r="D187" s="89"/>
      <c r="E187" s="89"/>
      <c r="F187" s="89"/>
      <c r="G187" s="89"/>
      <c r="H187" s="89"/>
      <c r="I187" s="89"/>
      <c r="J187" s="89"/>
      <c r="K187" s="89"/>
      <c r="L187" s="575"/>
      <c r="M187" s="5"/>
    </row>
    <row r="188" spans="1:13" x14ac:dyDescent="0.2">
      <c r="A188" s="368"/>
      <c r="B188" s="574"/>
      <c r="C188" s="89" t="s">
        <v>352</v>
      </c>
      <c r="D188" s="89"/>
      <c r="E188" s="89"/>
      <c r="F188" s="89"/>
      <c r="G188" s="89"/>
      <c r="H188" s="89"/>
      <c r="I188" s="89"/>
      <c r="J188" s="89"/>
      <c r="K188" s="89"/>
      <c r="L188" s="575"/>
      <c r="M188" s="5"/>
    </row>
    <row r="189" spans="1:13" x14ac:dyDescent="0.2">
      <c r="A189" s="368"/>
      <c r="B189" s="574"/>
      <c r="C189" s="89" t="s">
        <v>353</v>
      </c>
      <c r="D189" s="89"/>
      <c r="E189" s="89"/>
      <c r="F189" s="89"/>
      <c r="G189" s="89"/>
      <c r="H189" s="89"/>
      <c r="I189" s="89"/>
      <c r="J189" s="89"/>
      <c r="K189" s="89"/>
      <c r="L189" s="575"/>
      <c r="M189" s="5"/>
    </row>
    <row r="190" spans="1:13" x14ac:dyDescent="0.2">
      <c r="A190" s="368"/>
      <c r="B190" s="574"/>
      <c r="C190" s="89"/>
      <c r="D190" s="89"/>
      <c r="E190" s="89"/>
      <c r="F190" s="89"/>
      <c r="G190" s="89"/>
      <c r="H190" s="89"/>
      <c r="I190" s="89"/>
      <c r="J190" s="89"/>
      <c r="K190" s="89"/>
      <c r="L190" s="575"/>
      <c r="M190" s="5"/>
    </row>
    <row r="191" spans="1:13" ht="15" x14ac:dyDescent="0.25">
      <c r="A191" s="368"/>
      <c r="B191" s="574"/>
      <c r="C191" s="98" t="s">
        <v>280</v>
      </c>
      <c r="D191" s="89"/>
      <c r="E191" s="89"/>
      <c r="F191" s="89"/>
      <c r="G191" s="89"/>
      <c r="H191" s="89"/>
      <c r="I191" s="89"/>
      <c r="J191" s="89"/>
      <c r="K191" s="89"/>
      <c r="L191" s="575"/>
      <c r="M191" s="5"/>
    </row>
    <row r="192" spans="1:13" x14ac:dyDescent="0.2">
      <c r="A192" s="368"/>
      <c r="B192" s="574"/>
      <c r="C192" s="89" t="s">
        <v>354</v>
      </c>
      <c r="D192" s="89"/>
      <c r="E192" s="89"/>
      <c r="F192" s="89"/>
      <c r="G192" s="89"/>
      <c r="H192" s="89"/>
      <c r="I192" s="89"/>
      <c r="J192" s="89"/>
      <c r="K192" s="89"/>
      <c r="L192" s="575"/>
      <c r="M192" s="5"/>
    </row>
    <row r="193" spans="1:13" x14ac:dyDescent="0.2">
      <c r="A193" s="368"/>
      <c r="B193" s="574"/>
      <c r="C193" s="89" t="s">
        <v>355</v>
      </c>
      <c r="D193" s="89"/>
      <c r="E193" s="89"/>
      <c r="F193" s="89"/>
      <c r="G193" s="89"/>
      <c r="H193" s="89"/>
      <c r="I193" s="89"/>
      <c r="J193" s="89"/>
      <c r="K193" s="89"/>
      <c r="L193" s="575"/>
      <c r="M193" s="5"/>
    </row>
    <row r="194" spans="1:13" x14ac:dyDescent="0.2">
      <c r="A194" s="368"/>
      <c r="B194" s="574"/>
      <c r="C194" s="89"/>
      <c r="D194" s="89"/>
      <c r="E194" s="89"/>
      <c r="F194" s="89"/>
      <c r="G194" s="89"/>
      <c r="H194" s="89"/>
      <c r="I194" s="89"/>
      <c r="J194" s="89"/>
      <c r="K194" s="89"/>
      <c r="L194" s="575"/>
      <c r="M194" s="5"/>
    </row>
    <row r="195" spans="1:13" ht="15" x14ac:dyDescent="0.25">
      <c r="A195" s="368"/>
      <c r="B195" s="574"/>
      <c r="C195" s="98" t="s">
        <v>281</v>
      </c>
      <c r="D195" s="89"/>
      <c r="E195" s="89"/>
      <c r="F195" s="89"/>
      <c r="G195" s="89"/>
      <c r="H195" s="89"/>
      <c r="I195" s="89"/>
      <c r="J195" s="89"/>
      <c r="K195" s="89"/>
      <c r="L195" s="575"/>
      <c r="M195" s="5"/>
    </row>
    <row r="196" spans="1:13" ht="15" thickBot="1" x14ac:dyDescent="0.25">
      <c r="A196" s="368"/>
      <c r="B196" s="574"/>
      <c r="C196" s="89" t="s">
        <v>356</v>
      </c>
      <c r="D196" s="89"/>
      <c r="E196" s="89"/>
      <c r="F196" s="89"/>
      <c r="G196" s="89"/>
      <c r="H196" s="89"/>
      <c r="I196" s="89"/>
      <c r="J196" s="89"/>
      <c r="K196" s="89"/>
      <c r="L196" s="575"/>
      <c r="M196" s="5"/>
    </row>
    <row r="197" spans="1:13" ht="15" thickBot="1" x14ac:dyDescent="0.25">
      <c r="A197" s="368"/>
      <c r="B197" s="574"/>
      <c r="C197" s="89" t="s">
        <v>357</v>
      </c>
      <c r="D197" s="89"/>
      <c r="E197" s="89"/>
      <c r="F197" s="89"/>
      <c r="G197" s="89"/>
      <c r="H197" s="89"/>
      <c r="I197" s="89"/>
      <c r="J197" s="89"/>
      <c r="K197" s="89"/>
      <c r="L197" s="575"/>
      <c r="M197" s="161"/>
    </row>
    <row r="198" spans="1:13" x14ac:dyDescent="0.2">
      <c r="A198" s="368"/>
      <c r="B198" s="574"/>
      <c r="C198" s="89"/>
      <c r="D198" s="89"/>
      <c r="E198" s="89"/>
      <c r="F198" s="89"/>
      <c r="G198" s="89"/>
      <c r="H198" s="89"/>
      <c r="I198" s="89"/>
      <c r="J198" s="89"/>
      <c r="K198" s="89"/>
      <c r="L198" s="575"/>
      <c r="M198" s="5"/>
    </row>
    <row r="199" spans="1:13" ht="15" x14ac:dyDescent="0.25">
      <c r="A199" s="368"/>
      <c r="B199" s="574"/>
      <c r="C199" s="98" t="s">
        <v>282</v>
      </c>
      <c r="D199" s="89"/>
      <c r="E199" s="89"/>
      <c r="F199" s="89"/>
      <c r="G199" s="89"/>
      <c r="H199" s="89"/>
      <c r="I199" s="89"/>
      <c r="J199" s="89"/>
      <c r="K199" s="89"/>
      <c r="L199" s="575"/>
      <c r="M199" s="5"/>
    </row>
    <row r="200" spans="1:13" x14ac:dyDescent="0.2">
      <c r="A200" s="321"/>
      <c r="B200" s="574"/>
      <c r="C200" s="89" t="s">
        <v>358</v>
      </c>
      <c r="D200" s="89"/>
      <c r="E200" s="89"/>
      <c r="F200" s="89"/>
      <c r="G200" s="89"/>
      <c r="H200" s="89"/>
      <c r="I200" s="89"/>
      <c r="J200" s="89"/>
      <c r="K200" s="89"/>
      <c r="L200" s="575"/>
      <c r="M200" s="5"/>
    </row>
    <row r="201" spans="1:13" x14ac:dyDescent="0.2">
      <c r="A201" s="368"/>
      <c r="B201" s="574"/>
      <c r="C201" s="89" t="s">
        <v>359</v>
      </c>
      <c r="D201" s="89"/>
      <c r="E201" s="89"/>
      <c r="F201" s="89"/>
      <c r="G201" s="89"/>
      <c r="H201" s="89"/>
      <c r="I201" s="89"/>
      <c r="J201" s="89"/>
      <c r="K201" s="89"/>
      <c r="L201" s="575"/>
      <c r="M201" s="5"/>
    </row>
    <row r="202" spans="1:13" x14ac:dyDescent="0.2">
      <c r="A202" s="368"/>
      <c r="B202" s="574"/>
      <c r="C202" s="89"/>
      <c r="D202" s="89"/>
      <c r="E202" s="89"/>
      <c r="F202" s="89"/>
      <c r="G202" s="89"/>
      <c r="H202" s="89"/>
      <c r="I202" s="89"/>
      <c r="J202" s="89"/>
      <c r="K202" s="89"/>
      <c r="L202" s="575"/>
      <c r="M202" s="5"/>
    </row>
    <row r="203" spans="1:13" ht="15" x14ac:dyDescent="0.25">
      <c r="A203" s="368"/>
      <c r="B203" s="574"/>
      <c r="C203" s="98" t="s">
        <v>283</v>
      </c>
      <c r="D203" s="89"/>
      <c r="E203" s="89"/>
      <c r="F203" s="89"/>
      <c r="G203" s="89"/>
      <c r="H203" s="89"/>
      <c r="I203" s="89"/>
      <c r="J203" s="89"/>
      <c r="K203" s="89"/>
      <c r="L203" s="575"/>
      <c r="M203" s="5"/>
    </row>
    <row r="204" spans="1:13" x14ac:dyDescent="0.2">
      <c r="A204" s="368"/>
      <c r="B204" s="574"/>
      <c r="C204" s="89" t="s">
        <v>360</v>
      </c>
      <c r="D204" s="89"/>
      <c r="E204" s="89"/>
      <c r="F204" s="89"/>
      <c r="G204" s="89"/>
      <c r="H204" s="89"/>
      <c r="I204" s="89"/>
      <c r="J204" s="89"/>
      <c r="K204" s="89"/>
      <c r="L204" s="575"/>
      <c r="M204" s="5"/>
    </row>
    <row r="205" spans="1:13" x14ac:dyDescent="0.2">
      <c r="A205" s="368"/>
      <c r="B205" s="574"/>
      <c r="C205" s="89" t="s">
        <v>361</v>
      </c>
      <c r="D205" s="89"/>
      <c r="E205" s="89"/>
      <c r="F205" s="89"/>
      <c r="G205" s="89"/>
      <c r="H205" s="89"/>
      <c r="I205" s="89"/>
      <c r="J205" s="89"/>
      <c r="K205" s="89"/>
      <c r="L205" s="575"/>
      <c r="M205" s="5"/>
    </row>
    <row r="206" spans="1:13" x14ac:dyDescent="0.2">
      <c r="A206" s="368"/>
      <c r="B206" s="574"/>
      <c r="C206" s="89"/>
      <c r="D206" s="89"/>
      <c r="E206" s="89"/>
      <c r="F206" s="89"/>
      <c r="G206" s="89"/>
      <c r="H206" s="89"/>
      <c r="I206" s="89"/>
      <c r="J206" s="89"/>
      <c r="K206" s="89"/>
      <c r="L206" s="575"/>
      <c r="M206" s="5"/>
    </row>
    <row r="207" spans="1:13" ht="15" x14ac:dyDescent="0.25">
      <c r="A207" s="368"/>
      <c r="B207" s="574"/>
      <c r="C207" s="98" t="s">
        <v>284</v>
      </c>
      <c r="D207" s="89"/>
      <c r="E207" s="89"/>
      <c r="F207" s="89"/>
      <c r="G207" s="89"/>
      <c r="H207" s="89"/>
      <c r="I207" s="89"/>
      <c r="J207" s="89"/>
      <c r="K207" s="89"/>
      <c r="L207" s="575"/>
      <c r="M207" s="5"/>
    </row>
    <row r="208" spans="1:13" x14ac:dyDescent="0.2">
      <c r="A208" s="368"/>
      <c r="B208" s="574"/>
      <c r="C208" s="89" t="s">
        <v>304</v>
      </c>
      <c r="D208" s="89"/>
      <c r="E208" s="89"/>
      <c r="F208" s="89"/>
      <c r="G208" s="89"/>
      <c r="H208" s="89"/>
      <c r="I208" s="89"/>
      <c r="J208" s="89"/>
      <c r="K208" s="89"/>
      <c r="L208" s="575"/>
      <c r="M208" s="5"/>
    </row>
    <row r="209" spans="1:16" x14ac:dyDescent="0.2">
      <c r="A209" s="368"/>
      <c r="B209" s="574"/>
      <c r="C209" s="89"/>
      <c r="D209" s="89"/>
      <c r="E209" s="89"/>
      <c r="F209" s="89"/>
      <c r="G209" s="89"/>
      <c r="H209" s="89"/>
      <c r="I209" s="89"/>
      <c r="J209" s="89"/>
      <c r="K209" s="89"/>
      <c r="L209" s="575"/>
      <c r="M209" s="5"/>
    </row>
    <row r="210" spans="1:16" ht="15" x14ac:dyDescent="0.25">
      <c r="A210" s="368"/>
      <c r="B210" s="574"/>
      <c r="C210" s="98" t="s">
        <v>285</v>
      </c>
      <c r="D210" s="89"/>
      <c r="E210" s="89"/>
      <c r="F210" s="89"/>
      <c r="G210" s="89"/>
      <c r="H210" s="89"/>
      <c r="I210" s="89"/>
      <c r="J210" s="89"/>
      <c r="K210" s="89"/>
      <c r="L210" s="575"/>
      <c r="M210" s="5"/>
    </row>
    <row r="211" spans="1:16" x14ac:dyDescent="0.2">
      <c r="A211" s="368"/>
      <c r="B211" s="574"/>
      <c r="C211" s="89" t="s">
        <v>305</v>
      </c>
      <c r="D211" s="89"/>
      <c r="E211" s="89"/>
      <c r="F211" s="89"/>
      <c r="G211" s="89"/>
      <c r="H211" s="89"/>
      <c r="I211" s="89"/>
      <c r="J211" s="89"/>
      <c r="K211" s="89"/>
      <c r="L211" s="575"/>
      <c r="M211" s="5"/>
    </row>
    <row r="212" spans="1:16" x14ac:dyDescent="0.2">
      <c r="A212" s="368"/>
      <c r="B212" s="574"/>
      <c r="C212" s="89"/>
      <c r="D212" s="89"/>
      <c r="E212" s="89"/>
      <c r="F212" s="89"/>
      <c r="G212" s="89"/>
      <c r="H212" s="89"/>
      <c r="I212" s="89"/>
      <c r="J212" s="89"/>
      <c r="K212" s="89"/>
      <c r="L212" s="575"/>
      <c r="M212" s="5"/>
      <c r="N212" s="5"/>
      <c r="O212" s="5"/>
      <c r="P212" s="5"/>
    </row>
    <row r="213" spans="1:16" ht="15" thickBot="1" x14ac:dyDescent="0.25">
      <c r="B213" s="576"/>
      <c r="C213" s="577"/>
      <c r="D213" s="577"/>
      <c r="E213" s="577"/>
      <c r="F213" s="577"/>
      <c r="G213" s="324" t="s">
        <v>13</v>
      </c>
      <c r="H213" s="577"/>
      <c r="I213" s="577"/>
      <c r="J213" s="577"/>
      <c r="K213" s="577"/>
      <c r="L213" s="578"/>
    </row>
    <row r="214" spans="1:16" x14ac:dyDescent="0.2">
      <c r="B214" s="85"/>
      <c r="C214" s="85"/>
      <c r="D214" s="85"/>
      <c r="E214" s="5"/>
      <c r="F214" s="5"/>
      <c r="G214" s="5"/>
      <c r="H214" s="5"/>
      <c r="I214" s="5"/>
      <c r="J214" s="5"/>
      <c r="K214" s="5"/>
      <c r="L214" s="5"/>
    </row>
  </sheetData>
  <sheetProtection sheet="1" selectLockedCells="1"/>
  <mergeCells count="43">
    <mergeCell ref="C63:F63"/>
    <mergeCell ref="C53:F53"/>
    <mergeCell ref="C70:F70"/>
    <mergeCell ref="C62:F62"/>
    <mergeCell ref="C81:F81"/>
    <mergeCell ref="C51:F51"/>
    <mergeCell ref="C75:F75"/>
    <mergeCell ref="C71:F71"/>
    <mergeCell ref="C79:F79"/>
    <mergeCell ref="C80:F80"/>
    <mergeCell ref="G2:N2"/>
    <mergeCell ref="C61:F61"/>
    <mergeCell ref="C40:F40"/>
    <mergeCell ref="C41:F41"/>
    <mergeCell ref="C42:F42"/>
    <mergeCell ref="J61:K61"/>
    <mergeCell ref="C37:F37"/>
    <mergeCell ref="J28:K28"/>
    <mergeCell ref="J36:K36"/>
    <mergeCell ref="J49:K49"/>
    <mergeCell ref="C36:F36"/>
    <mergeCell ref="C38:F38"/>
    <mergeCell ref="C39:F39"/>
    <mergeCell ref="C50:F50"/>
    <mergeCell ref="C43:F43"/>
    <mergeCell ref="C49:F49"/>
    <mergeCell ref="C22:E22"/>
    <mergeCell ref="C11:E11"/>
    <mergeCell ref="C29:F29"/>
    <mergeCell ref="C28:F28"/>
    <mergeCell ref="C92:J100"/>
    <mergeCell ref="C52:F52"/>
    <mergeCell ref="C88:F88"/>
    <mergeCell ref="C74:F74"/>
    <mergeCell ref="C55:F55"/>
    <mergeCell ref="C54:F54"/>
    <mergeCell ref="C72:F72"/>
    <mergeCell ref="C73:F73"/>
    <mergeCell ref="C86:F86"/>
    <mergeCell ref="C82:F82"/>
    <mergeCell ref="C83:F83"/>
    <mergeCell ref="C84:F84"/>
    <mergeCell ref="C85:F85"/>
  </mergeCells>
  <phoneticPr fontId="3" type="noConversion"/>
  <hyperlinks>
    <hyperlink ref="C22" location="LETTINGS!A100" display="Please see guidance notes for descriptions"/>
    <hyperlink ref="C11" location="LETTINGS!A112" display="Please see full guidance notes"/>
    <hyperlink ref="C22:E22" location="LETTINGS!B188" display="Please see guidance notes for descriptions"/>
    <hyperlink ref="F128:G128" location="LETTINGS!A1" display="Back to top"/>
    <hyperlink ref="I132:J132" location="LETTINGS!C24" display="Back to question 1"/>
    <hyperlink ref="I135:J135" location="LETTINGS!C32" display="Back to question 2"/>
    <hyperlink ref="I143:J143" location="LETTINGS!C46" display="Back to question 3"/>
    <hyperlink ref="I145:J145" location="LETTINGS!C58" display="Back to question 4"/>
    <hyperlink ref="J164" location="LETTINGS!A1" display="Back to top"/>
    <hyperlink ref="G213" location="LETTINGS!A1" display="Back to top"/>
    <hyperlink ref="C33" location="LETTINGS!A142" display="Notes:"/>
    <hyperlink ref="C47" location="LETTINGS!A145" display="Note:"/>
    <hyperlink ref="C59" location="LETTINGS!A148" display="Note:"/>
    <hyperlink ref="C26" location="LETTINGS!A135" display="Note:  "/>
    <hyperlink ref="G104" location="LETTINGS!A1" display="Back to top"/>
    <hyperlink ref="C67" location="LETTINGS!A156" display="Note:"/>
    <hyperlink ref="I150:J150" location="LETTINGS!C66" display="Back to question 5"/>
    <hyperlink ref="F128" location="LETTINGS!A1" display="Back to top"/>
    <hyperlink ref="I132" location="LETTINGS!G24" display="Back to question 1"/>
    <hyperlink ref="I135" location="LETTINGS!G29" display="Back to question 2"/>
    <hyperlink ref="I143" location="LETTINGS!G50" display="Back to question 3"/>
    <hyperlink ref="I150" location="LETTINGS!G71" display="Back to question 5"/>
    <hyperlink ref="I157" location="LETTINGS!G79" display="Back to question 7"/>
    <hyperlink ref="E87" location="LETTINGS!A159" display="Note:"/>
    <hyperlink ref="I145" location="LETTINGS!G62" display="Back to question 4"/>
    <hyperlink ref="C11:E11" location="LETTINGS!A129" display="Please see full guidance notes"/>
  </hyperlinks>
  <pageMargins left="0.75" right="0.75" top="1" bottom="1" header="0.5" footer="0.5"/>
  <pageSetup paperSize="9" scale="61" orientation="portrait" r:id="rId1"/>
  <headerFooter alignWithMargins="0">
    <oddHeader>&amp;C&amp;A</oddHeader>
    <oddFooter>&amp;CPage &amp;P of &amp;N</oddFooter>
  </headerFooter>
  <rowBreaks count="2" manualBreakCount="2">
    <brk id="55" min="1" max="11" man="1"/>
    <brk id="127" min="1" max="11"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P115"/>
  <sheetViews>
    <sheetView showGridLines="0" zoomScale="85" zoomScaleNormal="100" zoomScaleSheetLayoutView="100" workbookViewId="0"/>
  </sheetViews>
  <sheetFormatPr defaultRowHeight="14.25" x14ac:dyDescent="0.2"/>
  <cols>
    <col min="1" max="1" customWidth="true" style="770" width="6.7109375" collapsed="false"/>
    <col min="2" max="2" customWidth="true" style="63" width="5.28515625" collapsed="false"/>
    <col min="3" max="3" customWidth="true" style="63" width="13.0" collapsed="false"/>
    <col min="4" max="4" customWidth="true" style="63" width="10.5703125" collapsed="false"/>
    <col min="5" max="5" customWidth="true" style="63" width="21.0" collapsed="false"/>
    <col min="6" max="6" customWidth="true" style="63" width="12.5703125" collapsed="false"/>
    <col min="7" max="7" customWidth="true" style="63" width="13.7109375" collapsed="false"/>
    <col min="8" max="8" customWidth="true" style="63" width="15.5703125" collapsed="false"/>
    <col min="9" max="9" customWidth="true" style="63" width="15.42578125" collapsed="false"/>
    <col min="10" max="10" customWidth="true" style="63" width="12.42578125" collapsed="false"/>
    <col min="11" max="11" customWidth="true" style="63" width="10.140625" collapsed="false"/>
    <col min="12" max="12" customWidth="true" style="63" width="0.140625" collapsed="false"/>
    <col min="13" max="13" customWidth="true" style="63" width="4.28515625" collapsed="false"/>
    <col min="14" max="14" customWidth="true" style="63" width="6.42578125" collapsed="false"/>
    <col min="15" max="16384" style="63" width="9.140625" collapsed="false"/>
  </cols>
  <sheetData>
    <row r="1" spans="1:15" x14ac:dyDescent="0.2">
      <c r="A1" s="347"/>
    </row>
    <row r="2" spans="1:15" ht="15.75" thickBot="1" x14ac:dyDescent="0.3">
      <c r="C2" s="101" t="s">
        <v>493</v>
      </c>
      <c r="H2" s="904" t="s">
        <v>596</v>
      </c>
      <c r="I2" s="904"/>
      <c r="J2" s="904"/>
      <c r="K2" s="904"/>
      <c r="L2" s="904"/>
      <c r="M2" s="904"/>
      <c r="N2" s="904"/>
      <c r="O2" s="905"/>
    </row>
    <row r="3" spans="1:15" ht="15" x14ac:dyDescent="0.25">
      <c r="B3" s="103"/>
      <c r="C3" s="122"/>
      <c r="D3" s="104"/>
      <c r="E3" s="104"/>
      <c r="F3" s="104"/>
      <c r="G3" s="104"/>
      <c r="H3" s="104"/>
      <c r="I3" s="104"/>
      <c r="J3" s="104"/>
      <c r="K3" s="104"/>
      <c r="L3" s="104"/>
      <c r="M3" s="104"/>
      <c r="N3" s="116"/>
      <c r="O3" s="314"/>
    </row>
    <row r="4" spans="1:15" x14ac:dyDescent="0.2">
      <c r="B4" s="105"/>
      <c r="C4" s="20" t="s">
        <v>1195</v>
      </c>
      <c r="D4" s="69"/>
      <c r="E4" s="69"/>
      <c r="F4" s="69"/>
      <c r="G4" s="69"/>
      <c r="H4" s="69"/>
      <c r="I4" s="69"/>
      <c r="J4" s="69"/>
      <c r="K4" s="69"/>
      <c r="L4" s="69"/>
      <c r="M4" s="69"/>
      <c r="N4" s="106"/>
    </row>
    <row r="5" spans="1:15" x14ac:dyDescent="0.2">
      <c r="B5" s="105"/>
      <c r="C5" s="69"/>
      <c r="D5" s="69"/>
      <c r="E5" s="69"/>
      <c r="F5" s="69"/>
      <c r="G5" s="69"/>
      <c r="H5" s="69"/>
      <c r="I5" s="69"/>
      <c r="J5" s="69"/>
      <c r="K5" s="69"/>
      <c r="L5" s="69"/>
      <c r="M5" s="69"/>
      <c r="N5" s="106"/>
    </row>
    <row r="6" spans="1:15" customFormat="1" ht="15" x14ac:dyDescent="0.2">
      <c r="A6" s="421"/>
      <c r="B6" s="25"/>
      <c r="C6" s="10" t="s">
        <v>257</v>
      </c>
      <c r="D6" s="84"/>
      <c r="E6" s="84"/>
      <c r="F6" s="2"/>
      <c r="G6" s="2"/>
      <c r="H6" s="2"/>
      <c r="I6" s="34"/>
      <c r="J6" s="2"/>
      <c r="K6" s="2"/>
      <c r="L6" s="2"/>
      <c r="M6" s="2"/>
      <c r="N6" s="27"/>
    </row>
    <row r="7" spans="1:15" customFormat="1" ht="15" x14ac:dyDescent="0.2">
      <c r="A7" s="421"/>
      <c r="B7" s="25"/>
      <c r="C7" s="10" t="s">
        <v>258</v>
      </c>
      <c r="D7" s="84"/>
      <c r="E7" s="84"/>
      <c r="F7" s="2"/>
      <c r="G7" s="2"/>
      <c r="H7" s="2"/>
      <c r="I7" s="34"/>
      <c r="J7" s="2"/>
      <c r="K7" s="2"/>
      <c r="L7" s="2"/>
      <c r="M7" s="2"/>
      <c r="N7" s="27"/>
    </row>
    <row r="8" spans="1:15" customFormat="1" ht="15" x14ac:dyDescent="0.2">
      <c r="A8" s="421"/>
      <c r="B8" s="25"/>
      <c r="C8" s="20" t="s">
        <v>533</v>
      </c>
      <c r="D8" s="84"/>
      <c r="E8" s="84"/>
      <c r="F8" s="2"/>
      <c r="G8" s="2"/>
      <c r="H8" s="2"/>
      <c r="I8" s="34"/>
      <c r="J8" s="2"/>
      <c r="K8" s="2"/>
      <c r="L8" s="2"/>
      <c r="M8" s="2"/>
      <c r="N8" s="27"/>
    </row>
    <row r="9" spans="1:15" customFormat="1" ht="15" x14ac:dyDescent="0.2">
      <c r="A9" s="421"/>
      <c r="B9" s="25"/>
      <c r="C9" s="20" t="s">
        <v>534</v>
      </c>
      <c r="D9" s="84"/>
      <c r="E9" s="84"/>
      <c r="F9" s="2"/>
      <c r="G9" s="2"/>
      <c r="H9" s="2"/>
      <c r="I9" s="34"/>
      <c r="J9" s="2"/>
      <c r="K9" s="2"/>
      <c r="L9" s="2"/>
      <c r="M9" s="2"/>
      <c r="N9" s="27"/>
    </row>
    <row r="10" spans="1:15" customFormat="1" ht="15" x14ac:dyDescent="0.2">
      <c r="A10" s="421"/>
      <c r="B10" s="25"/>
      <c r="C10" s="20" t="s">
        <v>535</v>
      </c>
      <c r="D10" s="84"/>
      <c r="E10" s="84"/>
      <c r="F10" s="2"/>
      <c r="G10" s="2"/>
      <c r="H10" s="2"/>
      <c r="I10" s="34"/>
      <c r="J10" s="2"/>
      <c r="K10" s="2"/>
      <c r="L10" s="2"/>
      <c r="M10" s="2"/>
      <c r="N10" s="27"/>
    </row>
    <row r="11" spans="1:15" customFormat="1" ht="15" x14ac:dyDescent="0.2">
      <c r="A11" s="421"/>
      <c r="B11" s="25"/>
      <c r="C11" s="10" t="s">
        <v>265</v>
      </c>
      <c r="D11" s="84"/>
      <c r="E11" s="84"/>
      <c r="F11" s="2"/>
      <c r="G11" s="2"/>
      <c r="H11" s="2"/>
      <c r="I11" s="34"/>
      <c r="J11" s="2"/>
      <c r="K11" s="2"/>
      <c r="L11" s="2"/>
      <c r="M11" s="2"/>
      <c r="N11" s="27"/>
    </row>
    <row r="12" spans="1:15" x14ac:dyDescent="0.2">
      <c r="B12" s="105"/>
      <c r="C12" s="832" t="s">
        <v>275</v>
      </c>
      <c r="D12" s="832"/>
      <c r="E12" s="69"/>
      <c r="F12" s="69"/>
      <c r="G12" s="69"/>
      <c r="H12" s="69"/>
      <c r="I12" s="69"/>
      <c r="J12" s="69"/>
      <c r="K12" s="69"/>
      <c r="L12" s="69"/>
      <c r="M12" s="69"/>
      <c r="N12" s="106"/>
    </row>
    <row r="13" spans="1:15" x14ac:dyDescent="0.2">
      <c r="B13" s="105"/>
      <c r="C13" s="69"/>
      <c r="D13" s="69"/>
      <c r="E13" s="69"/>
      <c r="F13" s="69"/>
      <c r="G13" s="69"/>
      <c r="H13" s="69"/>
      <c r="I13" s="69"/>
      <c r="J13" s="69"/>
      <c r="K13" s="69"/>
      <c r="L13" s="69"/>
      <c r="M13" s="69"/>
      <c r="N13" s="106"/>
    </row>
    <row r="14" spans="1:15" x14ac:dyDescent="0.2">
      <c r="B14" s="105"/>
      <c r="C14" s="28" t="s">
        <v>694</v>
      </c>
      <c r="D14" s="69"/>
      <c r="E14" s="7"/>
      <c r="F14" s="69"/>
      <c r="G14" s="69"/>
      <c r="H14" s="69"/>
      <c r="I14" s="69"/>
      <c r="J14" s="69"/>
      <c r="K14" s="69"/>
      <c r="L14" s="69"/>
      <c r="M14" s="69"/>
      <c r="N14" s="106"/>
    </row>
    <row r="15" spans="1:15" ht="6.75" customHeight="1" x14ac:dyDescent="0.2">
      <c r="B15" s="105"/>
      <c r="C15" s="28"/>
      <c r="D15" s="69"/>
      <c r="E15" s="69"/>
      <c r="F15" s="69"/>
      <c r="G15" s="69"/>
      <c r="H15" s="69"/>
      <c r="I15" s="69"/>
      <c r="J15" s="69"/>
      <c r="K15" s="69"/>
      <c r="L15" s="69"/>
      <c r="M15" s="69"/>
      <c r="N15" s="106"/>
    </row>
    <row r="16" spans="1:15" x14ac:dyDescent="0.2">
      <c r="B16" s="105"/>
      <c r="C16" s="28" t="s">
        <v>692</v>
      </c>
      <c r="D16" s="69"/>
      <c r="E16" s="580"/>
      <c r="F16" s="69"/>
      <c r="G16" s="69"/>
      <c r="H16" s="69"/>
      <c r="I16" s="69"/>
      <c r="J16" s="69"/>
      <c r="K16" s="69"/>
      <c r="L16" s="69"/>
      <c r="M16" s="69"/>
      <c r="N16" s="106"/>
    </row>
    <row r="17" spans="2:14" ht="8.25" customHeight="1" x14ac:dyDescent="0.2">
      <c r="B17" s="105"/>
      <c r="C17" s="28"/>
      <c r="D17" s="69"/>
      <c r="E17" s="69"/>
      <c r="F17" s="69"/>
      <c r="G17" s="69"/>
      <c r="H17" s="69"/>
      <c r="I17" s="69"/>
      <c r="J17" s="69"/>
      <c r="K17" s="69"/>
      <c r="L17" s="69"/>
      <c r="M17" s="69"/>
      <c r="N17" s="106"/>
    </row>
    <row r="18" spans="2:14" x14ac:dyDescent="0.2">
      <c r="B18" s="105"/>
      <c r="C18" s="28" t="s">
        <v>693</v>
      </c>
      <c r="D18" s="69"/>
      <c r="E18" s="581"/>
      <c r="F18" s="69"/>
      <c r="G18" s="69"/>
      <c r="H18" s="69"/>
      <c r="I18" s="69"/>
      <c r="J18" s="69"/>
      <c r="K18" s="69"/>
      <c r="L18" s="69"/>
      <c r="M18" s="69"/>
      <c r="N18" s="106"/>
    </row>
    <row r="19" spans="2:14" x14ac:dyDescent="0.2">
      <c r="B19" s="105"/>
      <c r="C19" s="69"/>
      <c r="D19" s="69"/>
      <c r="E19" s="69"/>
      <c r="F19" s="69"/>
      <c r="G19" s="69"/>
      <c r="H19" s="69"/>
      <c r="I19" s="69"/>
      <c r="J19" s="69"/>
      <c r="K19" s="69"/>
      <c r="L19" s="69"/>
      <c r="M19" s="69"/>
      <c r="N19" s="106"/>
    </row>
    <row r="20" spans="2:14" x14ac:dyDescent="0.2">
      <c r="B20" s="105"/>
      <c r="C20" s="69"/>
      <c r="D20" s="69"/>
      <c r="E20" s="69"/>
      <c r="F20" s="69"/>
      <c r="G20" s="69"/>
      <c r="H20" s="69"/>
      <c r="I20" s="69"/>
      <c r="J20" s="69"/>
      <c r="K20" s="69"/>
      <c r="L20" s="69"/>
      <c r="M20" s="69"/>
      <c r="N20" s="106"/>
    </row>
    <row r="21" spans="2:14" x14ac:dyDescent="0.2">
      <c r="B21" s="105"/>
      <c r="C21" s="69" t="s">
        <v>494</v>
      </c>
      <c r="D21" s="69"/>
      <c r="E21" s="69"/>
      <c r="F21" s="69"/>
      <c r="G21" s="69"/>
      <c r="H21" s="69"/>
      <c r="I21" s="69"/>
      <c r="J21" s="69"/>
      <c r="K21" s="69"/>
      <c r="L21" s="69"/>
      <c r="M21" s="69"/>
      <c r="N21" s="106"/>
    </row>
    <row r="22" spans="2:14" x14ac:dyDescent="0.2">
      <c r="B22" s="105"/>
      <c r="C22" s="69" t="s">
        <v>495</v>
      </c>
      <c r="D22" s="69"/>
      <c r="E22" s="69"/>
      <c r="F22" s="69"/>
      <c r="G22" s="69"/>
      <c r="H22" s="69"/>
      <c r="I22" s="69"/>
      <c r="J22" s="69"/>
      <c r="K22" s="69"/>
      <c r="L22" s="69"/>
      <c r="M22" s="69"/>
      <c r="N22" s="106"/>
    </row>
    <row r="23" spans="2:14" x14ac:dyDescent="0.2">
      <c r="B23" s="105"/>
      <c r="C23" s="69"/>
      <c r="D23" s="69"/>
      <c r="E23" s="69"/>
      <c r="F23" s="69"/>
      <c r="G23" s="69"/>
      <c r="H23" s="69"/>
      <c r="I23" s="69"/>
      <c r="J23" s="69"/>
      <c r="K23" s="69"/>
      <c r="L23" s="69"/>
      <c r="M23" s="69"/>
      <c r="N23" s="106"/>
    </row>
    <row r="24" spans="2:14" s="368" customFormat="1" ht="15" x14ac:dyDescent="0.25">
      <c r="B24" s="405"/>
      <c r="C24" s="411" t="s">
        <v>853</v>
      </c>
      <c r="D24" s="411"/>
      <c r="E24" s="411"/>
      <c r="F24" s="411"/>
      <c r="G24" s="411"/>
      <c r="H24" s="411"/>
      <c r="I24" s="411"/>
      <c r="J24" s="411"/>
      <c r="K24" s="69"/>
      <c r="L24" s="259"/>
      <c r="M24" s="69"/>
      <c r="N24" s="106"/>
    </row>
    <row r="25" spans="2:14" x14ac:dyDescent="0.2">
      <c r="B25" s="105"/>
      <c r="C25" s="69"/>
      <c r="D25" s="69"/>
      <c r="E25" s="69"/>
      <c r="F25" s="69"/>
      <c r="G25" s="69"/>
      <c r="H25" s="69"/>
      <c r="I25" s="69"/>
      <c r="J25" s="69"/>
      <c r="K25" s="69"/>
      <c r="L25" s="69"/>
      <c r="M25" s="69"/>
      <c r="N25" s="106"/>
    </row>
    <row r="26" spans="2:14" s="368" customFormat="1" ht="15" x14ac:dyDescent="0.25">
      <c r="B26" s="405"/>
      <c r="C26" s="411" t="s">
        <v>851</v>
      </c>
      <c r="D26" s="411"/>
      <c r="E26" s="411"/>
      <c r="F26" s="411"/>
      <c r="G26" s="411"/>
      <c r="H26" s="411"/>
      <c r="I26" s="411"/>
      <c r="J26" s="411"/>
      <c r="K26" s="17"/>
      <c r="L26" s="259"/>
      <c r="M26" s="69"/>
      <c r="N26" s="106"/>
    </row>
    <row r="27" spans="2:14" s="368" customFormat="1" ht="15" x14ac:dyDescent="0.25">
      <c r="B27" s="405"/>
      <c r="C27" s="411" t="s">
        <v>463</v>
      </c>
      <c r="D27" s="259"/>
      <c r="E27" s="259"/>
      <c r="F27" s="259"/>
      <c r="G27" s="259"/>
      <c r="H27" s="259"/>
      <c r="I27" s="259"/>
      <c r="J27" s="259"/>
      <c r="K27" s="17"/>
      <c r="L27" s="259"/>
      <c r="M27" s="69"/>
      <c r="N27" s="106"/>
    </row>
    <row r="28" spans="2:14" s="368" customFormat="1" ht="15" x14ac:dyDescent="0.25">
      <c r="B28" s="405"/>
      <c r="C28" s="411" t="s">
        <v>313</v>
      </c>
      <c r="D28" s="259"/>
      <c r="E28" s="259"/>
      <c r="F28" s="259"/>
      <c r="G28" s="259"/>
      <c r="H28" s="259"/>
      <c r="I28" s="259"/>
      <c r="J28" s="259"/>
      <c r="K28" s="259"/>
      <c r="L28" s="259"/>
      <c r="M28" s="69"/>
      <c r="N28" s="106"/>
    </row>
    <row r="29" spans="2:14" s="368" customFormat="1" ht="15" x14ac:dyDescent="0.25">
      <c r="B29" s="405"/>
      <c r="C29" s="259" t="s">
        <v>847</v>
      </c>
      <c r="D29" s="259"/>
      <c r="E29" s="259"/>
      <c r="F29" s="259"/>
      <c r="G29" s="259"/>
      <c r="H29" s="259"/>
      <c r="I29" s="259"/>
      <c r="J29" s="259"/>
      <c r="K29" s="17"/>
      <c r="L29" s="259"/>
      <c r="M29" s="69"/>
      <c r="N29" s="106"/>
    </row>
    <row r="30" spans="2:14" s="368" customFormat="1" ht="15" x14ac:dyDescent="0.25">
      <c r="B30" s="405"/>
      <c r="C30" s="411" t="s">
        <v>316</v>
      </c>
      <c r="D30" s="259"/>
      <c r="E30" s="259"/>
      <c r="F30" s="259"/>
      <c r="G30" s="259"/>
      <c r="H30" s="259"/>
      <c r="I30" s="259"/>
      <c r="J30" s="259"/>
      <c r="K30" s="432"/>
      <c r="L30" s="259"/>
      <c r="M30" s="69"/>
      <c r="N30" s="106"/>
    </row>
    <row r="31" spans="2:14" s="368" customFormat="1" ht="15" x14ac:dyDescent="0.25">
      <c r="B31" s="405"/>
      <c r="C31" s="411" t="s">
        <v>314</v>
      </c>
      <c r="D31" s="259"/>
      <c r="E31" s="259"/>
      <c r="F31" s="259"/>
      <c r="G31" s="259"/>
      <c r="H31" s="259"/>
      <c r="I31" s="259"/>
      <c r="J31" s="259"/>
      <c r="K31" s="17"/>
      <c r="L31" s="259"/>
      <c r="M31" s="69"/>
      <c r="N31" s="106"/>
    </row>
    <row r="32" spans="2:14" s="368" customFormat="1" ht="15" x14ac:dyDescent="0.25">
      <c r="B32" s="405"/>
      <c r="C32" s="411" t="s">
        <v>315</v>
      </c>
      <c r="D32" s="259"/>
      <c r="E32" s="259"/>
      <c r="F32" s="259"/>
      <c r="G32" s="259"/>
      <c r="H32" s="259"/>
      <c r="I32" s="259"/>
      <c r="J32" s="259"/>
      <c r="K32" s="17"/>
      <c r="L32" s="259"/>
      <c r="M32" s="69"/>
      <c r="N32" s="106"/>
    </row>
    <row r="33" spans="2:14" x14ac:dyDescent="0.2">
      <c r="B33" s="105"/>
      <c r="C33" s="69" t="s">
        <v>852</v>
      </c>
      <c r="D33" s="69"/>
      <c r="E33" s="69"/>
      <c r="F33" s="69"/>
      <c r="G33" s="69"/>
      <c r="H33" s="69"/>
      <c r="I33" s="69"/>
      <c r="J33" s="69"/>
      <c r="K33" s="128"/>
      <c r="L33" s="69"/>
      <c r="M33" s="69"/>
      <c r="N33" s="106"/>
    </row>
    <row r="34" spans="2:14" x14ac:dyDescent="0.2">
      <c r="B34" s="105"/>
      <c r="C34" s="69"/>
      <c r="D34" s="69"/>
      <c r="E34" s="69"/>
      <c r="F34" s="69"/>
      <c r="G34" s="69"/>
      <c r="H34" s="69"/>
      <c r="I34" s="69"/>
      <c r="J34" s="69"/>
      <c r="K34" s="69"/>
      <c r="L34" s="69"/>
      <c r="M34" s="69"/>
      <c r="N34" s="106"/>
    </row>
    <row r="35" spans="2:14" ht="15" x14ac:dyDescent="0.25">
      <c r="B35" s="105"/>
      <c r="C35" s="13" t="s">
        <v>850</v>
      </c>
      <c r="D35" s="69"/>
      <c r="E35" s="69"/>
      <c r="F35" s="69"/>
      <c r="G35" s="69"/>
      <c r="H35" s="69"/>
      <c r="I35" s="69"/>
      <c r="J35" s="69"/>
      <c r="K35" s="69"/>
      <c r="L35" s="69"/>
      <c r="M35" s="69"/>
      <c r="N35" s="106"/>
    </row>
    <row r="36" spans="2:14" ht="15" x14ac:dyDescent="0.25">
      <c r="B36" s="105"/>
      <c r="C36" s="13" t="s">
        <v>849</v>
      </c>
      <c r="D36" s="69"/>
      <c r="E36" s="69"/>
      <c r="F36" s="69"/>
      <c r="G36" s="69"/>
      <c r="H36" s="69"/>
      <c r="I36" s="69"/>
      <c r="J36" s="69"/>
      <c r="K36" s="69"/>
      <c r="L36" s="69"/>
      <c r="M36" s="69"/>
      <c r="N36" s="106"/>
    </row>
    <row r="37" spans="2:14" x14ac:dyDescent="0.2">
      <c r="B37" s="105"/>
      <c r="C37" s="69"/>
      <c r="D37" s="69"/>
      <c r="E37" s="69"/>
      <c r="F37" s="69"/>
      <c r="G37" s="69"/>
      <c r="H37" s="69"/>
      <c r="I37" s="69"/>
      <c r="J37" s="69"/>
      <c r="K37" s="69"/>
      <c r="L37" s="69"/>
      <c r="M37" s="69"/>
      <c r="N37" s="106"/>
    </row>
    <row r="38" spans="2:14" ht="15" x14ac:dyDescent="0.25">
      <c r="B38" s="105"/>
      <c r="C38" s="107" t="s">
        <v>781</v>
      </c>
      <c r="D38" s="69"/>
      <c r="E38" s="69"/>
      <c r="F38" s="69"/>
      <c r="G38" s="69"/>
      <c r="H38" s="69"/>
      <c r="I38" s="69"/>
      <c r="J38" s="69"/>
      <c r="K38" s="69"/>
      <c r="L38" s="69"/>
      <c r="M38" s="69"/>
      <c r="N38" s="106"/>
    </row>
    <row r="39" spans="2:14" x14ac:dyDescent="0.2">
      <c r="B39" s="105"/>
      <c r="C39" s="505" t="s">
        <v>490</v>
      </c>
      <c r="D39" s="69"/>
      <c r="E39" s="69"/>
      <c r="F39" s="69"/>
      <c r="G39" s="69"/>
      <c r="H39" s="69"/>
      <c r="I39" s="69"/>
      <c r="J39" s="69"/>
      <c r="K39" s="69"/>
      <c r="L39" s="69"/>
      <c r="M39" s="69"/>
      <c r="N39" s="106"/>
    </row>
    <row r="40" spans="2:14" ht="15" x14ac:dyDescent="0.25">
      <c r="B40" s="105"/>
      <c r="C40" s="925"/>
      <c r="D40" s="925"/>
      <c r="E40" s="925"/>
      <c r="F40" s="925"/>
      <c r="G40" s="925"/>
      <c r="H40" s="109" t="s">
        <v>496</v>
      </c>
      <c r="I40" s="112" t="s">
        <v>497</v>
      </c>
      <c r="J40" s="112" t="s">
        <v>404</v>
      </c>
      <c r="K40" s="910" t="s">
        <v>260</v>
      </c>
      <c r="L40" s="911"/>
      <c r="M40" s="911"/>
      <c r="N40" s="922"/>
    </row>
    <row r="41" spans="2:14" ht="27.75" customHeight="1" x14ac:dyDescent="0.25">
      <c r="B41" s="105"/>
      <c r="C41" s="916" t="s">
        <v>178</v>
      </c>
      <c r="D41" s="916"/>
      <c r="E41" s="916"/>
      <c r="F41" s="916"/>
      <c r="G41" s="916"/>
      <c r="H41" s="119"/>
      <c r="I41" s="119"/>
      <c r="J41" s="271">
        <f>SUM(H41:I41)</f>
        <v>0</v>
      </c>
      <c r="K41" s="275"/>
      <c r="L41" s="69"/>
      <c r="M41" s="260"/>
      <c r="N41" s="106"/>
    </row>
    <row r="42" spans="2:14" ht="27.75" customHeight="1" x14ac:dyDescent="0.25">
      <c r="B42" s="105"/>
      <c r="C42" s="916" t="s">
        <v>179</v>
      </c>
      <c r="D42" s="916"/>
      <c r="E42" s="916"/>
      <c r="F42" s="916"/>
      <c r="G42" s="916"/>
      <c r="H42" s="119"/>
      <c r="I42" s="119"/>
      <c r="J42" s="271">
        <f>H42+I42</f>
        <v>0</v>
      </c>
      <c r="K42" s="275"/>
      <c r="L42" s="69"/>
      <c r="M42" s="260"/>
      <c r="N42" s="106"/>
    </row>
    <row r="43" spans="2:14" ht="30.75" customHeight="1" x14ac:dyDescent="0.25">
      <c r="B43" s="105"/>
      <c r="C43" s="916" t="s">
        <v>180</v>
      </c>
      <c r="D43" s="916"/>
      <c r="E43" s="916"/>
      <c r="F43" s="916"/>
      <c r="G43" s="916"/>
      <c r="H43" s="119"/>
      <c r="I43" s="119"/>
      <c r="J43" s="271">
        <f>H43+I43</f>
        <v>0</v>
      </c>
      <c r="K43" s="275"/>
      <c r="L43" s="69"/>
      <c r="M43" s="260"/>
      <c r="N43" s="106"/>
    </row>
    <row r="44" spans="2:14" ht="31.5" customHeight="1" x14ac:dyDescent="0.25">
      <c r="B44" s="105"/>
      <c r="C44" s="916" t="s">
        <v>181</v>
      </c>
      <c r="D44" s="916"/>
      <c r="E44" s="916"/>
      <c r="F44" s="916"/>
      <c r="G44" s="916"/>
      <c r="H44" s="119"/>
      <c r="I44" s="119"/>
      <c r="J44" s="271">
        <f>H44+I44</f>
        <v>0</v>
      </c>
      <c r="K44" s="275"/>
      <c r="L44" s="69"/>
      <c r="M44" s="260"/>
      <c r="N44" s="106"/>
    </row>
    <row r="45" spans="2:14" ht="30.75" customHeight="1" x14ac:dyDescent="0.25">
      <c r="B45" s="105"/>
      <c r="C45" s="915" t="s">
        <v>1208</v>
      </c>
      <c r="D45" s="916"/>
      <c r="E45" s="916"/>
      <c r="F45" s="916"/>
      <c r="G45" s="916"/>
      <c r="H45" s="119"/>
      <c r="I45" s="119"/>
      <c r="J45" s="271">
        <f>H45+I45</f>
        <v>0</v>
      </c>
      <c r="K45" s="275"/>
      <c r="L45" s="69"/>
      <c r="M45" s="260"/>
      <c r="N45" s="106"/>
    </row>
    <row r="46" spans="2:14" ht="29.25" customHeight="1" x14ac:dyDescent="0.25">
      <c r="B46" s="105"/>
      <c r="C46" s="915" t="s">
        <v>1209</v>
      </c>
      <c r="D46" s="916"/>
      <c r="E46" s="916"/>
      <c r="F46" s="916"/>
      <c r="G46" s="916"/>
      <c r="H46" s="119"/>
      <c r="I46" s="119"/>
      <c r="J46" s="271">
        <f>H46+I46</f>
        <v>0</v>
      </c>
      <c r="K46" s="275"/>
      <c r="L46" s="69"/>
      <c r="M46" s="260"/>
      <c r="N46" s="106"/>
    </row>
    <row r="47" spans="2:14" ht="22.5" customHeight="1" x14ac:dyDescent="0.25">
      <c r="B47" s="105"/>
      <c r="C47" s="511" t="str">
        <f>IF(H46&gt;H45,"Cannot have more applicants suspended than are on Register","")</f>
        <v/>
      </c>
      <c r="D47" s="135"/>
      <c r="E47" s="135"/>
      <c r="F47" s="135"/>
      <c r="G47" s="354"/>
      <c r="H47" s="318"/>
      <c r="I47" s="355"/>
      <c r="J47" s="356"/>
      <c r="K47" s="348"/>
      <c r="L47" s="348"/>
      <c r="M47" s="348"/>
      <c r="N47" s="106"/>
    </row>
    <row r="48" spans="2:14" ht="22.5" customHeight="1" x14ac:dyDescent="0.25">
      <c r="B48" s="105"/>
      <c r="C48" s="511" t="str">
        <f>IF(I46&gt;I45,"Cannot have more transfer tenants suspended than are on Register","")</f>
        <v/>
      </c>
      <c r="D48" s="135"/>
      <c r="E48" s="135"/>
      <c r="F48" s="135"/>
      <c r="G48" s="354"/>
      <c r="H48" s="318"/>
      <c r="I48" s="355"/>
      <c r="J48" s="356"/>
      <c r="K48" s="348"/>
      <c r="L48" s="348"/>
      <c r="M48" s="348"/>
      <c r="N48" s="106"/>
    </row>
    <row r="49" spans="2:14" ht="15" x14ac:dyDescent="0.25">
      <c r="B49" s="105"/>
      <c r="C49" s="13" t="s">
        <v>331</v>
      </c>
      <c r="D49" s="13"/>
      <c r="E49" s="69"/>
      <c r="F49" s="69"/>
      <c r="G49" s="348"/>
      <c r="H49" s="348"/>
      <c r="I49" s="348"/>
      <c r="J49" s="348"/>
      <c r="K49" s="348"/>
      <c r="L49" s="348"/>
      <c r="M49" s="348"/>
      <c r="N49" s="106"/>
    </row>
    <row r="50" spans="2:14" x14ac:dyDescent="0.2">
      <c r="B50" s="105"/>
      <c r="C50" s="123"/>
      <c r="D50" s="69"/>
      <c r="E50" s="69"/>
      <c r="F50" s="348"/>
      <c r="G50" s="348"/>
      <c r="H50" s="348"/>
      <c r="I50" s="348"/>
      <c r="J50" s="348"/>
      <c r="K50" s="348"/>
      <c r="L50" s="348"/>
      <c r="M50" s="348"/>
      <c r="N50" s="349"/>
    </row>
    <row r="51" spans="2:14" x14ac:dyDescent="0.2">
      <c r="B51" s="105"/>
      <c r="C51" s="69" t="s">
        <v>336</v>
      </c>
      <c r="D51" s="69"/>
      <c r="E51" s="69"/>
      <c r="F51" s="69"/>
      <c r="G51" s="350" t="s">
        <v>498</v>
      </c>
      <c r="H51" s="128"/>
      <c r="I51" s="350" t="s">
        <v>499</v>
      </c>
      <c r="J51" s="128"/>
      <c r="K51" s="351"/>
      <c r="L51" s="348"/>
      <c r="M51" s="348"/>
      <c r="N51" s="349"/>
    </row>
    <row r="52" spans="2:14" x14ac:dyDescent="0.2">
      <c r="B52" s="105"/>
      <c r="C52" s="123"/>
      <c r="D52" s="69"/>
      <c r="E52" s="69"/>
      <c r="F52" s="348"/>
      <c r="G52" s="348"/>
      <c r="H52" s="348"/>
      <c r="I52" s="348"/>
      <c r="J52" s="348"/>
      <c r="K52" s="348"/>
      <c r="L52" s="348"/>
      <c r="M52" s="348"/>
      <c r="N52" s="349"/>
    </row>
    <row r="53" spans="2:14" x14ac:dyDescent="0.2">
      <c r="B53" s="105"/>
      <c r="C53" s="69" t="s">
        <v>334</v>
      </c>
      <c r="D53" s="69"/>
      <c r="E53" s="69"/>
      <c r="F53" s="348"/>
      <c r="G53" s="350" t="s">
        <v>332</v>
      </c>
      <c r="H53" s="118"/>
      <c r="I53" s="118"/>
      <c r="J53" s="353"/>
      <c r="K53" s="352"/>
      <c r="L53" s="348"/>
      <c r="M53" s="348"/>
      <c r="N53" s="349"/>
    </row>
    <row r="54" spans="2:14" x14ac:dyDescent="0.2">
      <c r="B54" s="105"/>
      <c r="C54" s="69"/>
      <c r="D54" s="69"/>
      <c r="E54" s="69"/>
      <c r="F54" s="348"/>
      <c r="G54" s="348"/>
      <c r="H54" s="353" t="s">
        <v>333</v>
      </c>
      <c r="I54" s="353" t="s">
        <v>335</v>
      </c>
      <c r="J54" s="353"/>
      <c r="K54" s="353"/>
      <c r="L54" s="348"/>
      <c r="M54" s="348"/>
      <c r="N54" s="349"/>
    </row>
    <row r="55" spans="2:14" x14ac:dyDescent="0.2">
      <c r="B55" s="105"/>
      <c r="C55" s="26"/>
      <c r="D55" s="69"/>
      <c r="E55" s="69"/>
      <c r="F55" s="348"/>
      <c r="G55" s="348"/>
      <c r="H55" s="353"/>
      <c r="I55" s="353"/>
      <c r="J55" s="353"/>
      <c r="K55" s="353"/>
      <c r="L55" s="348"/>
      <c r="M55" s="348"/>
      <c r="N55" s="349"/>
    </row>
    <row r="56" spans="2:14" x14ac:dyDescent="0.2">
      <c r="B56" s="105"/>
      <c r="C56" s="69"/>
      <c r="D56" s="69"/>
      <c r="E56" s="69"/>
      <c r="F56" s="348"/>
      <c r="G56" s="348"/>
      <c r="H56" s="348"/>
      <c r="I56" s="348"/>
      <c r="J56" s="348"/>
      <c r="K56" s="348"/>
      <c r="L56" s="348"/>
      <c r="M56" s="348"/>
      <c r="N56" s="349"/>
    </row>
    <row r="57" spans="2:14" x14ac:dyDescent="0.2">
      <c r="B57" s="105"/>
      <c r="C57" s="69"/>
      <c r="D57" s="69"/>
      <c r="E57" s="69"/>
      <c r="F57" s="348"/>
      <c r="G57" s="348"/>
      <c r="H57" s="348"/>
      <c r="I57" s="348"/>
      <c r="J57" s="348"/>
      <c r="K57" s="348"/>
      <c r="L57" s="348"/>
      <c r="M57" s="348"/>
      <c r="N57" s="349"/>
    </row>
    <row r="58" spans="2:14" ht="15" x14ac:dyDescent="0.25">
      <c r="B58" s="105"/>
      <c r="C58" s="169"/>
      <c r="D58" s="69"/>
      <c r="E58" s="69"/>
      <c r="F58" s="348"/>
      <c r="G58" s="348"/>
      <c r="H58" s="348"/>
      <c r="I58" s="348"/>
      <c r="J58" s="348"/>
      <c r="K58" s="348"/>
      <c r="L58" s="348"/>
      <c r="M58" s="348"/>
      <c r="N58" s="349"/>
    </row>
    <row r="59" spans="2:14" ht="15" x14ac:dyDescent="0.25">
      <c r="B59" s="105"/>
      <c r="C59" s="169" t="s">
        <v>638</v>
      </c>
      <c r="D59" s="69"/>
      <c r="E59" s="69"/>
      <c r="F59" s="69"/>
      <c r="G59" s="69"/>
      <c r="H59" s="69"/>
      <c r="I59" s="69"/>
      <c r="J59" s="69"/>
      <c r="K59" s="69"/>
      <c r="L59" s="69"/>
      <c r="M59" s="69"/>
      <c r="N59" s="106"/>
    </row>
    <row r="60" spans="2:14" x14ac:dyDescent="0.2">
      <c r="B60" s="105"/>
      <c r="C60" s="917"/>
      <c r="D60" s="918"/>
      <c r="E60" s="918"/>
      <c r="F60" s="918"/>
      <c r="G60" s="918"/>
      <c r="H60" s="918"/>
      <c r="I60" s="918"/>
      <c r="J60" s="918"/>
      <c r="K60" s="918"/>
      <c r="L60" s="129"/>
      <c r="M60" s="69"/>
      <c r="N60" s="106"/>
    </row>
    <row r="61" spans="2:14" x14ac:dyDescent="0.2">
      <c r="B61" s="105"/>
      <c r="C61" s="919"/>
      <c r="D61" s="894"/>
      <c r="E61" s="894"/>
      <c r="F61" s="894"/>
      <c r="G61" s="894"/>
      <c r="H61" s="894"/>
      <c r="I61" s="894"/>
      <c r="J61" s="894"/>
      <c r="K61" s="894"/>
      <c r="L61" s="130"/>
      <c r="M61" s="69"/>
      <c r="N61" s="106"/>
    </row>
    <row r="62" spans="2:14" x14ac:dyDescent="0.2">
      <c r="B62" s="105"/>
      <c r="C62" s="919"/>
      <c r="D62" s="894"/>
      <c r="E62" s="894"/>
      <c r="F62" s="894"/>
      <c r="G62" s="894"/>
      <c r="H62" s="894"/>
      <c r="I62" s="894"/>
      <c r="J62" s="894"/>
      <c r="K62" s="894"/>
      <c r="L62" s="130"/>
      <c r="M62" s="69"/>
      <c r="N62" s="106"/>
    </row>
    <row r="63" spans="2:14" x14ac:dyDescent="0.2">
      <c r="B63" s="105"/>
      <c r="C63" s="919"/>
      <c r="D63" s="894"/>
      <c r="E63" s="894"/>
      <c r="F63" s="894"/>
      <c r="G63" s="894"/>
      <c r="H63" s="894"/>
      <c r="I63" s="894"/>
      <c r="J63" s="894"/>
      <c r="K63" s="894"/>
      <c r="L63" s="130"/>
      <c r="M63" s="69"/>
      <c r="N63" s="106"/>
    </row>
    <row r="64" spans="2:14" x14ac:dyDescent="0.2">
      <c r="B64" s="105"/>
      <c r="C64" s="919"/>
      <c r="D64" s="894"/>
      <c r="E64" s="894"/>
      <c r="F64" s="894"/>
      <c r="G64" s="894"/>
      <c r="H64" s="894"/>
      <c r="I64" s="894"/>
      <c r="J64" s="894"/>
      <c r="K64" s="894"/>
      <c r="L64" s="130"/>
      <c r="M64" s="69"/>
      <c r="N64" s="106"/>
    </row>
    <row r="65" spans="1:16" x14ac:dyDescent="0.2">
      <c r="B65" s="105"/>
      <c r="C65" s="919"/>
      <c r="D65" s="894"/>
      <c r="E65" s="894"/>
      <c r="F65" s="894"/>
      <c r="G65" s="894"/>
      <c r="H65" s="894"/>
      <c r="I65" s="894"/>
      <c r="J65" s="894"/>
      <c r="K65" s="894"/>
      <c r="L65" s="130"/>
      <c r="M65" s="69"/>
      <c r="N65" s="106"/>
    </row>
    <row r="66" spans="1:16" x14ac:dyDescent="0.2">
      <c r="B66" s="105"/>
      <c r="C66" s="919"/>
      <c r="D66" s="894"/>
      <c r="E66" s="894"/>
      <c r="F66" s="894"/>
      <c r="G66" s="894"/>
      <c r="H66" s="894"/>
      <c r="I66" s="894"/>
      <c r="J66" s="894"/>
      <c r="K66" s="894"/>
      <c r="L66" s="130"/>
      <c r="M66" s="69"/>
      <c r="N66" s="106"/>
    </row>
    <row r="67" spans="1:16" x14ac:dyDescent="0.2">
      <c r="B67" s="105"/>
      <c r="C67" s="920"/>
      <c r="D67" s="921"/>
      <c r="E67" s="921"/>
      <c r="F67" s="921"/>
      <c r="G67" s="921"/>
      <c r="H67" s="921"/>
      <c r="I67" s="921"/>
      <c r="J67" s="921"/>
      <c r="K67" s="921"/>
      <c r="L67" s="131"/>
      <c r="M67" s="69"/>
      <c r="N67" s="106"/>
    </row>
    <row r="68" spans="1:16" x14ac:dyDescent="0.2">
      <c r="B68" s="105"/>
      <c r="C68" s="20" t="s">
        <v>788</v>
      </c>
      <c r="D68" s="20"/>
      <c r="E68" s="20"/>
      <c r="F68" s="20"/>
      <c r="G68" s="20"/>
      <c r="H68" s="20"/>
      <c r="I68" s="20"/>
      <c r="J68" s="20"/>
      <c r="K68" s="69"/>
      <c r="L68" s="69"/>
      <c r="M68" s="69"/>
      <c r="N68" s="106"/>
    </row>
    <row r="69" spans="1:16" x14ac:dyDescent="0.2">
      <c r="B69" s="105"/>
      <c r="C69" s="20" t="s">
        <v>636</v>
      </c>
      <c r="D69" s="20"/>
      <c r="E69" s="20"/>
      <c r="F69" s="20"/>
      <c r="G69" s="20"/>
      <c r="H69" s="20"/>
      <c r="I69" s="20"/>
      <c r="J69" s="20"/>
      <c r="K69" s="69"/>
      <c r="L69" s="69"/>
      <c r="M69" s="69"/>
      <c r="N69" s="106"/>
    </row>
    <row r="70" spans="1:16" x14ac:dyDescent="0.2">
      <c r="B70" s="105"/>
      <c r="C70" s="69"/>
      <c r="D70" s="69"/>
      <c r="E70" s="69"/>
      <c r="F70" s="69"/>
      <c r="G70" s="69"/>
      <c r="H70" s="69"/>
      <c r="I70" s="69"/>
      <c r="J70" s="69"/>
      <c r="K70" s="69"/>
      <c r="L70" s="69"/>
      <c r="M70" s="69"/>
      <c r="N70" s="106"/>
    </row>
    <row r="71" spans="1:16" ht="15" thickBot="1" x14ac:dyDescent="0.25">
      <c r="B71" s="113"/>
      <c r="C71" s="114"/>
      <c r="D71" s="114"/>
      <c r="E71" s="114"/>
      <c r="F71" s="114"/>
      <c r="G71" s="373" t="s">
        <v>13</v>
      </c>
      <c r="H71" s="114"/>
      <c r="I71" s="114"/>
      <c r="J71" s="114"/>
      <c r="K71" s="114"/>
      <c r="L71" s="114"/>
      <c r="M71" s="114"/>
      <c r="N71" s="115"/>
    </row>
    <row r="72" spans="1:16" x14ac:dyDescent="0.2">
      <c r="M72" s="291"/>
    </row>
    <row r="74" spans="1:16" ht="15.75" x14ac:dyDescent="0.25">
      <c r="C74" s="3" t="s">
        <v>684</v>
      </c>
    </row>
    <row r="75" spans="1:16" ht="15" thickBot="1" x14ac:dyDescent="0.25">
      <c r="N75" s="102"/>
    </row>
    <row r="76" spans="1:16" ht="15" x14ac:dyDescent="0.2">
      <c r="A76" s="421"/>
      <c r="B76" s="46"/>
      <c r="C76" s="47"/>
      <c r="D76" s="48"/>
      <c r="E76" s="48"/>
      <c r="F76" s="48"/>
      <c r="G76" s="48"/>
      <c r="H76" s="48"/>
      <c r="I76" s="48"/>
      <c r="J76" s="48"/>
      <c r="K76" s="71"/>
      <c r="L76" s="71"/>
      <c r="M76" s="71"/>
      <c r="N76" s="72"/>
      <c r="O76" s="67"/>
      <c r="P76" s="32"/>
    </row>
    <row r="77" spans="1:16" ht="15" x14ac:dyDescent="0.25">
      <c r="A77" s="421"/>
      <c r="B77" s="53"/>
      <c r="C77" s="54" t="s">
        <v>649</v>
      </c>
      <c r="D77" s="55"/>
      <c r="E77" s="55"/>
      <c r="F77" s="56"/>
      <c r="G77" s="56"/>
      <c r="H77" s="56"/>
      <c r="I77" s="56"/>
      <c r="J77" s="56"/>
      <c r="K77" s="50"/>
      <c r="L77" s="50"/>
      <c r="M77" s="50"/>
      <c r="N77" s="74"/>
      <c r="O77" s="67"/>
      <c r="P77" s="32"/>
    </row>
    <row r="78" spans="1:16" x14ac:dyDescent="0.2">
      <c r="A78" s="421"/>
      <c r="B78" s="53"/>
      <c r="C78" s="57"/>
      <c r="D78" s="55"/>
      <c r="E78" s="55"/>
      <c r="F78" s="56"/>
      <c r="G78" s="56"/>
      <c r="H78" s="56"/>
      <c r="I78" s="56"/>
      <c r="J78" s="56"/>
      <c r="K78" s="50"/>
      <c r="L78" s="50"/>
      <c r="M78" s="50"/>
      <c r="N78" s="74"/>
      <c r="O78" s="67"/>
      <c r="P78" s="32"/>
    </row>
    <row r="79" spans="1:16" x14ac:dyDescent="0.2">
      <c r="A79" s="421"/>
      <c r="B79" s="53"/>
      <c r="C79" s="60" t="s">
        <v>1103</v>
      </c>
      <c r="D79" s="55"/>
      <c r="E79" s="56"/>
      <c r="F79" s="55"/>
      <c r="G79" s="56"/>
      <c r="H79" s="56"/>
      <c r="I79" s="56"/>
      <c r="J79" s="56"/>
      <c r="K79" s="50"/>
      <c r="L79" s="50"/>
      <c r="M79" s="50"/>
      <c r="N79" s="74"/>
      <c r="O79" s="67"/>
      <c r="P79" s="32"/>
    </row>
    <row r="80" spans="1:16" x14ac:dyDescent="0.2">
      <c r="A80" s="421"/>
      <c r="B80" s="53"/>
      <c r="C80" s="261" t="s">
        <v>1106</v>
      </c>
      <c r="D80" s="55"/>
      <c r="E80" s="56"/>
      <c r="F80" s="55"/>
      <c r="G80" s="56"/>
      <c r="H80" s="56"/>
      <c r="I80" s="56"/>
      <c r="J80" s="56"/>
      <c r="K80" s="50"/>
      <c r="L80" s="50"/>
      <c r="M80" s="50"/>
      <c r="N80" s="74"/>
      <c r="O80" s="67"/>
      <c r="P80" s="32"/>
    </row>
    <row r="81" spans="1:16" x14ac:dyDescent="0.2">
      <c r="A81" s="421"/>
      <c r="B81" s="53"/>
      <c r="C81" s="58" t="s">
        <v>585</v>
      </c>
      <c r="D81" s="55"/>
      <c r="E81" s="56"/>
      <c r="F81" s="55"/>
      <c r="G81" s="56"/>
      <c r="H81" s="56"/>
      <c r="I81" s="56"/>
      <c r="J81" s="56"/>
      <c r="K81" s="50"/>
      <c r="L81" s="50"/>
      <c r="M81" s="50"/>
      <c r="N81" s="74"/>
      <c r="O81" s="67"/>
      <c r="P81" s="32"/>
    </row>
    <row r="82" spans="1:16" x14ac:dyDescent="0.2">
      <c r="A82" s="421"/>
      <c r="B82" s="53"/>
      <c r="C82" s="58"/>
      <c r="D82" s="55"/>
      <c r="E82" s="56"/>
      <c r="F82" s="55"/>
      <c r="G82" s="56"/>
      <c r="H82" s="56"/>
      <c r="I82" s="56"/>
      <c r="J82" s="56"/>
      <c r="K82" s="50"/>
      <c r="L82" s="50"/>
      <c r="M82" s="50"/>
      <c r="N82" s="74"/>
      <c r="O82" s="67"/>
      <c r="P82" s="32"/>
    </row>
    <row r="83" spans="1:16" x14ac:dyDescent="0.2">
      <c r="A83" s="421"/>
      <c r="B83" s="53"/>
      <c r="C83" s="39" t="s">
        <v>532</v>
      </c>
      <c r="D83" s="55"/>
      <c r="E83" s="56"/>
      <c r="F83" s="55"/>
      <c r="G83" s="56"/>
      <c r="H83" s="56"/>
      <c r="I83" s="56"/>
      <c r="J83" s="56"/>
      <c r="K83" s="50"/>
      <c r="L83" s="50"/>
      <c r="M83" s="50"/>
      <c r="N83" s="74"/>
      <c r="O83" s="67"/>
      <c r="P83" s="32"/>
    </row>
    <row r="84" spans="1:16" x14ac:dyDescent="0.2">
      <c r="A84" s="421"/>
      <c r="B84" s="53"/>
      <c r="C84" s="261" t="s">
        <v>538</v>
      </c>
      <c r="D84" s="55"/>
      <c r="E84" s="56"/>
      <c r="F84" s="55"/>
      <c r="G84" s="56"/>
      <c r="H84" s="56"/>
      <c r="I84" s="56"/>
      <c r="J84" s="56"/>
      <c r="K84" s="50"/>
      <c r="L84" s="50"/>
      <c r="M84" s="50"/>
      <c r="N84" s="74"/>
      <c r="O84" s="67"/>
      <c r="P84" s="32"/>
    </row>
    <row r="85" spans="1:16" x14ac:dyDescent="0.2">
      <c r="A85" s="421"/>
      <c r="B85" s="53"/>
      <c r="C85" s="261" t="s">
        <v>539</v>
      </c>
      <c r="D85" s="55"/>
      <c r="E85" s="56"/>
      <c r="F85" s="55"/>
      <c r="G85" s="56"/>
      <c r="H85" s="56"/>
      <c r="I85" s="56"/>
      <c r="J85" s="56"/>
      <c r="K85" s="50"/>
      <c r="L85" s="50"/>
      <c r="M85" s="50"/>
      <c r="N85" s="74"/>
      <c r="O85" s="67"/>
      <c r="P85" s="32"/>
    </row>
    <row r="86" spans="1:16" x14ac:dyDescent="0.2">
      <c r="A86" s="421"/>
      <c r="B86" s="53"/>
      <c r="C86" s="39" t="s">
        <v>643</v>
      </c>
      <c r="D86" s="55"/>
      <c r="E86" s="56"/>
      <c r="F86" s="55"/>
      <c r="G86" s="56"/>
      <c r="H86" s="56"/>
      <c r="I86" s="56"/>
      <c r="J86" s="56"/>
      <c r="K86" s="50"/>
      <c r="L86" s="50"/>
      <c r="M86" s="50"/>
      <c r="N86" s="74"/>
      <c r="O86" s="67"/>
      <c r="P86" s="32"/>
    </row>
    <row r="87" spans="1:16" x14ac:dyDescent="0.2">
      <c r="A87" s="421"/>
      <c r="B87" s="53"/>
      <c r="C87" s="39" t="s">
        <v>533</v>
      </c>
      <c r="D87" s="55"/>
      <c r="E87" s="56"/>
      <c r="F87" s="55"/>
      <c r="G87" s="56"/>
      <c r="H87" s="56"/>
      <c r="I87" s="56"/>
      <c r="J87" s="56"/>
      <c r="K87" s="50"/>
      <c r="L87" s="50"/>
      <c r="M87" s="50"/>
      <c r="N87" s="74"/>
      <c r="O87" s="67"/>
      <c r="P87" s="32"/>
    </row>
    <row r="88" spans="1:16" x14ac:dyDescent="0.2">
      <c r="A88" s="421"/>
      <c r="B88" s="53"/>
      <c r="C88" s="39" t="s">
        <v>534</v>
      </c>
      <c r="D88" s="55"/>
      <c r="E88" s="56"/>
      <c r="F88" s="55"/>
      <c r="G88" s="56"/>
      <c r="H88" s="56"/>
      <c r="I88" s="56"/>
      <c r="J88" s="56"/>
      <c r="K88" s="50"/>
      <c r="L88" s="50"/>
      <c r="M88" s="50"/>
      <c r="N88" s="74"/>
      <c r="O88" s="67"/>
      <c r="P88" s="32"/>
    </row>
    <row r="89" spans="1:16" x14ac:dyDescent="0.2">
      <c r="A89" s="421"/>
      <c r="B89" s="53"/>
      <c r="C89" s="39" t="s">
        <v>535</v>
      </c>
      <c r="D89" s="60"/>
      <c r="E89" s="56"/>
      <c r="F89" s="55"/>
      <c r="G89" s="56"/>
      <c r="H89" s="56"/>
      <c r="I89" s="56"/>
      <c r="J89" s="56"/>
      <c r="K89" s="50"/>
      <c r="L89" s="50"/>
      <c r="M89" s="50"/>
      <c r="N89" s="74"/>
      <c r="O89" s="67"/>
      <c r="P89" s="32"/>
    </row>
    <row r="90" spans="1:16" x14ac:dyDescent="0.2">
      <c r="A90" s="421"/>
      <c r="B90" s="53"/>
      <c r="C90" s="39" t="s">
        <v>536</v>
      </c>
      <c r="D90" s="60"/>
      <c r="E90" s="56"/>
      <c r="F90" s="55"/>
      <c r="G90" s="56"/>
      <c r="H90" s="56"/>
      <c r="I90" s="56"/>
      <c r="J90" s="56"/>
      <c r="K90" s="50"/>
      <c r="L90" s="50"/>
      <c r="M90" s="50"/>
      <c r="N90" s="74"/>
      <c r="O90" s="67"/>
      <c r="P90" s="32"/>
    </row>
    <row r="91" spans="1:16" x14ac:dyDescent="0.2">
      <c r="A91" s="421"/>
      <c r="B91" s="53"/>
      <c r="C91" s="39"/>
      <c r="D91" s="60"/>
      <c r="E91" s="56"/>
      <c r="F91" s="55"/>
      <c r="G91" s="56"/>
      <c r="H91" s="56"/>
      <c r="I91" s="56"/>
      <c r="J91" s="56"/>
      <c r="K91" s="50"/>
      <c r="L91" s="50"/>
      <c r="M91" s="50"/>
      <c r="N91" s="74"/>
      <c r="O91" s="67"/>
      <c r="P91" s="32"/>
    </row>
    <row r="92" spans="1:16" ht="15" x14ac:dyDescent="0.25">
      <c r="A92" s="421"/>
      <c r="B92" s="53"/>
      <c r="C92" s="89" t="s">
        <v>924</v>
      </c>
      <c r="D92" s="60"/>
      <c r="E92" s="56"/>
      <c r="F92" s="55"/>
      <c r="G92" s="56"/>
      <c r="H92" s="56"/>
      <c r="I92" s="56"/>
      <c r="J92" s="56"/>
      <c r="K92" s="50"/>
      <c r="L92" s="50"/>
      <c r="M92" s="50"/>
      <c r="N92" s="74"/>
      <c r="O92" s="67"/>
      <c r="P92" s="32"/>
    </row>
    <row r="93" spans="1:16" x14ac:dyDescent="0.2">
      <c r="A93" s="421"/>
      <c r="B93" s="53"/>
      <c r="C93" s="89" t="s">
        <v>1206</v>
      </c>
      <c r="D93" s="60"/>
      <c r="E93" s="56"/>
      <c r="F93" s="55"/>
      <c r="G93" s="56"/>
      <c r="H93" s="56"/>
      <c r="I93" s="56"/>
      <c r="J93" s="56"/>
      <c r="K93" s="50"/>
      <c r="L93" s="50"/>
      <c r="M93" s="50"/>
      <c r="N93" s="74"/>
      <c r="O93" s="67"/>
      <c r="P93" s="32"/>
    </row>
    <row r="94" spans="1:16" x14ac:dyDescent="0.2">
      <c r="A94" s="421"/>
      <c r="B94" s="53"/>
      <c r="C94" s="39"/>
      <c r="D94" s="60"/>
      <c r="E94" s="56"/>
      <c r="F94" s="55"/>
      <c r="G94" s="56"/>
      <c r="H94" s="56"/>
      <c r="I94" s="56"/>
      <c r="J94" s="56"/>
      <c r="K94" s="50"/>
      <c r="L94" s="50"/>
      <c r="M94" s="50"/>
      <c r="N94" s="74"/>
      <c r="O94" s="67"/>
      <c r="P94" s="32"/>
    </row>
    <row r="95" spans="1:16" ht="15" thickBot="1" x14ac:dyDescent="0.25">
      <c r="A95" s="323"/>
      <c r="B95" s="51"/>
      <c r="C95" s="52"/>
      <c r="D95" s="52"/>
      <c r="E95" s="52"/>
      <c r="F95" s="52"/>
      <c r="G95" s="371" t="s">
        <v>13</v>
      </c>
      <c r="H95" s="52"/>
      <c r="I95" s="52"/>
      <c r="J95" s="52"/>
      <c r="K95" s="77"/>
      <c r="L95" s="77"/>
      <c r="M95" s="77"/>
      <c r="N95" s="78"/>
      <c r="O95" s="165"/>
      <c r="P95" s="32"/>
    </row>
    <row r="96" spans="1:16" ht="15" thickBot="1" x14ac:dyDescent="0.25">
      <c r="A96" s="421"/>
      <c r="B96" s="561"/>
      <c r="C96" s="561"/>
      <c r="D96" s="773"/>
      <c r="E96" s="773"/>
      <c r="F96" s="773"/>
      <c r="G96" s="774"/>
      <c r="H96" s="773"/>
      <c r="I96" s="773"/>
      <c r="J96" s="561"/>
      <c r="K96" s="562"/>
      <c r="L96" s="562"/>
      <c r="M96" s="562"/>
      <c r="N96" s="562"/>
      <c r="O96" s="32"/>
      <c r="P96" s="32"/>
    </row>
    <row r="97" spans="1:16" ht="66.75" customHeight="1" x14ac:dyDescent="0.2">
      <c r="A97" s="421"/>
      <c r="B97" s="563"/>
      <c r="C97" s="923" t="s">
        <v>634</v>
      </c>
      <c r="D97" s="924"/>
      <c r="E97" s="924"/>
      <c r="F97" s="924"/>
      <c r="G97" s="924"/>
      <c r="H97" s="924"/>
      <c r="I97" s="924"/>
      <c r="J97" s="924"/>
      <c r="K97" s="924"/>
      <c r="L97" s="924"/>
      <c r="M97" s="924"/>
      <c r="N97" s="72"/>
      <c r="O97" s="67"/>
      <c r="P97" s="32"/>
    </row>
    <row r="98" spans="1:16" s="368" customFormat="1" x14ac:dyDescent="0.2">
      <c r="B98" s="443"/>
      <c r="C98" s="445"/>
      <c r="D98" s="445"/>
      <c r="E98" s="445"/>
      <c r="F98" s="445"/>
      <c r="G98" s="445"/>
      <c r="H98" s="445"/>
      <c r="I98" s="445"/>
      <c r="J98" s="445"/>
      <c r="K98" s="445"/>
      <c r="L98" s="445"/>
      <c r="M98" s="50"/>
      <c r="N98" s="74"/>
    </row>
    <row r="99" spans="1:16" s="368" customFormat="1" ht="15" x14ac:dyDescent="0.25">
      <c r="B99" s="443"/>
      <c r="C99" s="444" t="s">
        <v>1095</v>
      </c>
      <c r="D99" s="445"/>
      <c r="E99" s="445"/>
      <c r="F99" s="445"/>
      <c r="G99" s="445"/>
      <c r="H99" s="445"/>
      <c r="I99" s="445"/>
      <c r="J99" s="445"/>
      <c r="K99" s="850"/>
      <c r="L99" s="850"/>
      <c r="M99" s="50"/>
      <c r="N99" s="74"/>
    </row>
    <row r="100" spans="1:16" s="368" customFormat="1" x14ac:dyDescent="0.2">
      <c r="B100" s="443"/>
      <c r="C100" s="476" t="s">
        <v>600</v>
      </c>
      <c r="D100" s="445"/>
      <c r="E100" s="445"/>
      <c r="F100" s="445"/>
      <c r="G100" s="445"/>
      <c r="H100" s="445"/>
      <c r="I100" s="445"/>
      <c r="J100" s="445"/>
      <c r="K100" s="445"/>
      <c r="L100" s="445"/>
      <c r="M100" s="50"/>
      <c r="N100" s="74"/>
    </row>
    <row r="101" spans="1:16" s="368" customFormat="1" x14ac:dyDescent="0.2">
      <c r="B101" s="443"/>
      <c r="C101" s="445" t="s">
        <v>1096</v>
      </c>
      <c r="D101" s="445"/>
      <c r="E101" s="445"/>
      <c r="F101" s="445"/>
      <c r="G101" s="445"/>
      <c r="H101" s="445"/>
      <c r="I101" s="445"/>
      <c r="J101" s="445"/>
      <c r="K101" s="445"/>
      <c r="L101" s="445"/>
      <c r="M101" s="50"/>
      <c r="N101" s="74"/>
    </row>
    <row r="102" spans="1:16" s="368" customFormat="1" ht="15" x14ac:dyDescent="0.25">
      <c r="B102" s="443"/>
      <c r="C102" s="476" t="s">
        <v>601</v>
      </c>
      <c r="D102" s="445"/>
      <c r="E102" s="445"/>
      <c r="F102" s="445"/>
      <c r="G102" s="445"/>
      <c r="H102" s="445"/>
      <c r="I102" s="445"/>
      <c r="J102" s="445"/>
      <c r="K102" s="445"/>
      <c r="L102" s="445"/>
      <c r="M102" s="50"/>
      <c r="N102" s="74"/>
    </row>
    <row r="103" spans="1:16" s="368" customFormat="1" ht="15" x14ac:dyDescent="0.25">
      <c r="B103" s="443"/>
      <c r="C103" s="444" t="s">
        <v>1097</v>
      </c>
      <c r="D103" s="445"/>
      <c r="E103" s="445"/>
      <c r="F103" s="445"/>
      <c r="G103" s="445"/>
      <c r="H103" s="445"/>
      <c r="I103" s="445"/>
      <c r="J103" s="445"/>
      <c r="K103" s="445"/>
      <c r="L103" s="445"/>
      <c r="M103" s="50"/>
      <c r="N103" s="74"/>
    </row>
    <row r="104" spans="1:16" s="368" customFormat="1" ht="15" x14ac:dyDescent="0.25">
      <c r="B104" s="443"/>
      <c r="C104" s="476" t="s">
        <v>602</v>
      </c>
      <c r="D104" s="445"/>
      <c r="E104" s="445"/>
      <c r="F104" s="445"/>
      <c r="G104" s="445"/>
      <c r="H104" s="445"/>
      <c r="I104" s="445"/>
      <c r="J104" s="445"/>
      <c r="K104" s="445"/>
      <c r="L104" s="445"/>
      <c r="M104" s="50"/>
      <c r="N104" s="74"/>
    </row>
    <row r="105" spans="1:16" s="368" customFormat="1" ht="15" x14ac:dyDescent="0.25">
      <c r="B105" s="443"/>
      <c r="C105" s="444" t="s">
        <v>1098</v>
      </c>
      <c r="D105" s="445"/>
      <c r="E105" s="445"/>
      <c r="F105" s="445"/>
      <c r="G105" s="445"/>
      <c r="H105" s="445"/>
      <c r="I105" s="445"/>
      <c r="J105" s="445"/>
      <c r="K105" s="445"/>
      <c r="L105" s="445"/>
      <c r="M105" s="50"/>
      <c r="N105" s="74"/>
    </row>
    <row r="106" spans="1:16" s="368" customFormat="1" x14ac:dyDescent="0.2">
      <c r="B106" s="443"/>
      <c r="C106" s="445"/>
      <c r="D106" s="445"/>
      <c r="E106" s="445"/>
      <c r="F106" s="445"/>
      <c r="G106" s="445"/>
      <c r="H106" s="445"/>
      <c r="I106" s="445"/>
      <c r="J106" s="926" t="s">
        <v>14</v>
      </c>
      <c r="K106" s="926"/>
      <c r="L106" s="445"/>
      <c r="M106" s="50"/>
      <c r="N106" s="74"/>
    </row>
    <row r="107" spans="1:16" x14ac:dyDescent="0.2">
      <c r="A107" s="421"/>
      <c r="B107" s="53"/>
      <c r="C107" s="58"/>
      <c r="D107" s="55"/>
      <c r="E107" s="56"/>
      <c r="F107" s="55"/>
      <c r="G107" s="56"/>
      <c r="H107" s="56"/>
      <c r="I107" s="56"/>
      <c r="J107" s="56"/>
      <c r="K107" s="50"/>
      <c r="L107" s="50"/>
      <c r="M107" s="50"/>
      <c r="N107" s="74"/>
      <c r="O107" s="67"/>
      <c r="P107" s="32"/>
    </row>
    <row r="108" spans="1:16" ht="15" x14ac:dyDescent="0.25">
      <c r="A108" s="421"/>
      <c r="B108" s="53"/>
      <c r="C108" s="498" t="s">
        <v>784</v>
      </c>
      <c r="D108" s="55"/>
      <c r="E108" s="56"/>
      <c r="F108" s="55"/>
      <c r="G108" s="56"/>
      <c r="H108" s="56"/>
      <c r="I108" s="56"/>
      <c r="J108" s="56"/>
      <c r="K108" s="50"/>
      <c r="L108" s="50"/>
      <c r="M108" s="50"/>
      <c r="N108" s="74"/>
      <c r="O108" s="67"/>
      <c r="P108" s="32"/>
    </row>
    <row r="109" spans="1:16" x14ac:dyDescent="0.2">
      <c r="A109" s="421"/>
      <c r="B109" s="53"/>
      <c r="C109" s="58" t="s">
        <v>785</v>
      </c>
      <c r="D109" s="55"/>
      <c r="E109" s="56"/>
      <c r="F109" s="55"/>
      <c r="G109" s="56"/>
      <c r="H109" s="56"/>
      <c r="I109" s="56"/>
      <c r="J109" s="56"/>
      <c r="K109" s="50"/>
      <c r="L109" s="50"/>
      <c r="M109" s="50"/>
      <c r="N109" s="74"/>
      <c r="O109" s="67"/>
      <c r="P109" s="32"/>
    </row>
    <row r="110" spans="1:16" x14ac:dyDescent="0.2">
      <c r="A110" s="421"/>
      <c r="B110" s="53"/>
      <c r="C110" s="39" t="s">
        <v>782</v>
      </c>
      <c r="D110" s="55"/>
      <c r="E110" s="56"/>
      <c r="F110" s="55"/>
      <c r="G110" s="56"/>
      <c r="H110" s="56"/>
      <c r="I110" s="56"/>
      <c r="J110" s="56"/>
      <c r="K110" s="50"/>
      <c r="L110" s="50"/>
      <c r="M110" s="50"/>
      <c r="N110" s="74"/>
      <c r="O110" s="67"/>
      <c r="P110" s="32"/>
    </row>
    <row r="111" spans="1:16" x14ac:dyDescent="0.2">
      <c r="A111" s="421"/>
      <c r="B111" s="53"/>
      <c r="C111" s="261" t="s">
        <v>783</v>
      </c>
      <c r="D111" s="55"/>
      <c r="E111" s="56"/>
      <c r="F111" s="55"/>
      <c r="G111" s="56"/>
      <c r="H111" s="56"/>
      <c r="I111" s="56"/>
      <c r="J111" s="56"/>
      <c r="K111" s="50"/>
      <c r="L111" s="50"/>
      <c r="M111" s="50"/>
      <c r="N111" s="74"/>
      <c r="O111" s="67"/>
      <c r="P111" s="32"/>
    </row>
    <row r="112" spans="1:16" x14ac:dyDescent="0.2">
      <c r="A112" s="421"/>
      <c r="B112" s="53"/>
      <c r="C112" s="59"/>
      <c r="D112" s="60"/>
      <c r="E112" s="56"/>
      <c r="F112" s="55"/>
      <c r="G112" s="56"/>
      <c r="H112" s="56"/>
      <c r="I112" s="56"/>
      <c r="J112" s="56"/>
      <c r="K112" s="50"/>
      <c r="L112" s="50"/>
      <c r="M112" s="50"/>
      <c r="N112" s="74"/>
      <c r="O112" s="67"/>
      <c r="P112" s="32"/>
    </row>
    <row r="113" spans="1:16" x14ac:dyDescent="0.2">
      <c r="A113" s="421"/>
      <c r="B113" s="53"/>
      <c r="C113" s="857"/>
      <c r="D113" s="857"/>
      <c r="E113" s="857"/>
      <c r="F113" s="857"/>
      <c r="G113" s="857"/>
      <c r="H113" s="857"/>
      <c r="I113" s="857"/>
      <c r="J113" s="857"/>
      <c r="K113" s="857"/>
      <c r="L113" s="857"/>
      <c r="M113" s="274"/>
      <c r="N113" s="74"/>
      <c r="O113" s="67"/>
      <c r="P113" s="32"/>
    </row>
    <row r="114" spans="1:16" ht="15" thickBot="1" x14ac:dyDescent="0.25">
      <c r="A114" s="421"/>
      <c r="B114" s="51"/>
      <c r="C114" s="52"/>
      <c r="D114" s="52"/>
      <c r="E114" s="52"/>
      <c r="F114" s="52"/>
      <c r="G114" s="52"/>
      <c r="H114" s="52"/>
      <c r="I114" s="52"/>
      <c r="J114" s="371" t="s">
        <v>13</v>
      </c>
      <c r="K114" s="77"/>
      <c r="L114" s="77"/>
      <c r="M114" s="77"/>
      <c r="N114" s="78"/>
      <c r="O114" s="165"/>
      <c r="P114" s="32"/>
    </row>
    <row r="115" spans="1:16" x14ac:dyDescent="0.2">
      <c r="A115" s="769"/>
      <c r="B115" s="68"/>
      <c r="C115" s="68"/>
      <c r="D115" s="68"/>
      <c r="E115" s="68"/>
      <c r="F115" s="68"/>
      <c r="G115" s="68"/>
      <c r="H115" s="68"/>
      <c r="I115" s="68"/>
      <c r="J115" s="68"/>
      <c r="K115" s="67"/>
      <c r="L115"/>
      <c r="M115" s="164"/>
      <c r="N115"/>
      <c r="O115"/>
      <c r="P115" s="121"/>
    </row>
  </sheetData>
  <sheetProtection sheet="1" selectLockedCells="1"/>
  <mergeCells count="15">
    <mergeCell ref="C113:L113"/>
    <mergeCell ref="C97:M97"/>
    <mergeCell ref="C40:G40"/>
    <mergeCell ref="C41:G41"/>
    <mergeCell ref="C42:G42"/>
    <mergeCell ref="K99:L99"/>
    <mergeCell ref="J106:K106"/>
    <mergeCell ref="H2:O2"/>
    <mergeCell ref="C46:G46"/>
    <mergeCell ref="C60:K67"/>
    <mergeCell ref="C12:D12"/>
    <mergeCell ref="C43:G43"/>
    <mergeCell ref="C44:G44"/>
    <mergeCell ref="C45:G45"/>
    <mergeCell ref="K40:N40"/>
  </mergeCells>
  <phoneticPr fontId="3" type="noConversion"/>
  <dataValidations count="6">
    <dataValidation type="list" allowBlank="1" showInputMessage="1" showErrorMessage="1" sqref="K33">
      <formula1>"By the end of 2015-16,Future plans, Under consideration, No plans "</formula1>
    </dataValidation>
    <dataValidation type="list" allowBlank="1" showInputMessage="1" showErrorMessage="1" sqref="I53">
      <formula1>"Months,Years,n/a"</formula1>
    </dataValidation>
    <dataValidation type="list" allowBlank="1" showInputMessage="1" showErrorMessage="1" sqref="H51">
      <formula1>"January,February,March,April,May,June,July,August,September, October, November, December,Continuously"</formula1>
    </dataValidation>
    <dataValidation type="list" allowBlank="1" showInputMessage="1" showErrorMessage="1" sqref="J51">
      <formula1>"2015,2014,2013,2012,2011,2010,2009,2008,2007,2006,2005,n/a"</formula1>
    </dataValidation>
    <dataValidation type="list" allowBlank="1" showInputMessage="1" showErrorMessage="1" sqref="H53">
      <formula1>"1,2,3,4,5,6,7,8,9,10,11,12,n/a"</formula1>
    </dataValidation>
    <dataValidation type="list" allowBlank="1" showInputMessage="1" showErrorMessage="1" sqref="K27">
      <formula1>"Yes,No"</formula1>
    </dataValidation>
  </dataValidations>
  <hyperlinks>
    <hyperlink ref="C12" location="'HOUSING LISTS'!A90" display="Please see guidance notes"/>
    <hyperlink ref="G71" location="'HOUSING LISTS'!A1" display="Back to top"/>
    <hyperlink ref="J114" location="'HOUSING LISTS'!A1" display="Back to top"/>
    <hyperlink ref="G95" location="'HOUSING LISTS'!A1" display="Back to top"/>
    <hyperlink ref="J106" location="STOCK1!D40" display="Back to question"/>
    <hyperlink ref="J106:K106" location="'HOUSING LISTS'!H41" display="Back to question"/>
    <hyperlink ref="C12:D12" location="'HOUSING LISTS'!A95" display="Please see full guidance notes"/>
  </hyperlinks>
  <pageMargins left="0.75" right="0.75" top="0.8" bottom="0.73" header="0.47" footer="0.5"/>
  <pageSetup paperSize="9" scale="62" orientation="portrait" r:id="rId1"/>
  <headerFooter alignWithMargins="0">
    <oddHeader>&amp;C&amp;A</oddHeader>
    <oddFooter>&amp;CPage &amp;P of &amp;N</oddFooter>
  </headerFooter>
  <rowBreaks count="1" manualBreakCount="1">
    <brk id="71" min="1" max="1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82"/>
  <sheetViews>
    <sheetView showGridLines="0" zoomScale="85" zoomScaleNormal="100" workbookViewId="0"/>
  </sheetViews>
  <sheetFormatPr defaultRowHeight="12.75" x14ac:dyDescent="0.2"/>
  <cols>
    <col min="1" max="1" customWidth="true" style="421" width="5.7109375" collapsed="false"/>
    <col min="2" max="2" customWidth="true" width="7.0" collapsed="false"/>
    <col min="4" max="4" customWidth="true" width="10.28515625" collapsed="false"/>
    <col min="5" max="5" customWidth="true" width="21.0" collapsed="false"/>
    <col min="7" max="8" customWidth="true" width="17.140625" collapsed="false"/>
    <col min="9" max="9" customWidth="true" width="19.0" collapsed="false"/>
    <col min="10" max="10" customWidth="true" width="14.7109375" collapsed="false"/>
    <col min="12" max="12" customWidth="true" width="4.85546875" collapsed="false"/>
    <col min="13" max="13" customWidth="true" width="7.5703125" collapsed="false"/>
  </cols>
  <sheetData>
    <row r="1" spans="1:16" x14ac:dyDescent="0.2">
      <c r="A1" s="323"/>
    </row>
    <row r="2" spans="1:16" ht="15" customHeight="1" thickBot="1" x14ac:dyDescent="0.3">
      <c r="C2" s="3" t="s">
        <v>644</v>
      </c>
      <c r="I2" s="904" t="s">
        <v>596</v>
      </c>
      <c r="J2" s="904"/>
      <c r="K2" s="904"/>
      <c r="L2" s="904"/>
      <c r="M2" s="904"/>
      <c r="N2" s="905"/>
      <c r="O2" s="905"/>
      <c r="P2" s="905"/>
    </row>
    <row r="3" spans="1:16" x14ac:dyDescent="0.2">
      <c r="B3" s="21"/>
      <c r="C3" s="33"/>
      <c r="D3" s="22"/>
      <c r="E3" s="22"/>
      <c r="F3" s="22"/>
      <c r="G3" s="22"/>
      <c r="H3" s="22"/>
      <c r="I3" s="23"/>
      <c r="J3" s="22"/>
      <c r="K3" s="22"/>
      <c r="L3" s="22"/>
      <c r="M3" s="24"/>
      <c r="N3" s="315"/>
      <c r="O3" s="121"/>
      <c r="P3" s="121"/>
    </row>
    <row r="4" spans="1:16" ht="15" x14ac:dyDescent="0.2">
      <c r="B4" s="25"/>
      <c r="C4" s="83" t="s">
        <v>1192</v>
      </c>
      <c r="D4" s="84"/>
      <c r="E4" s="84"/>
      <c r="F4" s="2"/>
      <c r="G4" s="2"/>
      <c r="H4" s="2"/>
      <c r="I4" s="34"/>
      <c r="J4" s="2"/>
      <c r="K4" s="2"/>
      <c r="L4" s="2"/>
      <c r="M4" s="27"/>
    </row>
    <row r="5" spans="1:16" ht="15" x14ac:dyDescent="0.2">
      <c r="B5" s="25"/>
      <c r="C5" s="83"/>
      <c r="D5" s="84"/>
      <c r="E5" s="84"/>
      <c r="F5" s="2"/>
      <c r="G5" s="2"/>
      <c r="H5" s="2"/>
      <c r="I5" s="34"/>
      <c r="J5" s="2"/>
      <c r="K5" s="2"/>
      <c r="L5" s="2"/>
      <c r="M5" s="27"/>
    </row>
    <row r="6" spans="1:16" ht="15" x14ac:dyDescent="0.2">
      <c r="B6" s="25"/>
      <c r="C6" s="10" t="s">
        <v>257</v>
      </c>
      <c r="D6" s="84"/>
      <c r="E6" s="84"/>
      <c r="F6" s="2"/>
      <c r="G6" s="2"/>
      <c r="H6" s="2"/>
      <c r="I6" s="34"/>
      <c r="J6" s="2"/>
      <c r="K6" s="2"/>
      <c r="L6" s="2"/>
      <c r="M6" s="27"/>
    </row>
    <row r="7" spans="1:16" ht="15" x14ac:dyDescent="0.2">
      <c r="B7" s="25"/>
      <c r="C7" s="10" t="s">
        <v>258</v>
      </c>
      <c r="D7" s="84"/>
      <c r="E7" s="84"/>
      <c r="F7" s="2"/>
      <c r="G7" s="2"/>
      <c r="H7" s="2"/>
      <c r="I7" s="34"/>
      <c r="J7" s="2"/>
      <c r="K7" s="2"/>
      <c r="L7" s="2"/>
      <c r="M7" s="27"/>
    </row>
    <row r="8" spans="1:16" ht="15" x14ac:dyDescent="0.2">
      <c r="B8" s="25"/>
      <c r="C8" s="20" t="s">
        <v>533</v>
      </c>
      <c r="D8" s="84"/>
      <c r="E8" s="84"/>
      <c r="F8" s="2"/>
      <c r="G8" s="2"/>
      <c r="H8" s="2"/>
      <c r="I8" s="34"/>
      <c r="J8" s="2"/>
      <c r="K8" s="2"/>
      <c r="L8" s="2"/>
      <c r="M8" s="27"/>
    </row>
    <row r="9" spans="1:16" ht="15" x14ac:dyDescent="0.2">
      <c r="B9" s="25"/>
      <c r="C9" s="20" t="s">
        <v>534</v>
      </c>
      <c r="D9" s="84"/>
      <c r="E9" s="84"/>
      <c r="F9" s="2"/>
      <c r="G9" s="2"/>
      <c r="H9" s="2"/>
      <c r="I9" s="34"/>
      <c r="J9" s="2"/>
      <c r="K9" s="2"/>
      <c r="L9" s="2"/>
      <c r="M9" s="27"/>
    </row>
    <row r="10" spans="1:16" ht="15" x14ac:dyDescent="0.2">
      <c r="B10" s="25"/>
      <c r="C10" s="20" t="s">
        <v>535</v>
      </c>
      <c r="D10" s="84"/>
      <c r="E10" s="84"/>
      <c r="F10" s="2"/>
      <c r="G10" s="2"/>
      <c r="H10" s="2"/>
      <c r="I10" s="34"/>
      <c r="J10" s="2"/>
      <c r="K10" s="2"/>
      <c r="L10" s="2"/>
      <c r="M10" s="27"/>
    </row>
    <row r="11" spans="1:16" ht="15" x14ac:dyDescent="0.2">
      <c r="B11" s="25"/>
      <c r="C11" s="10" t="s">
        <v>265</v>
      </c>
      <c r="D11" s="84"/>
      <c r="E11" s="84"/>
      <c r="F11" s="2"/>
      <c r="G11" s="2"/>
      <c r="H11" s="2"/>
      <c r="I11" s="34"/>
      <c r="J11" s="2"/>
      <c r="K11" s="2"/>
      <c r="L11" s="2"/>
      <c r="M11" s="27"/>
    </row>
    <row r="12" spans="1:16" s="183" customFormat="1" ht="18.75" customHeight="1" x14ac:dyDescent="0.2">
      <c r="A12" s="332"/>
      <c r="B12" s="282"/>
      <c r="C12" s="832" t="s">
        <v>520</v>
      </c>
      <c r="D12" s="832"/>
      <c r="E12" s="832"/>
      <c r="F12" s="141"/>
      <c r="G12" s="141"/>
      <c r="H12" s="141"/>
      <c r="I12" s="283"/>
      <c r="J12" s="141"/>
      <c r="K12" s="141"/>
      <c r="L12" s="141"/>
      <c r="M12" s="142"/>
    </row>
    <row r="13" spans="1:16" ht="15" x14ac:dyDescent="0.2">
      <c r="B13" s="25"/>
      <c r="C13" s="83"/>
      <c r="D13" s="84"/>
      <c r="E13" s="84"/>
      <c r="F13" s="2"/>
      <c r="G13" s="2"/>
      <c r="H13" s="2"/>
      <c r="I13" s="34"/>
      <c r="J13" s="2"/>
      <c r="K13" s="2"/>
      <c r="L13" s="2"/>
      <c r="M13" s="27"/>
    </row>
    <row r="14" spans="1:16" ht="15" x14ac:dyDescent="0.2">
      <c r="B14" s="25"/>
      <c r="C14" s="28" t="s">
        <v>694</v>
      </c>
      <c r="D14" s="84"/>
      <c r="E14" s="485"/>
      <c r="F14" s="2"/>
      <c r="G14" s="2"/>
      <c r="H14" s="2"/>
      <c r="I14" s="34"/>
      <c r="J14" s="2"/>
      <c r="K14" s="2"/>
      <c r="L14" s="2"/>
      <c r="M14" s="27"/>
    </row>
    <row r="15" spans="1:16" ht="6.75" customHeight="1" x14ac:dyDescent="0.2">
      <c r="B15" s="25"/>
      <c r="C15" s="28"/>
      <c r="D15" s="84"/>
      <c r="E15" s="84"/>
      <c r="F15" s="2"/>
      <c r="G15" s="2"/>
      <c r="H15" s="2"/>
      <c r="I15" s="34"/>
      <c r="J15" s="2"/>
      <c r="K15" s="2"/>
      <c r="L15" s="2"/>
      <c r="M15" s="27"/>
    </row>
    <row r="16" spans="1:16" ht="15" x14ac:dyDescent="0.2">
      <c r="B16" s="25"/>
      <c r="C16" s="28" t="s">
        <v>692</v>
      </c>
      <c r="D16" s="84"/>
      <c r="E16" s="580"/>
      <c r="F16" s="2"/>
      <c r="G16" s="2"/>
      <c r="H16" s="2"/>
      <c r="I16" s="34"/>
      <c r="J16" s="2"/>
      <c r="K16" s="2"/>
      <c r="L16" s="2"/>
      <c r="M16" s="27"/>
    </row>
    <row r="17" spans="1:13" ht="8.25" customHeight="1" x14ac:dyDescent="0.2">
      <c r="B17" s="25"/>
      <c r="C17" s="28"/>
      <c r="D17" s="84"/>
      <c r="E17" s="84"/>
      <c r="F17" s="2"/>
      <c r="G17" s="2"/>
      <c r="H17" s="2"/>
      <c r="I17" s="34"/>
      <c r="J17" s="2"/>
      <c r="K17" s="2"/>
      <c r="L17" s="2"/>
      <c r="M17" s="27"/>
    </row>
    <row r="18" spans="1:13" ht="15" x14ac:dyDescent="0.2">
      <c r="B18" s="25"/>
      <c r="C18" s="28" t="s">
        <v>693</v>
      </c>
      <c r="D18" s="84"/>
      <c r="E18" s="583"/>
      <c r="F18" s="2"/>
      <c r="G18" s="2"/>
      <c r="H18" s="2"/>
      <c r="I18" s="34"/>
      <c r="J18" s="2"/>
      <c r="K18" s="2"/>
      <c r="L18" s="2"/>
      <c r="M18" s="27"/>
    </row>
    <row r="19" spans="1:13" ht="15" x14ac:dyDescent="0.2">
      <c r="B19" s="25"/>
      <c r="C19" s="83"/>
      <c r="D19" s="84"/>
      <c r="E19" s="84"/>
      <c r="F19" s="2"/>
      <c r="G19" s="2"/>
      <c r="H19" s="2"/>
      <c r="I19" s="34"/>
      <c r="J19" s="2"/>
      <c r="K19" s="2"/>
      <c r="L19" s="2"/>
      <c r="M19" s="27"/>
    </row>
    <row r="20" spans="1:13" x14ac:dyDescent="0.2">
      <c r="B20" s="25"/>
      <c r="C20" s="28"/>
      <c r="D20" s="2"/>
      <c r="E20" s="2"/>
      <c r="F20" s="2"/>
      <c r="G20" s="2"/>
      <c r="H20" s="2"/>
      <c r="I20" s="2"/>
      <c r="J20" s="2"/>
      <c r="K20" s="2"/>
      <c r="L20" s="2"/>
      <c r="M20" s="27"/>
    </row>
    <row r="21" spans="1:13" ht="14.25" x14ac:dyDescent="0.2">
      <c r="B21" s="105"/>
      <c r="C21" s="125"/>
      <c r="D21" s="69"/>
      <c r="E21" s="69"/>
      <c r="F21" s="69"/>
      <c r="G21" s="69"/>
      <c r="H21" s="69"/>
      <c r="I21" s="69"/>
      <c r="J21" s="69"/>
      <c r="K21" s="69"/>
      <c r="L21" s="69"/>
      <c r="M21" s="106"/>
    </row>
    <row r="22" spans="1:13" s="1" customFormat="1" ht="15" x14ac:dyDescent="0.25">
      <c r="A22" s="768"/>
      <c r="B22" s="132"/>
      <c r="C22" s="927" t="s">
        <v>1174</v>
      </c>
      <c r="D22" s="928"/>
      <c r="E22" s="928"/>
      <c r="F22" s="928"/>
      <c r="G22" s="117"/>
      <c r="H22" s="136"/>
      <c r="I22" s="136"/>
      <c r="J22" s="136"/>
      <c r="K22" s="69"/>
      <c r="L22" s="69"/>
      <c r="M22" s="124"/>
    </row>
    <row r="23" spans="1:13" s="183" customFormat="1" ht="12.75" customHeight="1" x14ac:dyDescent="0.2">
      <c r="A23" s="332"/>
      <c r="B23" s="282"/>
      <c r="C23" s="832" t="s">
        <v>292</v>
      </c>
      <c r="D23" s="832"/>
      <c r="E23" s="832"/>
      <c r="F23" s="141"/>
      <c r="G23" s="141"/>
      <c r="H23" s="141"/>
      <c r="I23" s="141"/>
      <c r="J23" s="141"/>
      <c r="K23" s="141"/>
      <c r="L23" s="141"/>
      <c r="M23" s="142"/>
    </row>
    <row r="24" spans="1:13" ht="12.75" customHeight="1" x14ac:dyDescent="0.25">
      <c r="B24" s="105"/>
      <c r="C24" s="486"/>
      <c r="D24" s="348"/>
      <c r="E24" s="348"/>
      <c r="F24" s="348"/>
      <c r="G24" s="487" t="s">
        <v>525</v>
      </c>
      <c r="H24" s="356" t="s">
        <v>703</v>
      </c>
      <c r="I24" s="356" t="s">
        <v>704</v>
      </c>
      <c r="J24" s="356" t="s">
        <v>526</v>
      </c>
      <c r="K24" s="909" t="s">
        <v>260</v>
      </c>
      <c r="L24" s="909"/>
      <c r="M24" s="929"/>
    </row>
    <row r="25" spans="1:13" ht="14.25" customHeight="1" x14ac:dyDescent="0.25">
      <c r="B25" s="105"/>
      <c r="C25" s="352" t="s">
        <v>521</v>
      </c>
      <c r="D25" s="352"/>
      <c r="E25" s="352"/>
      <c r="F25" s="352"/>
      <c r="G25" s="118"/>
      <c r="H25" s="128"/>
      <c r="I25" s="128"/>
      <c r="J25" s="268">
        <f>SUM(G25:I25)</f>
        <v>0</v>
      </c>
      <c r="K25" s="419" t="str">
        <f>IF(J25=SUM(H25:I25),"","Error")</f>
        <v/>
      </c>
      <c r="L25" s="17"/>
      <c r="M25" s="349"/>
    </row>
    <row r="26" spans="1:13" ht="15" x14ac:dyDescent="0.25">
      <c r="B26" s="105"/>
      <c r="C26" s="352" t="s">
        <v>522</v>
      </c>
      <c r="D26" s="352"/>
      <c r="E26" s="352"/>
      <c r="F26" s="352"/>
      <c r="G26" s="118"/>
      <c r="H26" s="128"/>
      <c r="I26" s="128"/>
      <c r="J26" s="268">
        <f>SUM(G26:I26)</f>
        <v>0</v>
      </c>
      <c r="K26" s="419" t="str">
        <f>IF(J26=SUM(H26:I26),"","Error")</f>
        <v/>
      </c>
      <c r="L26" s="17"/>
      <c r="M26" s="349"/>
    </row>
    <row r="27" spans="1:13" ht="15" x14ac:dyDescent="0.25">
      <c r="B27" s="105"/>
      <c r="C27" s="352" t="s">
        <v>523</v>
      </c>
      <c r="D27" s="352"/>
      <c r="E27" s="352"/>
      <c r="F27" s="352"/>
      <c r="G27" s="118"/>
      <c r="H27" s="128"/>
      <c r="I27" s="128"/>
      <c r="J27" s="268">
        <f>SUM(G27:I27)</f>
        <v>0</v>
      </c>
      <c r="K27" s="419" t="str">
        <f>IF(J27=SUM(H27:I27),"","Error")</f>
        <v/>
      </c>
      <c r="L27" s="17"/>
      <c r="M27" s="349"/>
    </row>
    <row r="28" spans="1:13" ht="15" x14ac:dyDescent="0.25">
      <c r="B28" s="105"/>
      <c r="C28" s="352" t="s">
        <v>524</v>
      </c>
      <c r="D28" s="352"/>
      <c r="E28" s="352"/>
      <c r="F28" s="352"/>
      <c r="G28" s="118"/>
      <c r="H28" s="128"/>
      <c r="I28" s="128"/>
      <c r="J28" s="268">
        <f>SUM(G28:I28)</f>
        <v>0</v>
      </c>
      <c r="K28" s="419" t="str">
        <f>IF(J28=SUM(H28:I28),"","Error")</f>
        <v/>
      </c>
      <c r="L28" s="17"/>
      <c r="M28" s="349"/>
    </row>
    <row r="29" spans="1:13" ht="12" customHeight="1" x14ac:dyDescent="0.2">
      <c r="B29" s="105"/>
      <c r="C29" s="348"/>
      <c r="D29" s="348"/>
      <c r="E29" s="348"/>
      <c r="F29" s="348"/>
      <c r="G29" s="348"/>
      <c r="H29" s="348"/>
      <c r="I29" s="348"/>
      <c r="J29" s="348"/>
      <c r="K29" s="415"/>
      <c r="L29" s="415"/>
      <c r="M29" s="349"/>
    </row>
    <row r="30" spans="1:13" ht="12" customHeight="1" x14ac:dyDescent="0.2">
      <c r="B30" s="105"/>
      <c r="C30" s="348"/>
      <c r="D30" s="348"/>
      <c r="E30" s="348"/>
      <c r="F30" s="348"/>
      <c r="G30" s="348"/>
      <c r="H30" s="348"/>
      <c r="I30" s="348"/>
      <c r="J30" s="350" t="s">
        <v>152</v>
      </c>
      <c r="K30" s="415"/>
      <c r="L30" s="17"/>
      <c r="M30" s="349"/>
    </row>
    <row r="31" spans="1:13" ht="12" customHeight="1" x14ac:dyDescent="0.2">
      <c r="B31" s="105"/>
      <c r="C31" s="348"/>
      <c r="D31" s="348"/>
      <c r="E31" s="348"/>
      <c r="F31" s="348"/>
      <c r="G31" s="348"/>
      <c r="H31" s="348"/>
      <c r="I31" s="348"/>
      <c r="J31" s="350" t="s">
        <v>153</v>
      </c>
      <c r="K31" s="415"/>
      <c r="L31" s="17"/>
      <c r="M31" s="349"/>
    </row>
    <row r="32" spans="1:13" ht="11.25" customHeight="1" x14ac:dyDescent="0.2">
      <c r="B32" s="105"/>
      <c r="C32" s="348"/>
      <c r="D32" s="348"/>
      <c r="E32" s="348"/>
      <c r="F32" s="348"/>
      <c r="G32" s="348"/>
      <c r="H32" s="348"/>
      <c r="I32" s="348"/>
      <c r="J32" s="348"/>
      <c r="K32" s="415"/>
      <c r="L32" s="415"/>
      <c r="M32" s="349"/>
    </row>
    <row r="33" spans="1:13" ht="14.25" x14ac:dyDescent="0.2">
      <c r="B33" s="105"/>
      <c r="C33" s="69"/>
      <c r="D33" s="69"/>
      <c r="E33" s="69"/>
      <c r="F33" s="69"/>
      <c r="G33" s="69"/>
      <c r="H33" s="69"/>
      <c r="I33" s="69"/>
      <c r="J33" s="69"/>
      <c r="K33" s="69"/>
      <c r="L33" s="69"/>
      <c r="M33" s="106"/>
    </row>
    <row r="34" spans="1:13" ht="15" x14ac:dyDescent="0.25">
      <c r="B34" s="105"/>
      <c r="C34" s="110" t="s">
        <v>248</v>
      </c>
      <c r="D34" s="110"/>
      <c r="E34" s="110"/>
      <c r="F34" s="110"/>
      <c r="G34" s="110"/>
      <c r="H34" s="110"/>
      <c r="I34" s="107"/>
      <c r="J34" s="125"/>
      <c r="K34" s="107"/>
      <c r="L34" s="107"/>
      <c r="M34" s="106"/>
    </row>
    <row r="35" spans="1:13" s="183" customFormat="1" x14ac:dyDescent="0.2">
      <c r="A35" s="332"/>
      <c r="B35" s="282"/>
      <c r="C35" s="832" t="s">
        <v>294</v>
      </c>
      <c r="D35" s="832"/>
      <c r="E35" s="141"/>
      <c r="F35" s="141"/>
      <c r="G35" s="141"/>
      <c r="H35" s="141"/>
      <c r="I35" s="141"/>
      <c r="J35" s="141"/>
      <c r="K35" s="141"/>
      <c r="L35" s="141"/>
      <c r="M35" s="142"/>
    </row>
    <row r="36" spans="1:13" ht="15" x14ac:dyDescent="0.25">
      <c r="B36" s="105"/>
      <c r="C36" s="348"/>
      <c r="D36" s="348"/>
      <c r="E36" s="348"/>
      <c r="F36" s="348"/>
      <c r="G36" s="487" t="s">
        <v>527</v>
      </c>
      <c r="H36" s="356"/>
      <c r="I36" s="348"/>
      <c r="J36" s="351"/>
      <c r="K36" s="348"/>
      <c r="L36" s="348"/>
      <c r="M36" s="349"/>
    </row>
    <row r="37" spans="1:13" ht="14.25" x14ac:dyDescent="0.2">
      <c r="B37" s="105"/>
      <c r="C37" s="348" t="s">
        <v>528</v>
      </c>
      <c r="D37" s="348"/>
      <c r="E37" s="348"/>
      <c r="F37" s="348"/>
      <c r="G37" s="118"/>
      <c r="H37" s="352"/>
      <c r="I37" s="351"/>
      <c r="J37" s="351"/>
      <c r="K37" s="348"/>
      <c r="L37" s="348"/>
      <c r="M37" s="349"/>
    </row>
    <row r="38" spans="1:13" ht="14.25" x14ac:dyDescent="0.2">
      <c r="B38" s="105"/>
      <c r="C38" s="348" t="s">
        <v>154</v>
      </c>
      <c r="D38" s="348"/>
      <c r="E38" s="348"/>
      <c r="F38" s="348"/>
      <c r="G38" s="118"/>
      <c r="H38" s="352"/>
      <c r="I38" s="351"/>
      <c r="J38" s="351"/>
      <c r="K38" s="348"/>
      <c r="L38" s="348"/>
      <c r="M38" s="349"/>
    </row>
    <row r="39" spans="1:13" ht="14.25" x14ac:dyDescent="0.2">
      <c r="B39" s="105"/>
      <c r="C39" s="348" t="s">
        <v>155</v>
      </c>
      <c r="D39" s="348"/>
      <c r="E39" s="348"/>
      <c r="F39" s="348"/>
      <c r="G39" s="118"/>
      <c r="H39" s="352"/>
      <c r="I39" s="351"/>
      <c r="J39" s="351"/>
      <c r="K39" s="348"/>
      <c r="L39" s="348"/>
      <c r="M39" s="349"/>
    </row>
    <row r="40" spans="1:13" ht="15" x14ac:dyDescent="0.25">
      <c r="B40" s="105"/>
      <c r="C40" s="348" t="s">
        <v>156</v>
      </c>
      <c r="D40" s="348"/>
      <c r="E40" s="348"/>
      <c r="F40" s="348"/>
      <c r="G40" s="269">
        <f>SUM(G37:G39)</f>
        <v>0</v>
      </c>
      <c r="H40" s="484"/>
      <c r="I40" s="351"/>
      <c r="J40" s="351"/>
      <c r="K40" s="348"/>
      <c r="L40" s="348"/>
      <c r="M40" s="349"/>
    </row>
    <row r="41" spans="1:13" ht="14.25" x14ac:dyDescent="0.2">
      <c r="B41" s="105"/>
      <c r="C41" s="348"/>
      <c r="D41" s="348"/>
      <c r="E41" s="348"/>
      <c r="F41" s="348"/>
      <c r="G41" s="348"/>
      <c r="H41" s="488"/>
      <c r="I41" s="348"/>
      <c r="J41" s="348"/>
      <c r="K41" s="348"/>
      <c r="L41" s="348"/>
      <c r="M41" s="349"/>
    </row>
    <row r="42" spans="1:13" ht="15" x14ac:dyDescent="0.25">
      <c r="B42" s="105"/>
      <c r="C42" s="69"/>
      <c r="D42" s="69"/>
      <c r="E42" s="69"/>
      <c r="F42" s="69"/>
      <c r="G42" s="69"/>
      <c r="H42" s="126" t="str">
        <f>IF(H40=SUM(H37:H38),"","Error")</f>
        <v/>
      </c>
      <c r="I42" s="69"/>
      <c r="J42" s="69"/>
      <c r="K42" s="69"/>
      <c r="L42" s="69"/>
      <c r="M42" s="106"/>
    </row>
    <row r="43" spans="1:13" ht="15" x14ac:dyDescent="0.25">
      <c r="B43" s="105"/>
      <c r="C43" s="928" t="s">
        <v>249</v>
      </c>
      <c r="D43" s="928"/>
      <c r="E43" s="928"/>
      <c r="F43" s="928"/>
      <c r="G43" s="928"/>
      <c r="H43" s="117"/>
      <c r="I43" s="107"/>
      <c r="J43" s="125"/>
      <c r="K43" s="111" t="s">
        <v>529</v>
      </c>
      <c r="L43" s="127"/>
      <c r="M43" s="106"/>
    </row>
    <row r="44" spans="1:13" s="183" customFormat="1" x14ac:dyDescent="0.2">
      <c r="A44" s="332"/>
      <c r="B44" s="282"/>
      <c r="C44" s="832" t="s">
        <v>294</v>
      </c>
      <c r="D44" s="832"/>
      <c r="E44" s="152"/>
      <c r="F44" s="152"/>
      <c r="G44" s="152"/>
      <c r="H44" s="143"/>
      <c r="I44" s="140"/>
      <c r="J44" s="197"/>
      <c r="K44" s="153"/>
      <c r="L44" s="284"/>
      <c r="M44" s="142"/>
    </row>
    <row r="45" spans="1:13" ht="15" x14ac:dyDescent="0.25">
      <c r="B45" s="105"/>
      <c r="C45" s="69"/>
      <c r="D45" s="69"/>
      <c r="E45" s="69"/>
      <c r="F45" s="69"/>
      <c r="G45" s="69"/>
      <c r="H45" s="69"/>
      <c r="I45" s="69"/>
      <c r="J45" s="108" t="s">
        <v>526</v>
      </c>
      <c r="K45" s="111"/>
      <c r="L45" s="584" t="s">
        <v>259</v>
      </c>
      <c r="M45" s="585"/>
    </row>
    <row r="46" spans="1:13" ht="14.25" x14ac:dyDescent="0.2">
      <c r="B46" s="105"/>
      <c r="C46" s="69" t="s">
        <v>530</v>
      </c>
      <c r="D46" s="69"/>
      <c r="E46" s="69"/>
      <c r="F46" s="69"/>
      <c r="G46" s="69"/>
      <c r="H46" s="69"/>
      <c r="I46" s="69"/>
      <c r="J46" s="137"/>
      <c r="K46" s="558">
        <v>10</v>
      </c>
      <c r="L46" s="17"/>
      <c r="M46" s="106"/>
    </row>
    <row r="47" spans="1:13" ht="14.25" x14ac:dyDescent="0.2">
      <c r="B47" s="105"/>
      <c r="C47" s="69" t="s">
        <v>272</v>
      </c>
      <c r="D47" s="69"/>
      <c r="E47" s="69"/>
      <c r="F47" s="69"/>
      <c r="G47" s="69"/>
      <c r="H47" s="69"/>
      <c r="I47" s="69"/>
      <c r="J47" s="137"/>
      <c r="K47" s="558">
        <v>15</v>
      </c>
      <c r="L47" s="300"/>
      <c r="M47" s="106"/>
    </row>
    <row r="48" spans="1:13" ht="15" x14ac:dyDescent="0.25">
      <c r="B48" s="105"/>
      <c r="C48" s="69"/>
      <c r="D48" s="69"/>
      <c r="E48" s="69"/>
      <c r="F48" s="69"/>
      <c r="G48" s="69"/>
      <c r="H48" s="69"/>
      <c r="I48" s="69"/>
      <c r="J48" s="69"/>
      <c r="K48" s="108" t="s">
        <v>645</v>
      </c>
      <c r="L48" s="138"/>
      <c r="M48" s="106"/>
    </row>
    <row r="49" spans="2:13" ht="14.25" x14ac:dyDescent="0.2">
      <c r="B49" s="105"/>
      <c r="C49" s="69" t="s">
        <v>589</v>
      </c>
      <c r="D49" s="69"/>
      <c r="E49" s="69"/>
      <c r="F49" s="69"/>
      <c r="G49" s="69"/>
      <c r="H49" s="69"/>
      <c r="I49" s="69"/>
      <c r="J49" s="137"/>
      <c r="K49" s="558">
        <v>10</v>
      </c>
      <c r="L49" s="17"/>
      <c r="M49" s="106"/>
    </row>
    <row r="50" spans="2:13" ht="14.25" x14ac:dyDescent="0.2">
      <c r="B50" s="105"/>
      <c r="C50" s="69" t="s">
        <v>590</v>
      </c>
      <c r="D50" s="69"/>
      <c r="E50" s="69"/>
      <c r="F50" s="69"/>
      <c r="G50" s="69"/>
      <c r="H50" s="69"/>
      <c r="I50" s="69"/>
      <c r="J50" s="137"/>
      <c r="K50" s="558">
        <v>5</v>
      </c>
      <c r="L50" s="17"/>
      <c r="M50" s="106"/>
    </row>
    <row r="51" spans="2:13" ht="15" x14ac:dyDescent="0.25">
      <c r="B51" s="105"/>
      <c r="C51" s="69"/>
      <c r="D51" s="69"/>
      <c r="E51" s="69"/>
      <c r="F51" s="69"/>
      <c r="G51" s="69"/>
      <c r="H51" s="69"/>
      <c r="I51" s="69"/>
      <c r="J51" s="254" t="str">
        <f>IF(J50&gt;J49,"Cannot create more dwellings through integration","")</f>
        <v/>
      </c>
      <c r="K51" s="108" t="s">
        <v>646</v>
      </c>
      <c r="L51" s="138"/>
      <c r="M51" s="106"/>
    </row>
    <row r="52" spans="2:13" ht="14.25" x14ac:dyDescent="0.2">
      <c r="B52" s="105"/>
      <c r="C52" s="69" t="s">
        <v>591</v>
      </c>
      <c r="D52" s="69"/>
      <c r="E52" s="69"/>
      <c r="F52" s="69"/>
      <c r="G52" s="69"/>
      <c r="H52" s="69"/>
      <c r="I52" s="69"/>
      <c r="J52" s="137"/>
      <c r="K52" s="558">
        <v>5</v>
      </c>
      <c r="L52" s="17"/>
      <c r="M52" s="106"/>
    </row>
    <row r="53" spans="2:13" ht="14.25" x14ac:dyDescent="0.2">
      <c r="B53" s="105"/>
      <c r="C53" s="69" t="s">
        <v>592</v>
      </c>
      <c r="D53" s="69"/>
      <c r="E53" s="69"/>
      <c r="F53" s="69"/>
      <c r="G53" s="69"/>
      <c r="H53" s="69"/>
      <c r="I53" s="69"/>
      <c r="J53" s="137"/>
      <c r="K53" s="558">
        <v>10</v>
      </c>
      <c r="L53" s="17"/>
      <c r="M53" s="106"/>
    </row>
    <row r="54" spans="2:13" ht="15" x14ac:dyDescent="0.25">
      <c r="B54" s="105"/>
      <c r="C54" s="69"/>
      <c r="D54" s="69"/>
      <c r="E54" s="69"/>
      <c r="F54" s="69"/>
      <c r="G54" s="69"/>
      <c r="H54" s="69"/>
      <c r="I54" s="69"/>
      <c r="J54" s="254" t="str">
        <f>IF(J52&gt;J53,"Cannot create fewer dwellings by subdivision","")</f>
        <v/>
      </c>
      <c r="K54" s="108" t="s">
        <v>647</v>
      </c>
      <c r="L54" s="138"/>
      <c r="M54" s="106"/>
    </row>
    <row r="55" spans="2:13" ht="14.25" x14ac:dyDescent="0.2">
      <c r="B55" s="105"/>
      <c r="C55" s="69" t="s">
        <v>593</v>
      </c>
      <c r="D55" s="69"/>
      <c r="E55" s="69"/>
      <c r="F55" s="69"/>
      <c r="G55" s="69"/>
      <c r="H55" s="69"/>
      <c r="I55" s="69"/>
      <c r="J55" s="137"/>
      <c r="K55" s="558">
        <v>5</v>
      </c>
      <c r="L55" s="17"/>
      <c r="M55" s="106"/>
    </row>
    <row r="56" spans="2:13" ht="14.25" x14ac:dyDescent="0.2">
      <c r="B56" s="105"/>
      <c r="C56" s="69"/>
      <c r="D56" s="69"/>
      <c r="E56" s="69"/>
      <c r="F56" s="69"/>
      <c r="G56" s="69"/>
      <c r="H56" s="69"/>
      <c r="I56" s="69"/>
      <c r="J56" s="69"/>
      <c r="K56" s="586"/>
      <c r="L56" s="139"/>
      <c r="M56" s="106"/>
    </row>
    <row r="57" spans="2:13" ht="15" x14ac:dyDescent="0.25">
      <c r="B57" s="105"/>
      <c r="C57" s="69" t="s">
        <v>271</v>
      </c>
      <c r="D57" s="69"/>
      <c r="E57" s="69"/>
      <c r="F57" s="69"/>
      <c r="G57" s="69"/>
      <c r="H57" s="69"/>
      <c r="I57" s="69"/>
      <c r="J57" s="268">
        <f>J47+J50+J53-J49-J52-J55</f>
        <v>0</v>
      </c>
      <c r="K57" s="108">
        <v>10</v>
      </c>
      <c r="L57" s="107"/>
      <c r="M57" s="106"/>
    </row>
    <row r="58" spans="2:13" ht="14.25" x14ac:dyDescent="0.2">
      <c r="B58" s="105"/>
      <c r="C58" s="69"/>
      <c r="D58" s="69"/>
      <c r="E58" s="69"/>
      <c r="F58" s="69"/>
      <c r="G58" s="69"/>
      <c r="H58" s="69"/>
      <c r="I58" s="69"/>
      <c r="J58" s="176"/>
      <c r="K58" s="111"/>
      <c r="L58" s="69"/>
      <c r="M58" s="106"/>
    </row>
    <row r="59" spans="2:13" ht="14.25" x14ac:dyDescent="0.2">
      <c r="B59" s="105"/>
      <c r="C59" s="69"/>
      <c r="D59" s="69"/>
      <c r="E59" s="69"/>
      <c r="F59" s="69"/>
      <c r="G59" s="69"/>
      <c r="H59" s="69"/>
      <c r="I59" s="69"/>
      <c r="J59" s="69"/>
      <c r="K59" s="69"/>
      <c r="L59" s="69"/>
      <c r="M59" s="106"/>
    </row>
    <row r="60" spans="2:13" ht="15" x14ac:dyDescent="0.25">
      <c r="B60" s="25"/>
      <c r="C60" s="13" t="s">
        <v>638</v>
      </c>
      <c r="D60" s="2"/>
      <c r="E60" s="2"/>
      <c r="F60" s="2"/>
      <c r="G60" s="2"/>
      <c r="H60" s="2"/>
      <c r="I60" s="2"/>
      <c r="J60" s="2"/>
      <c r="K60" s="2"/>
      <c r="L60" s="2"/>
      <c r="M60" s="27"/>
    </row>
    <row r="61" spans="2:13" x14ac:dyDescent="0.2">
      <c r="B61" s="25"/>
      <c r="C61" s="878"/>
      <c r="D61" s="879"/>
      <c r="E61" s="879"/>
      <c r="F61" s="879"/>
      <c r="G61" s="879"/>
      <c r="H61" s="879"/>
      <c r="I61" s="879"/>
      <c r="J61" s="879"/>
      <c r="K61" s="880"/>
      <c r="L61" s="320"/>
      <c r="M61" s="327"/>
    </row>
    <row r="62" spans="2:13" x14ac:dyDescent="0.2">
      <c r="B62" s="25"/>
      <c r="C62" s="930"/>
      <c r="D62" s="931"/>
      <c r="E62" s="931"/>
      <c r="F62" s="931"/>
      <c r="G62" s="931"/>
      <c r="H62" s="931"/>
      <c r="I62" s="931"/>
      <c r="J62" s="931"/>
      <c r="K62" s="932"/>
      <c r="L62" s="320"/>
      <c r="M62" s="327"/>
    </row>
    <row r="63" spans="2:13" x14ac:dyDescent="0.2">
      <c r="B63" s="25"/>
      <c r="C63" s="930"/>
      <c r="D63" s="931"/>
      <c r="E63" s="931"/>
      <c r="F63" s="931"/>
      <c r="G63" s="931"/>
      <c r="H63" s="931"/>
      <c r="I63" s="931"/>
      <c r="J63" s="931"/>
      <c r="K63" s="932"/>
      <c r="L63" s="320"/>
      <c r="M63" s="327"/>
    </row>
    <row r="64" spans="2:13" x14ac:dyDescent="0.2">
      <c r="B64" s="25"/>
      <c r="C64" s="930"/>
      <c r="D64" s="931"/>
      <c r="E64" s="931"/>
      <c r="F64" s="931"/>
      <c r="G64" s="931"/>
      <c r="H64" s="931"/>
      <c r="I64" s="931"/>
      <c r="J64" s="931"/>
      <c r="K64" s="932"/>
      <c r="L64" s="320"/>
      <c r="M64" s="327"/>
    </row>
    <row r="65" spans="2:13" x14ac:dyDescent="0.2">
      <c r="B65" s="25"/>
      <c r="C65" s="930"/>
      <c r="D65" s="931"/>
      <c r="E65" s="931"/>
      <c r="F65" s="931"/>
      <c r="G65" s="931"/>
      <c r="H65" s="931"/>
      <c r="I65" s="931"/>
      <c r="J65" s="931"/>
      <c r="K65" s="932"/>
      <c r="L65" s="320"/>
      <c r="M65" s="327"/>
    </row>
    <row r="66" spans="2:13" x14ac:dyDescent="0.2">
      <c r="B66" s="25"/>
      <c r="C66" s="930"/>
      <c r="D66" s="931"/>
      <c r="E66" s="931"/>
      <c r="F66" s="931"/>
      <c r="G66" s="931"/>
      <c r="H66" s="931"/>
      <c r="I66" s="931"/>
      <c r="J66" s="931"/>
      <c r="K66" s="932"/>
      <c r="L66" s="320"/>
      <c r="M66" s="327"/>
    </row>
    <row r="67" spans="2:13" x14ac:dyDescent="0.2">
      <c r="B67" s="25"/>
      <c r="C67" s="881"/>
      <c r="D67" s="882"/>
      <c r="E67" s="882"/>
      <c r="F67" s="882"/>
      <c r="G67" s="882"/>
      <c r="H67" s="882"/>
      <c r="I67" s="882"/>
      <c r="J67" s="882"/>
      <c r="K67" s="883"/>
      <c r="L67" s="320"/>
      <c r="M67" s="327"/>
    </row>
    <row r="68" spans="2:13" x14ac:dyDescent="0.2">
      <c r="B68" s="25"/>
      <c r="C68" s="26" t="s">
        <v>788</v>
      </c>
      <c r="D68" s="2"/>
      <c r="E68" s="2"/>
      <c r="F68" s="2"/>
      <c r="G68" s="2"/>
      <c r="H68" s="2"/>
      <c r="I68" s="2"/>
      <c r="J68" s="2"/>
      <c r="K68" s="2"/>
      <c r="L68" s="2"/>
      <c r="M68" s="27"/>
    </row>
    <row r="69" spans="2:13" x14ac:dyDescent="0.2">
      <c r="B69" s="25"/>
      <c r="C69" s="26" t="s">
        <v>636</v>
      </c>
      <c r="D69" s="2"/>
      <c r="E69" s="2"/>
      <c r="F69" s="2"/>
      <c r="G69" s="2"/>
      <c r="H69" s="2"/>
      <c r="I69" s="2"/>
      <c r="J69" s="2"/>
      <c r="K69" s="2"/>
      <c r="L69" s="2"/>
      <c r="M69" s="27"/>
    </row>
    <row r="70" spans="2:13" ht="13.5" thickBot="1" x14ac:dyDescent="0.25">
      <c r="B70" s="29"/>
      <c r="C70" s="30"/>
      <c r="D70" s="30"/>
      <c r="E70" s="30"/>
      <c r="F70" s="30"/>
      <c r="G70" s="30"/>
      <c r="H70" s="30"/>
      <c r="I70" s="30"/>
      <c r="J70" s="30"/>
      <c r="K70" s="30"/>
      <c r="L70" s="30"/>
      <c r="M70" s="31"/>
    </row>
    <row r="73" spans="2:13" ht="15.75" x14ac:dyDescent="0.25">
      <c r="C73" s="3" t="s">
        <v>684</v>
      </c>
      <c r="D73" s="3"/>
    </row>
    <row r="74" spans="2:13" ht="13.5" thickBot="1" x14ac:dyDescent="0.25"/>
    <row r="75" spans="2:13" x14ac:dyDescent="0.2">
      <c r="B75" s="70"/>
      <c r="C75" s="71"/>
      <c r="D75" s="71"/>
      <c r="E75" s="71"/>
      <c r="F75" s="71"/>
      <c r="G75" s="71"/>
      <c r="H75" s="71"/>
      <c r="I75" s="71"/>
      <c r="J75" s="71"/>
      <c r="K75" s="71"/>
      <c r="L75" s="71"/>
      <c r="M75" s="72"/>
    </row>
    <row r="76" spans="2:13" ht="15" x14ac:dyDescent="0.25">
      <c r="B76" s="49"/>
      <c r="C76" s="73" t="s">
        <v>649</v>
      </c>
      <c r="D76" s="56"/>
      <c r="E76" s="56"/>
      <c r="F76" s="56"/>
      <c r="G76" s="56"/>
      <c r="H76" s="56"/>
      <c r="I76" s="50"/>
      <c r="J76" s="50"/>
      <c r="K76" s="50"/>
      <c r="L76" s="50"/>
      <c r="M76" s="74"/>
    </row>
    <row r="77" spans="2:13" ht="14.25" x14ac:dyDescent="0.2">
      <c r="B77" s="49"/>
      <c r="C77" s="61" t="s">
        <v>145</v>
      </c>
      <c r="D77" s="55"/>
      <c r="E77" s="56"/>
      <c r="F77" s="56"/>
      <c r="G77" s="56"/>
      <c r="H77" s="56"/>
      <c r="I77" s="50"/>
      <c r="J77" s="50"/>
      <c r="K77" s="50"/>
      <c r="L77" s="50"/>
      <c r="M77" s="74"/>
    </row>
    <row r="78" spans="2:13" ht="14.25" x14ac:dyDescent="0.2">
      <c r="B78" s="49"/>
      <c r="C78" s="88" t="s">
        <v>1106</v>
      </c>
      <c r="D78" s="55"/>
      <c r="E78" s="56"/>
      <c r="F78" s="56"/>
      <c r="G78" s="56"/>
      <c r="H78" s="56"/>
      <c r="I78" s="50"/>
      <c r="J78" s="50"/>
      <c r="K78" s="50"/>
      <c r="L78" s="50"/>
      <c r="M78" s="74"/>
    </row>
    <row r="79" spans="2:13" ht="14.25" x14ac:dyDescent="0.2">
      <c r="B79" s="49"/>
      <c r="C79" s="56"/>
      <c r="D79" s="55"/>
      <c r="E79" s="56"/>
      <c r="F79" s="56"/>
      <c r="G79" s="56"/>
      <c r="H79" s="56"/>
      <c r="I79" s="50"/>
      <c r="J79" s="50"/>
      <c r="K79" s="50"/>
      <c r="L79" s="50"/>
      <c r="M79" s="74"/>
    </row>
    <row r="80" spans="2:13" ht="14.25" x14ac:dyDescent="0.2">
      <c r="B80" s="49"/>
      <c r="C80" s="61" t="s">
        <v>543</v>
      </c>
      <c r="D80" s="55"/>
      <c r="E80" s="56"/>
      <c r="F80" s="56"/>
      <c r="G80" s="56"/>
      <c r="H80" s="56"/>
      <c r="I80" s="50"/>
      <c r="J80" s="50"/>
      <c r="K80" s="50"/>
      <c r="L80" s="50"/>
      <c r="M80" s="74"/>
    </row>
    <row r="81" spans="2:13" ht="14.25" x14ac:dyDescent="0.2">
      <c r="B81" s="49"/>
      <c r="C81" s="75" t="s">
        <v>544</v>
      </c>
      <c r="D81" s="55"/>
      <c r="E81" s="56"/>
      <c r="F81" s="56"/>
      <c r="G81" s="56"/>
      <c r="H81" s="56"/>
      <c r="I81" s="50"/>
      <c r="J81" s="50"/>
      <c r="K81" s="50"/>
      <c r="L81" s="50"/>
      <c r="M81" s="74"/>
    </row>
    <row r="82" spans="2:13" ht="14.25" x14ac:dyDescent="0.2">
      <c r="B82" s="49"/>
      <c r="C82" s="75" t="s">
        <v>545</v>
      </c>
      <c r="D82" s="55"/>
      <c r="E82" s="56"/>
      <c r="F82" s="56"/>
      <c r="G82" s="56"/>
      <c r="H82" s="56"/>
      <c r="I82" s="50"/>
      <c r="J82" s="50"/>
      <c r="K82" s="50"/>
      <c r="L82" s="50"/>
      <c r="M82" s="74"/>
    </row>
    <row r="83" spans="2:13" ht="14.25" x14ac:dyDescent="0.2">
      <c r="B83" s="49"/>
      <c r="C83" s="75" t="s">
        <v>546</v>
      </c>
      <c r="D83" s="55"/>
      <c r="E83" s="56"/>
      <c r="F83" s="56"/>
      <c r="G83" s="56"/>
      <c r="H83" s="56"/>
      <c r="I83" s="50"/>
      <c r="J83" s="50"/>
      <c r="K83" s="50"/>
      <c r="L83" s="50"/>
      <c r="M83" s="74"/>
    </row>
    <row r="84" spans="2:13" ht="14.25" x14ac:dyDescent="0.2">
      <c r="B84" s="49"/>
      <c r="C84" s="75" t="s">
        <v>547</v>
      </c>
      <c r="D84" s="55"/>
      <c r="E84" s="56"/>
      <c r="F84" s="56"/>
      <c r="G84" s="56"/>
      <c r="H84" s="56"/>
      <c r="I84" s="50"/>
      <c r="J84" s="50"/>
      <c r="K84" s="50"/>
      <c r="L84" s="50"/>
      <c r="M84" s="74"/>
    </row>
    <row r="85" spans="2:13" ht="14.25" x14ac:dyDescent="0.2">
      <c r="B85" s="49"/>
      <c r="C85" s="75"/>
      <c r="D85" s="55"/>
      <c r="E85" s="56"/>
      <c r="F85" s="56"/>
      <c r="G85" s="56"/>
      <c r="H85" s="56"/>
      <c r="I85" s="50"/>
      <c r="J85" s="50"/>
      <c r="K85" s="50"/>
      <c r="L85" s="50"/>
      <c r="M85" s="74"/>
    </row>
    <row r="86" spans="2:13" ht="14.25" x14ac:dyDescent="0.2">
      <c r="B86" s="49"/>
      <c r="C86" s="39" t="s">
        <v>532</v>
      </c>
      <c r="D86" s="55"/>
      <c r="E86" s="56"/>
      <c r="F86" s="56"/>
      <c r="G86" s="56"/>
      <c r="H86" s="56"/>
      <c r="I86" s="50"/>
      <c r="J86" s="50"/>
      <c r="K86" s="50"/>
      <c r="L86" s="50"/>
      <c r="M86" s="74"/>
    </row>
    <row r="87" spans="2:13" ht="14.25" x14ac:dyDescent="0.2">
      <c r="B87" s="49"/>
      <c r="C87" s="261" t="s">
        <v>538</v>
      </c>
      <c r="D87" s="56"/>
      <c r="E87" s="56"/>
      <c r="F87" s="56"/>
      <c r="G87" s="56"/>
      <c r="H87" s="56"/>
      <c r="I87" s="50"/>
      <c r="J87" s="50"/>
      <c r="K87" s="50"/>
      <c r="L87" s="50"/>
      <c r="M87" s="74"/>
    </row>
    <row r="88" spans="2:13" ht="14.25" x14ac:dyDescent="0.2">
      <c r="B88" s="49"/>
      <c r="C88" s="261" t="s">
        <v>539</v>
      </c>
      <c r="D88" s="56"/>
      <c r="E88" s="56"/>
      <c r="F88" s="56"/>
      <c r="G88" s="56"/>
      <c r="H88" s="56"/>
      <c r="I88" s="50"/>
      <c r="J88" s="50"/>
      <c r="K88" s="50"/>
      <c r="L88" s="50"/>
      <c r="M88" s="74"/>
    </row>
    <row r="89" spans="2:13" ht="14.25" x14ac:dyDescent="0.2">
      <c r="B89" s="49"/>
      <c r="C89" s="39" t="s">
        <v>643</v>
      </c>
      <c r="D89" s="61"/>
      <c r="E89" s="56"/>
      <c r="F89" s="56"/>
      <c r="G89" s="56"/>
      <c r="H89" s="56"/>
      <c r="I89" s="50"/>
      <c r="J89" s="50"/>
      <c r="K89" s="50"/>
      <c r="L89" s="50"/>
      <c r="M89" s="74"/>
    </row>
    <row r="90" spans="2:13" ht="14.25" x14ac:dyDescent="0.2">
      <c r="B90" s="49"/>
      <c r="C90" s="39" t="s">
        <v>533</v>
      </c>
      <c r="D90" s="61"/>
      <c r="E90" s="56"/>
      <c r="F90" s="56"/>
      <c r="G90" s="56"/>
      <c r="H90" s="56"/>
      <c r="I90" s="50"/>
      <c r="J90" s="50"/>
      <c r="K90" s="50"/>
      <c r="L90" s="50"/>
      <c r="M90" s="74"/>
    </row>
    <row r="91" spans="2:13" ht="14.25" x14ac:dyDescent="0.2">
      <c r="B91" s="49"/>
      <c r="C91" s="39" t="s">
        <v>534</v>
      </c>
      <c r="D91" s="61"/>
      <c r="E91" s="56"/>
      <c r="F91" s="56"/>
      <c r="G91" s="56"/>
      <c r="H91" s="56"/>
      <c r="I91" s="50"/>
      <c r="J91" s="50"/>
      <c r="K91" s="50"/>
      <c r="L91" s="50"/>
      <c r="M91" s="74"/>
    </row>
    <row r="92" spans="2:13" ht="14.25" x14ac:dyDescent="0.2">
      <c r="B92" s="49"/>
      <c r="C92" s="39" t="s">
        <v>535</v>
      </c>
      <c r="D92" s="61"/>
      <c r="E92" s="56"/>
      <c r="F92" s="56"/>
      <c r="G92" s="56"/>
      <c r="H92" s="56"/>
      <c r="I92" s="50"/>
      <c r="J92" s="50"/>
      <c r="K92" s="50"/>
      <c r="L92" s="50"/>
      <c r="M92" s="74"/>
    </row>
    <row r="93" spans="2:13" ht="14.25" x14ac:dyDescent="0.2">
      <c r="B93" s="49"/>
      <c r="C93" s="39" t="s">
        <v>536</v>
      </c>
      <c r="D93" s="56"/>
      <c r="E93" s="56"/>
      <c r="F93" s="56"/>
      <c r="G93" s="56"/>
      <c r="H93" s="56"/>
      <c r="I93" s="50"/>
      <c r="J93" s="50"/>
      <c r="K93" s="50"/>
      <c r="L93" s="50"/>
      <c r="M93" s="74"/>
    </row>
    <row r="94" spans="2:13" ht="14.25" x14ac:dyDescent="0.2">
      <c r="B94" s="49"/>
      <c r="C94" s="39"/>
      <c r="D94" s="56"/>
      <c r="E94" s="56"/>
      <c r="F94" s="56"/>
      <c r="G94" s="56"/>
      <c r="H94" s="56"/>
      <c r="I94" s="50"/>
      <c r="J94" s="50"/>
      <c r="K94" s="50"/>
      <c r="L94" s="50"/>
      <c r="M94" s="74"/>
    </row>
    <row r="95" spans="2:13" ht="3" customHeight="1" x14ac:dyDescent="0.2">
      <c r="B95" s="49"/>
      <c r="C95" s="39"/>
      <c r="D95" s="56"/>
      <c r="E95" s="56"/>
      <c r="F95" s="56"/>
      <c r="G95" s="56"/>
      <c r="H95" s="56"/>
      <c r="I95" s="50"/>
      <c r="J95" s="50"/>
      <c r="K95" s="50"/>
      <c r="L95" s="50"/>
      <c r="M95" s="74"/>
    </row>
    <row r="96" spans="2:13" ht="15" x14ac:dyDescent="0.25">
      <c r="B96" s="49"/>
      <c r="C96" s="61" t="s">
        <v>604</v>
      </c>
      <c r="D96" s="55"/>
      <c r="E96" s="56"/>
      <c r="F96" s="56"/>
      <c r="G96" s="56"/>
      <c r="H96" s="56"/>
      <c r="I96" s="50"/>
      <c r="J96" s="50"/>
      <c r="K96" s="50"/>
      <c r="L96" s="50"/>
      <c r="M96" s="74"/>
    </row>
    <row r="97" spans="1:13" ht="14.25" x14ac:dyDescent="0.2">
      <c r="B97" s="49"/>
      <c r="C97" s="61" t="s">
        <v>651</v>
      </c>
      <c r="D97" s="56"/>
      <c r="E97" s="56"/>
      <c r="F97" s="56"/>
      <c r="G97" s="56"/>
      <c r="H97" s="56"/>
      <c r="I97" s="50"/>
      <c r="J97" s="50"/>
      <c r="K97" s="50"/>
      <c r="L97" s="50"/>
      <c r="M97" s="74"/>
    </row>
    <row r="98" spans="1:13" ht="14.25" x14ac:dyDescent="0.2">
      <c r="B98" s="49"/>
      <c r="C98" s="61" t="s">
        <v>652</v>
      </c>
      <c r="D98" s="56"/>
      <c r="E98" s="56"/>
      <c r="F98" s="56"/>
      <c r="G98" s="56"/>
      <c r="H98" s="56"/>
      <c r="I98" s="50"/>
      <c r="J98" s="50"/>
      <c r="K98" s="50"/>
      <c r="L98" s="50"/>
      <c r="M98" s="74"/>
    </row>
    <row r="99" spans="1:13" ht="14.25" x14ac:dyDescent="0.2">
      <c r="B99" s="49"/>
      <c r="C99" s="61"/>
      <c r="D99" s="56"/>
      <c r="E99" s="56"/>
      <c r="F99" s="56"/>
      <c r="G99" s="56"/>
      <c r="H99" s="56"/>
      <c r="I99" s="50"/>
      <c r="J99" s="50"/>
      <c r="K99" s="50"/>
      <c r="L99" s="50"/>
      <c r="M99" s="74"/>
    </row>
    <row r="100" spans="1:13" ht="15" x14ac:dyDescent="0.25">
      <c r="B100" s="49"/>
      <c r="C100" s="89" t="s">
        <v>924</v>
      </c>
      <c r="D100" s="56"/>
      <c r="E100" s="56"/>
      <c r="F100" s="56"/>
      <c r="G100" s="56"/>
      <c r="H100" s="56"/>
      <c r="I100" s="50"/>
      <c r="J100" s="50"/>
      <c r="K100" s="50"/>
      <c r="L100" s="50"/>
      <c r="M100" s="74"/>
    </row>
    <row r="101" spans="1:13" ht="14.25" x14ac:dyDescent="0.2">
      <c r="B101" s="49"/>
      <c r="C101" s="89" t="s">
        <v>1206</v>
      </c>
      <c r="D101" s="56"/>
      <c r="E101" s="56"/>
      <c r="F101" s="56"/>
      <c r="G101" s="56"/>
      <c r="H101" s="56"/>
      <c r="I101" s="50"/>
      <c r="J101" s="50"/>
      <c r="K101" s="50"/>
      <c r="L101" s="50"/>
      <c r="M101" s="74"/>
    </row>
    <row r="102" spans="1:13" ht="24.75" customHeight="1" thickBot="1" x14ac:dyDescent="0.25">
      <c r="B102" s="51"/>
      <c r="C102" s="76"/>
      <c r="D102" s="66"/>
      <c r="E102" s="66"/>
      <c r="F102" s="66"/>
      <c r="G102" s="66"/>
      <c r="H102" s="369" t="s">
        <v>13</v>
      </c>
      <c r="I102" s="77"/>
      <c r="J102" s="77"/>
      <c r="K102" s="77"/>
      <c r="L102" s="77"/>
      <c r="M102" s="78"/>
    </row>
    <row r="103" spans="1:13" ht="14.25" x14ac:dyDescent="0.2">
      <c r="A103" s="323"/>
      <c r="B103" s="68"/>
      <c r="C103" s="79"/>
      <c r="D103" s="80"/>
      <c r="E103" s="80"/>
      <c r="F103" s="80"/>
      <c r="G103" s="80"/>
      <c r="H103" s="80"/>
      <c r="I103" s="32"/>
      <c r="J103" s="32"/>
      <c r="K103" s="32"/>
      <c r="L103" s="32"/>
      <c r="M103" s="32"/>
    </row>
    <row r="104" spans="1:13" ht="15" thickBot="1" x14ac:dyDescent="0.25">
      <c r="B104" s="68"/>
      <c r="C104" s="79"/>
      <c r="D104" s="80"/>
      <c r="E104" s="80"/>
      <c r="F104" s="80"/>
      <c r="G104" s="80"/>
      <c r="H104" s="80"/>
      <c r="I104" s="32"/>
      <c r="J104" s="32"/>
      <c r="K104" s="32"/>
      <c r="L104" s="32"/>
      <c r="M104" s="32"/>
    </row>
    <row r="105" spans="1:13" ht="14.25" x14ac:dyDescent="0.2">
      <c r="B105" s="46"/>
      <c r="C105" s="81"/>
      <c r="D105" s="82"/>
      <c r="E105" s="82"/>
      <c r="F105" s="82"/>
      <c r="G105" s="82"/>
      <c r="H105" s="82"/>
      <c r="I105" s="71"/>
      <c r="J105" s="71"/>
      <c r="K105" s="71"/>
      <c r="L105" s="71"/>
      <c r="M105" s="72"/>
    </row>
    <row r="106" spans="1:13" ht="15" x14ac:dyDescent="0.25">
      <c r="B106" s="49"/>
      <c r="C106" s="65" t="s">
        <v>137</v>
      </c>
      <c r="D106" s="56"/>
      <c r="E106" s="56"/>
      <c r="F106" s="56"/>
      <c r="G106" s="56"/>
      <c r="H106" s="56"/>
      <c r="I106" s="50"/>
      <c r="J106" s="50"/>
      <c r="K106" s="850" t="s">
        <v>14</v>
      </c>
      <c r="L106" s="850"/>
      <c r="M106" s="851"/>
    </row>
    <row r="107" spans="1:13" ht="14.25" x14ac:dyDescent="0.2">
      <c r="B107" s="49"/>
      <c r="C107" s="61" t="s">
        <v>685</v>
      </c>
      <c r="D107" s="55"/>
      <c r="E107" s="56"/>
      <c r="F107" s="56"/>
      <c r="G107" s="56"/>
      <c r="H107" s="56"/>
      <c r="I107" s="50"/>
      <c r="J107" s="50"/>
      <c r="K107" s="50"/>
      <c r="L107" s="50"/>
      <c r="M107" s="74"/>
    </row>
    <row r="108" spans="1:13" ht="14.25" x14ac:dyDescent="0.2">
      <c r="B108" s="49"/>
      <c r="C108" s="61" t="s">
        <v>614</v>
      </c>
      <c r="D108" s="56"/>
      <c r="E108" s="56"/>
      <c r="F108" s="56"/>
      <c r="G108" s="56"/>
      <c r="H108" s="56"/>
      <c r="I108" s="50"/>
      <c r="J108" s="50"/>
      <c r="K108" s="50"/>
      <c r="L108" s="50"/>
      <c r="M108" s="74"/>
    </row>
    <row r="109" spans="1:13" ht="14.25" x14ac:dyDescent="0.2">
      <c r="B109" s="49"/>
      <c r="C109" s="61" t="s">
        <v>615</v>
      </c>
      <c r="D109" s="56"/>
      <c r="E109" s="56"/>
      <c r="F109" s="56"/>
      <c r="G109" s="56"/>
      <c r="H109" s="56"/>
      <c r="I109" s="50"/>
      <c r="J109" s="50"/>
      <c r="K109" s="50"/>
      <c r="L109" s="50"/>
      <c r="M109" s="74"/>
    </row>
    <row r="110" spans="1:13" ht="14.25" x14ac:dyDescent="0.2">
      <c r="B110" s="49"/>
      <c r="C110" s="61" t="s">
        <v>616</v>
      </c>
      <c r="D110" s="56"/>
      <c r="E110" s="56"/>
      <c r="F110" s="56"/>
      <c r="G110" s="56"/>
      <c r="H110" s="56"/>
      <c r="I110" s="50"/>
      <c r="J110" s="50"/>
      <c r="K110" s="50"/>
      <c r="L110" s="50"/>
      <c r="M110" s="74"/>
    </row>
    <row r="111" spans="1:13" ht="14.25" x14ac:dyDescent="0.2">
      <c r="B111" s="49"/>
      <c r="C111" s="61"/>
      <c r="D111" s="56"/>
      <c r="E111" s="56"/>
      <c r="F111" s="56"/>
      <c r="G111" s="56"/>
      <c r="H111" s="56"/>
      <c r="I111" s="50"/>
      <c r="J111" s="50"/>
      <c r="K111" s="50"/>
      <c r="L111" s="50"/>
      <c r="M111" s="74"/>
    </row>
    <row r="112" spans="1:13" ht="14.25" x14ac:dyDescent="0.2">
      <c r="B112" s="49"/>
      <c r="C112" s="61" t="s">
        <v>686</v>
      </c>
      <c r="D112" s="55"/>
      <c r="E112" s="56"/>
      <c r="F112" s="56"/>
      <c r="G112" s="56"/>
      <c r="H112" s="56"/>
      <c r="I112" s="50"/>
      <c r="J112" s="50"/>
      <c r="K112" s="50"/>
      <c r="L112" s="50"/>
      <c r="M112" s="74"/>
    </row>
    <row r="113" spans="1:13" ht="14.25" x14ac:dyDescent="0.2">
      <c r="B113" s="49"/>
      <c r="C113" s="61" t="s">
        <v>612</v>
      </c>
      <c r="D113" s="56"/>
      <c r="E113" s="56"/>
      <c r="F113" s="56"/>
      <c r="G113" s="56"/>
      <c r="H113" s="56"/>
      <c r="I113" s="50"/>
      <c r="J113" s="50"/>
      <c r="K113" s="50"/>
      <c r="L113" s="50"/>
      <c r="M113" s="74"/>
    </row>
    <row r="114" spans="1:13" ht="14.25" x14ac:dyDescent="0.2">
      <c r="B114" s="49"/>
      <c r="C114" s="61" t="s">
        <v>613</v>
      </c>
      <c r="D114" s="56"/>
      <c r="E114" s="56"/>
      <c r="F114" s="56"/>
      <c r="G114" s="56"/>
      <c r="H114" s="56"/>
      <c r="I114" s="50"/>
      <c r="J114" s="50"/>
      <c r="K114" s="50"/>
      <c r="L114" s="50"/>
      <c r="M114" s="74"/>
    </row>
    <row r="115" spans="1:13" ht="14.25" x14ac:dyDescent="0.2">
      <c r="B115" s="49"/>
      <c r="C115" s="61"/>
      <c r="D115" s="56"/>
      <c r="E115" s="56"/>
      <c r="F115" s="56"/>
      <c r="G115" s="56"/>
      <c r="H115" s="56"/>
      <c r="I115" s="50"/>
      <c r="J115" s="50"/>
      <c r="K115" s="50"/>
      <c r="L115" s="50"/>
      <c r="M115" s="74"/>
    </row>
    <row r="116" spans="1:13" ht="14.25" x14ac:dyDescent="0.2">
      <c r="B116" s="49"/>
      <c r="C116" s="61" t="s">
        <v>243</v>
      </c>
      <c r="D116" s="55"/>
      <c r="E116" s="56"/>
      <c r="F116" s="56"/>
      <c r="G116" s="56"/>
      <c r="H116" s="56"/>
      <c r="I116" s="50"/>
      <c r="J116" s="50"/>
      <c r="K116" s="50"/>
      <c r="L116" s="50"/>
      <c r="M116" s="74"/>
    </row>
    <row r="117" spans="1:13" ht="14.25" x14ac:dyDescent="0.2">
      <c r="B117" s="49"/>
      <c r="C117" s="61" t="s">
        <v>244</v>
      </c>
      <c r="D117" s="56"/>
      <c r="E117" s="56"/>
      <c r="F117" s="56"/>
      <c r="G117" s="56"/>
      <c r="H117" s="56"/>
      <c r="I117" s="50"/>
      <c r="J117" s="50"/>
      <c r="K117" s="50"/>
      <c r="L117" s="50"/>
      <c r="M117" s="74"/>
    </row>
    <row r="118" spans="1:13" ht="14.25" x14ac:dyDescent="0.2">
      <c r="B118" s="49"/>
      <c r="C118" s="61" t="s">
        <v>245</v>
      </c>
      <c r="D118" s="55"/>
      <c r="E118" s="56"/>
      <c r="F118" s="56"/>
      <c r="G118" s="56"/>
      <c r="H118" s="56"/>
      <c r="I118" s="50"/>
      <c r="J118" s="50"/>
      <c r="K118" s="50"/>
      <c r="L118" s="50"/>
      <c r="M118" s="74"/>
    </row>
    <row r="119" spans="1:13" ht="14.25" x14ac:dyDescent="0.2">
      <c r="B119" s="49"/>
      <c r="C119" s="61" t="s">
        <v>246</v>
      </c>
      <c r="D119" s="56"/>
      <c r="E119" s="56"/>
      <c r="F119" s="56"/>
      <c r="G119" s="56"/>
      <c r="H119" s="56"/>
      <c r="I119" s="50"/>
      <c r="J119" s="50"/>
      <c r="K119" s="50"/>
      <c r="L119" s="50"/>
      <c r="M119" s="74"/>
    </row>
    <row r="120" spans="1:13" ht="15" thickBot="1" x14ac:dyDescent="0.25">
      <c r="B120" s="51"/>
      <c r="C120" s="76"/>
      <c r="D120" s="66"/>
      <c r="E120" s="66"/>
      <c r="F120" s="66"/>
      <c r="G120" s="66"/>
      <c r="H120" s="66"/>
      <c r="I120" s="77"/>
      <c r="J120" s="77"/>
      <c r="K120" s="77"/>
      <c r="L120" s="77"/>
      <c r="M120" s="78"/>
    </row>
    <row r="121" spans="1:13" ht="14.25" x14ac:dyDescent="0.2">
      <c r="A121" s="323"/>
      <c r="B121" s="45"/>
      <c r="C121" s="64"/>
      <c r="D121" s="62"/>
      <c r="E121" s="62"/>
      <c r="F121" s="62"/>
      <c r="G121" s="62"/>
      <c r="H121" s="62"/>
    </row>
    <row r="122" spans="1:13" ht="15" thickBot="1" x14ac:dyDescent="0.25">
      <c r="B122" s="45"/>
      <c r="C122" s="64"/>
      <c r="D122" s="62"/>
      <c r="E122" s="62"/>
      <c r="F122" s="62"/>
      <c r="G122" s="62"/>
      <c r="H122" s="62"/>
    </row>
    <row r="123" spans="1:13" ht="14.25" x14ac:dyDescent="0.2">
      <c r="B123" s="46"/>
      <c r="C123" s="82"/>
      <c r="D123" s="82"/>
      <c r="E123" s="82"/>
      <c r="F123" s="82"/>
      <c r="G123" s="82"/>
      <c r="H123" s="82"/>
      <c r="I123" s="71"/>
      <c r="J123" s="71"/>
      <c r="K123" s="71"/>
      <c r="L123" s="71"/>
      <c r="M123" s="72"/>
    </row>
    <row r="124" spans="1:13" ht="15" x14ac:dyDescent="0.25">
      <c r="B124" s="49"/>
      <c r="C124" s="65" t="s">
        <v>138</v>
      </c>
      <c r="D124" s="56"/>
      <c r="E124" s="56"/>
      <c r="F124" s="56"/>
      <c r="G124" s="56"/>
      <c r="H124" s="56"/>
      <c r="I124" s="50"/>
      <c r="J124" s="50"/>
      <c r="K124" s="850" t="s">
        <v>14</v>
      </c>
      <c r="L124" s="850"/>
      <c r="M124" s="851"/>
    </row>
    <row r="125" spans="1:13" ht="14.25" x14ac:dyDescent="0.2">
      <c r="B125" s="49"/>
      <c r="C125" s="61"/>
      <c r="D125" s="56"/>
      <c r="E125" s="56"/>
      <c r="F125" s="56"/>
      <c r="G125" s="56"/>
      <c r="H125" s="56"/>
      <c r="I125" s="50"/>
      <c r="J125" s="50"/>
      <c r="K125" s="50"/>
      <c r="L125" s="50"/>
      <c r="M125" s="74"/>
    </row>
    <row r="126" spans="1:13" ht="14.25" x14ac:dyDescent="0.2">
      <c r="B126" s="49"/>
      <c r="C126" s="61" t="s">
        <v>139</v>
      </c>
      <c r="D126" s="55"/>
      <c r="E126" s="56"/>
      <c r="F126" s="56"/>
      <c r="G126" s="56"/>
      <c r="H126" s="56"/>
      <c r="I126" s="50"/>
      <c r="J126" s="50"/>
      <c r="K126" s="50"/>
      <c r="L126" s="50"/>
      <c r="M126" s="74"/>
    </row>
    <row r="127" spans="1:13" ht="14.25" x14ac:dyDescent="0.2">
      <c r="B127" s="49"/>
      <c r="C127" s="61" t="s">
        <v>610</v>
      </c>
      <c r="D127" s="56"/>
      <c r="E127" s="56"/>
      <c r="F127" s="56"/>
      <c r="G127" s="56"/>
      <c r="H127" s="56"/>
      <c r="I127" s="50"/>
      <c r="J127" s="50"/>
      <c r="K127" s="50"/>
      <c r="L127" s="50"/>
      <c r="M127" s="74"/>
    </row>
    <row r="128" spans="1:13" ht="14.25" x14ac:dyDescent="0.2">
      <c r="B128" s="49"/>
      <c r="C128" s="61" t="s">
        <v>611</v>
      </c>
      <c r="D128" s="56"/>
      <c r="E128" s="56"/>
      <c r="F128" s="56"/>
      <c r="G128" s="56"/>
      <c r="H128" s="56"/>
      <c r="I128" s="50"/>
      <c r="J128" s="50"/>
      <c r="K128" s="50"/>
      <c r="L128" s="50"/>
      <c r="M128" s="74"/>
    </row>
    <row r="129" spans="1:13" ht="15" thickBot="1" x14ac:dyDescent="0.25">
      <c r="B129" s="51"/>
      <c r="C129" s="77"/>
      <c r="D129" s="66"/>
      <c r="E129" s="66"/>
      <c r="F129" s="66"/>
      <c r="G129" s="66"/>
      <c r="H129" s="66"/>
      <c r="I129" s="77"/>
      <c r="J129" s="77"/>
      <c r="K129" s="77"/>
      <c r="L129" s="77"/>
      <c r="M129" s="78"/>
    </row>
    <row r="130" spans="1:13" ht="14.25" x14ac:dyDescent="0.2">
      <c r="A130" s="323"/>
      <c r="B130" s="45"/>
      <c r="C130" s="64"/>
      <c r="D130" s="62"/>
      <c r="E130" s="62"/>
      <c r="F130" s="62"/>
      <c r="G130" s="62"/>
      <c r="H130" s="62"/>
    </row>
    <row r="131" spans="1:13" ht="15" thickBot="1" x14ac:dyDescent="0.25">
      <c r="B131" s="45"/>
      <c r="C131" s="64"/>
      <c r="D131" s="62"/>
      <c r="E131" s="62"/>
      <c r="F131" s="62"/>
      <c r="G131" s="62"/>
      <c r="H131" s="62"/>
    </row>
    <row r="132" spans="1:13" ht="14.25" x14ac:dyDescent="0.2">
      <c r="B132" s="46"/>
      <c r="C132" s="81"/>
      <c r="D132" s="82"/>
      <c r="E132" s="82"/>
      <c r="F132" s="82"/>
      <c r="G132" s="82"/>
      <c r="H132" s="82"/>
      <c r="I132" s="71"/>
      <c r="J132" s="71"/>
      <c r="K132" s="71"/>
      <c r="L132" s="71"/>
      <c r="M132" s="72"/>
    </row>
    <row r="133" spans="1:13" ht="15" x14ac:dyDescent="0.25">
      <c r="B133" s="49"/>
      <c r="C133" s="65" t="s">
        <v>140</v>
      </c>
      <c r="D133" s="56"/>
      <c r="E133" s="56"/>
      <c r="F133" s="56"/>
      <c r="G133" s="56"/>
      <c r="H133" s="56"/>
      <c r="I133" s="50"/>
      <c r="J133" s="50"/>
      <c r="K133" s="850" t="s">
        <v>14</v>
      </c>
      <c r="L133" s="850"/>
      <c r="M133" s="851"/>
    </row>
    <row r="134" spans="1:13" ht="14.25" x14ac:dyDescent="0.2">
      <c r="B134" s="49"/>
      <c r="C134" s="61"/>
      <c r="D134" s="56"/>
      <c r="E134" s="56"/>
      <c r="F134" s="56"/>
      <c r="G134" s="56"/>
      <c r="H134" s="56"/>
      <c r="I134" s="50"/>
      <c r="J134" s="50"/>
      <c r="K134" s="50"/>
      <c r="L134" s="50"/>
      <c r="M134" s="74"/>
    </row>
    <row r="135" spans="1:13" ht="14.25" x14ac:dyDescent="0.2">
      <c r="B135" s="49"/>
      <c r="C135" s="61" t="s">
        <v>141</v>
      </c>
      <c r="D135" s="55"/>
      <c r="E135" s="56"/>
      <c r="F135" s="56"/>
      <c r="G135" s="56"/>
      <c r="H135" s="56"/>
      <c r="I135" s="50"/>
      <c r="J135" s="50"/>
      <c r="K135" s="50"/>
      <c r="L135" s="50"/>
      <c r="M135" s="74"/>
    </row>
    <row r="136" spans="1:13" ht="14.25" x14ac:dyDescent="0.2">
      <c r="B136" s="49"/>
      <c r="C136" s="61" t="s">
        <v>607</v>
      </c>
      <c r="D136" s="56"/>
      <c r="E136" s="56"/>
      <c r="F136" s="56"/>
      <c r="G136" s="56"/>
      <c r="H136" s="56"/>
      <c r="I136" s="50"/>
      <c r="J136" s="50"/>
      <c r="K136" s="50"/>
      <c r="L136" s="50"/>
      <c r="M136" s="74"/>
    </row>
    <row r="137" spans="1:13" ht="14.25" x14ac:dyDescent="0.2">
      <c r="B137" s="49"/>
      <c r="C137" s="61" t="s">
        <v>606</v>
      </c>
      <c r="D137" s="56"/>
      <c r="E137" s="56"/>
      <c r="F137" s="56"/>
      <c r="G137" s="56"/>
      <c r="H137" s="56"/>
      <c r="I137" s="50"/>
      <c r="J137" s="50"/>
      <c r="K137" s="50"/>
      <c r="L137" s="50"/>
      <c r="M137" s="74"/>
    </row>
    <row r="138" spans="1:13" ht="14.25" x14ac:dyDescent="0.2">
      <c r="B138" s="49"/>
      <c r="C138" s="61" t="s">
        <v>605</v>
      </c>
      <c r="D138" s="56"/>
      <c r="E138" s="56"/>
      <c r="F138" s="56"/>
      <c r="G138" s="56"/>
      <c r="H138" s="56"/>
      <c r="I138" s="50"/>
      <c r="J138" s="50"/>
      <c r="K138" s="50"/>
      <c r="L138" s="50"/>
      <c r="M138" s="74"/>
    </row>
    <row r="139" spans="1:13" ht="14.25" x14ac:dyDescent="0.2">
      <c r="B139" s="49"/>
      <c r="C139" s="61" t="s">
        <v>608</v>
      </c>
      <c r="D139" s="56"/>
      <c r="E139" s="56"/>
      <c r="F139" s="56"/>
      <c r="G139" s="56"/>
      <c r="H139" s="56"/>
      <c r="I139" s="50"/>
      <c r="J139" s="50"/>
      <c r="K139" s="50"/>
      <c r="L139" s="50"/>
      <c r="M139" s="74"/>
    </row>
    <row r="140" spans="1:13" ht="14.25" x14ac:dyDescent="0.2">
      <c r="B140" s="49"/>
      <c r="C140" s="61" t="s">
        <v>609</v>
      </c>
      <c r="D140" s="56"/>
      <c r="E140" s="56"/>
      <c r="F140" s="56"/>
      <c r="G140" s="56"/>
      <c r="H140" s="56"/>
      <c r="I140" s="50"/>
      <c r="J140" s="50"/>
      <c r="K140" s="50"/>
      <c r="L140" s="50"/>
      <c r="M140" s="74"/>
    </row>
    <row r="141" spans="1:13" ht="14.25" x14ac:dyDescent="0.2">
      <c r="B141" s="49"/>
      <c r="C141" s="61"/>
      <c r="D141" s="56"/>
      <c r="E141" s="56"/>
      <c r="F141" s="56"/>
      <c r="G141" s="56"/>
      <c r="H141" s="56"/>
      <c r="I141" s="50"/>
      <c r="J141" s="50"/>
      <c r="K141" s="50"/>
      <c r="L141" s="50"/>
      <c r="M141" s="74"/>
    </row>
    <row r="142" spans="1:13" ht="14.25" x14ac:dyDescent="0.2">
      <c r="B142" s="49"/>
      <c r="C142" s="61" t="s">
        <v>247</v>
      </c>
      <c r="D142" s="55"/>
      <c r="E142" s="56"/>
      <c r="F142" s="56"/>
      <c r="G142" s="56"/>
      <c r="H142" s="56"/>
      <c r="I142" s="50"/>
      <c r="J142" s="50"/>
      <c r="K142" s="50"/>
      <c r="L142" s="50"/>
      <c r="M142" s="74"/>
    </row>
    <row r="143" spans="1:13" ht="14.25" x14ac:dyDescent="0.2">
      <c r="B143" s="49"/>
      <c r="C143" s="75" t="s">
        <v>289</v>
      </c>
      <c r="D143" s="56"/>
      <c r="E143" s="56"/>
      <c r="F143" s="56"/>
      <c r="G143" s="56"/>
      <c r="H143" s="56"/>
      <c r="I143" s="50"/>
      <c r="J143" s="50"/>
      <c r="K143" s="50"/>
      <c r="L143" s="50"/>
      <c r="M143" s="74"/>
    </row>
    <row r="144" spans="1:13" ht="14.25" x14ac:dyDescent="0.2">
      <c r="B144" s="49"/>
      <c r="C144" s="75" t="s">
        <v>290</v>
      </c>
      <c r="D144" s="56"/>
      <c r="E144" s="56"/>
      <c r="F144" s="56"/>
      <c r="G144" s="56"/>
      <c r="H144" s="56"/>
      <c r="I144" s="50"/>
      <c r="J144" s="50"/>
      <c r="K144" s="50"/>
      <c r="L144" s="50"/>
      <c r="M144" s="74"/>
    </row>
    <row r="145" spans="1:13" ht="14.25" x14ac:dyDescent="0.2">
      <c r="B145" s="49"/>
      <c r="C145" s="75" t="s">
        <v>291</v>
      </c>
      <c r="D145" s="56"/>
      <c r="E145" s="56"/>
      <c r="F145" s="56"/>
      <c r="G145" s="56"/>
      <c r="H145" s="56"/>
      <c r="I145" s="50"/>
      <c r="J145" s="50"/>
      <c r="K145" s="50"/>
      <c r="L145" s="50"/>
      <c r="M145" s="74"/>
    </row>
    <row r="146" spans="1:13" ht="14.25" x14ac:dyDescent="0.2">
      <c r="B146" s="49"/>
      <c r="C146" s="75"/>
      <c r="D146" s="56"/>
      <c r="E146" s="56"/>
      <c r="F146" s="56"/>
      <c r="G146" s="56"/>
      <c r="H146" s="56"/>
      <c r="I146" s="50"/>
      <c r="J146" s="50"/>
      <c r="K146" s="50"/>
      <c r="L146" s="50"/>
      <c r="M146" s="74"/>
    </row>
    <row r="147" spans="1:13" ht="15" thickBot="1" x14ac:dyDescent="0.25">
      <c r="A147" s="323"/>
      <c r="B147" s="51"/>
      <c r="C147" s="66"/>
      <c r="D147" s="66"/>
      <c r="E147" s="66"/>
      <c r="F147" s="66"/>
      <c r="G147" s="66"/>
      <c r="H147" s="369" t="s">
        <v>13</v>
      </c>
      <c r="I147" s="77"/>
      <c r="J147" s="77"/>
      <c r="K147" s="77"/>
      <c r="L147" s="77"/>
      <c r="M147" s="78"/>
    </row>
    <row r="148" spans="1:13" ht="14.25" x14ac:dyDescent="0.2">
      <c r="B148" s="45"/>
      <c r="C148" s="62"/>
      <c r="D148" s="62"/>
      <c r="E148" s="62"/>
      <c r="F148" s="62"/>
      <c r="G148" s="62"/>
      <c r="H148" s="62"/>
    </row>
    <row r="149" spans="1:13" x14ac:dyDescent="0.2">
      <c r="B149" s="45"/>
      <c r="C149" s="45"/>
      <c r="D149" s="45"/>
      <c r="E149" s="45"/>
      <c r="F149" s="45"/>
      <c r="G149" s="45"/>
      <c r="H149" s="45"/>
    </row>
    <row r="150" spans="1:13" x14ac:dyDescent="0.2">
      <c r="B150" s="45"/>
      <c r="C150" s="45"/>
      <c r="D150" s="45"/>
      <c r="E150" s="45"/>
      <c r="F150" s="45"/>
      <c r="G150" s="45"/>
      <c r="H150" s="45"/>
    </row>
    <row r="151" spans="1:13" x14ac:dyDescent="0.2">
      <c r="B151" s="45"/>
      <c r="C151" s="45"/>
      <c r="D151" s="45"/>
      <c r="E151" s="45"/>
      <c r="F151" s="45"/>
      <c r="G151" s="45"/>
      <c r="H151" s="45"/>
    </row>
    <row r="152" spans="1:13" x14ac:dyDescent="0.2">
      <c r="B152" s="45"/>
      <c r="C152" s="45"/>
      <c r="D152" s="45"/>
      <c r="E152" s="45"/>
      <c r="F152" s="45"/>
      <c r="G152" s="45"/>
      <c r="H152" s="45"/>
    </row>
    <row r="153" spans="1:13" x14ac:dyDescent="0.2">
      <c r="B153" s="45"/>
      <c r="C153" s="45"/>
      <c r="D153" s="45"/>
      <c r="E153" s="45"/>
      <c r="F153" s="45"/>
      <c r="G153" s="45"/>
      <c r="H153" s="45"/>
    </row>
    <row r="154" spans="1:13" x14ac:dyDescent="0.2">
      <c r="B154" s="45"/>
      <c r="C154" s="45"/>
      <c r="D154" s="45"/>
      <c r="E154" s="45"/>
      <c r="F154" s="45"/>
      <c r="G154" s="45"/>
      <c r="H154" s="45"/>
    </row>
    <row r="155" spans="1:13" x14ac:dyDescent="0.2">
      <c r="B155" s="45"/>
      <c r="C155" s="45"/>
      <c r="D155" s="45"/>
      <c r="E155" s="45"/>
      <c r="F155" s="45"/>
      <c r="G155" s="45"/>
      <c r="H155" s="45"/>
    </row>
    <row r="156" spans="1:13" x14ac:dyDescent="0.2">
      <c r="B156" s="45"/>
      <c r="C156" s="45"/>
      <c r="D156" s="45"/>
      <c r="E156" s="45"/>
      <c r="F156" s="45"/>
      <c r="G156" s="45"/>
      <c r="H156" s="45"/>
    </row>
    <row r="157" spans="1:13" x14ac:dyDescent="0.2">
      <c r="B157" s="45"/>
      <c r="C157" s="45"/>
      <c r="D157" s="45"/>
      <c r="E157" s="45"/>
      <c r="F157" s="45"/>
      <c r="G157" s="45"/>
      <c r="H157" s="45"/>
    </row>
    <row r="158" spans="1:13" x14ac:dyDescent="0.2">
      <c r="B158" s="45"/>
      <c r="C158" s="45"/>
      <c r="D158" s="45"/>
      <c r="E158" s="45"/>
      <c r="F158" s="45"/>
      <c r="G158" s="45"/>
      <c r="H158" s="45"/>
    </row>
    <row r="159" spans="1:13" x14ac:dyDescent="0.2">
      <c r="B159" s="45"/>
      <c r="C159" s="45"/>
      <c r="D159" s="45"/>
      <c r="E159" s="45"/>
      <c r="F159" s="45"/>
      <c r="G159" s="45"/>
      <c r="H159" s="45"/>
    </row>
    <row r="160" spans="1:13" x14ac:dyDescent="0.2">
      <c r="B160" s="45"/>
      <c r="C160" s="45"/>
      <c r="D160" s="45"/>
      <c r="E160" s="45"/>
      <c r="F160" s="45"/>
      <c r="G160" s="45"/>
      <c r="H160" s="45"/>
    </row>
    <row r="161" spans="2:8" x14ac:dyDescent="0.2">
      <c r="B161" s="45"/>
      <c r="C161" s="45"/>
      <c r="D161" s="45"/>
      <c r="E161" s="45"/>
      <c r="F161" s="45"/>
      <c r="G161" s="45"/>
      <c r="H161" s="45"/>
    </row>
    <row r="162" spans="2:8" x14ac:dyDescent="0.2">
      <c r="B162" s="45"/>
      <c r="C162" s="45"/>
      <c r="D162" s="45"/>
      <c r="E162" s="45"/>
      <c r="F162" s="45"/>
      <c r="G162" s="45"/>
      <c r="H162" s="45"/>
    </row>
    <row r="163" spans="2:8" x14ac:dyDescent="0.2">
      <c r="B163" s="45"/>
      <c r="C163" s="45"/>
      <c r="D163" s="45"/>
      <c r="E163" s="45"/>
      <c r="F163" s="45"/>
      <c r="G163" s="45"/>
      <c r="H163" s="45"/>
    </row>
    <row r="164" spans="2:8" x14ac:dyDescent="0.2">
      <c r="B164" s="45"/>
      <c r="C164" s="45"/>
      <c r="D164" s="45"/>
      <c r="E164" s="45"/>
      <c r="F164" s="45"/>
      <c r="G164" s="45"/>
      <c r="H164" s="45"/>
    </row>
    <row r="165" spans="2:8" x14ac:dyDescent="0.2">
      <c r="B165" s="45"/>
      <c r="C165" s="45"/>
      <c r="D165" s="45"/>
      <c r="E165" s="45"/>
      <c r="F165" s="45"/>
      <c r="G165" s="45"/>
      <c r="H165" s="45"/>
    </row>
    <row r="166" spans="2:8" x14ac:dyDescent="0.2">
      <c r="B166" s="45"/>
      <c r="C166" s="45"/>
      <c r="D166" s="45"/>
      <c r="E166" s="45"/>
      <c r="F166" s="45"/>
      <c r="G166" s="45"/>
      <c r="H166" s="45"/>
    </row>
    <row r="167" spans="2:8" x14ac:dyDescent="0.2">
      <c r="B167" s="45"/>
      <c r="C167" s="45"/>
      <c r="D167" s="45"/>
      <c r="E167" s="45"/>
      <c r="F167" s="45"/>
      <c r="G167" s="45"/>
      <c r="H167" s="45"/>
    </row>
    <row r="168" spans="2:8" x14ac:dyDescent="0.2">
      <c r="B168" s="45"/>
      <c r="C168" s="45"/>
      <c r="D168" s="45"/>
      <c r="E168" s="45"/>
      <c r="F168" s="45"/>
      <c r="G168" s="45"/>
      <c r="H168" s="45"/>
    </row>
    <row r="169" spans="2:8" x14ac:dyDescent="0.2">
      <c r="B169" s="45"/>
      <c r="C169" s="45"/>
      <c r="D169" s="45"/>
      <c r="E169" s="45"/>
      <c r="F169" s="45"/>
      <c r="G169" s="45"/>
      <c r="H169" s="45"/>
    </row>
    <row r="170" spans="2:8" x14ac:dyDescent="0.2">
      <c r="B170" s="45"/>
      <c r="C170" s="45"/>
      <c r="D170" s="45"/>
      <c r="E170" s="45"/>
      <c r="F170" s="45"/>
      <c r="G170" s="45"/>
      <c r="H170" s="45"/>
    </row>
    <row r="171" spans="2:8" x14ac:dyDescent="0.2">
      <c r="B171" s="45"/>
      <c r="C171" s="45"/>
      <c r="D171" s="45"/>
      <c r="E171" s="45"/>
      <c r="F171" s="45"/>
      <c r="G171" s="45"/>
      <c r="H171" s="45"/>
    </row>
    <row r="172" spans="2:8" x14ac:dyDescent="0.2">
      <c r="B172" s="45"/>
      <c r="C172" s="45"/>
      <c r="D172" s="45"/>
      <c r="E172" s="45"/>
      <c r="F172" s="45"/>
      <c r="G172" s="45"/>
      <c r="H172" s="45"/>
    </row>
    <row r="173" spans="2:8" x14ac:dyDescent="0.2">
      <c r="B173" s="45"/>
      <c r="C173" s="45"/>
      <c r="D173" s="45"/>
      <c r="E173" s="45"/>
      <c r="F173" s="45"/>
      <c r="G173" s="45"/>
      <c r="H173" s="45"/>
    </row>
    <row r="174" spans="2:8" x14ac:dyDescent="0.2">
      <c r="B174" s="45"/>
      <c r="C174" s="45"/>
      <c r="D174" s="45"/>
      <c r="E174" s="45"/>
      <c r="F174" s="45"/>
      <c r="G174" s="45"/>
      <c r="H174" s="45"/>
    </row>
    <row r="175" spans="2:8" x14ac:dyDescent="0.2">
      <c r="B175" s="45"/>
      <c r="C175" s="45"/>
      <c r="D175" s="45"/>
      <c r="E175" s="45"/>
      <c r="F175" s="45"/>
      <c r="G175" s="45"/>
      <c r="H175" s="45"/>
    </row>
    <row r="176" spans="2:8" x14ac:dyDescent="0.2">
      <c r="B176" s="45"/>
      <c r="C176" s="45"/>
      <c r="D176" s="45"/>
      <c r="E176" s="45"/>
      <c r="F176" s="45"/>
      <c r="G176" s="45"/>
      <c r="H176" s="45"/>
    </row>
    <row r="177" spans="2:8" x14ac:dyDescent="0.2">
      <c r="B177" s="45"/>
      <c r="C177" s="45"/>
      <c r="D177" s="45"/>
      <c r="E177" s="45"/>
      <c r="F177" s="45"/>
      <c r="G177" s="45"/>
      <c r="H177" s="45"/>
    </row>
    <row r="178" spans="2:8" x14ac:dyDescent="0.2">
      <c r="B178" s="45"/>
      <c r="C178" s="45"/>
      <c r="D178" s="45"/>
      <c r="E178" s="45"/>
      <c r="F178" s="45"/>
      <c r="G178" s="45"/>
      <c r="H178" s="45"/>
    </row>
    <row r="179" spans="2:8" x14ac:dyDescent="0.2">
      <c r="B179" s="45"/>
      <c r="C179" s="45"/>
      <c r="D179" s="45"/>
      <c r="E179" s="45"/>
      <c r="F179" s="45"/>
      <c r="G179" s="45"/>
      <c r="H179" s="45"/>
    </row>
    <row r="180" spans="2:8" x14ac:dyDescent="0.2">
      <c r="B180" s="45"/>
      <c r="C180" s="45"/>
      <c r="D180" s="45"/>
      <c r="E180" s="45"/>
      <c r="F180" s="45"/>
      <c r="G180" s="45"/>
      <c r="H180" s="45"/>
    </row>
    <row r="181" spans="2:8" x14ac:dyDescent="0.2">
      <c r="B181" s="45"/>
      <c r="C181" s="45"/>
      <c r="D181" s="45"/>
      <c r="E181" s="45"/>
      <c r="F181" s="45"/>
      <c r="G181" s="45"/>
      <c r="H181" s="45"/>
    </row>
    <row r="182" spans="2:8" x14ac:dyDescent="0.2">
      <c r="B182" s="45"/>
      <c r="C182" s="45"/>
      <c r="D182" s="45"/>
      <c r="E182" s="45"/>
      <c r="F182" s="45"/>
      <c r="G182" s="45"/>
      <c r="H182" s="45"/>
    </row>
  </sheetData>
  <sheetProtection sheet="1" selectLockedCells="1"/>
  <mergeCells count="12">
    <mergeCell ref="K133:M133"/>
    <mergeCell ref="K124:M124"/>
    <mergeCell ref="K106:M106"/>
    <mergeCell ref="C35:D35"/>
    <mergeCell ref="C44:D44"/>
    <mergeCell ref="C61:K67"/>
    <mergeCell ref="I2:P2"/>
    <mergeCell ref="C22:F22"/>
    <mergeCell ref="C12:E12"/>
    <mergeCell ref="C23:E23"/>
    <mergeCell ref="C43:G43"/>
    <mergeCell ref="K24:M24"/>
  </mergeCells>
  <phoneticPr fontId="3" type="noConversion"/>
  <hyperlinks>
    <hyperlink ref="C12" location="STOCK4!A86" display="Please see full Guidance Notes"/>
    <hyperlink ref="C23" location="STOCK4!A119" display="See Guidance for definitions."/>
    <hyperlink ref="C35" location="STOCK4!A131" display="See Guidance"/>
    <hyperlink ref="C44" location="STOCK4!A143" display="See Guidance"/>
    <hyperlink ref="H102" location="STOCK4!A1" display="Back to top"/>
    <hyperlink ref="K106" location="STOCK4!A17" display="Back to question"/>
    <hyperlink ref="K124" location="STOCK4!A22" display="Back to question"/>
    <hyperlink ref="K133" location="STOCK4!A30" display="Back to question"/>
    <hyperlink ref="K106:M106" location="STOCK4!G25" display="Back to question"/>
    <hyperlink ref="C23:E23" location="STOCK4!A121" display="See Guidance for definitions."/>
    <hyperlink ref="C35:D35" location="STOCK4!A130" display="See Guidance"/>
    <hyperlink ref="K124:M124" location="STOCK4!G37" display="Back to question"/>
    <hyperlink ref="K133:M133" location="STOCK4!J46" display="Back to question"/>
    <hyperlink ref="H147" location="STOCK4!A1" display="Back to top"/>
    <hyperlink ref="C12:E12" location="STOCK4!A103" display="Please see full Guidance Notes"/>
    <hyperlink ref="C44:D44" location="STOCK4!A147" display="See Guidance"/>
  </hyperlinks>
  <pageMargins left="0.75" right="0.75" top="1" bottom="1" header="0.5" footer="0.5"/>
  <pageSetup paperSize="9" scale="60" fitToHeight="4" orientation="portrait" r:id="rId1"/>
  <headerFooter alignWithMargins="0">
    <oddHeader>&amp;C&amp;A</oddHeader>
    <oddFooter>&amp;CPage &amp;P of &amp;N</oddFooter>
  </headerFooter>
  <rowBreaks count="1" manualBreakCount="1">
    <brk id="72"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N193"/>
  <sheetViews>
    <sheetView showGridLines="0" zoomScaleNormal="100" workbookViewId="0"/>
  </sheetViews>
  <sheetFormatPr defaultRowHeight="12.75" x14ac:dyDescent="0.2"/>
  <cols>
    <col min="1" max="1" customWidth="true" style="332" width="6.0" collapsed="false"/>
    <col min="2" max="2" customWidth="true" style="183" width="5.0" collapsed="false"/>
    <col min="3" max="3" style="183" width="9.140625" collapsed="false"/>
    <col min="4" max="4" customWidth="true" style="183" width="10.42578125" collapsed="false"/>
    <col min="5" max="5" customWidth="true" style="183" width="21.0" collapsed="false"/>
    <col min="6" max="6" customWidth="true" style="183" width="11.5703125" collapsed="false"/>
    <col min="7" max="7" customWidth="true" style="183" width="15.0" collapsed="false"/>
    <col min="8" max="8" customWidth="true" style="183" width="13.42578125" collapsed="false"/>
    <col min="9" max="9" customWidth="true" style="183" width="13.140625" collapsed="false"/>
    <col min="10" max="10" customWidth="true" style="183" width="13.5703125" collapsed="false"/>
    <col min="11" max="11" customWidth="true" style="183" width="13.140625" collapsed="false"/>
    <col min="12" max="12" customWidth="true" style="183" width="13.0" collapsed="false"/>
    <col min="13" max="13" customWidth="true" style="183" width="6.5703125" collapsed="false"/>
    <col min="14" max="14" customWidth="true" style="183" width="15.28515625" collapsed="false"/>
    <col min="15" max="16384" style="183" width="9.140625" collapsed="false"/>
  </cols>
  <sheetData>
    <row r="1" spans="1:15" x14ac:dyDescent="0.2">
      <c r="A1" s="328"/>
    </row>
    <row r="2" spans="1:15" ht="21" customHeight="1" thickBot="1" x14ac:dyDescent="0.3">
      <c r="B2" s="182"/>
      <c r="C2" s="101" t="s">
        <v>437</v>
      </c>
      <c r="H2" s="388" t="s">
        <v>596</v>
      </c>
      <c r="I2" s="388"/>
      <c r="J2" s="388"/>
      <c r="K2" s="388"/>
      <c r="L2" s="388"/>
      <c r="M2" s="388"/>
      <c r="N2" s="388"/>
      <c r="O2" s="388"/>
    </row>
    <row r="3" spans="1:15" x14ac:dyDescent="0.2">
      <c r="B3" s="184"/>
      <c r="C3" s="185"/>
      <c r="D3" s="185"/>
      <c r="E3" s="185"/>
      <c r="F3" s="185"/>
      <c r="G3" s="185"/>
      <c r="H3" s="185"/>
      <c r="I3" s="185"/>
      <c r="J3" s="185"/>
      <c r="K3" s="186"/>
      <c r="L3" s="186"/>
      <c r="M3" s="187"/>
      <c r="N3" s="316"/>
      <c r="O3" s="252"/>
    </row>
    <row r="4" spans="1:15" s="190" customFormat="1" x14ac:dyDescent="0.2">
      <c r="A4" s="335"/>
      <c r="B4" s="188"/>
      <c r="C4" s="26" t="s">
        <v>1195</v>
      </c>
      <c r="D4" s="167"/>
      <c r="E4" s="167"/>
      <c r="F4" s="167"/>
      <c r="G4" s="167"/>
      <c r="H4" s="167"/>
      <c r="I4" s="167"/>
      <c r="J4" s="167"/>
      <c r="K4" s="167"/>
      <c r="L4" s="167"/>
      <c r="M4" s="189"/>
    </row>
    <row r="5" spans="1:15" s="190" customFormat="1" x14ac:dyDescent="0.2">
      <c r="A5" s="335"/>
      <c r="B5" s="188"/>
      <c r="C5" s="166"/>
      <c r="D5" s="167"/>
      <c r="E5" s="167"/>
      <c r="F5" s="167"/>
      <c r="G5" s="167"/>
      <c r="H5" s="167"/>
      <c r="I5" s="167"/>
      <c r="J5" s="167"/>
      <c r="K5" s="167"/>
      <c r="L5" s="167"/>
      <c r="M5" s="167"/>
      <c r="N5" s="285"/>
    </row>
    <row r="6" spans="1:15" customFormat="1" ht="15" x14ac:dyDescent="0.2">
      <c r="A6" s="421"/>
      <c r="B6" s="25"/>
      <c r="C6" s="10" t="s">
        <v>257</v>
      </c>
      <c r="D6" s="84"/>
      <c r="E6" s="84"/>
      <c r="F6" s="2"/>
      <c r="G6" s="2"/>
      <c r="H6" s="2"/>
      <c r="I6" s="34"/>
      <c r="J6" s="2"/>
      <c r="K6" s="2"/>
      <c r="L6" s="2"/>
      <c r="M6" s="27"/>
    </row>
    <row r="7" spans="1:15" customFormat="1" ht="15" x14ac:dyDescent="0.2">
      <c r="A7" s="421"/>
      <c r="B7" s="25"/>
      <c r="C7" s="10" t="s">
        <v>258</v>
      </c>
      <c r="D7" s="84"/>
      <c r="E7" s="84"/>
      <c r="F7" s="2"/>
      <c r="G7" s="2"/>
      <c r="H7" s="2"/>
      <c r="I7" s="34"/>
      <c r="J7" s="2"/>
      <c r="K7" s="2"/>
      <c r="L7" s="2"/>
      <c r="M7" s="27"/>
    </row>
    <row r="8" spans="1:15" customFormat="1" ht="15" x14ac:dyDescent="0.2">
      <c r="A8" s="421"/>
      <c r="B8" s="25"/>
      <c r="C8" s="20" t="s">
        <v>533</v>
      </c>
      <c r="D8" s="84"/>
      <c r="E8" s="84"/>
      <c r="F8" s="2"/>
      <c r="G8" s="2"/>
      <c r="H8" s="2"/>
      <c r="I8" s="34"/>
      <c r="J8" s="2"/>
      <c r="K8" s="2"/>
      <c r="L8" s="2"/>
      <c r="M8" s="27"/>
    </row>
    <row r="9" spans="1:15" customFormat="1" ht="15" x14ac:dyDescent="0.2">
      <c r="A9" s="421"/>
      <c r="B9" s="25"/>
      <c r="C9" s="20" t="s">
        <v>534</v>
      </c>
      <c r="D9" s="84"/>
      <c r="E9" s="84"/>
      <c r="F9" s="2"/>
      <c r="G9" s="2"/>
      <c r="H9" s="2"/>
      <c r="I9" s="34"/>
      <c r="J9" s="2"/>
      <c r="K9" s="2"/>
      <c r="L9" s="2"/>
      <c r="M9" s="27"/>
    </row>
    <row r="10" spans="1:15" customFormat="1" ht="15" x14ac:dyDescent="0.2">
      <c r="A10" s="421"/>
      <c r="B10" s="25"/>
      <c r="C10" s="20" t="s">
        <v>535</v>
      </c>
      <c r="D10" s="84"/>
      <c r="E10" s="84"/>
      <c r="F10" s="2"/>
      <c r="G10" s="2"/>
      <c r="H10" s="2"/>
      <c r="I10" s="34"/>
      <c r="J10" s="2"/>
      <c r="K10" s="2"/>
      <c r="L10" s="2"/>
      <c r="M10" s="27"/>
    </row>
    <row r="11" spans="1:15" x14ac:dyDescent="0.2">
      <c r="B11" s="191"/>
      <c r="C11" s="832" t="s">
        <v>275</v>
      </c>
      <c r="D11" s="832"/>
      <c r="E11" s="832"/>
      <c r="F11" s="141"/>
      <c r="G11" s="141"/>
      <c r="H11" s="141"/>
      <c r="I11" s="141"/>
      <c r="J11" s="141"/>
      <c r="K11" s="141"/>
      <c r="L11" s="141"/>
      <c r="M11" s="142"/>
    </row>
    <row r="12" spans="1:15" x14ac:dyDescent="0.2">
      <c r="B12" s="188"/>
      <c r="C12" s="140"/>
      <c r="D12" s="141"/>
      <c r="E12" s="141"/>
      <c r="F12" s="141"/>
      <c r="G12" s="141"/>
      <c r="H12" s="141"/>
      <c r="I12" s="141"/>
      <c r="J12" s="141"/>
      <c r="K12" s="141"/>
      <c r="L12" s="141"/>
      <c r="M12" s="142"/>
    </row>
    <row r="13" spans="1:15" s="190" customFormat="1" x14ac:dyDescent="0.2">
      <c r="A13" s="335"/>
      <c r="B13" s="188"/>
      <c r="C13" s="166"/>
      <c r="D13" s="167"/>
      <c r="E13" s="167"/>
      <c r="F13" s="167"/>
      <c r="G13" s="167"/>
      <c r="H13" s="167"/>
      <c r="I13" s="167"/>
      <c r="J13" s="167"/>
      <c r="K13" s="167"/>
      <c r="L13" s="167"/>
      <c r="M13" s="189"/>
      <c r="N13" s="206"/>
    </row>
    <row r="14" spans="1:15" s="190" customFormat="1" x14ac:dyDescent="0.2">
      <c r="A14" s="335"/>
      <c r="B14" s="188"/>
      <c r="C14" s="28" t="s">
        <v>694</v>
      </c>
      <c r="D14" s="167"/>
      <c r="E14" s="554"/>
      <c r="F14" s="167"/>
      <c r="G14" s="167"/>
      <c r="H14" s="167"/>
      <c r="I14" s="167"/>
      <c r="J14" s="167"/>
      <c r="K14" s="167"/>
      <c r="L14" s="167"/>
      <c r="M14" s="189"/>
      <c r="N14" s="206"/>
    </row>
    <row r="15" spans="1:15" s="190" customFormat="1" ht="6.75" customHeight="1" x14ac:dyDescent="0.2">
      <c r="A15" s="335"/>
      <c r="B15" s="188"/>
      <c r="C15" s="28"/>
      <c r="D15" s="167"/>
      <c r="E15" s="167"/>
      <c r="F15" s="167"/>
      <c r="G15" s="167"/>
      <c r="H15" s="167"/>
      <c r="I15" s="167"/>
      <c r="J15" s="167"/>
      <c r="K15" s="167"/>
      <c r="L15" s="167"/>
      <c r="M15" s="189"/>
      <c r="N15" s="206"/>
    </row>
    <row r="16" spans="1:15" s="190" customFormat="1" x14ac:dyDescent="0.2">
      <c r="A16" s="335"/>
      <c r="B16" s="188"/>
      <c r="C16" s="28" t="s">
        <v>692</v>
      </c>
      <c r="D16" s="167"/>
      <c r="E16" s="580"/>
      <c r="F16" s="167"/>
      <c r="G16" s="167"/>
      <c r="H16" s="167"/>
      <c r="I16" s="167"/>
      <c r="J16" s="167"/>
      <c r="K16" s="167"/>
      <c r="L16" s="167"/>
      <c r="M16" s="189"/>
      <c r="N16" s="206"/>
    </row>
    <row r="17" spans="1:14" s="190" customFormat="1" ht="8.25" customHeight="1" x14ac:dyDescent="0.2">
      <c r="A17" s="335"/>
      <c r="B17" s="188"/>
      <c r="C17" s="28"/>
      <c r="D17" s="167"/>
      <c r="E17" s="167"/>
      <c r="F17" s="167"/>
      <c r="G17" s="167"/>
      <c r="H17" s="167"/>
      <c r="I17" s="167"/>
      <c r="J17" s="167"/>
      <c r="K17" s="167"/>
      <c r="L17" s="167"/>
      <c r="M17" s="189"/>
      <c r="N17" s="206"/>
    </row>
    <row r="18" spans="1:14" s="190" customFormat="1" x14ac:dyDescent="0.2">
      <c r="A18" s="335"/>
      <c r="B18" s="188"/>
      <c r="C18" s="28" t="s">
        <v>693</v>
      </c>
      <c r="D18" s="167"/>
      <c r="E18" s="582"/>
      <c r="F18" s="167"/>
      <c r="G18" s="167"/>
      <c r="H18" s="167"/>
      <c r="I18" s="167"/>
      <c r="J18" s="167"/>
      <c r="K18" s="167"/>
      <c r="L18" s="167"/>
      <c r="M18" s="189"/>
      <c r="N18" s="206"/>
    </row>
    <row r="19" spans="1:14" s="190" customFormat="1" x14ac:dyDescent="0.2">
      <c r="A19" s="335"/>
      <c r="B19" s="188"/>
      <c r="C19" s="28"/>
      <c r="D19" s="167"/>
      <c r="E19" s="333"/>
      <c r="F19" s="167"/>
      <c r="G19" s="167"/>
      <c r="H19" s="167"/>
      <c r="I19" s="167"/>
      <c r="J19" s="167"/>
      <c r="K19" s="167"/>
      <c r="L19" s="167"/>
      <c r="M19" s="189"/>
      <c r="N19" s="206"/>
    </row>
    <row r="20" spans="1:14" s="190" customFormat="1" x14ac:dyDescent="0.2">
      <c r="A20" s="335"/>
      <c r="B20" s="188"/>
      <c r="C20" s="166"/>
      <c r="D20" s="167"/>
      <c r="E20" s="167"/>
      <c r="F20" s="167"/>
      <c r="G20" s="167"/>
      <c r="H20" s="167"/>
      <c r="I20" s="167"/>
      <c r="J20" s="167"/>
      <c r="K20" s="167"/>
      <c r="L20" s="167"/>
      <c r="M20" s="189"/>
      <c r="N20" s="206"/>
    </row>
    <row r="21" spans="1:14" x14ac:dyDescent="0.2">
      <c r="B21" s="188"/>
      <c r="C21" s="140" t="s">
        <v>159</v>
      </c>
      <c r="D21" s="141"/>
      <c r="E21" s="141"/>
      <c r="F21" s="141"/>
      <c r="G21" s="141"/>
      <c r="H21" s="141"/>
      <c r="I21" s="141"/>
      <c r="J21" s="141"/>
      <c r="K21" s="141"/>
      <c r="L21" s="141"/>
      <c r="M21" s="142"/>
    </row>
    <row r="22" spans="1:14" ht="12.75" customHeight="1" x14ac:dyDescent="0.2">
      <c r="B22" s="188"/>
      <c r="C22" s="832" t="s">
        <v>277</v>
      </c>
      <c r="D22" s="832"/>
      <c r="E22" s="141"/>
      <c r="F22" s="141"/>
      <c r="G22" s="141"/>
      <c r="H22" s="141"/>
      <c r="I22" s="141"/>
      <c r="J22" s="141"/>
      <c r="K22" s="141"/>
      <c r="L22" s="141"/>
      <c r="M22" s="142"/>
    </row>
    <row r="23" spans="1:14" ht="12.75" customHeight="1" x14ac:dyDescent="0.2">
      <c r="B23" s="188"/>
      <c r="C23" s="146"/>
      <c r="D23" s="141"/>
      <c r="E23" s="141"/>
      <c r="F23" s="141"/>
      <c r="G23" s="141"/>
      <c r="H23" s="141"/>
      <c r="I23" s="141"/>
      <c r="J23" s="141"/>
      <c r="K23" s="141"/>
      <c r="L23" s="141"/>
      <c r="M23" s="142"/>
    </row>
    <row r="24" spans="1:14" ht="20.25" customHeight="1" x14ac:dyDescent="0.2">
      <c r="B24" s="188"/>
      <c r="C24" s="947" t="s">
        <v>448</v>
      </c>
      <c r="D24" s="948"/>
      <c r="E24" s="948"/>
      <c r="F24" s="949"/>
      <c r="G24" s="938" t="s">
        <v>4</v>
      </c>
      <c r="H24" s="938" t="s">
        <v>5</v>
      </c>
      <c r="I24" s="938" t="s">
        <v>6</v>
      </c>
      <c r="J24" s="938" t="s">
        <v>7</v>
      </c>
      <c r="K24" s="938" t="s">
        <v>8</v>
      </c>
      <c r="L24" s="938" t="s">
        <v>9</v>
      </c>
      <c r="M24" s="142"/>
    </row>
    <row r="25" spans="1:14" ht="20.25" customHeight="1" x14ac:dyDescent="0.2">
      <c r="B25" s="188"/>
      <c r="C25" s="950"/>
      <c r="D25" s="951"/>
      <c r="E25" s="951"/>
      <c r="F25" s="952"/>
      <c r="G25" s="939"/>
      <c r="H25" s="939"/>
      <c r="I25" s="939"/>
      <c r="J25" s="939"/>
      <c r="K25" s="939"/>
      <c r="L25" s="939"/>
      <c r="M25" s="142"/>
    </row>
    <row r="26" spans="1:14" ht="20.25" customHeight="1" x14ac:dyDescent="0.2">
      <c r="B26" s="188"/>
      <c r="C26" s="950"/>
      <c r="D26" s="951"/>
      <c r="E26" s="951"/>
      <c r="F26" s="952"/>
      <c r="G26" s="939"/>
      <c r="H26" s="939"/>
      <c r="I26" s="939"/>
      <c r="J26" s="939"/>
      <c r="K26" s="939"/>
      <c r="L26" s="939"/>
      <c r="M26" s="142"/>
    </row>
    <row r="27" spans="1:14" ht="14.25" customHeight="1" x14ac:dyDescent="0.2">
      <c r="B27" s="188"/>
      <c r="C27" s="940" t="s">
        <v>161</v>
      </c>
      <c r="D27" s="941"/>
      <c r="E27" s="941"/>
      <c r="F27" s="942"/>
      <c r="G27" s="144"/>
      <c r="H27" s="144"/>
      <c r="I27" s="144"/>
      <c r="J27" s="144"/>
      <c r="K27" s="144"/>
      <c r="L27" s="145"/>
      <c r="M27" s="142"/>
    </row>
    <row r="28" spans="1:14" ht="14.25" customHeight="1" x14ac:dyDescent="0.2">
      <c r="B28" s="188"/>
      <c r="C28" s="940" t="s">
        <v>160</v>
      </c>
      <c r="D28" s="941"/>
      <c r="E28" s="941"/>
      <c r="F28" s="942"/>
      <c r="G28" s="144"/>
      <c r="H28" s="144"/>
      <c r="I28" s="144"/>
      <c r="J28" s="144"/>
      <c r="K28" s="144"/>
      <c r="L28" s="517"/>
      <c r="M28" s="142"/>
    </row>
    <row r="29" spans="1:14" x14ac:dyDescent="0.2">
      <c r="B29" s="188"/>
      <c r="C29" s="152"/>
      <c r="D29" s="152"/>
      <c r="E29" s="152"/>
      <c r="F29" s="152"/>
      <c r="G29" s="287"/>
      <c r="H29" s="287"/>
      <c r="I29" s="287"/>
      <c r="J29" s="287"/>
      <c r="K29" s="287"/>
      <c r="L29" s="287"/>
      <c r="M29" s="142"/>
    </row>
    <row r="30" spans="1:14" x14ac:dyDescent="0.2">
      <c r="B30" s="188"/>
      <c r="C30" s="152"/>
      <c r="D30" s="152"/>
      <c r="E30" s="289" t="s">
        <v>157</v>
      </c>
      <c r="F30" s="152"/>
      <c r="G30" s="293"/>
      <c r="H30" s="287"/>
      <c r="I30" s="287"/>
      <c r="J30" s="290"/>
      <c r="K30" s="287"/>
      <c r="L30" s="501" t="str">
        <f>IF(L27=G27+H27-I27-J27-K27,"","f) should equal a) + b) - c) - d) - e) Please check new applications.")</f>
        <v/>
      </c>
      <c r="M30" s="142"/>
    </row>
    <row r="31" spans="1:14" s="193" customFormat="1" ht="12" customHeight="1" x14ac:dyDescent="0.2">
      <c r="A31" s="775"/>
      <c r="B31" s="188"/>
      <c r="C31" s="141"/>
      <c r="D31" s="141"/>
      <c r="E31" s="141"/>
      <c r="F31" s="141"/>
      <c r="G31" s="276"/>
      <c r="H31" s="276"/>
      <c r="I31" s="502"/>
      <c r="J31" s="502"/>
      <c r="K31" s="502"/>
      <c r="L31" s="501" t="str">
        <f>IF(L28=G28+H28-I28-J28-K28,"","f) should equal a) + b) - c) - d) - e) Please check renewal applications.")</f>
        <v/>
      </c>
      <c r="M31" s="277"/>
      <c r="N31" s="183"/>
    </row>
    <row r="32" spans="1:14" s="193" customFormat="1" ht="12" customHeight="1" x14ac:dyDescent="0.2">
      <c r="A32" s="775"/>
      <c r="B32" s="188"/>
      <c r="C32" s="141"/>
      <c r="D32" s="141"/>
      <c r="E32" s="141"/>
      <c r="F32" s="141"/>
      <c r="G32" s="276"/>
      <c r="H32" s="276"/>
      <c r="I32" s="502"/>
      <c r="J32" s="502"/>
      <c r="K32" s="502"/>
      <c r="L32" s="501"/>
      <c r="M32" s="277"/>
      <c r="N32" s="183"/>
    </row>
    <row r="33" spans="1:13" x14ac:dyDescent="0.2">
      <c r="B33" s="194"/>
      <c r="C33" s="140"/>
      <c r="D33" s="141"/>
      <c r="E33" s="141"/>
      <c r="F33" s="141"/>
      <c r="G33" s="141"/>
      <c r="H33" s="141"/>
      <c r="I33" s="330"/>
      <c r="J33" s="330"/>
      <c r="K33" s="330"/>
      <c r="L33" s="330"/>
      <c r="M33" s="142"/>
    </row>
    <row r="34" spans="1:13" x14ac:dyDescent="0.2">
      <c r="B34" s="188"/>
      <c r="C34" s="140" t="s">
        <v>164</v>
      </c>
      <c r="D34" s="141"/>
      <c r="E34" s="141"/>
      <c r="F34" s="141"/>
      <c r="G34" s="141"/>
      <c r="H34" s="141"/>
      <c r="I34" s="330"/>
      <c r="J34" s="330"/>
      <c r="K34" s="330"/>
      <c r="L34" s="501"/>
      <c r="M34" s="142"/>
    </row>
    <row r="35" spans="1:13" x14ac:dyDescent="0.2">
      <c r="B35" s="188"/>
      <c r="C35" s="937" t="s">
        <v>277</v>
      </c>
      <c r="D35" s="937"/>
      <c r="E35" s="141"/>
      <c r="F35" s="141"/>
      <c r="G35" s="141"/>
      <c r="H35" s="141"/>
      <c r="I35" s="141"/>
      <c r="J35" s="141"/>
      <c r="K35" s="304"/>
      <c r="L35" s="141"/>
      <c r="M35" s="142"/>
    </row>
    <row r="36" spans="1:13" ht="60.75" customHeight="1" x14ac:dyDescent="0.2">
      <c r="B36" s="188"/>
      <c r="C36" s="148"/>
      <c r="D36" s="149"/>
      <c r="E36" s="149"/>
      <c r="F36" s="150"/>
      <c r="G36" s="151" t="s">
        <v>10</v>
      </c>
      <c r="H36" s="147" t="s">
        <v>449</v>
      </c>
      <c r="I36" s="141"/>
      <c r="J36" s="141"/>
      <c r="K36" s="141"/>
      <c r="L36" s="141"/>
      <c r="M36" s="142"/>
    </row>
    <row r="37" spans="1:13" ht="15" customHeight="1" x14ac:dyDescent="0.2">
      <c r="B37" s="188"/>
      <c r="C37" s="944" t="s">
        <v>158</v>
      </c>
      <c r="D37" s="945"/>
      <c r="E37" s="945"/>
      <c r="F37" s="946"/>
      <c r="G37" s="499"/>
      <c r="H37" s="500"/>
      <c r="I37" s="141"/>
      <c r="J37" s="141"/>
      <c r="K37" s="141"/>
      <c r="L37" s="141"/>
      <c r="M37" s="142"/>
    </row>
    <row r="38" spans="1:13" s="193" customFormat="1" ht="18" customHeight="1" x14ac:dyDescent="0.2">
      <c r="A38" s="775"/>
      <c r="B38" s="188"/>
      <c r="C38" s="141"/>
      <c r="D38" s="141"/>
      <c r="E38" s="141"/>
      <c r="F38" s="141"/>
      <c r="G38" s="276"/>
      <c r="H38" s="502"/>
      <c r="I38" s="344"/>
      <c r="J38" s="344"/>
      <c r="K38" s="344"/>
      <c r="L38" s="344"/>
      <c r="M38" s="192"/>
    </row>
    <row r="39" spans="1:13" x14ac:dyDescent="0.2">
      <c r="B39" s="188"/>
      <c r="C39" s="152" t="s">
        <v>157</v>
      </c>
      <c r="D39" s="152"/>
      <c r="E39" s="152"/>
      <c r="F39" s="152"/>
      <c r="G39" s="293"/>
      <c r="H39" s="287"/>
      <c r="I39" s="338"/>
      <c r="J39" s="290"/>
      <c r="K39" s="287"/>
      <c r="L39" s="287"/>
      <c r="M39" s="142"/>
    </row>
    <row r="40" spans="1:13" x14ac:dyDescent="0.2">
      <c r="B40" s="194"/>
      <c r="C40" s="140"/>
      <c r="D40" s="141"/>
      <c r="E40" s="141"/>
      <c r="F40" s="141"/>
      <c r="G40" s="141"/>
      <c r="H40" s="330"/>
      <c r="I40" s="330"/>
      <c r="J40" s="330"/>
      <c r="K40" s="330"/>
      <c r="L40" s="330"/>
      <c r="M40" s="142"/>
    </row>
    <row r="41" spans="1:13" ht="15.75" customHeight="1" x14ac:dyDescent="0.2">
      <c r="B41" s="188"/>
      <c r="C41" s="140" t="s">
        <v>165</v>
      </c>
      <c r="D41" s="141"/>
      <c r="E41" s="141"/>
      <c r="F41" s="141"/>
      <c r="G41" s="141"/>
      <c r="H41" s="330"/>
      <c r="I41" s="330"/>
      <c r="J41" s="299"/>
      <c r="K41" s="330"/>
      <c r="L41" s="330"/>
      <c r="M41" s="142"/>
    </row>
    <row r="42" spans="1:13" ht="13.5" customHeight="1" x14ac:dyDescent="0.2">
      <c r="B42" s="188"/>
      <c r="C42" s="937" t="s">
        <v>277</v>
      </c>
      <c r="D42" s="937"/>
      <c r="E42" s="141"/>
      <c r="F42" s="141"/>
      <c r="G42" s="141"/>
      <c r="H42" s="330"/>
      <c r="I42" s="330"/>
      <c r="J42" s="503"/>
      <c r="K42" s="330"/>
      <c r="L42" s="330"/>
      <c r="M42" s="142"/>
    </row>
    <row r="43" spans="1:13" ht="14.25" customHeight="1" x14ac:dyDescent="0.2">
      <c r="B43" s="188"/>
      <c r="C43" s="148" t="s">
        <v>450</v>
      </c>
      <c r="D43" s="149"/>
      <c r="E43" s="149"/>
      <c r="F43" s="149"/>
      <c r="G43" s="956" t="s">
        <v>456</v>
      </c>
      <c r="H43" s="330"/>
      <c r="I43" s="330"/>
      <c r="J43" s="966"/>
      <c r="K43" s="966"/>
      <c r="L43" s="330"/>
      <c r="M43" s="142"/>
    </row>
    <row r="44" spans="1:13" ht="37.5" customHeight="1" x14ac:dyDescent="0.2">
      <c r="B44" s="188"/>
      <c r="C44" s="154"/>
      <c r="D44" s="155"/>
      <c r="E44" s="155"/>
      <c r="F44" s="155"/>
      <c r="G44" s="957"/>
      <c r="H44" s="330"/>
      <c r="I44" s="330"/>
      <c r="J44" s="966"/>
      <c r="K44" s="966"/>
      <c r="L44" s="330"/>
      <c r="M44" s="142"/>
    </row>
    <row r="45" spans="1:13" ht="15" customHeight="1" x14ac:dyDescent="0.2">
      <c r="B45" s="188"/>
      <c r="C45" s="156" t="s">
        <v>451</v>
      </c>
      <c r="D45" s="157"/>
      <c r="E45" s="157"/>
      <c r="F45" s="157"/>
      <c r="G45" s="145"/>
      <c r="H45" s="141"/>
      <c r="I45" s="141"/>
      <c r="J45" s="289" t="s">
        <v>263</v>
      </c>
      <c r="K45" s="293"/>
      <c r="L45" s="141"/>
      <c r="M45" s="142"/>
    </row>
    <row r="46" spans="1:13" ht="15" customHeight="1" x14ac:dyDescent="0.2">
      <c r="B46" s="188"/>
      <c r="C46" s="156" t="s">
        <v>392</v>
      </c>
      <c r="D46" s="157"/>
      <c r="E46" s="157"/>
      <c r="F46" s="157"/>
      <c r="G46" s="145"/>
      <c r="H46" s="141"/>
      <c r="I46" s="141"/>
      <c r="J46" s="141"/>
      <c r="K46" s="141"/>
      <c r="L46" s="141"/>
      <c r="M46" s="142"/>
    </row>
    <row r="47" spans="1:13" ht="15" customHeight="1" x14ac:dyDescent="0.2">
      <c r="B47" s="188"/>
      <c r="C47" s="156" t="s">
        <v>454</v>
      </c>
      <c r="D47" s="157"/>
      <c r="E47" s="157"/>
      <c r="F47" s="157"/>
      <c r="G47" s="145"/>
      <c r="H47" s="141"/>
      <c r="I47" s="141"/>
      <c r="J47" s="290" t="s">
        <v>264</v>
      </c>
      <c r="K47" s="293"/>
      <c r="L47" s="141"/>
      <c r="M47" s="142"/>
    </row>
    <row r="48" spans="1:13" ht="15" customHeight="1" x14ac:dyDescent="0.2">
      <c r="B48" s="188"/>
      <c r="C48" s="156" t="s">
        <v>455</v>
      </c>
      <c r="D48" s="157"/>
      <c r="E48" s="157"/>
      <c r="F48" s="157"/>
      <c r="G48" s="145"/>
      <c r="H48" s="141"/>
      <c r="I48" s="330"/>
      <c r="J48" s="341"/>
      <c r="K48" s="342"/>
      <c r="L48" s="330"/>
      <c r="M48" s="142"/>
    </row>
    <row r="49" spans="1:13" ht="15" customHeight="1" x14ac:dyDescent="0.2">
      <c r="B49" s="188"/>
      <c r="C49" s="156" t="s">
        <v>406</v>
      </c>
      <c r="D49" s="157"/>
      <c r="E49" s="157"/>
      <c r="F49" s="157"/>
      <c r="G49" s="145"/>
      <c r="H49" s="141"/>
      <c r="I49" s="330"/>
      <c r="J49" s="343"/>
      <c r="K49" s="342"/>
      <c r="L49" s="330"/>
      <c r="M49" s="142"/>
    </row>
    <row r="50" spans="1:13" ht="15" customHeight="1" x14ac:dyDescent="0.2">
      <c r="B50" s="188"/>
      <c r="C50" s="158" t="s">
        <v>404</v>
      </c>
      <c r="D50" s="159"/>
      <c r="E50" s="159"/>
      <c r="F50" s="159"/>
      <c r="G50" s="270">
        <f>SUM(G45:G49)</f>
        <v>0</v>
      </c>
      <c r="H50" s="276" t="str">
        <f>IF(G50=SUM(G45:G49),"","Error")</f>
        <v/>
      </c>
      <c r="I50" s="330"/>
      <c r="J50" s="343"/>
      <c r="K50" s="342"/>
      <c r="L50" s="330"/>
      <c r="M50" s="142"/>
    </row>
    <row r="51" spans="1:13" s="193" customFormat="1" ht="18" customHeight="1" x14ac:dyDescent="0.2">
      <c r="A51" s="775"/>
      <c r="B51" s="188"/>
      <c r="C51" s="965"/>
      <c r="D51" s="965"/>
      <c r="E51" s="965"/>
      <c r="F51" s="965"/>
      <c r="G51" s="965"/>
      <c r="H51" s="965"/>
      <c r="I51" s="965"/>
      <c r="J51" s="345"/>
      <c r="K51" s="342"/>
      <c r="L51" s="344"/>
      <c r="M51" s="192"/>
    </row>
    <row r="52" spans="1:13" ht="18" customHeight="1" x14ac:dyDescent="0.2">
      <c r="B52" s="194"/>
      <c r="C52" s="140"/>
      <c r="D52" s="141"/>
      <c r="E52" s="141"/>
      <c r="F52" s="141"/>
      <c r="G52" s="141"/>
      <c r="H52" s="141"/>
      <c r="I52" s="330"/>
      <c r="J52" s="346"/>
      <c r="K52" s="287"/>
      <c r="L52" s="330"/>
      <c r="M52" s="142"/>
    </row>
    <row r="53" spans="1:13" x14ac:dyDescent="0.2">
      <c r="B53" s="188"/>
      <c r="C53" s="28" t="s">
        <v>1210</v>
      </c>
      <c r="D53" s="141"/>
      <c r="E53" s="141"/>
      <c r="F53" s="141"/>
      <c r="G53" s="141"/>
      <c r="H53" s="141"/>
      <c r="I53" s="141"/>
      <c r="J53" s="141"/>
      <c r="K53" s="141"/>
      <c r="L53" s="141"/>
      <c r="M53" s="142"/>
    </row>
    <row r="54" spans="1:13" x14ac:dyDescent="0.2">
      <c r="B54" s="188"/>
      <c r="C54" s="937" t="s">
        <v>277</v>
      </c>
      <c r="D54" s="937"/>
      <c r="E54" s="141"/>
      <c r="F54" s="141"/>
      <c r="G54" s="141"/>
      <c r="H54" s="141"/>
      <c r="I54" s="141"/>
      <c r="J54" s="141"/>
      <c r="K54" s="141"/>
      <c r="L54" s="141"/>
      <c r="M54" s="142"/>
    </row>
    <row r="55" spans="1:13" ht="14.25" customHeight="1" x14ac:dyDescent="0.2">
      <c r="B55" s="188"/>
      <c r="C55" s="959" t="s">
        <v>448</v>
      </c>
      <c r="D55" s="960"/>
      <c r="E55" s="960"/>
      <c r="F55" s="961"/>
      <c r="G55" s="956" t="s">
        <v>163</v>
      </c>
      <c r="H55" s="141"/>
      <c r="I55" s="141"/>
      <c r="J55" s="141"/>
      <c r="K55" s="141"/>
      <c r="L55" s="141"/>
      <c r="M55" s="142"/>
    </row>
    <row r="56" spans="1:13" ht="25.5" customHeight="1" x14ac:dyDescent="0.2">
      <c r="B56" s="188"/>
      <c r="C56" s="962"/>
      <c r="D56" s="963"/>
      <c r="E56" s="963"/>
      <c r="F56" s="964"/>
      <c r="G56" s="957"/>
      <c r="H56" s="141"/>
      <c r="I56" s="141"/>
      <c r="J56" s="141"/>
      <c r="K56" s="141"/>
      <c r="L56" s="141"/>
      <c r="M56" s="142"/>
    </row>
    <row r="57" spans="1:13" ht="15" customHeight="1" x14ac:dyDescent="0.2">
      <c r="B57" s="188"/>
      <c r="C57" s="940" t="s">
        <v>438</v>
      </c>
      <c r="D57" s="941"/>
      <c r="E57" s="941"/>
      <c r="F57" s="942"/>
      <c r="G57" s="145"/>
      <c r="H57" s="141"/>
      <c r="I57" s="152"/>
      <c r="J57" s="289" t="s">
        <v>146</v>
      </c>
      <c r="K57" s="293"/>
      <c r="L57" s="152"/>
      <c r="M57" s="142"/>
    </row>
    <row r="58" spans="1:13" ht="15" customHeight="1" x14ac:dyDescent="0.2">
      <c r="B58" s="188"/>
      <c r="C58" s="940" t="s">
        <v>439</v>
      </c>
      <c r="D58" s="941"/>
      <c r="E58" s="941"/>
      <c r="F58" s="942"/>
      <c r="G58" s="145"/>
      <c r="H58" s="141"/>
      <c r="I58" s="141"/>
      <c r="J58" s="141"/>
      <c r="K58" s="141"/>
      <c r="L58" s="141"/>
      <c r="M58" s="142"/>
    </row>
    <row r="59" spans="1:13" ht="15" customHeight="1" x14ac:dyDescent="0.2">
      <c r="B59" s="188"/>
      <c r="C59" s="940" t="s">
        <v>440</v>
      </c>
      <c r="D59" s="941"/>
      <c r="E59" s="941"/>
      <c r="F59" s="942"/>
      <c r="G59" s="145"/>
      <c r="H59" s="141"/>
      <c r="I59" s="197"/>
      <c r="J59" s="290" t="s">
        <v>261</v>
      </c>
      <c r="K59" s="293"/>
      <c r="L59" s="141"/>
      <c r="M59" s="142"/>
    </row>
    <row r="60" spans="1:13" ht="15" customHeight="1" x14ac:dyDescent="0.2">
      <c r="B60" s="188"/>
      <c r="C60" s="940" t="s">
        <v>441</v>
      </c>
      <c r="D60" s="941"/>
      <c r="E60" s="941"/>
      <c r="F60" s="942"/>
      <c r="G60" s="145"/>
      <c r="H60" s="141"/>
      <c r="I60" s="141"/>
      <c r="J60" s="141"/>
      <c r="K60" s="141"/>
      <c r="L60" s="141"/>
      <c r="M60" s="142"/>
    </row>
    <row r="61" spans="1:13" ht="15" customHeight="1" x14ac:dyDescent="0.2">
      <c r="B61" s="188"/>
      <c r="C61" s="940" t="s">
        <v>442</v>
      </c>
      <c r="D61" s="941"/>
      <c r="E61" s="941"/>
      <c r="F61" s="942"/>
      <c r="G61" s="145"/>
      <c r="H61" s="141"/>
      <c r="I61" s="141"/>
      <c r="J61" s="141"/>
      <c r="K61" s="141"/>
      <c r="L61" s="141"/>
      <c r="M61" s="142"/>
    </row>
    <row r="62" spans="1:13" ht="15" customHeight="1" x14ac:dyDescent="0.2">
      <c r="B62" s="188"/>
      <c r="C62" s="940" t="s">
        <v>443</v>
      </c>
      <c r="D62" s="941"/>
      <c r="E62" s="941"/>
      <c r="F62" s="942"/>
      <c r="G62" s="145"/>
      <c r="H62" s="141"/>
      <c r="I62" s="141"/>
      <c r="J62" s="141"/>
      <c r="K62" s="141"/>
      <c r="L62" s="141"/>
      <c r="M62" s="142"/>
    </row>
    <row r="63" spans="1:13" ht="15" customHeight="1" x14ac:dyDescent="0.2">
      <c r="B63" s="188"/>
      <c r="C63" s="940" t="s">
        <v>444</v>
      </c>
      <c r="D63" s="941"/>
      <c r="E63" s="941"/>
      <c r="F63" s="942"/>
      <c r="G63" s="145"/>
      <c r="H63" s="141"/>
      <c r="I63" s="141"/>
      <c r="J63" s="141"/>
      <c r="K63" s="141"/>
      <c r="L63" s="141"/>
      <c r="M63" s="142"/>
    </row>
    <row r="64" spans="1:13" ht="15" customHeight="1" x14ac:dyDescent="0.2">
      <c r="B64" s="188"/>
      <c r="C64" s="940" t="s">
        <v>276</v>
      </c>
      <c r="D64" s="941"/>
      <c r="E64" s="941"/>
      <c r="F64" s="942"/>
      <c r="G64" s="145"/>
      <c r="H64" s="141"/>
      <c r="I64" s="141"/>
      <c r="J64" s="141"/>
      <c r="K64" s="141"/>
      <c r="L64" s="141"/>
      <c r="M64" s="142"/>
    </row>
    <row r="65" spans="1:13" ht="15" customHeight="1" x14ac:dyDescent="0.2">
      <c r="B65" s="188"/>
      <c r="C65" s="940" t="s">
        <v>445</v>
      </c>
      <c r="D65" s="941"/>
      <c r="E65" s="941"/>
      <c r="F65" s="942"/>
      <c r="G65" s="145"/>
      <c r="H65" s="141"/>
      <c r="I65" s="141"/>
      <c r="J65" s="141"/>
      <c r="K65" s="141"/>
      <c r="L65" s="141"/>
      <c r="M65" s="142"/>
    </row>
    <row r="66" spans="1:13" ht="15" customHeight="1" x14ac:dyDescent="0.2">
      <c r="B66" s="188"/>
      <c r="C66" s="940" t="s">
        <v>446</v>
      </c>
      <c r="D66" s="941"/>
      <c r="E66" s="941"/>
      <c r="F66" s="942"/>
      <c r="G66" s="145"/>
      <c r="H66" s="141"/>
      <c r="I66" s="141"/>
      <c r="J66" s="141"/>
      <c r="K66" s="141"/>
      <c r="L66" s="141"/>
      <c r="M66" s="142"/>
    </row>
    <row r="67" spans="1:13" ht="15" customHeight="1" x14ac:dyDescent="0.2">
      <c r="B67" s="188"/>
      <c r="C67" s="944" t="s">
        <v>447</v>
      </c>
      <c r="D67" s="945"/>
      <c r="E67" s="945"/>
      <c r="F67" s="946"/>
      <c r="G67" s="270">
        <f>SUM(G57:G66)</f>
        <v>0</v>
      </c>
      <c r="H67" s="141"/>
      <c r="I67" s="141"/>
      <c r="J67" s="141"/>
      <c r="K67" s="141"/>
      <c r="L67" s="141"/>
      <c r="M67" s="142"/>
    </row>
    <row r="68" spans="1:13" s="193" customFormat="1" ht="12" customHeight="1" x14ac:dyDescent="0.2">
      <c r="A68" s="775"/>
      <c r="B68" s="188"/>
      <c r="C68" s="152"/>
      <c r="D68" s="152"/>
      <c r="E68" s="152"/>
      <c r="F68" s="152"/>
      <c r="G68" s="276" t="str">
        <f>IF(G67=SUM(G57:G66),"","error")</f>
        <v/>
      </c>
      <c r="H68" s="196"/>
      <c r="I68" s="196"/>
      <c r="J68" s="195"/>
      <c r="K68" s="195"/>
      <c r="L68" s="195"/>
      <c r="M68" s="192"/>
    </row>
    <row r="69" spans="1:13" ht="13.5" customHeight="1" x14ac:dyDescent="0.2">
      <c r="B69" s="194"/>
      <c r="C69" s="152"/>
      <c r="D69" s="152"/>
      <c r="E69" s="152"/>
      <c r="F69" s="152"/>
      <c r="G69" s="153"/>
      <c r="H69" s="153"/>
      <c r="I69" s="153"/>
      <c r="J69" s="141"/>
      <c r="K69" s="141"/>
      <c r="L69" s="141"/>
      <c r="M69" s="142"/>
    </row>
    <row r="70" spans="1:13" ht="18" customHeight="1" x14ac:dyDescent="0.2">
      <c r="B70" s="194"/>
      <c r="C70" s="28" t="s">
        <v>1201</v>
      </c>
      <c r="D70" s="141"/>
      <c r="E70" s="141"/>
      <c r="F70" s="141"/>
      <c r="G70" s="141"/>
      <c r="H70" s="141"/>
      <c r="I70" s="330"/>
      <c r="J70" s="346"/>
      <c r="K70" s="287"/>
      <c r="L70" s="330"/>
      <c r="M70" s="142"/>
    </row>
    <row r="71" spans="1:13" ht="18" customHeight="1" x14ac:dyDescent="0.2">
      <c r="B71" s="194"/>
      <c r="C71" s="937" t="s">
        <v>277</v>
      </c>
      <c r="D71" s="937"/>
      <c r="E71" s="141"/>
      <c r="F71" s="141"/>
      <c r="G71" s="141"/>
      <c r="H71" s="141"/>
      <c r="I71" s="330"/>
      <c r="J71" s="346"/>
      <c r="K71" s="287"/>
      <c r="L71" s="330"/>
      <c r="M71" s="142"/>
    </row>
    <row r="72" spans="1:13" ht="18" customHeight="1" x14ac:dyDescent="0.2">
      <c r="B72" s="194"/>
      <c r="C72" s="958" t="s">
        <v>457</v>
      </c>
      <c r="D72" s="958"/>
      <c r="E72" s="958"/>
      <c r="F72" s="956" t="s">
        <v>162</v>
      </c>
      <c r="G72" s="141"/>
      <c r="H72" s="141"/>
      <c r="I72" s="141"/>
      <c r="J72" s="143"/>
      <c r="K72" s="287"/>
      <c r="L72" s="141"/>
      <c r="M72" s="142"/>
    </row>
    <row r="73" spans="1:13" ht="18" customHeight="1" x14ac:dyDescent="0.2">
      <c r="B73" s="194"/>
      <c r="C73" s="958"/>
      <c r="D73" s="958"/>
      <c r="E73" s="958"/>
      <c r="F73" s="957"/>
      <c r="G73" s="141"/>
      <c r="H73" s="141"/>
      <c r="I73" s="141"/>
      <c r="J73" s="143"/>
      <c r="K73" s="287"/>
      <c r="L73" s="141"/>
      <c r="M73" s="142"/>
    </row>
    <row r="74" spans="1:13" ht="18" customHeight="1" x14ac:dyDescent="0.2">
      <c r="B74" s="194"/>
      <c r="C74" s="943">
        <v>3</v>
      </c>
      <c r="D74" s="943"/>
      <c r="E74" s="943"/>
      <c r="F74" s="145"/>
      <c r="G74" s="141"/>
      <c r="H74" s="152"/>
      <c r="I74" s="289" t="s">
        <v>262</v>
      </c>
      <c r="J74" s="293"/>
      <c r="K74" s="287"/>
      <c r="L74" s="141"/>
      <c r="M74" s="142"/>
    </row>
    <row r="75" spans="1:13" ht="18" customHeight="1" x14ac:dyDescent="0.2">
      <c r="B75" s="194"/>
      <c r="C75" s="943">
        <v>4</v>
      </c>
      <c r="D75" s="943"/>
      <c r="E75" s="943"/>
      <c r="F75" s="145"/>
      <c r="G75" s="141"/>
      <c r="H75" s="141"/>
      <c r="I75" s="141"/>
      <c r="J75" s="141"/>
      <c r="K75" s="287"/>
      <c r="L75" s="141"/>
      <c r="M75" s="142"/>
    </row>
    <row r="76" spans="1:13" ht="18" customHeight="1" x14ac:dyDescent="0.2">
      <c r="B76" s="194"/>
      <c r="C76" s="943">
        <v>5</v>
      </c>
      <c r="D76" s="943"/>
      <c r="E76" s="943"/>
      <c r="F76" s="145"/>
      <c r="G76" s="141"/>
      <c r="H76" s="197"/>
      <c r="I76" s="290" t="s">
        <v>261</v>
      </c>
      <c r="J76" s="293"/>
      <c r="K76" s="287"/>
      <c r="L76" s="141"/>
      <c r="M76" s="142"/>
    </row>
    <row r="77" spans="1:13" ht="18" customHeight="1" x14ac:dyDescent="0.2">
      <c r="B77" s="194"/>
      <c r="C77" s="954" t="s">
        <v>458</v>
      </c>
      <c r="D77" s="954"/>
      <c r="E77" s="954"/>
      <c r="F77" s="145"/>
      <c r="G77" s="141"/>
      <c r="H77" s="141"/>
      <c r="I77" s="141"/>
      <c r="J77" s="143"/>
      <c r="K77" s="287"/>
      <c r="L77" s="141"/>
      <c r="M77" s="142"/>
    </row>
    <row r="78" spans="1:13" ht="18" customHeight="1" x14ac:dyDescent="0.2">
      <c r="B78" s="194"/>
      <c r="C78" s="955" t="s">
        <v>459</v>
      </c>
      <c r="D78" s="955"/>
      <c r="E78" s="955"/>
      <c r="F78" s="145"/>
      <c r="G78" s="141"/>
      <c r="H78" s="141"/>
      <c r="I78" s="141"/>
      <c r="J78" s="143"/>
      <c r="K78" s="287"/>
      <c r="L78" s="141"/>
      <c r="M78" s="142"/>
    </row>
    <row r="79" spans="1:13" ht="18" customHeight="1" x14ac:dyDescent="0.2">
      <c r="B79" s="194"/>
      <c r="C79" s="955" t="s">
        <v>460</v>
      </c>
      <c r="D79" s="955"/>
      <c r="E79" s="955"/>
      <c r="F79" s="145"/>
      <c r="G79" s="141"/>
      <c r="H79" s="141"/>
      <c r="I79" s="141"/>
      <c r="J79" s="143"/>
      <c r="K79" s="287"/>
      <c r="L79" s="141"/>
      <c r="M79" s="142"/>
    </row>
    <row r="80" spans="1:13" ht="15" customHeight="1" x14ac:dyDescent="0.2">
      <c r="B80" s="188"/>
      <c r="C80" s="943" t="s">
        <v>461</v>
      </c>
      <c r="D80" s="943"/>
      <c r="E80" s="943"/>
      <c r="F80" s="145"/>
      <c r="G80" s="141"/>
      <c r="H80" s="141"/>
      <c r="I80" s="141"/>
      <c r="J80" s="141"/>
      <c r="K80" s="141"/>
      <c r="L80" s="141"/>
      <c r="M80" s="142"/>
    </row>
    <row r="81" spans="1:16" ht="15" customHeight="1" x14ac:dyDescent="0.2">
      <c r="B81" s="188"/>
      <c r="C81" s="953" t="s">
        <v>462</v>
      </c>
      <c r="D81" s="953"/>
      <c r="E81" s="953"/>
      <c r="F81" s="270">
        <f>SUM(F74:F80)</f>
        <v>0</v>
      </c>
      <c r="G81" s="141"/>
      <c r="H81" s="391"/>
      <c r="I81" s="141"/>
      <c r="J81" s="141"/>
      <c r="K81" s="141"/>
      <c r="L81" s="141"/>
      <c r="M81" s="142"/>
    </row>
    <row r="82" spans="1:16" ht="15" customHeight="1" x14ac:dyDescent="0.2">
      <c r="B82" s="188"/>
      <c r="C82" s="288" t="str">
        <f>IF(F81=G67,"","Total licences in force should be equal in Q.4 and Q.5.")</f>
        <v/>
      </c>
      <c r="D82" s="287"/>
      <c r="E82" s="141"/>
      <c r="F82" s="141"/>
      <c r="G82" s="141"/>
      <c r="H82" s="141"/>
      <c r="I82" s="141"/>
      <c r="J82" s="141"/>
      <c r="K82" s="141"/>
      <c r="L82" s="141"/>
      <c r="M82" s="142"/>
    </row>
    <row r="83" spans="1:16" ht="15" customHeight="1" x14ac:dyDescent="0.2">
      <c r="B83" s="188"/>
      <c r="C83" s="143"/>
      <c r="D83" s="287"/>
      <c r="E83" s="141"/>
      <c r="F83" s="141"/>
      <c r="G83" s="141"/>
      <c r="H83" s="141"/>
      <c r="I83" s="141"/>
      <c r="J83" s="141"/>
      <c r="K83" s="141"/>
      <c r="L83" s="141"/>
      <c r="M83" s="142"/>
    </row>
    <row r="84" spans="1:16" ht="15" customHeight="1" x14ac:dyDescent="0.2">
      <c r="B84" s="188"/>
      <c r="C84" s="140" t="s">
        <v>687</v>
      </c>
      <c r="D84" s="141"/>
      <c r="E84" s="141"/>
      <c r="F84" s="141"/>
      <c r="G84" s="141"/>
      <c r="H84" s="141"/>
      <c r="I84" s="141"/>
      <c r="J84" s="330"/>
      <c r="K84" s="330"/>
      <c r="L84" s="330"/>
      <c r="M84" s="331"/>
      <c r="N84" s="332"/>
      <c r="O84" s="332"/>
      <c r="P84" s="332"/>
    </row>
    <row r="85" spans="1:16" ht="15" customHeight="1" x14ac:dyDescent="0.2">
      <c r="B85" s="188"/>
      <c r="C85" s="832" t="s">
        <v>277</v>
      </c>
      <c r="D85" s="832"/>
      <c r="E85" s="141"/>
      <c r="F85" s="141"/>
      <c r="G85" s="141"/>
      <c r="H85" s="141"/>
      <c r="I85" s="141"/>
      <c r="J85" s="330"/>
      <c r="K85" s="330"/>
      <c r="L85" s="330"/>
      <c r="M85" s="331"/>
      <c r="N85" s="332"/>
      <c r="O85" s="332"/>
      <c r="P85" s="332"/>
    </row>
    <row r="86" spans="1:16" s="190" customFormat="1" ht="15" customHeight="1" x14ac:dyDescent="0.2">
      <c r="A86" s="335"/>
      <c r="B86" s="188"/>
      <c r="C86" s="559" t="s">
        <v>135</v>
      </c>
      <c r="D86" s="167"/>
      <c r="E86" s="167"/>
      <c r="F86" s="167"/>
      <c r="G86" s="167"/>
      <c r="H86" s="167"/>
      <c r="I86" s="167"/>
      <c r="J86" s="333"/>
      <c r="K86" s="333"/>
      <c r="L86" s="333"/>
      <c r="M86" s="334"/>
      <c r="N86" s="335"/>
      <c r="O86" s="335"/>
      <c r="P86" s="335"/>
    </row>
    <row r="87" spans="1:16" s="190" customFormat="1" ht="15" customHeight="1" x14ac:dyDescent="0.2">
      <c r="A87" s="335"/>
      <c r="B87" s="191"/>
      <c r="C87" s="559" t="s">
        <v>464</v>
      </c>
      <c r="D87" s="167"/>
      <c r="E87" s="167"/>
      <c r="F87" s="167"/>
      <c r="G87" s="167"/>
      <c r="H87" s="167"/>
      <c r="I87" s="167"/>
      <c r="J87" s="333"/>
      <c r="K87" s="333"/>
      <c r="L87" s="333"/>
      <c r="M87" s="334"/>
      <c r="N87" s="336"/>
      <c r="O87" s="335"/>
      <c r="P87" s="335"/>
    </row>
    <row r="88" spans="1:16" s="190" customFormat="1" ht="15" customHeight="1" x14ac:dyDescent="0.2">
      <c r="A88" s="335"/>
      <c r="B88" s="191"/>
      <c r="C88" s="559" t="s">
        <v>465</v>
      </c>
      <c r="D88" s="167"/>
      <c r="E88" s="167"/>
      <c r="F88" s="167"/>
      <c r="G88" s="167"/>
      <c r="H88" s="167"/>
      <c r="I88" s="167"/>
      <c r="J88" s="333"/>
      <c r="K88" s="333"/>
      <c r="L88" s="333"/>
      <c r="M88" s="334"/>
      <c r="N88" s="336"/>
      <c r="O88" s="335"/>
      <c r="P88" s="335"/>
    </row>
    <row r="89" spans="1:16" s="190" customFormat="1" ht="15" customHeight="1" x14ac:dyDescent="0.2">
      <c r="A89" s="335"/>
      <c r="B89" s="191"/>
      <c r="C89" s="559" t="s">
        <v>491</v>
      </c>
      <c r="D89" s="167"/>
      <c r="E89" s="167"/>
      <c r="F89" s="167"/>
      <c r="G89" s="167"/>
      <c r="H89" s="167"/>
      <c r="I89" s="167"/>
      <c r="J89" s="333"/>
      <c r="K89" s="333"/>
      <c r="L89" s="333"/>
      <c r="M89" s="334"/>
      <c r="N89" s="336"/>
      <c r="O89" s="335"/>
      <c r="P89" s="335"/>
    </row>
    <row r="90" spans="1:16" s="190" customFormat="1" ht="15" customHeight="1" x14ac:dyDescent="0.2">
      <c r="A90" s="335"/>
      <c r="B90" s="191"/>
      <c r="C90" s="559" t="s">
        <v>136</v>
      </c>
      <c r="D90" s="167"/>
      <c r="E90" s="167"/>
      <c r="F90" s="167"/>
      <c r="G90" s="167"/>
      <c r="H90" s="167"/>
      <c r="I90" s="167"/>
      <c r="J90" s="333"/>
      <c r="K90" s="333"/>
      <c r="L90" s="333"/>
      <c r="M90" s="334"/>
      <c r="N90" s="336"/>
      <c r="O90" s="335"/>
      <c r="P90" s="335"/>
    </row>
    <row r="91" spans="1:16" s="190" customFormat="1" ht="15" customHeight="1" x14ac:dyDescent="0.2">
      <c r="A91" s="335"/>
      <c r="B91" s="191"/>
      <c r="C91" s="559" t="s">
        <v>492</v>
      </c>
      <c r="D91" s="167"/>
      <c r="E91" s="167"/>
      <c r="F91" s="167"/>
      <c r="G91" s="167"/>
      <c r="H91" s="167"/>
      <c r="I91" s="167"/>
      <c r="J91" s="333"/>
      <c r="K91" s="333"/>
      <c r="L91" s="333"/>
      <c r="M91" s="334"/>
      <c r="N91" s="336"/>
      <c r="O91" s="335"/>
      <c r="P91" s="335"/>
    </row>
    <row r="92" spans="1:16" s="190" customFormat="1" ht="15" customHeight="1" x14ac:dyDescent="0.2">
      <c r="A92" s="335"/>
      <c r="B92" s="191"/>
      <c r="C92" s="167"/>
      <c r="D92" s="167"/>
      <c r="E92" s="167"/>
      <c r="F92" s="167"/>
      <c r="G92" s="167"/>
      <c r="H92" s="167"/>
      <c r="I92" s="167"/>
      <c r="J92" s="333"/>
      <c r="K92" s="333"/>
      <c r="L92" s="333"/>
      <c r="M92" s="334"/>
      <c r="N92" s="336"/>
      <c r="O92" s="335"/>
      <c r="P92" s="335"/>
    </row>
    <row r="93" spans="1:16" ht="15" customHeight="1" x14ac:dyDescent="0.2">
      <c r="B93" s="191"/>
      <c r="C93" s="963"/>
      <c r="D93" s="963"/>
      <c r="E93" s="963"/>
      <c r="F93" s="963"/>
      <c r="G93" s="963"/>
      <c r="H93" s="296" t="s">
        <v>118</v>
      </c>
      <c r="I93" s="296" t="s">
        <v>119</v>
      </c>
      <c r="J93" s="330"/>
      <c r="K93" s="337"/>
      <c r="L93" s="338"/>
      <c r="M93" s="331"/>
      <c r="N93" s="332"/>
      <c r="O93" s="332"/>
      <c r="P93" s="332"/>
    </row>
    <row r="94" spans="1:16" ht="15" customHeight="1" x14ac:dyDescent="0.2">
      <c r="B94" s="188"/>
      <c r="C94" s="944" t="s">
        <v>466</v>
      </c>
      <c r="D94" s="945"/>
      <c r="E94" s="945"/>
      <c r="F94" s="945"/>
      <c r="G94" s="946"/>
      <c r="H94" s="144"/>
      <c r="I94" s="305"/>
      <c r="J94" s="330"/>
      <c r="K94" s="337"/>
      <c r="L94" s="338"/>
      <c r="M94" s="331"/>
      <c r="N94" s="332"/>
      <c r="O94" s="332"/>
      <c r="P94" s="332"/>
    </row>
    <row r="95" spans="1:16" ht="15" customHeight="1" x14ac:dyDescent="0.2">
      <c r="B95" s="188"/>
      <c r="C95" s="174"/>
      <c r="D95" s="141"/>
      <c r="E95" s="141"/>
      <c r="F95" s="141"/>
      <c r="G95" s="174"/>
      <c r="H95" s="173"/>
      <c r="I95" s="174"/>
      <c r="J95" s="330"/>
      <c r="K95" s="337"/>
      <c r="L95" s="338"/>
      <c r="M95" s="331"/>
      <c r="N95" s="332"/>
      <c r="O95" s="332"/>
      <c r="P95" s="332"/>
    </row>
    <row r="96" spans="1:16" ht="15" customHeight="1" x14ac:dyDescent="0.2">
      <c r="B96" s="188"/>
      <c r="C96" s="944" t="s">
        <v>166</v>
      </c>
      <c r="D96" s="945"/>
      <c r="E96" s="945"/>
      <c r="F96" s="945"/>
      <c r="G96" s="946"/>
      <c r="H96" s="145"/>
      <c r="I96" s="306"/>
      <c r="J96" s="330"/>
      <c r="K96" s="337"/>
      <c r="L96" s="338"/>
      <c r="M96" s="331"/>
      <c r="N96" s="332"/>
      <c r="O96" s="332"/>
      <c r="P96" s="332"/>
    </row>
    <row r="97" spans="2:16" ht="15" customHeight="1" x14ac:dyDescent="0.2">
      <c r="B97" s="188"/>
      <c r="C97" s="307" t="s">
        <v>921</v>
      </c>
      <c r="D97" s="141"/>
      <c r="E97" s="141"/>
      <c r="F97" s="141"/>
      <c r="G97" s="141"/>
      <c r="H97" s="157"/>
      <c r="I97" s="157"/>
      <c r="J97" s="330"/>
      <c r="K97" s="330"/>
      <c r="L97" s="337"/>
      <c r="M97" s="331"/>
      <c r="N97" s="332"/>
      <c r="O97" s="332"/>
      <c r="P97" s="332"/>
    </row>
    <row r="98" spans="2:16" ht="15" customHeight="1" x14ac:dyDescent="0.2">
      <c r="B98" s="188"/>
      <c r="C98" s="160" t="s">
        <v>658</v>
      </c>
      <c r="D98" s="158"/>
      <c r="E98" s="159"/>
      <c r="F98" s="159"/>
      <c r="G98" s="171"/>
      <c r="H98" s="156"/>
      <c r="I98" s="172"/>
      <c r="J98" s="330"/>
      <c r="K98" s="330"/>
      <c r="L98" s="337"/>
      <c r="M98" s="331"/>
      <c r="N98" s="332"/>
      <c r="O98" s="332"/>
      <c r="P98" s="332"/>
    </row>
    <row r="99" spans="2:16" ht="15" customHeight="1" x14ac:dyDescent="0.2">
      <c r="B99" s="188"/>
      <c r="C99" s="389" t="s">
        <v>167</v>
      </c>
      <c r="D99" s="159"/>
      <c r="E99" s="159"/>
      <c r="F99" s="159"/>
      <c r="G99" s="171"/>
      <c r="H99" s="504"/>
      <c r="I99" s="504"/>
      <c r="J99" s="330"/>
      <c r="K99" s="330"/>
      <c r="L99" s="337"/>
      <c r="M99" s="331"/>
      <c r="N99" s="332"/>
      <c r="O99" s="332"/>
      <c r="P99" s="332"/>
    </row>
    <row r="100" spans="2:16" ht="15" customHeight="1" x14ac:dyDescent="0.2">
      <c r="B100" s="188"/>
      <c r="C100" s="940" t="s">
        <v>168</v>
      </c>
      <c r="D100" s="941"/>
      <c r="E100" s="941"/>
      <c r="F100" s="941"/>
      <c r="G100" s="942"/>
      <c r="H100" s="144"/>
      <c r="I100" s="305"/>
      <c r="J100" s="330"/>
      <c r="K100" s="337"/>
      <c r="L100" s="338"/>
      <c r="M100" s="331"/>
      <c r="N100" s="332"/>
      <c r="O100" s="332"/>
      <c r="P100" s="332"/>
    </row>
    <row r="101" spans="2:16" ht="15" customHeight="1" x14ac:dyDescent="0.2">
      <c r="B101" s="188"/>
      <c r="C101" s="940" t="s">
        <v>169</v>
      </c>
      <c r="D101" s="941"/>
      <c r="E101" s="941"/>
      <c r="F101" s="941"/>
      <c r="G101" s="942"/>
      <c r="H101" s="144"/>
      <c r="I101" s="305"/>
      <c r="J101" s="330"/>
      <c r="K101" s="337"/>
      <c r="L101" s="338"/>
      <c r="M101" s="331"/>
      <c r="N101" s="332"/>
      <c r="O101" s="332"/>
      <c r="P101" s="332"/>
    </row>
    <row r="102" spans="2:16" ht="15" customHeight="1" x14ac:dyDescent="0.2">
      <c r="B102" s="188"/>
      <c r="C102" s="940" t="s">
        <v>170</v>
      </c>
      <c r="D102" s="941"/>
      <c r="E102" s="941"/>
      <c r="F102" s="941"/>
      <c r="G102" s="942"/>
      <c r="H102" s="144"/>
      <c r="I102" s="305"/>
      <c r="J102" s="330"/>
      <c r="K102" s="330"/>
      <c r="L102" s="338"/>
      <c r="M102" s="331"/>
      <c r="N102" s="332"/>
      <c r="O102" s="332"/>
      <c r="P102" s="332"/>
    </row>
    <row r="103" spans="2:16" ht="15" customHeight="1" x14ac:dyDescent="0.2">
      <c r="B103" s="188"/>
      <c r="C103" s="940" t="s">
        <v>487</v>
      </c>
      <c r="D103" s="941"/>
      <c r="E103" s="941"/>
      <c r="F103" s="941"/>
      <c r="G103" s="942"/>
      <c r="H103" s="144"/>
      <c r="I103" s="305"/>
      <c r="J103" s="330"/>
      <c r="K103" s="338"/>
      <c r="L103" s="338"/>
      <c r="M103" s="331"/>
      <c r="N103" s="332"/>
      <c r="O103" s="332"/>
      <c r="P103" s="332"/>
    </row>
    <row r="104" spans="2:16" ht="15" customHeight="1" x14ac:dyDescent="0.2">
      <c r="B104" s="188"/>
      <c r="C104" s="141"/>
      <c r="D104" s="141"/>
      <c r="E104" s="141"/>
      <c r="F104" s="141"/>
      <c r="G104" s="141"/>
      <c r="H104" s="141"/>
      <c r="I104" s="141"/>
      <c r="J104" s="330"/>
      <c r="K104" s="330"/>
      <c r="L104" s="330"/>
      <c r="M104" s="331"/>
      <c r="N104" s="332"/>
      <c r="O104" s="332"/>
      <c r="P104" s="332"/>
    </row>
    <row r="105" spans="2:16" x14ac:dyDescent="0.2">
      <c r="B105" s="188"/>
      <c r="C105" s="140" t="s">
        <v>488</v>
      </c>
      <c r="D105" s="141"/>
      <c r="E105" s="141"/>
      <c r="F105" s="141"/>
      <c r="G105" s="141"/>
      <c r="H105" s="141"/>
      <c r="I105" s="141"/>
      <c r="J105" s="330"/>
      <c r="K105" s="330"/>
      <c r="L105" s="330"/>
      <c r="M105" s="331"/>
      <c r="N105" s="332"/>
      <c r="O105" s="332"/>
      <c r="P105" s="332"/>
    </row>
    <row r="106" spans="2:16" x14ac:dyDescent="0.2">
      <c r="B106" s="188"/>
      <c r="C106" s="141" t="s">
        <v>637</v>
      </c>
      <c r="D106" s="141"/>
      <c r="E106" s="141"/>
      <c r="F106" s="141"/>
      <c r="G106" s="141"/>
      <c r="H106" s="141"/>
      <c r="I106" s="141"/>
      <c r="J106" s="141"/>
      <c r="K106" s="141"/>
      <c r="L106" s="330"/>
      <c r="M106" s="331"/>
    </row>
    <row r="107" spans="2:16" x14ac:dyDescent="0.2">
      <c r="B107" s="188"/>
      <c r="C107" s="967"/>
      <c r="D107" s="968"/>
      <c r="E107" s="968"/>
      <c r="F107" s="968"/>
      <c r="G107" s="968"/>
      <c r="H107" s="968"/>
      <c r="I107" s="968"/>
      <c r="J107" s="968"/>
      <c r="K107" s="969"/>
      <c r="L107" s="337"/>
      <c r="M107" s="339"/>
    </row>
    <row r="108" spans="2:16" x14ac:dyDescent="0.2">
      <c r="B108" s="188"/>
      <c r="C108" s="970"/>
      <c r="D108" s="971"/>
      <c r="E108" s="971"/>
      <c r="F108" s="971"/>
      <c r="G108" s="971"/>
      <c r="H108" s="971"/>
      <c r="I108" s="971"/>
      <c r="J108" s="971"/>
      <c r="K108" s="972"/>
      <c r="L108" s="337"/>
      <c r="M108" s="339"/>
      <c r="N108" s="198"/>
    </row>
    <row r="109" spans="2:16" x14ac:dyDescent="0.2">
      <c r="B109" s="188"/>
      <c r="C109" s="970"/>
      <c r="D109" s="971"/>
      <c r="E109" s="971"/>
      <c r="F109" s="971"/>
      <c r="G109" s="971"/>
      <c r="H109" s="971"/>
      <c r="I109" s="971"/>
      <c r="J109" s="971"/>
      <c r="K109" s="972"/>
      <c r="L109" s="337"/>
      <c r="M109" s="339"/>
      <c r="N109" s="199"/>
    </row>
    <row r="110" spans="2:16" x14ac:dyDescent="0.2">
      <c r="B110" s="188"/>
      <c r="C110" s="973"/>
      <c r="D110" s="974"/>
      <c r="E110" s="974"/>
      <c r="F110" s="974"/>
      <c r="G110" s="974"/>
      <c r="H110" s="974"/>
      <c r="I110" s="974"/>
      <c r="J110" s="974"/>
      <c r="K110" s="975"/>
      <c r="L110" s="340"/>
      <c r="M110" s="339"/>
      <c r="N110" s="199"/>
    </row>
    <row r="111" spans="2:16" x14ac:dyDescent="0.2">
      <c r="B111" s="188"/>
      <c r="C111" s="141"/>
      <c r="D111" s="141"/>
      <c r="E111" s="141"/>
      <c r="F111" s="141"/>
      <c r="G111" s="141"/>
      <c r="H111" s="141"/>
      <c r="I111" s="141"/>
      <c r="J111" s="141"/>
      <c r="K111" s="141"/>
      <c r="L111" s="330"/>
      <c r="M111" s="331"/>
      <c r="N111" s="199"/>
    </row>
    <row r="112" spans="2:16" x14ac:dyDescent="0.2">
      <c r="B112" s="188"/>
      <c r="C112" s="197"/>
      <c r="D112" s="141"/>
      <c r="E112" s="141"/>
      <c r="F112" s="141"/>
      <c r="G112" s="141"/>
      <c r="H112" s="141"/>
      <c r="I112" s="141"/>
      <c r="J112" s="141"/>
      <c r="K112" s="141"/>
      <c r="L112" s="330"/>
      <c r="M112" s="331"/>
      <c r="N112" s="199"/>
    </row>
    <row r="113" spans="1:14" x14ac:dyDescent="0.2">
      <c r="B113" s="188"/>
      <c r="C113" s="141"/>
      <c r="D113" s="141"/>
      <c r="E113" s="141"/>
      <c r="F113" s="141"/>
      <c r="G113" s="141"/>
      <c r="H113" s="141"/>
      <c r="I113" s="141"/>
      <c r="J113" s="141"/>
      <c r="K113" s="141"/>
      <c r="L113" s="330"/>
      <c r="M113" s="331"/>
      <c r="N113" s="199"/>
    </row>
    <row r="114" spans="1:14" x14ac:dyDescent="0.2">
      <c r="B114" s="188"/>
      <c r="C114" s="200"/>
      <c r="D114" s="141"/>
      <c r="E114" s="141"/>
      <c r="F114" s="141"/>
      <c r="G114" s="141"/>
      <c r="H114" s="141"/>
      <c r="I114" s="141"/>
      <c r="J114" s="141"/>
      <c r="K114" s="141"/>
      <c r="L114" s="330"/>
      <c r="M114" s="331"/>
    </row>
    <row r="115" spans="1:14" x14ac:dyDescent="0.2">
      <c r="B115" s="188"/>
      <c r="C115" s="200" t="s">
        <v>638</v>
      </c>
      <c r="D115" s="141"/>
      <c r="E115" s="141"/>
      <c r="F115" s="141"/>
      <c r="G115" s="141"/>
      <c r="H115" s="141"/>
      <c r="I115" s="141"/>
      <c r="J115" s="141"/>
      <c r="K115" s="141"/>
      <c r="L115" s="141"/>
      <c r="M115" s="142"/>
    </row>
    <row r="116" spans="1:14" x14ac:dyDescent="0.2">
      <c r="B116" s="188"/>
      <c r="C116" s="967"/>
      <c r="D116" s="968"/>
      <c r="E116" s="968"/>
      <c r="F116" s="968"/>
      <c r="G116" s="968"/>
      <c r="H116" s="968"/>
      <c r="I116" s="968"/>
      <c r="J116" s="968"/>
      <c r="K116" s="969"/>
      <c r="L116" s="201"/>
      <c r="M116" s="142"/>
    </row>
    <row r="117" spans="1:14" x14ac:dyDescent="0.2">
      <c r="B117" s="188"/>
      <c r="C117" s="970"/>
      <c r="D117" s="971"/>
      <c r="E117" s="971"/>
      <c r="F117" s="971"/>
      <c r="G117" s="971"/>
      <c r="H117" s="971"/>
      <c r="I117" s="971"/>
      <c r="J117" s="971"/>
      <c r="K117" s="972"/>
      <c r="L117" s="201"/>
      <c r="M117" s="142"/>
    </row>
    <row r="118" spans="1:14" x14ac:dyDescent="0.2">
      <c r="B118" s="188"/>
      <c r="C118" s="970"/>
      <c r="D118" s="971"/>
      <c r="E118" s="971"/>
      <c r="F118" s="971"/>
      <c r="G118" s="971"/>
      <c r="H118" s="971"/>
      <c r="I118" s="971"/>
      <c r="J118" s="971"/>
      <c r="K118" s="972"/>
      <c r="L118" s="201"/>
      <c r="M118" s="142"/>
    </row>
    <row r="119" spans="1:14" x14ac:dyDescent="0.2">
      <c r="B119" s="188"/>
      <c r="C119" s="970"/>
      <c r="D119" s="971"/>
      <c r="E119" s="971"/>
      <c r="F119" s="971"/>
      <c r="G119" s="971"/>
      <c r="H119" s="971"/>
      <c r="I119" s="971"/>
      <c r="J119" s="971"/>
      <c r="K119" s="972"/>
      <c r="L119" s="201"/>
      <c r="M119" s="142"/>
    </row>
    <row r="120" spans="1:14" x14ac:dyDescent="0.2">
      <c r="B120" s="188"/>
      <c r="C120" s="970"/>
      <c r="D120" s="971"/>
      <c r="E120" s="971"/>
      <c r="F120" s="971"/>
      <c r="G120" s="971"/>
      <c r="H120" s="971"/>
      <c r="I120" s="971"/>
      <c r="J120" s="971"/>
      <c r="K120" s="972"/>
      <c r="L120" s="201"/>
      <c r="M120" s="142"/>
    </row>
    <row r="121" spans="1:14" x14ac:dyDescent="0.2">
      <c r="B121" s="188"/>
      <c r="C121" s="970"/>
      <c r="D121" s="971"/>
      <c r="E121" s="971"/>
      <c r="F121" s="971"/>
      <c r="G121" s="971"/>
      <c r="H121" s="971"/>
      <c r="I121" s="971"/>
      <c r="J121" s="971"/>
      <c r="K121" s="972"/>
      <c r="L121" s="201"/>
      <c r="M121" s="142"/>
    </row>
    <row r="122" spans="1:14" x14ac:dyDescent="0.2">
      <c r="B122" s="188"/>
      <c r="C122" s="970"/>
      <c r="D122" s="971"/>
      <c r="E122" s="971"/>
      <c r="F122" s="971"/>
      <c r="G122" s="971"/>
      <c r="H122" s="971"/>
      <c r="I122" s="971"/>
      <c r="J122" s="971"/>
      <c r="K122" s="972"/>
      <c r="L122" s="201"/>
      <c r="M122" s="142"/>
    </row>
    <row r="123" spans="1:14" x14ac:dyDescent="0.2">
      <c r="B123" s="188"/>
      <c r="C123" s="973"/>
      <c r="D123" s="974"/>
      <c r="E123" s="974"/>
      <c r="F123" s="974"/>
      <c r="G123" s="974"/>
      <c r="H123" s="974"/>
      <c r="I123" s="974"/>
      <c r="J123" s="974"/>
      <c r="K123" s="975"/>
      <c r="L123" s="201"/>
      <c r="M123" s="142"/>
    </row>
    <row r="124" spans="1:14" s="190" customFormat="1" x14ac:dyDescent="0.2">
      <c r="A124" s="335"/>
      <c r="B124" s="188"/>
      <c r="C124" s="166" t="s">
        <v>788</v>
      </c>
      <c r="D124" s="166"/>
      <c r="E124" s="166"/>
      <c r="F124" s="166"/>
      <c r="G124" s="166"/>
      <c r="H124" s="166"/>
      <c r="I124" s="166"/>
      <c r="J124" s="166"/>
      <c r="K124" s="167"/>
      <c r="L124" s="167"/>
      <c r="M124" s="189"/>
    </row>
    <row r="125" spans="1:14" s="190" customFormat="1" x14ac:dyDescent="0.2">
      <c r="A125" s="335"/>
      <c r="B125" s="191"/>
      <c r="C125" s="166" t="s">
        <v>636</v>
      </c>
      <c r="D125" s="166"/>
      <c r="E125" s="166"/>
      <c r="F125" s="166"/>
      <c r="G125" s="166"/>
      <c r="H125" s="166"/>
      <c r="I125" s="166"/>
      <c r="J125" s="166"/>
      <c r="K125" s="167"/>
      <c r="L125" s="167"/>
      <c r="M125" s="189"/>
    </row>
    <row r="126" spans="1:14" s="190" customFormat="1" x14ac:dyDescent="0.2">
      <c r="A126" s="335"/>
      <c r="B126" s="191"/>
      <c r="C126" s="167"/>
      <c r="D126" s="167"/>
      <c r="E126" s="167"/>
      <c r="F126" s="167"/>
      <c r="G126" s="167"/>
      <c r="H126" s="167"/>
      <c r="I126" s="167"/>
      <c r="J126" s="167"/>
      <c r="K126" s="167"/>
      <c r="L126" s="167"/>
      <c r="M126" s="189"/>
    </row>
    <row r="127" spans="1:14" s="190" customFormat="1" x14ac:dyDescent="0.2">
      <c r="A127" s="335"/>
      <c r="B127" s="191"/>
      <c r="C127" s="167"/>
      <c r="D127" s="167"/>
      <c r="E127" s="167"/>
      <c r="F127" s="167"/>
      <c r="G127" s="167"/>
      <c r="H127" s="167"/>
      <c r="I127" s="167"/>
      <c r="J127" s="167"/>
      <c r="K127" s="167"/>
      <c r="L127" s="167"/>
      <c r="M127" s="189"/>
      <c r="N127" s="202"/>
    </row>
    <row r="128" spans="1:14" s="190" customFormat="1" ht="13.5" thickBot="1" x14ac:dyDescent="0.25">
      <c r="A128" s="335"/>
      <c r="B128" s="203"/>
      <c r="C128" s="204"/>
      <c r="D128" s="204"/>
      <c r="E128" s="204"/>
      <c r="F128" s="204"/>
      <c r="G128" s="204"/>
      <c r="H128" s="372" t="s">
        <v>13</v>
      </c>
      <c r="I128" s="204"/>
      <c r="J128" s="204"/>
      <c r="K128" s="204"/>
      <c r="L128" s="204"/>
      <c r="M128" s="205"/>
      <c r="N128" s="202"/>
    </row>
    <row r="129" spans="1:17" s="190" customFormat="1" x14ac:dyDescent="0.2">
      <c r="A129" s="335"/>
      <c r="N129" s="202"/>
    </row>
    <row r="130" spans="1:17" s="190" customFormat="1" x14ac:dyDescent="0.2">
      <c r="A130" s="335"/>
      <c r="N130" s="202"/>
      <c r="P130" s="206"/>
    </row>
    <row r="131" spans="1:17" s="190" customFormat="1" ht="15.75" x14ac:dyDescent="0.25">
      <c r="A131" s="335"/>
      <c r="C131" s="3" t="s">
        <v>684</v>
      </c>
      <c r="N131" s="202"/>
      <c r="O131" s="207"/>
      <c r="P131" s="202"/>
    </row>
    <row r="132" spans="1:17" s="190" customFormat="1" ht="13.5" thickBot="1" x14ac:dyDescent="0.25">
      <c r="A132" s="335"/>
      <c r="M132" s="206"/>
      <c r="N132" s="202"/>
      <c r="O132" s="202"/>
      <c r="P132" s="202"/>
    </row>
    <row r="133" spans="1:17" s="190" customFormat="1" x14ac:dyDescent="0.2">
      <c r="A133" s="335"/>
      <c r="B133" s="208"/>
      <c r="C133" s="209"/>
      <c r="D133" s="209"/>
      <c r="E133" s="209"/>
      <c r="F133" s="209"/>
      <c r="G133" s="209"/>
      <c r="H133" s="209"/>
      <c r="I133" s="209"/>
      <c r="J133" s="209"/>
      <c r="K133" s="209"/>
      <c r="L133" s="209"/>
      <c r="M133" s="210"/>
      <c r="N133" s="202"/>
      <c r="O133" s="202"/>
      <c r="P133" s="202"/>
    </row>
    <row r="134" spans="1:17" ht="15.75" x14ac:dyDescent="0.25">
      <c r="B134" s="211"/>
      <c r="C134" s="265" t="s">
        <v>649</v>
      </c>
      <c r="D134" s="212"/>
      <c r="E134" s="212"/>
      <c r="F134" s="212"/>
      <c r="G134" s="212"/>
      <c r="H134" s="212"/>
      <c r="I134" s="212"/>
      <c r="J134" s="212"/>
      <c r="K134" s="212"/>
      <c r="L134" s="212"/>
      <c r="M134" s="213"/>
      <c r="N134" s="199"/>
      <c r="O134" s="199"/>
      <c r="P134" s="199"/>
    </row>
    <row r="135" spans="1:17" x14ac:dyDescent="0.2">
      <c r="B135" s="214"/>
      <c r="C135" s="212"/>
      <c r="D135" s="212"/>
      <c r="E135" s="212"/>
      <c r="F135" s="212"/>
      <c r="G135" s="212"/>
      <c r="H135" s="212"/>
      <c r="I135" s="212"/>
      <c r="J135" s="212"/>
      <c r="K135" s="212"/>
      <c r="L135" s="212"/>
      <c r="M135" s="213"/>
      <c r="N135" s="199"/>
      <c r="O135" s="199"/>
      <c r="P135" s="199"/>
    </row>
    <row r="136" spans="1:17" x14ac:dyDescent="0.2">
      <c r="B136" s="214"/>
      <c r="C136" s="212" t="s">
        <v>375</v>
      </c>
      <c r="D136" s="212"/>
      <c r="E136" s="212"/>
      <c r="F136" s="212"/>
      <c r="G136" s="212"/>
      <c r="H136" s="212"/>
      <c r="I136" s="212"/>
      <c r="J136" s="212"/>
      <c r="K136" s="212"/>
      <c r="L136" s="212"/>
      <c r="M136" s="213"/>
      <c r="N136" s="199"/>
      <c r="O136" s="199"/>
      <c r="P136" s="199"/>
    </row>
    <row r="137" spans="1:17" x14ac:dyDescent="0.2">
      <c r="B137" s="214"/>
      <c r="C137" s="936" t="s">
        <v>376</v>
      </c>
      <c r="D137" s="936"/>
      <c r="E137" s="936"/>
      <c r="F137" s="936"/>
      <c r="G137" s="936"/>
      <c r="H137" s="936"/>
      <c r="I137" s="936"/>
      <c r="J137" s="936"/>
      <c r="K137" s="212"/>
      <c r="L137" s="212"/>
      <c r="M137" s="213"/>
      <c r="N137" s="199"/>
      <c r="O137" s="199"/>
      <c r="P137" s="199"/>
    </row>
    <row r="138" spans="1:17" x14ac:dyDescent="0.2">
      <c r="B138" s="214"/>
      <c r="C138" s="560" t="s">
        <v>922</v>
      </c>
      <c r="D138" s="212"/>
      <c r="E138" s="212"/>
      <c r="F138" s="212"/>
      <c r="G138" s="212"/>
      <c r="H138" s="212"/>
      <c r="I138" s="212"/>
      <c r="J138" s="212"/>
      <c r="K138" s="212"/>
      <c r="L138" s="212"/>
      <c r="M138" s="213"/>
      <c r="N138" s="199"/>
      <c r="O138" s="199"/>
      <c r="P138" s="199"/>
      <c r="Q138" s="199"/>
    </row>
    <row r="139" spans="1:17" x14ac:dyDescent="0.2">
      <c r="B139" s="214"/>
      <c r="C139" s="215" t="s">
        <v>377</v>
      </c>
      <c r="D139" s="212"/>
      <c r="E139" s="212"/>
      <c r="F139" s="212"/>
      <c r="G139" s="212"/>
      <c r="H139" s="212"/>
      <c r="I139" s="212"/>
      <c r="J139" s="212"/>
      <c r="K139" s="212"/>
      <c r="L139" s="212"/>
      <c r="M139" s="213"/>
      <c r="N139" s="199"/>
      <c r="O139" s="199"/>
      <c r="P139" s="199"/>
      <c r="Q139" s="199"/>
    </row>
    <row r="140" spans="1:17" x14ac:dyDescent="0.2">
      <c r="B140" s="214"/>
      <c r="C140" s="560" t="s">
        <v>1108</v>
      </c>
      <c r="D140" s="212"/>
      <c r="E140" s="212"/>
      <c r="F140" s="212"/>
      <c r="G140" s="212"/>
      <c r="H140" s="212"/>
      <c r="I140" s="212"/>
      <c r="J140" s="212"/>
      <c r="K140" s="212"/>
      <c r="L140" s="212"/>
      <c r="M140" s="213"/>
      <c r="N140" s="199"/>
      <c r="O140" s="199"/>
      <c r="P140" s="199"/>
      <c r="Q140" s="199"/>
    </row>
    <row r="141" spans="1:17" x14ac:dyDescent="0.2">
      <c r="B141" s="214"/>
      <c r="C141" s="262"/>
      <c r="D141" s="212"/>
      <c r="E141" s="212"/>
      <c r="F141" s="212"/>
      <c r="G141" s="212"/>
      <c r="H141" s="212"/>
      <c r="I141" s="212"/>
      <c r="J141" s="212"/>
      <c r="K141" s="212"/>
      <c r="L141" s="212"/>
      <c r="M141" s="213"/>
      <c r="N141" s="199"/>
      <c r="O141" s="199"/>
      <c r="P141" s="199"/>
      <c r="Q141" s="199"/>
    </row>
    <row r="142" spans="1:17" s="221" customFormat="1" x14ac:dyDescent="0.2">
      <c r="A142" s="776"/>
      <c r="B142" s="214"/>
      <c r="C142" s="263" t="s">
        <v>532</v>
      </c>
      <c r="D142" s="217"/>
      <c r="E142" s="218"/>
      <c r="F142" s="218"/>
      <c r="G142" s="218"/>
      <c r="H142" s="218"/>
      <c r="I142" s="218"/>
      <c r="J142" s="218"/>
      <c r="K142" s="218"/>
      <c r="L142" s="218"/>
      <c r="M142" s="219"/>
      <c r="N142" s="220"/>
      <c r="O142" s="220"/>
      <c r="P142" s="220"/>
      <c r="Q142" s="220"/>
    </row>
    <row r="143" spans="1:17" s="221" customFormat="1" x14ac:dyDescent="0.2">
      <c r="A143" s="776"/>
      <c r="B143" s="222"/>
      <c r="C143" s="264" t="s">
        <v>538</v>
      </c>
      <c r="D143" s="217"/>
      <c r="E143" s="218"/>
      <c r="F143" s="218"/>
      <c r="G143" s="218"/>
      <c r="H143" s="218"/>
      <c r="I143" s="218"/>
      <c r="J143" s="218"/>
      <c r="K143" s="218"/>
      <c r="L143" s="218"/>
      <c r="M143" s="219"/>
      <c r="N143" s="220"/>
      <c r="O143" s="220"/>
      <c r="P143" s="220"/>
      <c r="Q143" s="220"/>
    </row>
    <row r="144" spans="1:17" s="228" customFormat="1" x14ac:dyDescent="0.2">
      <c r="A144" s="777"/>
      <c r="B144" s="222"/>
      <c r="C144" s="264" t="s">
        <v>539</v>
      </c>
      <c r="D144" s="224"/>
      <c r="E144" s="225"/>
      <c r="F144" s="225"/>
      <c r="G144" s="225"/>
      <c r="H144" s="225"/>
      <c r="I144" s="225"/>
      <c r="J144" s="225"/>
      <c r="K144" s="225"/>
      <c r="L144" s="225"/>
      <c r="M144" s="226"/>
      <c r="N144" s="227"/>
      <c r="O144" s="227"/>
      <c r="P144" s="227"/>
      <c r="Q144" s="227"/>
    </row>
    <row r="145" spans="1:17" s="221" customFormat="1" x14ac:dyDescent="0.2">
      <c r="A145" s="776"/>
      <c r="B145" s="229"/>
      <c r="C145" s="263" t="s">
        <v>643</v>
      </c>
      <c r="D145" s="216"/>
      <c r="E145" s="218"/>
      <c r="F145" s="218"/>
      <c r="G145" s="218"/>
      <c r="H145" s="218"/>
      <c r="I145" s="218"/>
      <c r="J145" s="218"/>
      <c r="K145" s="218"/>
      <c r="L145" s="218"/>
      <c r="M145" s="219"/>
      <c r="N145" s="220"/>
      <c r="O145" s="220"/>
      <c r="P145" s="220"/>
      <c r="Q145" s="220"/>
    </row>
    <row r="146" spans="1:17" s="221" customFormat="1" x14ac:dyDescent="0.2">
      <c r="A146" s="776"/>
      <c r="B146" s="222"/>
      <c r="C146" s="263" t="s">
        <v>533</v>
      </c>
      <c r="D146" s="216"/>
      <c r="E146" s="218"/>
      <c r="F146" s="218"/>
      <c r="G146" s="218"/>
      <c r="H146" s="218"/>
      <c r="I146" s="218"/>
      <c r="J146" s="218"/>
      <c r="K146" s="218"/>
      <c r="L146" s="218"/>
      <c r="M146" s="219"/>
      <c r="N146" s="220"/>
      <c r="O146" s="220"/>
      <c r="P146" s="220"/>
      <c r="Q146" s="220"/>
    </row>
    <row r="147" spans="1:17" s="221" customFormat="1" x14ac:dyDescent="0.2">
      <c r="A147" s="776"/>
      <c r="B147" s="222"/>
      <c r="C147" s="263" t="s">
        <v>534</v>
      </c>
      <c r="D147" s="216"/>
      <c r="E147" s="218"/>
      <c r="F147" s="218"/>
      <c r="G147" s="218"/>
      <c r="H147" s="218"/>
      <c r="I147" s="218"/>
      <c r="J147" s="218"/>
      <c r="K147" s="218"/>
      <c r="L147" s="218"/>
      <c r="M147" s="219"/>
      <c r="N147" s="220"/>
      <c r="O147" s="220"/>
      <c r="P147" s="220"/>
      <c r="Q147" s="220"/>
    </row>
    <row r="148" spans="1:17" s="221" customFormat="1" x14ac:dyDescent="0.2">
      <c r="A148" s="776"/>
      <c r="B148" s="222"/>
      <c r="C148" s="263" t="s">
        <v>535</v>
      </c>
      <c r="D148" s="216"/>
      <c r="E148" s="218"/>
      <c r="F148" s="218"/>
      <c r="G148" s="218"/>
      <c r="H148" s="218"/>
      <c r="I148" s="218"/>
      <c r="J148" s="218"/>
      <c r="K148" s="218"/>
      <c r="L148" s="218"/>
      <c r="M148" s="219"/>
      <c r="N148" s="220"/>
      <c r="O148" s="220"/>
      <c r="P148" s="220"/>
      <c r="Q148" s="220"/>
    </row>
    <row r="149" spans="1:17" s="221" customFormat="1" x14ac:dyDescent="0.2">
      <c r="A149" s="776"/>
      <c r="B149" s="222"/>
      <c r="C149" s="263" t="s">
        <v>536</v>
      </c>
      <c r="D149" s="216"/>
      <c r="E149" s="218"/>
      <c r="F149" s="218"/>
      <c r="G149" s="218"/>
      <c r="H149" s="218"/>
      <c r="I149" s="218"/>
      <c r="J149" s="218"/>
      <c r="K149" s="218"/>
      <c r="L149" s="218"/>
      <c r="M149" s="219"/>
      <c r="N149" s="220"/>
      <c r="O149" s="220"/>
      <c r="P149" s="220"/>
      <c r="Q149" s="220"/>
    </row>
    <row r="150" spans="1:17" s="221" customFormat="1" x14ac:dyDescent="0.2">
      <c r="A150" s="776"/>
      <c r="B150" s="222"/>
      <c r="C150" s="245"/>
      <c r="D150" s="218"/>
      <c r="E150" s="218"/>
      <c r="F150" s="218"/>
      <c r="G150" s="218"/>
      <c r="H150" s="218"/>
      <c r="I150" s="218"/>
      <c r="J150" s="218"/>
      <c r="K150" s="218"/>
      <c r="L150" s="218"/>
      <c r="M150" s="219"/>
      <c r="N150" s="220"/>
      <c r="O150" s="220"/>
      <c r="P150" s="220"/>
      <c r="Q150" s="220"/>
    </row>
    <row r="151" spans="1:17" s="221" customFormat="1" x14ac:dyDescent="0.2">
      <c r="A151" s="776"/>
      <c r="B151" s="222"/>
      <c r="C151" s="245"/>
      <c r="D151" s="218"/>
      <c r="E151" s="218"/>
      <c r="F151" s="218"/>
      <c r="G151" s="218"/>
      <c r="H151" s="218"/>
      <c r="I151" s="218"/>
      <c r="J151" s="218"/>
      <c r="K151" s="218"/>
      <c r="L151" s="218"/>
      <c r="M151" s="219"/>
      <c r="N151" s="230"/>
      <c r="O151" s="220"/>
      <c r="P151" s="220"/>
      <c r="Q151" s="220"/>
    </row>
    <row r="152" spans="1:17" s="221" customFormat="1" x14ac:dyDescent="0.2">
      <c r="A152" s="776"/>
      <c r="B152" s="222"/>
      <c r="C152" s="216" t="s">
        <v>587</v>
      </c>
      <c r="D152" s="218"/>
      <c r="E152" s="218"/>
      <c r="F152" s="218"/>
      <c r="G152" s="218"/>
      <c r="H152" s="218"/>
      <c r="I152" s="218"/>
      <c r="J152" s="218"/>
      <c r="K152" s="218"/>
      <c r="L152" s="218"/>
      <c r="M152" s="219"/>
      <c r="N152" s="220"/>
      <c r="O152" s="220"/>
      <c r="P152" s="220"/>
      <c r="Q152" s="220"/>
    </row>
    <row r="153" spans="1:17" s="221" customFormat="1" x14ac:dyDescent="0.2">
      <c r="A153" s="776"/>
      <c r="B153" s="222"/>
      <c r="C153" s="216" t="s">
        <v>378</v>
      </c>
      <c r="D153" s="218"/>
      <c r="E153" s="218"/>
      <c r="F153" s="218"/>
      <c r="G153" s="218"/>
      <c r="H153" s="218"/>
      <c r="I153" s="218"/>
      <c r="J153" s="218"/>
      <c r="K153" s="218"/>
      <c r="L153" s="218"/>
      <c r="M153" s="219"/>
      <c r="N153" s="220"/>
      <c r="O153" s="220"/>
      <c r="P153" s="220"/>
      <c r="Q153" s="220"/>
    </row>
    <row r="154" spans="1:17" s="221" customFormat="1" x14ac:dyDescent="0.2">
      <c r="A154" s="776"/>
      <c r="B154" s="222"/>
      <c r="C154" s="216" t="s">
        <v>379</v>
      </c>
      <c r="D154" s="218"/>
      <c r="E154" s="218"/>
      <c r="F154" s="218"/>
      <c r="G154" s="218"/>
      <c r="H154" s="218"/>
      <c r="I154" s="218"/>
      <c r="J154" s="218"/>
      <c r="K154" s="218"/>
      <c r="L154" s="218"/>
      <c r="M154" s="219"/>
      <c r="N154" s="220"/>
      <c r="O154" s="220"/>
      <c r="P154" s="220"/>
      <c r="Q154" s="220"/>
    </row>
    <row r="155" spans="1:17" s="221" customFormat="1" x14ac:dyDescent="0.2">
      <c r="A155" s="776"/>
      <c r="B155" s="222"/>
      <c r="C155" s="216" t="s">
        <v>380</v>
      </c>
      <c r="D155" s="218"/>
      <c r="E155" s="218"/>
      <c r="F155" s="218"/>
      <c r="G155" s="218"/>
      <c r="H155" s="218"/>
      <c r="I155" s="218"/>
      <c r="J155" s="218"/>
      <c r="K155" s="218"/>
      <c r="L155" s="218"/>
      <c r="M155" s="219"/>
      <c r="N155" s="220"/>
      <c r="O155" s="220"/>
      <c r="P155" s="220"/>
      <c r="Q155" s="220"/>
    </row>
    <row r="156" spans="1:17" s="221" customFormat="1" x14ac:dyDescent="0.2">
      <c r="A156" s="776"/>
      <c r="B156" s="222"/>
      <c r="C156" s="231" t="s">
        <v>381</v>
      </c>
      <c r="D156" s="218"/>
      <c r="E156" s="218"/>
      <c r="F156" s="218"/>
      <c r="G156" s="218"/>
      <c r="H156" s="218"/>
      <c r="I156" s="218"/>
      <c r="J156" s="218"/>
      <c r="K156" s="218"/>
      <c r="L156" s="218"/>
      <c r="M156" s="219"/>
      <c r="N156" s="220"/>
      <c r="O156" s="220"/>
      <c r="P156" s="220"/>
      <c r="Q156" s="220"/>
    </row>
    <row r="157" spans="1:17" s="221" customFormat="1" x14ac:dyDescent="0.2">
      <c r="A157" s="776"/>
      <c r="B157" s="222"/>
      <c r="C157" s="231" t="s">
        <v>382</v>
      </c>
      <c r="D157" s="218"/>
      <c r="E157" s="218"/>
      <c r="F157" s="218"/>
      <c r="G157" s="218"/>
      <c r="H157" s="218"/>
      <c r="I157" s="218"/>
      <c r="J157" s="218"/>
      <c r="K157" s="218"/>
      <c r="L157" s="218"/>
      <c r="M157" s="219"/>
      <c r="N157" s="220"/>
      <c r="O157" s="220"/>
      <c r="P157" s="220"/>
      <c r="Q157" s="220"/>
    </row>
    <row r="158" spans="1:17" s="221" customFormat="1" ht="14.25" customHeight="1" x14ac:dyDescent="0.2">
      <c r="A158" s="776"/>
      <c r="B158" s="222"/>
      <c r="C158" s="231"/>
      <c r="D158" s="232"/>
      <c r="E158" s="232"/>
      <c r="F158" s="232"/>
      <c r="G158" s="232"/>
      <c r="H158" s="232"/>
      <c r="I158" s="232"/>
      <c r="J158" s="232"/>
      <c r="K158" s="232"/>
      <c r="L158" s="232"/>
      <c r="M158" s="233"/>
      <c r="N158" s="234"/>
      <c r="O158" s="220"/>
      <c r="P158" s="220"/>
      <c r="Q158" s="220"/>
    </row>
    <row r="159" spans="1:17" s="221" customFormat="1" x14ac:dyDescent="0.2">
      <c r="A159" s="776"/>
      <c r="B159" s="222"/>
      <c r="C159" s="216" t="s">
        <v>373</v>
      </c>
      <c r="D159" s="232"/>
      <c r="E159" s="232"/>
      <c r="F159" s="232"/>
      <c r="G159" s="232"/>
      <c r="H159" s="232"/>
      <c r="I159" s="232"/>
      <c r="J159" s="232"/>
      <c r="K159" s="232"/>
      <c r="L159" s="232"/>
      <c r="M159" s="233"/>
      <c r="N159" s="234"/>
      <c r="O159" s="220"/>
      <c r="P159" s="220"/>
      <c r="Q159" s="220"/>
    </row>
    <row r="160" spans="1:17" s="221" customFormat="1" x14ac:dyDescent="0.2">
      <c r="A160" s="776"/>
      <c r="B160" s="222"/>
      <c r="C160" s="216" t="s">
        <v>374</v>
      </c>
      <c r="D160" s="232"/>
      <c r="E160" s="232"/>
      <c r="F160" s="232"/>
      <c r="G160" s="232"/>
      <c r="H160" s="232"/>
      <c r="I160" s="232"/>
      <c r="J160" s="232"/>
      <c r="K160" s="232"/>
      <c r="L160" s="232"/>
      <c r="M160" s="233"/>
      <c r="N160" s="234"/>
      <c r="O160" s="220"/>
      <c r="P160" s="220"/>
      <c r="Q160" s="220"/>
    </row>
    <row r="161" spans="1:17" s="221" customFormat="1" x14ac:dyDescent="0.2">
      <c r="A161" s="776"/>
      <c r="B161" s="222"/>
      <c r="C161" s="216"/>
      <c r="D161" s="232"/>
      <c r="E161" s="232"/>
      <c r="F161" s="232"/>
      <c r="G161" s="232"/>
      <c r="H161" s="232"/>
      <c r="I161" s="232"/>
      <c r="J161" s="232"/>
      <c r="K161" s="232"/>
      <c r="L161" s="232"/>
      <c r="M161" s="233"/>
      <c r="N161" s="234"/>
      <c r="O161" s="220"/>
      <c r="P161" s="220"/>
      <c r="Q161" s="220"/>
    </row>
    <row r="162" spans="1:17" s="221" customFormat="1" x14ac:dyDescent="0.2">
      <c r="A162" s="776"/>
      <c r="B162" s="222"/>
      <c r="C162" s="216" t="s">
        <v>923</v>
      </c>
      <c r="D162" s="232"/>
      <c r="E162" s="232"/>
      <c r="F162" s="232"/>
      <c r="G162" s="232"/>
      <c r="H162" s="232"/>
      <c r="I162" s="232"/>
      <c r="J162" s="232"/>
      <c r="K162" s="232"/>
      <c r="L162" s="232"/>
      <c r="M162" s="233"/>
      <c r="N162" s="234"/>
      <c r="O162" s="220"/>
      <c r="P162" s="220"/>
      <c r="Q162" s="220"/>
    </row>
    <row r="163" spans="1:17" s="221" customFormat="1" x14ac:dyDescent="0.2">
      <c r="A163" s="776"/>
      <c r="B163" s="222"/>
      <c r="C163" s="216" t="s">
        <v>1206</v>
      </c>
      <c r="D163" s="232"/>
      <c r="E163" s="232"/>
      <c r="F163" s="232"/>
      <c r="G163" s="232"/>
      <c r="H163" s="232"/>
      <c r="I163" s="232"/>
      <c r="J163" s="232"/>
      <c r="K163" s="232"/>
      <c r="L163" s="232"/>
      <c r="M163" s="233"/>
      <c r="N163" s="234"/>
      <c r="O163" s="220"/>
      <c r="P163" s="220"/>
      <c r="Q163" s="220"/>
    </row>
    <row r="164" spans="1:17" s="221" customFormat="1" x14ac:dyDescent="0.2">
      <c r="A164" s="776"/>
      <c r="B164" s="222"/>
      <c r="C164" s="216"/>
      <c r="D164" s="218"/>
      <c r="E164" s="218"/>
      <c r="F164" s="218"/>
      <c r="G164" s="218"/>
      <c r="H164" s="218"/>
      <c r="I164" s="218"/>
      <c r="J164" s="218"/>
      <c r="K164" s="218"/>
      <c r="L164" s="218"/>
      <c r="M164" s="219"/>
      <c r="N164" s="230"/>
      <c r="O164" s="220"/>
      <c r="P164" s="220"/>
      <c r="Q164" s="220"/>
    </row>
    <row r="165" spans="1:17" s="221" customFormat="1" ht="13.5" thickBot="1" x14ac:dyDescent="0.25">
      <c r="A165" s="776"/>
      <c r="B165" s="235"/>
      <c r="C165" s="236"/>
      <c r="D165" s="237"/>
      <c r="E165" s="237"/>
      <c r="F165" s="237"/>
      <c r="G165" s="237"/>
      <c r="H165" s="370" t="s">
        <v>13</v>
      </c>
      <c r="I165" s="237"/>
      <c r="J165" s="237"/>
      <c r="K165" s="237"/>
      <c r="L165" s="237"/>
      <c r="M165" s="238"/>
      <c r="N165" s="239"/>
      <c r="O165" s="220"/>
      <c r="P165" s="220"/>
      <c r="Q165" s="220"/>
    </row>
    <row r="166" spans="1:17" s="221" customFormat="1" x14ac:dyDescent="0.2">
      <c r="A166" s="329"/>
      <c r="C166" s="240"/>
      <c r="N166" s="230"/>
      <c r="O166" s="220"/>
      <c r="P166" s="220"/>
      <c r="Q166" s="220"/>
    </row>
    <row r="167" spans="1:17" s="221" customFormat="1" ht="13.5" thickBot="1" x14ac:dyDescent="0.25">
      <c r="A167" s="776"/>
      <c r="C167" s="240"/>
      <c r="N167" s="220"/>
      <c r="O167" s="220"/>
      <c r="P167" s="220"/>
      <c r="Q167" s="220"/>
    </row>
    <row r="168" spans="1:17" s="228" customFormat="1" x14ac:dyDescent="0.2">
      <c r="A168" s="777"/>
      <c r="B168" s="301"/>
      <c r="C168" s="241"/>
      <c r="D168" s="242"/>
      <c r="E168" s="243"/>
      <c r="F168" s="243"/>
      <c r="G168" s="243"/>
      <c r="H168" s="243"/>
      <c r="I168" s="243"/>
      <c r="J168" s="243"/>
      <c r="K168" s="243"/>
      <c r="L168" s="243"/>
      <c r="M168" s="244"/>
      <c r="N168" s="227"/>
      <c r="O168" s="227"/>
      <c r="P168" s="227"/>
      <c r="Q168" s="227"/>
    </row>
    <row r="169" spans="1:17" s="228" customFormat="1" x14ac:dyDescent="0.2">
      <c r="A169" s="777"/>
      <c r="B169" s="302" t="s">
        <v>398</v>
      </c>
      <c r="C169" s="309" t="s">
        <v>230</v>
      </c>
      <c r="D169" s="309"/>
      <c r="E169" s="309"/>
      <c r="F169" s="309"/>
      <c r="G169" s="225"/>
      <c r="H169" s="225"/>
      <c r="I169" s="225"/>
      <c r="J169" s="225"/>
      <c r="K169" s="225"/>
      <c r="L169" s="850" t="s">
        <v>16</v>
      </c>
      <c r="M169" s="851"/>
      <c r="N169" s="227"/>
      <c r="O169" s="227"/>
      <c r="P169" s="227"/>
      <c r="Q169" s="227"/>
    </row>
    <row r="170" spans="1:17" s="221" customFormat="1" ht="25.5" customHeight="1" x14ac:dyDescent="0.2">
      <c r="A170" s="776"/>
      <c r="B170" s="302"/>
      <c r="C170" s="934" t="s">
        <v>11</v>
      </c>
      <c r="D170" s="934"/>
      <c r="E170" s="934"/>
      <c r="F170" s="934"/>
      <c r="G170" s="934"/>
      <c r="H170" s="934"/>
      <c r="I170" s="934"/>
      <c r="J170" s="934"/>
      <c r="K170" s="934"/>
      <c r="L170" s="934"/>
      <c r="M170" s="219"/>
      <c r="N170" s="220"/>
      <c r="O170" s="220"/>
      <c r="P170" s="220"/>
      <c r="Q170" s="220"/>
    </row>
    <row r="171" spans="1:17" s="221" customFormat="1" x14ac:dyDescent="0.2">
      <c r="A171" s="329"/>
      <c r="B171" s="302"/>
      <c r="C171" s="216"/>
      <c r="D171" s="245"/>
      <c r="E171" s="218"/>
      <c r="F171" s="218"/>
      <c r="G171" s="218"/>
      <c r="H171" s="218"/>
      <c r="I171" s="218"/>
      <c r="J171" s="218"/>
      <c r="K171" s="218"/>
      <c r="L171" s="218"/>
      <c r="M171" s="219"/>
      <c r="N171" s="220"/>
      <c r="O171" s="220"/>
      <c r="P171" s="220"/>
    </row>
    <row r="172" spans="1:17" s="228" customFormat="1" x14ac:dyDescent="0.2">
      <c r="A172" s="777"/>
      <c r="B172" s="302" t="s">
        <v>397</v>
      </c>
      <c r="C172" s="223" t="s">
        <v>235</v>
      </c>
      <c r="D172" s="223"/>
      <c r="E172" s="223"/>
      <c r="F172" s="223"/>
      <c r="G172" s="223"/>
      <c r="H172" s="225"/>
      <c r="I172" s="225"/>
      <c r="J172" s="225"/>
      <c r="K172" s="225"/>
      <c r="L172" s="850" t="s">
        <v>15</v>
      </c>
      <c r="M172" s="851"/>
      <c r="N172" s="227"/>
      <c r="O172" s="227"/>
      <c r="P172" s="227"/>
    </row>
    <row r="173" spans="1:17" s="221" customFormat="1" x14ac:dyDescent="0.2">
      <c r="A173" s="776"/>
      <c r="B173" s="302"/>
      <c r="C173" s="216" t="s">
        <v>427</v>
      </c>
      <c r="D173" s="245"/>
      <c r="E173" s="218"/>
      <c r="F173" s="218"/>
      <c r="G173" s="218"/>
      <c r="H173" s="218"/>
      <c r="I173" s="218"/>
      <c r="J173" s="218"/>
      <c r="K173" s="218"/>
      <c r="L173" s="218"/>
      <c r="M173" s="219"/>
      <c r="N173" s="220"/>
      <c r="O173" s="220"/>
      <c r="P173" s="220"/>
    </row>
    <row r="174" spans="1:17" s="221" customFormat="1" x14ac:dyDescent="0.2">
      <c r="A174" s="776"/>
      <c r="B174" s="302"/>
      <c r="C174" s="216" t="s">
        <v>273</v>
      </c>
      <c r="D174" s="245"/>
      <c r="E174" s="218"/>
      <c r="F174" s="218"/>
      <c r="G174" s="218"/>
      <c r="H174" s="218"/>
      <c r="I174" s="218"/>
      <c r="J174" s="218"/>
      <c r="K174" s="218"/>
      <c r="L174" s="218"/>
      <c r="M174" s="219"/>
      <c r="N174" s="220"/>
      <c r="O174" s="220"/>
      <c r="P174" s="220"/>
    </row>
    <row r="175" spans="1:17" s="221" customFormat="1" x14ac:dyDescent="0.2">
      <c r="A175" s="776"/>
      <c r="B175" s="302"/>
      <c r="C175" s="216" t="s">
        <v>274</v>
      </c>
      <c r="D175" s="245"/>
      <c r="E175" s="218"/>
      <c r="F175" s="218"/>
      <c r="G175" s="218"/>
      <c r="H175" s="218"/>
      <c r="I175" s="218"/>
      <c r="J175" s="218"/>
      <c r="K175" s="218"/>
      <c r="L175" s="218"/>
      <c r="M175" s="219"/>
      <c r="N175" s="220"/>
      <c r="O175" s="220"/>
      <c r="P175" s="220"/>
    </row>
    <row r="176" spans="1:17" x14ac:dyDescent="0.2">
      <c r="A176" s="328"/>
      <c r="B176" s="302"/>
      <c r="C176" s="246"/>
      <c r="D176" s="247"/>
      <c r="E176" s="212"/>
      <c r="F176" s="212"/>
      <c r="G176" s="212"/>
      <c r="H176" s="212"/>
      <c r="I176" s="212"/>
      <c r="J176" s="212"/>
      <c r="K176" s="212"/>
      <c r="L176" s="212"/>
      <c r="M176" s="213"/>
      <c r="N176" s="199"/>
      <c r="O176" s="199"/>
      <c r="P176" s="199"/>
    </row>
    <row r="177" spans="1:16" x14ac:dyDescent="0.2">
      <c r="B177" s="302" t="s">
        <v>396</v>
      </c>
      <c r="C177" s="246" t="s">
        <v>428</v>
      </c>
      <c r="D177" s="247"/>
      <c r="E177" s="212"/>
      <c r="F177" s="212"/>
      <c r="G177" s="212"/>
      <c r="H177" s="212"/>
      <c r="I177" s="212"/>
      <c r="J177" s="212"/>
      <c r="K177" s="212"/>
      <c r="L177" s="850" t="s">
        <v>17</v>
      </c>
      <c r="M177" s="851"/>
      <c r="N177" s="199"/>
      <c r="O177" s="199"/>
      <c r="P177" s="199"/>
    </row>
    <row r="178" spans="1:16" ht="17.25" customHeight="1" x14ac:dyDescent="0.2">
      <c r="B178" s="302"/>
      <c r="C178" s="935" t="s">
        <v>12</v>
      </c>
      <c r="D178" s="935"/>
      <c r="E178" s="935"/>
      <c r="F178" s="935"/>
      <c r="G178" s="935"/>
      <c r="H178" s="935"/>
      <c r="I178" s="935"/>
      <c r="J178" s="935"/>
      <c r="K178" s="935"/>
      <c r="L178" s="935"/>
      <c r="M178" s="213"/>
      <c r="N178" s="199"/>
      <c r="O178" s="199"/>
      <c r="P178" s="199"/>
    </row>
    <row r="179" spans="1:16" x14ac:dyDescent="0.2">
      <c r="B179" s="302"/>
      <c r="C179" s="935"/>
      <c r="D179" s="935"/>
      <c r="E179" s="935"/>
      <c r="F179" s="935"/>
      <c r="G179" s="935"/>
      <c r="H179" s="935"/>
      <c r="I179" s="935"/>
      <c r="J179" s="935"/>
      <c r="K179" s="935"/>
      <c r="L179" s="935"/>
      <c r="M179" s="213"/>
      <c r="N179" s="199"/>
      <c r="O179" s="199"/>
      <c r="P179" s="199"/>
    </row>
    <row r="180" spans="1:16" x14ac:dyDescent="0.2">
      <c r="B180" s="302"/>
      <c r="C180" s="935"/>
      <c r="D180" s="935"/>
      <c r="E180" s="935"/>
      <c r="F180" s="935"/>
      <c r="G180" s="935"/>
      <c r="H180" s="935"/>
      <c r="I180" s="935"/>
      <c r="J180" s="935"/>
      <c r="K180" s="935"/>
      <c r="L180" s="935"/>
      <c r="M180" s="213"/>
      <c r="N180" s="199"/>
      <c r="O180" s="199"/>
      <c r="P180" s="199"/>
    </row>
    <row r="181" spans="1:16" x14ac:dyDescent="0.2">
      <c r="A181" s="328"/>
      <c r="B181" s="302"/>
      <c r="C181" s="247"/>
      <c r="D181" s="247"/>
      <c r="E181" s="212"/>
      <c r="F181" s="212"/>
      <c r="G181" s="212"/>
      <c r="H181" s="212"/>
      <c r="I181" s="212"/>
      <c r="J181" s="212"/>
      <c r="K181" s="212"/>
      <c r="L181" s="212"/>
      <c r="M181" s="213"/>
      <c r="N181" s="199"/>
      <c r="O181" s="199"/>
      <c r="P181" s="199"/>
    </row>
    <row r="182" spans="1:16" x14ac:dyDescent="0.2">
      <c r="B182" s="302" t="s">
        <v>395</v>
      </c>
      <c r="C182" s="778" t="s">
        <v>236</v>
      </c>
      <c r="D182" s="247"/>
      <c r="E182" s="212"/>
      <c r="F182" s="212"/>
      <c r="G182" s="212"/>
      <c r="H182" s="212"/>
      <c r="I182" s="212"/>
      <c r="J182" s="212"/>
      <c r="K182" s="212"/>
      <c r="L182" s="850" t="s">
        <v>18</v>
      </c>
      <c r="M182" s="851"/>
      <c r="N182" s="199"/>
      <c r="O182" s="199"/>
      <c r="P182" s="199"/>
    </row>
    <row r="183" spans="1:16" ht="39" customHeight="1" x14ac:dyDescent="0.2">
      <c r="B183" s="302"/>
      <c r="C183" s="933" t="s">
        <v>1172</v>
      </c>
      <c r="D183" s="935"/>
      <c r="E183" s="935"/>
      <c r="F183" s="935"/>
      <c r="G183" s="935"/>
      <c r="H183" s="935"/>
      <c r="I183" s="935"/>
      <c r="J183" s="935"/>
      <c r="K183" s="935"/>
      <c r="L183" s="935"/>
      <c r="M183" s="213"/>
      <c r="N183" s="199"/>
      <c r="O183" s="199"/>
      <c r="P183" s="199"/>
    </row>
    <row r="184" spans="1:16" x14ac:dyDescent="0.2">
      <c r="A184" s="328"/>
      <c r="B184" s="302"/>
      <c r="C184" s="247"/>
      <c r="D184" s="248"/>
      <c r="E184" s="212"/>
      <c r="F184" s="212"/>
      <c r="G184" s="212"/>
      <c r="H184" s="212"/>
      <c r="I184" s="212"/>
      <c r="J184" s="212"/>
      <c r="K184" s="212"/>
      <c r="L184" s="212"/>
      <c r="M184" s="213"/>
      <c r="N184" s="199"/>
      <c r="O184" s="199"/>
      <c r="P184" s="199"/>
    </row>
    <row r="185" spans="1:16" x14ac:dyDescent="0.2">
      <c r="B185" s="302" t="s">
        <v>394</v>
      </c>
      <c r="C185" s="246" t="s">
        <v>237</v>
      </c>
      <c r="D185" s="247"/>
      <c r="E185" s="212"/>
      <c r="F185" s="212"/>
      <c r="G185" s="212"/>
      <c r="H185" s="212"/>
      <c r="I185" s="212"/>
      <c r="J185" s="212"/>
      <c r="K185" s="212"/>
      <c r="L185" s="850" t="s">
        <v>19</v>
      </c>
      <c r="M185" s="851"/>
      <c r="N185" s="199"/>
      <c r="O185" s="199"/>
      <c r="P185" s="199"/>
    </row>
    <row r="186" spans="1:16" x14ac:dyDescent="0.2">
      <c r="B186" s="302"/>
      <c r="C186" s="247" t="s">
        <v>231</v>
      </c>
      <c r="D186" s="248"/>
      <c r="E186" s="212"/>
      <c r="F186" s="212"/>
      <c r="G186" s="212"/>
      <c r="H186" s="212"/>
      <c r="I186" s="212"/>
      <c r="J186" s="212"/>
      <c r="K186" s="212"/>
      <c r="L186" s="212"/>
      <c r="M186" s="213"/>
      <c r="N186" s="199"/>
      <c r="O186" s="199"/>
      <c r="P186" s="199"/>
    </row>
    <row r="187" spans="1:16" x14ac:dyDescent="0.2">
      <c r="A187" s="328"/>
      <c r="B187" s="302"/>
      <c r="C187" s="247"/>
      <c r="D187" s="247"/>
      <c r="E187" s="212"/>
      <c r="F187" s="212"/>
      <c r="G187" s="212"/>
      <c r="H187" s="212"/>
      <c r="I187" s="212"/>
      <c r="J187" s="212"/>
      <c r="K187" s="212"/>
      <c r="L187" s="212"/>
      <c r="M187" s="213"/>
      <c r="N187" s="199"/>
      <c r="O187" s="199"/>
      <c r="P187" s="199"/>
    </row>
    <row r="188" spans="1:16" x14ac:dyDescent="0.2">
      <c r="B188" s="302" t="s">
        <v>393</v>
      </c>
      <c r="C188" s="246" t="s">
        <v>238</v>
      </c>
      <c r="D188" s="247"/>
      <c r="E188" s="212"/>
      <c r="F188" s="212"/>
      <c r="G188" s="212"/>
      <c r="H188" s="212"/>
      <c r="I188" s="212"/>
      <c r="J188" s="212"/>
      <c r="K188" s="212"/>
      <c r="L188" s="850" t="s">
        <v>20</v>
      </c>
      <c r="M188" s="851"/>
      <c r="N188" s="199"/>
      <c r="O188" s="199"/>
      <c r="P188" s="199"/>
    </row>
    <row r="189" spans="1:16" ht="3.75" customHeight="1" x14ac:dyDescent="0.2">
      <c r="B189" s="303"/>
      <c r="C189" s="933" t="s">
        <v>429</v>
      </c>
      <c r="D189" s="933"/>
      <c r="E189" s="933"/>
      <c r="F189" s="933"/>
      <c r="G189" s="933"/>
      <c r="H189" s="933"/>
      <c r="I189" s="933"/>
      <c r="J189" s="933"/>
      <c r="K189" s="933"/>
      <c r="L189" s="933"/>
      <c r="M189" s="213"/>
      <c r="N189" s="199"/>
      <c r="O189" s="199"/>
      <c r="P189" s="199"/>
    </row>
    <row r="190" spans="1:16" x14ac:dyDescent="0.2">
      <c r="B190" s="214"/>
      <c r="C190" s="933"/>
      <c r="D190" s="933"/>
      <c r="E190" s="933"/>
      <c r="F190" s="933"/>
      <c r="G190" s="933"/>
      <c r="H190" s="933"/>
      <c r="I190" s="933"/>
      <c r="J190" s="933"/>
      <c r="K190" s="933"/>
      <c r="L190" s="933"/>
      <c r="M190" s="213"/>
      <c r="N190" s="199"/>
      <c r="O190" s="199"/>
      <c r="P190" s="199"/>
    </row>
    <row r="191" spans="1:16" x14ac:dyDescent="0.2">
      <c r="B191" s="214"/>
      <c r="C191" s="933"/>
      <c r="D191" s="933"/>
      <c r="E191" s="933"/>
      <c r="F191" s="933"/>
      <c r="G191" s="933"/>
      <c r="H191" s="933"/>
      <c r="I191" s="933"/>
      <c r="J191" s="933"/>
      <c r="K191" s="933"/>
      <c r="L191" s="933"/>
      <c r="M191" s="213"/>
      <c r="N191" s="199"/>
      <c r="O191" s="199"/>
      <c r="P191" s="199"/>
    </row>
    <row r="192" spans="1:16" x14ac:dyDescent="0.2">
      <c r="B192" s="214"/>
      <c r="C192" s="933"/>
      <c r="D192" s="933"/>
      <c r="E192" s="933"/>
      <c r="F192" s="933"/>
      <c r="G192" s="933"/>
      <c r="H192" s="933"/>
      <c r="I192" s="933"/>
      <c r="J192" s="933"/>
      <c r="K192" s="933"/>
      <c r="L192" s="933"/>
      <c r="M192" s="213"/>
      <c r="N192" s="199"/>
      <c r="O192" s="199"/>
      <c r="P192" s="199"/>
    </row>
    <row r="193" spans="1:40" ht="13.5" thickBot="1" x14ac:dyDescent="0.25">
      <c r="A193" s="328"/>
      <c r="B193" s="249"/>
      <c r="C193" s="250"/>
      <c r="D193" s="250"/>
      <c r="E193" s="250"/>
      <c r="F193" s="250"/>
      <c r="G193" s="250"/>
      <c r="H193" s="371" t="s">
        <v>13</v>
      </c>
      <c r="I193" s="250"/>
      <c r="J193" s="250"/>
      <c r="K193" s="250"/>
      <c r="L193" s="250"/>
      <c r="M193" s="251"/>
      <c r="N193" s="198"/>
      <c r="O193" s="199"/>
      <c r="P193" s="199"/>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row>
  </sheetData>
  <sheetProtection sheet="1" selectLockedCells="1"/>
  <mergeCells count="64">
    <mergeCell ref="C28:F28"/>
    <mergeCell ref="K43:K44"/>
    <mergeCell ref="C116:K123"/>
    <mergeCell ref="C107:K110"/>
    <mergeCell ref="G55:G56"/>
    <mergeCell ref="C103:G103"/>
    <mergeCell ref="C93:G93"/>
    <mergeCell ref="C94:G94"/>
    <mergeCell ref="C102:G102"/>
    <mergeCell ref="J43:J44"/>
    <mergeCell ref="C37:F37"/>
    <mergeCell ref="C58:F58"/>
    <mergeCell ref="C65:F65"/>
    <mergeCell ref="C51:I51"/>
    <mergeCell ref="G43:G44"/>
    <mergeCell ref="C61:F61"/>
    <mergeCell ref="C62:F62"/>
    <mergeCell ref="C67:F67"/>
    <mergeCell ref="C54:D54"/>
    <mergeCell ref="C64:F64"/>
    <mergeCell ref="F72:F73"/>
    <mergeCell ref="C72:E73"/>
    <mergeCell ref="C57:F57"/>
    <mergeCell ref="C55:F56"/>
    <mergeCell ref="C59:F59"/>
    <mergeCell ref="C60:F60"/>
    <mergeCell ref="C66:F66"/>
    <mergeCell ref="C76:E76"/>
    <mergeCell ref="C77:E77"/>
    <mergeCell ref="C101:G101"/>
    <mergeCell ref="C79:E79"/>
    <mergeCell ref="C78:E78"/>
    <mergeCell ref="C100:G100"/>
    <mergeCell ref="C80:E80"/>
    <mergeCell ref="L24:L26"/>
    <mergeCell ref="J24:J26"/>
    <mergeCell ref="K24:K26"/>
    <mergeCell ref="C96:G96"/>
    <mergeCell ref="G24:G26"/>
    <mergeCell ref="C27:F27"/>
    <mergeCell ref="C24:F26"/>
    <mergeCell ref="C35:D35"/>
    <mergeCell ref="C81:E81"/>
    <mergeCell ref="C74:E74"/>
    <mergeCell ref="C22:D22"/>
    <mergeCell ref="C11:E11"/>
    <mergeCell ref="C137:J137"/>
    <mergeCell ref="C85:D85"/>
    <mergeCell ref="C71:D71"/>
    <mergeCell ref="C42:D42"/>
    <mergeCell ref="H24:H26"/>
    <mergeCell ref="C63:F63"/>
    <mergeCell ref="I24:I26"/>
    <mergeCell ref="C75:E75"/>
    <mergeCell ref="L188:M188"/>
    <mergeCell ref="C189:L192"/>
    <mergeCell ref="L169:M169"/>
    <mergeCell ref="L172:M172"/>
    <mergeCell ref="L182:M182"/>
    <mergeCell ref="L177:M177"/>
    <mergeCell ref="L185:M185"/>
    <mergeCell ref="C170:L170"/>
    <mergeCell ref="C183:L183"/>
    <mergeCell ref="C178:L180"/>
  </mergeCells>
  <phoneticPr fontId="3" type="noConversion"/>
  <conditionalFormatting sqref="L27:L28">
    <cfRule type="cellIs" dxfId="0" priority="1" stopIfTrue="1" operator="notEqual">
      <formula>$G27+$H27-$I27-$J27-$K27</formula>
    </cfRule>
  </conditionalFormatting>
  <dataValidations count="3">
    <dataValidation type="list" allowBlank="1" showInputMessage="1" showErrorMessage="1" sqref="J74 K57 G39 G30 K45">
      <formula1>"Yes, No"</formula1>
    </dataValidation>
    <dataValidation type="list" allowBlank="1" showInputMessage="1" showErrorMessage="1" sqref="J76 K59 K47">
      <formula1>"Yes,No"</formula1>
    </dataValidation>
    <dataValidation type="list" allowBlank="1" showInputMessage="1" showErrorMessage="1" sqref="H94:I94">
      <formula1>"One Year, Two Years, Three Years"</formula1>
    </dataValidation>
  </dataValidations>
  <hyperlinks>
    <hyperlink ref="C137" r:id="rId1" display="http://www.scotland.gov.uk/library5/housing/hmogla.pdf"/>
    <hyperlink ref="C35" location="HMO!A221" display="see guidance"/>
    <hyperlink ref="C54" location="HMO!A221" display="see guidance"/>
    <hyperlink ref="C42" location="HMO!A233" display="see guidance"/>
    <hyperlink ref="C85" location="HMO!A245" display="see guidance"/>
    <hyperlink ref="C22" location="HMO!A212" display="see guidance"/>
    <hyperlink ref="C11" location="HMO!A188" display="Please see full guidance notes"/>
    <hyperlink ref="C71" location="HMO!A233" display="see guidance"/>
    <hyperlink ref="H193" location="HMO!A1" display="Back to top"/>
    <hyperlink ref="L169:M169" location="HMO!G27" display="Back to question 1"/>
    <hyperlink ref="L172:M172" location="HMO!G37" display="Back to question 2"/>
    <hyperlink ref="L182:M182" location="HMO!G57" display="Back to question 4"/>
    <hyperlink ref="L177:M177" location="HMO!G45" display="Back to question 3"/>
    <hyperlink ref="L185:M185" location="HMO!F74" display="Back to question 5"/>
    <hyperlink ref="L188:M188" location="HMO!H94" display="Back to question 6"/>
    <hyperlink ref="H165" location="HMO!A1" display="Back to top"/>
    <hyperlink ref="H128" location="HMO!A1" display="Back to top"/>
    <hyperlink ref="C11:E11" location="HMO!A166" display="Please see full guidance notes"/>
    <hyperlink ref="C22:D22" location="HMO!A171" display="see guidance"/>
    <hyperlink ref="C35:D35" location="HMO!A176" display="see guidance"/>
    <hyperlink ref="C42:D42" location="HMO!A181" display="see guidance"/>
    <hyperlink ref="C54:D54" location="HMO!A184" display="see guidance"/>
    <hyperlink ref="C71:D71" location="HMO!A187" display="see guidance"/>
    <hyperlink ref="C85:D85" location="HMO!A193" display="see guidance"/>
    <hyperlink ref="C137:J137" r:id="rId2" display="Scottish Governments Mandatory Licensing of Houses in Multiple Occupation: Guidance for Local Authorities "/>
  </hyperlinks>
  <pageMargins left="0.65" right="0.52" top="1" bottom="1" header="0.5" footer="0.5"/>
  <pageSetup paperSize="9" scale="63" fitToHeight="3" orientation="portrait" r:id="rId3"/>
  <headerFooter alignWithMargins="0">
    <oddHeader>&amp;C&amp;A</oddHeader>
    <oddFooter>&amp;CPage &amp;P of &amp;N</oddFooter>
  </headerFooter>
  <rowBreaks count="2" manualBreakCount="2">
    <brk id="69" min="1" max="12" man="1"/>
    <brk id="130" min="1" max="12" man="1"/>
  </rowBreaks>
  <ignoredErrors>
    <ignoredError sqref="B169 B182" numberStoredAsText="1"/>
    <ignoredError sqref="C7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alldata</vt:lpstr>
      <vt:lpstr>Introduction</vt:lpstr>
      <vt:lpstr>STOCK1 &amp; 2</vt:lpstr>
      <vt:lpstr>S1B</vt:lpstr>
      <vt:lpstr>EVICTIONS</vt:lpstr>
      <vt:lpstr>LETTINGS</vt:lpstr>
      <vt:lpstr>HOUSING LISTS</vt:lpstr>
      <vt:lpstr>STOCK4</vt:lpstr>
      <vt:lpstr>HMO</vt:lpstr>
      <vt:lpstr>SoA</vt:lpstr>
      <vt:lpstr>EVICTIONS!Print_Area</vt:lpstr>
      <vt:lpstr>HMO!Print_Area</vt:lpstr>
      <vt:lpstr>'HOUSING LISTS'!Print_Area</vt:lpstr>
      <vt:lpstr>Introduction!Print_Area</vt:lpstr>
      <vt:lpstr>LETTINGS!Print_Area</vt:lpstr>
      <vt:lpstr>S1B!Print_Area</vt:lpstr>
      <vt:lpstr>'STOCK1 &amp; 2'!Print_Area</vt:lpstr>
      <vt:lpstr>STOCK4!Print_Area</vt:lpstr>
      <vt:lpstr>stock1_general_notes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1996-10-14T23:33:28Z</dcterms:created>
  <cp:lastPrinted>2014-03-18T11:16:00Z</cp:lastPrinted>
  <dcterms:modified xsi:type="dcterms:W3CDTF">2019-04-04T06:42:26Z</dcterms:modified>
</cp:coreProperties>
</file>