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spreadsheetml.comments+xml" PartName="/xl/comments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Z:\OCEA\SNAP\Quarterly National Accounts Publication\2018 Q2\published docs\"/>
    </mc:Choice>
  </mc:AlternateContent>
  <bookViews>
    <workbookView xWindow="20955" yWindow="75" windowWidth="27555" windowHeight="11595" tabRatio="831" firstSheet="3" activeTab="3"/>
  </bookViews>
  <sheets>
    <sheet name="K2LS and ABMI" sheetId="51" state="hidden" r:id="rId1"/>
    <sheet name="Recession checker" sheetId="52" state="hidden" r:id="rId2"/>
    <sheet name="Ready Reckoner" sheetId="42" state="hidden" r:id="rId3"/>
    <sheet name="Contents" sheetId="109" r:id="rId4"/>
    <sheet name="Table 1.1" sheetId="63" r:id="rId5"/>
    <sheet name="Table 1.2" sheetId="64" r:id="rId6"/>
    <sheet name="Table 1.3" sheetId="67" r:id="rId7"/>
    <sheet name="Table 1.4" sheetId="110" r:id="rId8"/>
    <sheet name="Table 1.5" sheetId="65" r:id="rId9"/>
    <sheet name="Table 1.1R" sheetId="111" r:id="rId10"/>
    <sheet name="Inkscape chart 1 original" sheetId="85" state="hidden" r:id="rId11"/>
    <sheet name="Inkscape chart 2 original" sheetId="86" state="hidden" r:id="rId12"/>
    <sheet name="Inkscape chart 3 (2)" sheetId="103" state="hidden" r:id="rId13"/>
    <sheet name="Inkscape chart 5 (2)" sheetId="104" state="hidden" r:id="rId14"/>
  </sheets>
  <definedNames>
    <definedName name="_AMO_RefreshMultipleList" hidden="1">"'&lt;Items&gt;_x000D_
  &lt;Item Id=""516160509"" Checked=""False"" /&gt;_x000D_
  &lt;Item Id=""88428553"" Checked=""False"" /&gt;_x000D_
&lt;/Items&gt;'"</definedName>
    <definedName name="_AMO_XmlVersion" hidden="1">"'1'"</definedName>
    <definedName name="_xlnm.Print_Area" localSheetId="3">Contents!$A$1:$Q$28</definedName>
    <definedName name="_xlnm.Print_Area" localSheetId="2">'Ready Reckoner'!$A$1:$Q$22</definedName>
    <definedName name="_xlnm.Print_Area" localSheetId="4">'Table 1.1'!$A$1:$P$173</definedName>
    <definedName name="_xlnm.Print_Area" localSheetId="9">'Table 1.1R'!$A$1:$O$38</definedName>
    <definedName name="_xlnm.Print_Area" localSheetId="5">'Table 1.2'!$A$1:$O$171</definedName>
    <definedName name="_xlnm.Print_Area" localSheetId="6">'Table 1.3'!$A$1:$N$174</definedName>
    <definedName name="_xlnm.Print_Area" localSheetId="7">'Table 1.4'!$A$1:$E$68</definedName>
    <definedName name="_xlnm.Print_Area" localSheetId="8">'Table 1.5'!$A$1:$Q$159</definedName>
    <definedName name="Z_1CD376A6_597B_4372_AE9C_797CFAC40532_.wvu.PrintArea" localSheetId="4" hidden="1">'Table 1.1'!$A$1:$F$170</definedName>
    <definedName name="Z_1CD376A6_597B_4372_AE9C_797CFAC40532_.wvu.PrintArea" localSheetId="5" hidden="1">'Table 1.2'!$A$1:$O$169</definedName>
    <definedName name="Z_1CD376A6_597B_4372_AE9C_797CFAC40532_.wvu.PrintArea" localSheetId="6" hidden="1">'Table 1.3'!$A$1:$N$173</definedName>
    <definedName name="Z_1CD376A6_597B_4372_AE9C_797CFAC40532_.wvu.PrintArea" localSheetId="8" hidden="1">'Table 1.5'!$A$1:$P$159</definedName>
    <definedName name="Z_DBCBC3B8_EF48_410B_8E7D_16CC21680905_.wvu.PrintArea" localSheetId="4" hidden="1">'Table 1.1'!$A$1:$F$170</definedName>
    <definedName name="Z_DBCBC3B8_EF48_410B_8E7D_16CC21680905_.wvu.PrintArea" localSheetId="5" hidden="1">'Table 1.2'!$A$1:$O$169</definedName>
    <definedName name="Z_DBCBC3B8_EF48_410B_8E7D_16CC21680905_.wvu.PrintArea" localSheetId="6" hidden="1">'Table 1.3'!$A$1:$N$173</definedName>
    <definedName name="Z_DBCBC3B8_EF48_410B_8E7D_16CC21680905_.wvu.PrintArea" localSheetId="8" hidden="1">'Table 1.5'!$A$1:$P$159</definedName>
  </definedNames>
  <calcPr calcId="162913"/>
  <customWorkbookViews>
    <customWorkbookView name="Stevan - Personal View" guid="{1CD376A6-597B-4372-AE9C-797CFAC40532}" mergeInterval="0" personalView="1" xWindow="1675" yWindow="45" windowWidth="1575" windowHeight="948" tabRatio="842" activeSheetId="4"/>
    <customWorkbookView name="John Dowens - Personal View" guid="{DBCBC3B8-EF48-410B-8E7D-16CC21680905}" mergeInterval="0" personalView="1" maximized="1" windowWidth="1596" windowHeight="994" activeSheetId="5"/>
    <customWorkbookView name="User - Personal View" guid="{C139FAF6-B47C-41EE-9FF7-A3C1F54BCD29}" mergeInterval="0" personalView="1" maximized="1" windowWidth="1596" windowHeight="1001" activeSheetId="9"/>
  </customWorkbookViews>
</workbook>
</file>

<file path=xl/calcChain.xml><?xml version="1.0" encoding="utf-8"?>
<calcChain xmlns="http://schemas.openxmlformats.org/spreadsheetml/2006/main">
  <c r="E24" i="103" l="1"/>
  <c r="G24" i="103"/>
  <c r="E23" i="103"/>
  <c r="C23" i="103"/>
  <c r="E22" i="103"/>
  <c r="G23" i="103"/>
  <c r="C22" i="103"/>
  <c r="E21" i="103"/>
  <c r="G21" i="103"/>
  <c r="C21" i="103"/>
  <c r="E20" i="103"/>
  <c r="G20" i="103"/>
  <c r="C20" i="103"/>
  <c r="E19" i="103"/>
  <c r="C19" i="103"/>
  <c r="E18" i="103"/>
  <c r="G19" i="103"/>
  <c r="C18" i="103"/>
  <c r="E17" i="103"/>
  <c r="C17" i="103"/>
  <c r="E16" i="103"/>
  <c r="C16" i="103"/>
  <c r="E15" i="103"/>
  <c r="C15" i="103"/>
  <c r="E14" i="103"/>
  <c r="C14" i="103"/>
  <c r="E13" i="103"/>
  <c r="C13" i="103"/>
  <c r="E12" i="103"/>
  <c r="G12" i="103"/>
  <c r="C12" i="103"/>
  <c r="E11" i="103"/>
  <c r="C11" i="103"/>
  <c r="E10" i="103"/>
  <c r="G10" i="103"/>
  <c r="C10" i="103"/>
  <c r="E9" i="103"/>
  <c r="C9" i="103"/>
  <c r="E8" i="103"/>
  <c r="C8" i="103"/>
  <c r="E7" i="103"/>
  <c r="C7" i="103"/>
  <c r="E6" i="103"/>
  <c r="G7" i="103"/>
  <c r="C6" i="103"/>
  <c r="E5" i="103"/>
  <c r="C5" i="103"/>
  <c r="G11" i="103"/>
  <c r="G13" i="103"/>
  <c r="G6" i="103"/>
  <c r="G9" i="103"/>
  <c r="G14" i="103"/>
  <c r="G16" i="103"/>
  <c r="G22" i="103"/>
  <c r="G8" i="103"/>
  <c r="G17" i="103"/>
  <c r="G15" i="103"/>
  <c r="G27" i="86"/>
  <c r="G23" i="85"/>
  <c r="D24" i="103"/>
  <c r="F24" i="103"/>
  <c r="D27" i="86"/>
  <c r="F27" i="86"/>
  <c r="D23" i="85"/>
  <c r="G26" i="86"/>
  <c r="G22" i="85"/>
  <c r="D26" i="86"/>
  <c r="D22" i="85"/>
  <c r="F23" i="85"/>
  <c r="G20" i="85"/>
  <c r="G25" i="86"/>
  <c r="G21" i="85"/>
  <c r="D25" i="86"/>
  <c r="D21" i="85"/>
  <c r="F22" i="85"/>
  <c r="G12" i="86"/>
  <c r="G13" i="86"/>
  <c r="G14" i="86"/>
  <c r="G15" i="86"/>
  <c r="G16" i="86"/>
  <c r="G17" i="86"/>
  <c r="G18" i="86"/>
  <c r="G19" i="86"/>
  <c r="G20" i="86"/>
  <c r="G21" i="86"/>
  <c r="G22" i="86"/>
  <c r="G23" i="86"/>
  <c r="G24" i="86"/>
  <c r="G8" i="85"/>
  <c r="G9" i="85"/>
  <c r="G10" i="85"/>
  <c r="G11" i="85"/>
  <c r="G12" i="85"/>
  <c r="G13" i="85"/>
  <c r="G14" i="85"/>
  <c r="G15" i="85"/>
  <c r="G16" i="85"/>
  <c r="G17" i="85"/>
  <c r="G18" i="85"/>
  <c r="G19" i="85"/>
  <c r="D24" i="86"/>
  <c r="D20" i="85"/>
  <c r="F20" i="85"/>
  <c r="D23" i="103"/>
  <c r="D19" i="85"/>
  <c r="F19" i="85"/>
  <c r="D23" i="86"/>
  <c r="K20" i="42"/>
  <c r="B3" i="52"/>
  <c r="D3" i="52"/>
  <c r="B40" i="52"/>
  <c r="D40" i="52"/>
  <c r="K23" i="52"/>
  <c r="K26" i="52"/>
  <c r="F40" i="52"/>
  <c r="M23" i="52"/>
  <c r="A40" i="52"/>
  <c r="A36" i="52"/>
  <c r="B36" i="52"/>
  <c r="D36" i="52"/>
  <c r="B37" i="52"/>
  <c r="D37" i="52"/>
  <c r="B38" i="52"/>
  <c r="D38" i="52"/>
  <c r="B39" i="52"/>
  <c r="D39" i="52"/>
  <c r="D5" i="52"/>
  <c r="D6" i="52"/>
  <c r="D7" i="52"/>
  <c r="D8" i="52"/>
  <c r="D9" i="52"/>
  <c r="D10" i="52"/>
  <c r="D11" i="52"/>
  <c r="D12" i="52"/>
  <c r="D13" i="52"/>
  <c r="D14" i="52"/>
  <c r="D15" i="52"/>
  <c r="D16" i="52"/>
  <c r="D17" i="52"/>
  <c r="D18" i="52"/>
  <c r="D19" i="52"/>
  <c r="D20" i="52"/>
  <c r="D21" i="52"/>
  <c r="D22" i="52"/>
  <c r="D23" i="52"/>
  <c r="D24" i="52"/>
  <c r="D25" i="52"/>
  <c r="D26" i="52"/>
  <c r="D27" i="52"/>
  <c r="D28" i="52"/>
  <c r="D29" i="52"/>
  <c r="D30" i="52"/>
  <c r="D31" i="52"/>
  <c r="D32" i="52"/>
  <c r="D33" i="52"/>
  <c r="D34" i="52"/>
  <c r="D35" i="52"/>
  <c r="D4" i="52"/>
  <c r="B35" i="52"/>
  <c r="B5" i="52"/>
  <c r="B6" i="52"/>
  <c r="B7" i="52"/>
  <c r="A8" i="52"/>
  <c r="B8" i="52"/>
  <c r="B9" i="52"/>
  <c r="B10" i="52"/>
  <c r="B11" i="52"/>
  <c r="A12" i="52"/>
  <c r="B12" i="52"/>
  <c r="B13" i="52"/>
  <c r="B14" i="52"/>
  <c r="B15" i="52"/>
  <c r="A16" i="52"/>
  <c r="B16" i="52"/>
  <c r="B17" i="52"/>
  <c r="B18" i="52"/>
  <c r="B19" i="52"/>
  <c r="A20" i="52"/>
  <c r="B20" i="52"/>
  <c r="B21" i="52"/>
  <c r="B22" i="52"/>
  <c r="B23" i="52"/>
  <c r="A24" i="52"/>
  <c r="B24" i="52"/>
  <c r="B25" i="52"/>
  <c r="B26" i="52"/>
  <c r="B27" i="52"/>
  <c r="A28" i="52"/>
  <c r="B28" i="52"/>
  <c r="B29" i="52"/>
  <c r="B30" i="52"/>
  <c r="B31" i="52"/>
  <c r="A32" i="52"/>
  <c r="B32" i="52"/>
  <c r="B33" i="52"/>
  <c r="B34" i="52"/>
  <c r="B4" i="52"/>
  <c r="A4" i="52"/>
  <c r="F15" i="52"/>
  <c r="F3" i="52"/>
  <c r="F4" i="52"/>
  <c r="M21" i="52"/>
  <c r="F5" i="52"/>
  <c r="F6" i="52"/>
  <c r="F7" i="52"/>
  <c r="F8" i="52"/>
  <c r="F9" i="52"/>
  <c r="F10" i="52"/>
  <c r="F11" i="52"/>
  <c r="F12" i="52"/>
  <c r="F13" i="52"/>
  <c r="F14" i="52"/>
  <c r="F16" i="52"/>
  <c r="F17" i="52"/>
  <c r="F18" i="52"/>
  <c r="F19" i="52"/>
  <c r="F20" i="52"/>
  <c r="F21" i="52"/>
  <c r="F22" i="52"/>
  <c r="F23" i="52"/>
  <c r="F24" i="52"/>
  <c r="F25" i="52"/>
  <c r="F26" i="52"/>
  <c r="F27" i="52"/>
  <c r="F28" i="52"/>
  <c r="F29" i="52"/>
  <c r="F30" i="52"/>
  <c r="F31" i="52"/>
  <c r="F32" i="52"/>
  <c r="F33" i="52"/>
  <c r="F34" i="52"/>
  <c r="F35" i="52"/>
  <c r="F36" i="52"/>
  <c r="F37" i="52"/>
  <c r="F38" i="52"/>
  <c r="F39" i="52"/>
  <c r="G90" i="51"/>
  <c r="C90" i="51"/>
  <c r="G89" i="51"/>
  <c r="C89" i="51"/>
  <c r="G88" i="51"/>
  <c r="C88" i="51"/>
  <c r="G87" i="51"/>
  <c r="C87" i="51"/>
  <c r="G86" i="51"/>
  <c r="C86" i="51"/>
  <c r="G85" i="51"/>
  <c r="C85" i="51"/>
  <c r="G84" i="51"/>
  <c r="C84" i="51"/>
  <c r="G83" i="51"/>
  <c r="C83" i="51"/>
  <c r="G82" i="51"/>
  <c r="C82" i="51"/>
  <c r="G81" i="51"/>
  <c r="C81" i="51"/>
  <c r="G80" i="51"/>
  <c r="C80" i="51"/>
  <c r="G79" i="51"/>
  <c r="C79" i="51"/>
  <c r="G78" i="51"/>
  <c r="C78" i="51"/>
  <c r="G77" i="51"/>
  <c r="C77" i="51"/>
  <c r="G76" i="51"/>
  <c r="C76" i="51"/>
  <c r="G75" i="51"/>
  <c r="C75" i="51"/>
  <c r="G74" i="51"/>
  <c r="C74" i="51"/>
  <c r="G73" i="51"/>
  <c r="C73" i="51"/>
  <c r="G72" i="51"/>
  <c r="C72" i="51"/>
  <c r="G71" i="51"/>
  <c r="C71" i="51"/>
  <c r="G70" i="51"/>
  <c r="C70" i="51"/>
  <c r="G69" i="51"/>
  <c r="C69" i="51"/>
  <c r="G68" i="51"/>
  <c r="C68" i="51"/>
  <c r="G67" i="51"/>
  <c r="C67" i="51"/>
  <c r="G66" i="51"/>
  <c r="C66" i="51"/>
  <c r="G65" i="51"/>
  <c r="C65" i="51"/>
  <c r="G64" i="51"/>
  <c r="C64" i="51"/>
  <c r="G63" i="51"/>
  <c r="C63" i="51"/>
  <c r="G62" i="51"/>
  <c r="C62" i="51"/>
  <c r="G61" i="51"/>
  <c r="C61" i="51"/>
  <c r="G60" i="51"/>
  <c r="C60" i="51"/>
  <c r="G59" i="51"/>
  <c r="C59" i="51"/>
  <c r="G58" i="51"/>
  <c r="C58" i="51"/>
  <c r="G57" i="51"/>
  <c r="C57" i="51"/>
  <c r="G56" i="51"/>
  <c r="C56" i="51"/>
  <c r="G55" i="51"/>
  <c r="C55" i="51"/>
  <c r="G54" i="51"/>
  <c r="C54" i="51"/>
  <c r="G53" i="51"/>
  <c r="C53" i="51"/>
  <c r="G52" i="51"/>
  <c r="C52" i="51"/>
  <c r="G51" i="51"/>
  <c r="C51" i="51"/>
  <c r="G50" i="51"/>
  <c r="C50" i="51"/>
  <c r="G49" i="51"/>
  <c r="C49" i="51"/>
  <c r="G48" i="51"/>
  <c r="C48" i="51"/>
  <c r="G47" i="51"/>
  <c r="C47" i="51"/>
  <c r="G46" i="51"/>
  <c r="C46" i="51"/>
  <c r="G45" i="51"/>
  <c r="C45" i="51"/>
  <c r="G44" i="51"/>
  <c r="C44" i="51"/>
  <c r="G43" i="51"/>
  <c r="C43" i="51"/>
  <c r="G42" i="51"/>
  <c r="C42" i="51"/>
  <c r="G41" i="51"/>
  <c r="C41" i="51"/>
  <c r="G40" i="51"/>
  <c r="C40" i="51"/>
  <c r="G39" i="51"/>
  <c r="C39" i="51"/>
  <c r="G38" i="51"/>
  <c r="C38" i="51"/>
  <c r="G37" i="51"/>
  <c r="C37" i="51"/>
  <c r="G36" i="51"/>
  <c r="C36" i="51"/>
  <c r="G35" i="51"/>
  <c r="C35" i="51"/>
  <c r="G34" i="51"/>
  <c r="C34" i="51"/>
  <c r="G33" i="51"/>
  <c r="C33" i="51"/>
  <c r="G32" i="51"/>
  <c r="C32" i="51"/>
  <c r="G31" i="51"/>
  <c r="C31" i="51"/>
  <c r="G30" i="51"/>
  <c r="C30" i="51"/>
  <c r="G29" i="51"/>
  <c r="C29" i="51"/>
  <c r="G28" i="51"/>
  <c r="C28" i="51"/>
  <c r="G27" i="51"/>
  <c r="C27" i="51"/>
  <c r="G26" i="51"/>
  <c r="C26" i="51"/>
  <c r="G25" i="51"/>
  <c r="C25" i="51"/>
  <c r="G24" i="51"/>
  <c r="C24" i="51"/>
  <c r="G23" i="51"/>
  <c r="C23" i="51"/>
  <c r="G22" i="51"/>
  <c r="C22" i="51"/>
  <c r="G21" i="51"/>
  <c r="C21" i="51"/>
  <c r="G20" i="51"/>
  <c r="C20" i="51"/>
  <c r="G18" i="51"/>
  <c r="C18" i="51"/>
  <c r="G17" i="51"/>
  <c r="C17" i="51"/>
  <c r="G16" i="51"/>
  <c r="C16" i="51"/>
  <c r="G15" i="51"/>
  <c r="C15" i="51"/>
  <c r="G14" i="51"/>
  <c r="C14" i="51"/>
  <c r="G13" i="51"/>
  <c r="C13" i="51"/>
  <c r="G12" i="51"/>
  <c r="C12" i="51"/>
  <c r="G11" i="51"/>
  <c r="C11" i="51"/>
  <c r="G10" i="51"/>
  <c r="C10" i="51"/>
  <c r="G9" i="51"/>
  <c r="C9" i="51"/>
  <c r="G8" i="51"/>
  <c r="C8" i="51"/>
  <c r="G7" i="51"/>
  <c r="C7" i="51"/>
  <c r="G6" i="51"/>
  <c r="C6" i="51"/>
  <c r="G5" i="51"/>
  <c r="C5" i="51"/>
  <c r="G4" i="51"/>
  <c r="C4" i="51"/>
  <c r="G3" i="51"/>
  <c r="C3" i="51"/>
  <c r="G2" i="51"/>
  <c r="C2" i="51"/>
  <c r="D16" i="42"/>
  <c r="J16" i="42"/>
  <c r="K16" i="42"/>
  <c r="N16" i="42"/>
  <c r="O16" i="42"/>
  <c r="P16" i="42"/>
  <c r="G20" i="42"/>
  <c r="L20" i="42"/>
  <c r="Q20" i="42"/>
  <c r="E19" i="42"/>
  <c r="G19" i="42"/>
  <c r="K19" i="42"/>
  <c r="O19" i="42"/>
  <c r="F19" i="42"/>
  <c r="H19" i="42"/>
  <c r="I19" i="42"/>
  <c r="J19" i="42"/>
  <c r="L19" i="42"/>
  <c r="M19" i="42"/>
  <c r="N19" i="42"/>
  <c r="C19" i="42"/>
  <c r="D20" i="42"/>
  <c r="E20" i="42"/>
  <c r="F20" i="42"/>
  <c r="H20" i="42"/>
  <c r="I20" i="42"/>
  <c r="J20" i="42"/>
  <c r="M20" i="42"/>
  <c r="N20" i="42"/>
  <c r="O20" i="42"/>
  <c r="P20" i="42"/>
  <c r="C20" i="42"/>
  <c r="Q18" i="42"/>
  <c r="Q17" i="42"/>
  <c r="Q16" i="42"/>
  <c r="Q19" i="42"/>
  <c r="Q22" i="42"/>
  <c r="C6" i="52"/>
  <c r="C15" i="52"/>
  <c r="Q21" i="42"/>
  <c r="P19" i="42"/>
  <c r="D19" i="42"/>
  <c r="D17" i="103"/>
  <c r="D9" i="103"/>
  <c r="D16" i="103"/>
  <c r="F17" i="103"/>
  <c r="D11" i="103"/>
  <c r="D7" i="103"/>
  <c r="D14" i="103"/>
  <c r="D21" i="103"/>
  <c r="F22" i="103"/>
  <c r="D22" i="103"/>
  <c r="F23" i="103"/>
  <c r="H7" i="42"/>
  <c r="D18" i="103"/>
  <c r="F18" i="103"/>
  <c r="D10" i="103"/>
  <c r="D20" i="103"/>
  <c r="F20" i="103"/>
  <c r="D13" i="103"/>
  <c r="F14" i="103"/>
  <c r="D5" i="103"/>
  <c r="D19" i="103"/>
  <c r="D15" i="103"/>
  <c r="D6" i="103"/>
  <c r="F6" i="103"/>
  <c r="D12" i="103"/>
  <c r="D8" i="103"/>
  <c r="G22" i="42"/>
  <c r="P17" i="42"/>
  <c r="O21" i="42"/>
  <c r="C21" i="42"/>
  <c r="O22" i="42"/>
  <c r="D5" i="85"/>
  <c r="D9" i="86"/>
  <c r="D10" i="86"/>
  <c r="D6" i="85"/>
  <c r="D9" i="85"/>
  <c r="F10" i="85"/>
  <c r="D13" i="86"/>
  <c r="D14" i="86"/>
  <c r="D10" i="85"/>
  <c r="D13" i="85"/>
  <c r="F14" i="85"/>
  <c r="D17" i="86"/>
  <c r="D15" i="85"/>
  <c r="D19" i="86"/>
  <c r="F23" i="86"/>
  <c r="D20" i="86"/>
  <c r="F24" i="86"/>
  <c r="D16" i="85"/>
  <c r="D17" i="85"/>
  <c r="D21" i="86"/>
  <c r="F21" i="86"/>
  <c r="F25" i="86"/>
  <c r="D6" i="86"/>
  <c r="D7" i="85"/>
  <c r="D11" i="86"/>
  <c r="D11" i="85"/>
  <c r="F11" i="85"/>
  <c r="D15" i="86"/>
  <c r="D16" i="86"/>
  <c r="D12" i="85"/>
  <c r="F12" i="85"/>
  <c r="D12" i="86"/>
  <c r="F12" i="86"/>
  <c r="D8" i="85"/>
  <c r="D18" i="86"/>
  <c r="D14" i="85"/>
  <c r="F15" i="85"/>
  <c r="D22" i="86"/>
  <c r="F26" i="86"/>
  <c r="D18" i="85"/>
  <c r="D7" i="86"/>
  <c r="D5" i="86"/>
  <c r="D8" i="86"/>
  <c r="D4" i="85"/>
  <c r="D4" i="86"/>
  <c r="O18" i="42"/>
  <c r="E18" i="42"/>
  <c r="K21" i="42"/>
  <c r="M8" i="42"/>
  <c r="N21" i="42"/>
  <c r="P22" i="42"/>
  <c r="L22" i="42"/>
  <c r="H22" i="42"/>
  <c r="D22" i="42"/>
  <c r="P21" i="42"/>
  <c r="N22" i="42"/>
  <c r="C38" i="52"/>
  <c r="F17" i="42"/>
  <c r="F21" i="42"/>
  <c r="E17" i="42"/>
  <c r="P18" i="42"/>
  <c r="L18" i="42"/>
  <c r="L21" i="42"/>
  <c r="C18" i="42"/>
  <c r="H9" i="42"/>
  <c r="C34" i="52"/>
  <c r="Q10" i="42"/>
  <c r="G16" i="42"/>
  <c r="M17" i="42"/>
  <c r="M21" i="42"/>
  <c r="I21" i="42"/>
  <c r="E21" i="42"/>
  <c r="K22" i="42"/>
  <c r="C22" i="42"/>
  <c r="O17" i="42"/>
  <c r="G17" i="42"/>
  <c r="E22" i="42"/>
  <c r="K4" i="42"/>
  <c r="L17" i="42"/>
  <c r="H17" i="42"/>
  <c r="H21" i="42"/>
  <c r="D21" i="42"/>
  <c r="J22" i="42"/>
  <c r="F22" i="42"/>
  <c r="M16" i="42"/>
  <c r="M18" i="42"/>
  <c r="M22" i="42"/>
  <c r="D17" i="42"/>
  <c r="D18" i="42"/>
  <c r="C17" i="42"/>
  <c r="C16" i="42"/>
  <c r="N17" i="42"/>
  <c r="N18" i="42"/>
  <c r="I17" i="42"/>
  <c r="J18" i="42"/>
  <c r="H18" i="42"/>
  <c r="K17" i="42"/>
  <c r="H16" i="42"/>
  <c r="K18" i="42"/>
  <c r="I22" i="42"/>
  <c r="J21" i="42"/>
  <c r="G18" i="42"/>
  <c r="I18" i="42"/>
  <c r="F18" i="42"/>
  <c r="G21" i="42"/>
  <c r="I16" i="42"/>
  <c r="F16" i="42"/>
  <c r="J17" i="42"/>
  <c r="E16" i="42"/>
  <c r="K7" i="42"/>
  <c r="Q4" i="42"/>
  <c r="Q7" i="42"/>
  <c r="Q8" i="42"/>
  <c r="Q9" i="42"/>
  <c r="Q5" i="42"/>
  <c r="Q6" i="42"/>
  <c r="C39" i="52"/>
  <c r="J5" i="42"/>
  <c r="C17" i="52"/>
  <c r="C28" i="52"/>
  <c r="C14" i="52"/>
  <c r="C11" i="52"/>
  <c r="N5" i="42"/>
  <c r="I7" i="42"/>
  <c r="C19" i="52"/>
  <c r="K10" i="42"/>
  <c r="P6" i="42"/>
  <c r="M7" i="42"/>
  <c r="H6" i="42"/>
  <c r="K8" i="42"/>
  <c r="I6" i="42"/>
  <c r="O8" i="42"/>
  <c r="E8" i="42"/>
  <c r="C10" i="42"/>
  <c r="C8" i="42"/>
  <c r="G4" i="42"/>
  <c r="C16" i="52"/>
  <c r="I4" i="42"/>
  <c r="C26" i="52"/>
  <c r="N8" i="42"/>
  <c r="G10" i="42"/>
  <c r="E6" i="42"/>
  <c r="I5" i="42"/>
  <c r="I8" i="42"/>
  <c r="F5" i="42"/>
  <c r="L9" i="42"/>
  <c r="E7" i="42"/>
  <c r="G8" i="42"/>
  <c r="C36" i="52"/>
  <c r="C9" i="42"/>
  <c r="M4" i="42"/>
  <c r="M10" i="42"/>
  <c r="K9" i="42"/>
  <c r="K5" i="42"/>
  <c r="C9" i="52"/>
  <c r="E10" i="42"/>
  <c r="C4" i="52"/>
  <c r="J21" i="52"/>
  <c r="J25" i="52"/>
  <c r="E4" i="42"/>
  <c r="N9" i="42"/>
  <c r="I9" i="42"/>
  <c r="C32" i="52"/>
  <c r="C5" i="42"/>
  <c r="C7" i="42"/>
  <c r="C24" i="52"/>
  <c r="C5" i="52"/>
  <c r="G7" i="42"/>
  <c r="C8" i="52"/>
  <c r="C4" i="42"/>
  <c r="C21" i="52"/>
  <c r="J9" i="42"/>
  <c r="H8" i="42"/>
  <c r="C31" i="52"/>
  <c r="J7" i="42"/>
  <c r="C33" i="52"/>
  <c r="C35" i="52"/>
  <c r="F9" i="42"/>
  <c r="I10" i="42"/>
  <c r="P7" i="42"/>
  <c r="C22" i="52"/>
  <c r="O10" i="42"/>
  <c r="C12" i="52"/>
  <c r="F6" i="42"/>
  <c r="C7" i="52"/>
  <c r="C18" i="52"/>
  <c r="C13" i="52"/>
  <c r="O5" i="42"/>
  <c r="J6" i="42"/>
  <c r="K6" i="42"/>
  <c r="O9" i="42"/>
  <c r="N7" i="42"/>
  <c r="O4" i="42"/>
  <c r="C20" i="52"/>
  <c r="P10" i="42"/>
  <c r="O7" i="42"/>
  <c r="M9" i="42"/>
  <c r="P5" i="42"/>
  <c r="P9" i="42"/>
  <c r="M5" i="42"/>
  <c r="G5" i="42"/>
  <c r="G9" i="42"/>
  <c r="J4" i="42"/>
  <c r="J10" i="42"/>
  <c r="L10" i="42"/>
  <c r="L4" i="42"/>
  <c r="D10" i="42"/>
  <c r="N10" i="42"/>
  <c r="N4" i="42"/>
  <c r="F10" i="42"/>
  <c r="F4" i="42"/>
  <c r="P4" i="42"/>
  <c r="H4" i="42"/>
  <c r="C3" i="52"/>
  <c r="M6" i="42"/>
  <c r="C27" i="52"/>
  <c r="C25" i="52"/>
  <c r="C10" i="52"/>
  <c r="H5" i="42"/>
  <c r="E9" i="42"/>
  <c r="E5" i="42"/>
  <c r="C29" i="52"/>
  <c r="C30" i="52"/>
  <c r="C37" i="52"/>
  <c r="L8" i="42"/>
  <c r="F7" i="42"/>
  <c r="F8" i="42"/>
  <c r="G6" i="42"/>
  <c r="N6" i="42"/>
  <c r="L6" i="42"/>
  <c r="C6" i="42"/>
  <c r="O6" i="42"/>
  <c r="L7" i="42"/>
  <c r="L5" i="42"/>
  <c r="J8" i="42"/>
  <c r="C23" i="52"/>
  <c r="H10" i="42"/>
  <c r="P8" i="42"/>
  <c r="K22" i="52"/>
  <c r="C40" i="52"/>
  <c r="J23" i="52"/>
  <c r="J26" i="52"/>
  <c r="K21" i="52"/>
  <c r="M22" i="52"/>
  <c r="L16" i="42"/>
  <c r="F15" i="103"/>
  <c r="F7" i="103"/>
  <c r="F12" i="103"/>
  <c r="F10" i="103"/>
  <c r="F8" i="103"/>
  <c r="F9" i="103"/>
  <c r="F19" i="103"/>
  <c r="F16" i="103"/>
  <c r="F13" i="103"/>
  <c r="F11" i="103"/>
  <c r="F15" i="86"/>
  <c r="F17" i="86"/>
  <c r="F22" i="86"/>
  <c r="F16" i="85"/>
  <c r="F8" i="85"/>
  <c r="F17" i="85"/>
  <c r="F9" i="85"/>
  <c r="F18" i="86"/>
  <c r="F19" i="86"/>
  <c r="F18" i="85"/>
  <c r="F20" i="86"/>
  <c r="F14" i="86"/>
  <c r="D7" i="42"/>
  <c r="D4" i="42"/>
  <c r="D5" i="42"/>
  <c r="D9" i="42"/>
  <c r="D8" i="42"/>
  <c r="K25" i="52"/>
  <c r="J22" i="52"/>
  <c r="D6" i="42"/>
  <c r="E36" i="52"/>
  <c r="E3" i="52"/>
  <c r="E16" i="52"/>
  <c r="E4" i="52"/>
  <c r="E7" i="52"/>
  <c r="E21" i="52"/>
  <c r="E14" i="52"/>
  <c r="E24" i="52"/>
  <c r="E15" i="52"/>
  <c r="E29" i="52"/>
  <c r="E26" i="52"/>
  <c r="E37" i="52"/>
  <c r="E9" i="52"/>
  <c r="E38" i="52"/>
  <c r="E32" i="52"/>
  <c r="E35" i="52"/>
  <c r="E19" i="52"/>
  <c r="E31" i="52"/>
  <c r="E8" i="52"/>
  <c r="E25" i="52"/>
  <c r="E10" i="52"/>
  <c r="E6" i="52"/>
  <c r="E23" i="52"/>
  <c r="E39" i="52"/>
  <c r="E34" i="52"/>
  <c r="E28" i="52"/>
  <c r="E11" i="52"/>
  <c r="E13" i="52"/>
  <c r="E22" i="52"/>
  <c r="E20" i="52"/>
  <c r="E5" i="52"/>
  <c r="E33" i="52"/>
  <c r="E12" i="52"/>
  <c r="E40" i="52"/>
  <c r="L23" i="52"/>
  <c r="L26" i="52"/>
  <c r="E18" i="52"/>
  <c r="E27" i="52"/>
  <c r="E30" i="52"/>
  <c r="E17" i="52"/>
  <c r="L21" i="52"/>
  <c r="L25" i="52"/>
  <c r="L22" i="52"/>
  <c r="M25" i="52"/>
  <c r="M26" i="52"/>
  <c r="F16" i="86"/>
  <c r="F13" i="86"/>
  <c r="F21" i="103"/>
  <c r="F13" i="85"/>
  <c r="F21" i="85"/>
  <c r="G18" i="103"/>
</calcChain>
</file>

<file path=xl/comments1.xml><?xml version="1.0" encoding="utf-8"?>
<comments xmlns="http://schemas.openxmlformats.org/spreadsheetml/2006/main">
  <authors>
    <author>U418881</author>
  </authors>
  <commentList>
    <comment ref="H2" authorId="0" shapeId="0">
      <text>
        <r>
          <rPr>
            <b/>
            <sz val="9"/>
            <color indexed="81"/>
            <rFont val="Tahoma"/>
            <family val="2"/>
          </rPr>
          <t>U418881:</t>
        </r>
        <r>
          <rPr>
            <sz val="9"/>
            <color indexed="81"/>
            <rFont val="Tahoma"/>
            <family val="2"/>
          </rPr>
          <t xml:space="preserve">
KLS2 (YBEZ) and ABMI (KLH7) for UK Table 2B 
Copy and paste in from:
http://www.ons.gov.uk/ons/rel/naa2/quarterly-national-accounts/index.html
Quarterly National Accoutns Publication--&gt; Time Series Data --&gt; Select series from this dataset--&gt; A2 National accoutns aggregates --&gt; KLS2 &amp; AMBI are in the list
Paste in here and drag down formulas and check.</t>
        </r>
      </text>
    </comment>
  </commentList>
</comments>
</file>

<file path=xl/sharedStrings.xml><?xml version="1.0" encoding="utf-8"?>
<sst xmlns="http://schemas.openxmlformats.org/spreadsheetml/2006/main" count="1097" uniqueCount="290">
  <si>
    <t>Construction</t>
  </si>
  <si>
    <t>Q3</t>
  </si>
  <si>
    <t>Q4</t>
  </si>
  <si>
    <t>Q1</t>
  </si>
  <si>
    <t>Q2</t>
  </si>
  <si>
    <t>Production Sector</t>
  </si>
  <si>
    <t>Service Sector</t>
  </si>
  <si>
    <t>Retail &amp; wholesale</t>
  </si>
  <si>
    <t>Other services</t>
  </si>
  <si>
    <t>Education</t>
  </si>
  <si>
    <t>Total</t>
  </si>
  <si>
    <t>Percentage change, latest quarter on previous quarter</t>
  </si>
  <si>
    <t>C</t>
  </si>
  <si>
    <t>E</t>
  </si>
  <si>
    <t>D</t>
  </si>
  <si>
    <t>UK</t>
  </si>
  <si>
    <t>Manufacturing Industries</t>
  </si>
  <si>
    <t>3.  Weights may not sum to the total due to rounding</t>
  </si>
  <si>
    <t>Seasonally Adjusted</t>
  </si>
  <si>
    <t>Total Gross Value Added</t>
  </si>
  <si>
    <t>Mining and Quarrying Industries</t>
  </si>
  <si>
    <t>Agriculture, forestry and fishing</t>
  </si>
  <si>
    <t>Manu- facturing</t>
  </si>
  <si>
    <t>Distribution, Hotels and Catering</t>
  </si>
  <si>
    <t>Transport, Storage and Communication</t>
  </si>
  <si>
    <t>Business Services and Finance</t>
  </si>
  <si>
    <t>Government, and Other Services</t>
  </si>
  <si>
    <t>Total Production</t>
  </si>
  <si>
    <t>Transport Equipment</t>
  </si>
  <si>
    <t xml:space="preserve"> Public Administration and Defence</t>
  </si>
  <si>
    <t>Health and Social Work</t>
  </si>
  <si>
    <t>F</t>
  </si>
  <si>
    <t>I</t>
  </si>
  <si>
    <t>G</t>
  </si>
  <si>
    <t>K</t>
  </si>
  <si>
    <t>L</t>
  </si>
  <si>
    <t>Electricity &amp; Gas Supply</t>
  </si>
  <si>
    <t>Water Supply &amp; Waste Management</t>
  </si>
  <si>
    <t>Food, Beverages &amp; Tobacco</t>
  </si>
  <si>
    <t>Textiles, Clothing &amp; Leather Products</t>
  </si>
  <si>
    <t>B</t>
  </si>
  <si>
    <t>CA</t>
  </si>
  <si>
    <t>CB</t>
  </si>
  <si>
    <t>CL</t>
  </si>
  <si>
    <t>Refined Petroleum, Chemical &amp; Pharmaceutical Products</t>
  </si>
  <si>
    <t>SIC 2007</t>
  </si>
  <si>
    <t>A</t>
  </si>
  <si>
    <t>B,C,D,E</t>
  </si>
  <si>
    <t>G,I</t>
  </si>
  <si>
    <t>H,J</t>
  </si>
  <si>
    <t>K-N</t>
  </si>
  <si>
    <t>L2KL</t>
  </si>
  <si>
    <t>L2KQ</t>
  </si>
  <si>
    <t>L2KR</t>
  </si>
  <si>
    <t>L2KX</t>
  </si>
  <si>
    <t>L2MW</t>
  </si>
  <si>
    <t>L2N2</t>
  </si>
  <si>
    <t>L2N8</t>
  </si>
  <si>
    <t>L2NC</t>
  </si>
  <si>
    <t>L2PZ</t>
  </si>
  <si>
    <t>KI8M</t>
  </si>
  <si>
    <t>KI8O</t>
  </si>
  <si>
    <t>KI8Q</t>
  </si>
  <si>
    <t>Accommodation &amp; food services</t>
  </si>
  <si>
    <t>Financial &amp; Insurance Activities</t>
  </si>
  <si>
    <t>O</t>
  </si>
  <si>
    <t>P</t>
  </si>
  <si>
    <t>Q</t>
  </si>
  <si>
    <t>CI,CJ</t>
  </si>
  <si>
    <t>CD-F</t>
  </si>
  <si>
    <t>KLH7</t>
  </si>
  <si>
    <t>Real Estate Activities</t>
  </si>
  <si>
    <t>Metals, Metal Products &amp; Machinery n.e.c.</t>
  </si>
  <si>
    <t>CH,CK</t>
  </si>
  <si>
    <t>Computer, Electrical &amp; Optical Products</t>
  </si>
  <si>
    <t>Other Manufacturing Industries; Repair &amp; Installation</t>
  </si>
  <si>
    <t>CC,CG,CM,</t>
  </si>
  <si>
    <t>Percentage change, latest quarter on corresponding quarter of the previous year</t>
  </si>
  <si>
    <t>Scotland Recession (peak 08Q2, trough 09Q3) - 5Q</t>
  </si>
  <si>
    <t>Quarterly</t>
  </si>
  <si>
    <t>Over last Year</t>
  </si>
  <si>
    <t>4Q on 4Q (rolling annual) Growth Rates</t>
  </si>
  <si>
    <t>Since Scotland went into recession (2008Q2)</t>
  </si>
  <si>
    <t>Since UK went into recession (2008Q1)</t>
  </si>
  <si>
    <t>All Sectors excl. extraction of mineral oil &amp; natural gas</t>
  </si>
  <si>
    <t>SCO</t>
  </si>
  <si>
    <t>(2009Q3 on 2008Q2)</t>
  </si>
  <si>
    <t>UK Recession (peak 08Q1, trough 09Q2) - 5Q</t>
  </si>
  <si>
    <t>(2009Q2 on 2008Q1)</t>
  </si>
  <si>
    <t>GDP</t>
  </si>
  <si>
    <t>2013 Q1</t>
  </si>
  <si>
    <t>2013 Q2</t>
  </si>
  <si>
    <t>2013 Q3</t>
  </si>
  <si>
    <t>2013 Q4</t>
  </si>
  <si>
    <t>2014 Q1</t>
  </si>
  <si>
    <t>(2014Q1 on 2008Q1)</t>
  </si>
  <si>
    <t>(2014Q1 on 2008Q2)</t>
  </si>
  <si>
    <t>(2014Q1 on 2013Q1)</t>
  </si>
  <si>
    <t>(2014Q1 on 2013Q4)</t>
  </si>
  <si>
    <t>2014 Q2</t>
  </si>
  <si>
    <t>Scotland</t>
  </si>
  <si>
    <t>2014 Q3</t>
  </si>
  <si>
    <t>2014 Q4</t>
  </si>
  <si>
    <t>Total Gross Domestic Product</t>
  </si>
  <si>
    <t>YBEZ</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</si>
  <si>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</si>
  <si>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</si>
  <si>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</si>
  <si>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</si>
  <si>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</si>
  <si>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</si>
  <si>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</si>
  <si>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</si>
  <si>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</si>
  <si>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</si>
  <si>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</si>
  <si>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</si>
  <si>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</si>
  <si>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</si>
  <si>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</si>
  <si>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</si>
  <si>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</si>
  <si>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</si>
  <si>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</si>
  <si>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</si>
  <si>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</si>
  <si>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</si>
  <si>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</si>
  <si>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</si>
  <si>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</si>
  <si>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</si>
  <si>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</si>
  <si>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</si>
  <si>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</si>
  <si>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</si>
  <si>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</si>
  <si>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</si>
  <si>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</si>
  <si>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</si>
  <si>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</si>
  <si>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</si>
  <si>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</si>
  <si>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</si>
  <si>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</si>
  <si>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</si>
  <si>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</si>
  <si>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</si>
  <si>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</si>
  <si>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</si>
  <si>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</si>
  <si>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</si>
  <si>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</si>
  <si>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</si>
  <si>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</si>
  <si>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</si>
  <si>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</si>
  <si>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</si>
  <si>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</si>
  <si>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</si>
  <si>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</si>
  <si>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</si>
  <si>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</si>
  <si>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</si>
  <si>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</si>
  <si>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</si>
  <si>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2015 Q1</t>
  </si>
  <si>
    <t>2015 Q3</t>
  </si>
  <si>
    <t>2015 Q2</t>
  </si>
  <si>
    <t>KLS2</t>
  </si>
  <si>
    <t xml:space="preserve">ABMI </t>
  </si>
  <si>
    <t>GDP per head</t>
  </si>
  <si>
    <t>Depth of recession</t>
  </si>
  <si>
    <t>Max</t>
  </si>
  <si>
    <t>Min</t>
  </si>
  <si>
    <t>Last</t>
  </si>
  <si>
    <t>Amount above peak</t>
  </si>
  <si>
    <t>1.  Weights may not sum to the totals due to rounding</t>
  </si>
  <si>
    <t>PASTE IN ABMI</t>
  </si>
  <si>
    <t>Growth</t>
  </si>
  <si>
    <t>Year</t>
  </si>
  <si>
    <t>Index</t>
  </si>
  <si>
    <t>G-T</t>
  </si>
  <si>
    <t>IHYP</t>
  </si>
  <si>
    <t>IHYQ</t>
  </si>
  <si>
    <t>IHYR</t>
  </si>
  <si>
    <t>KI8L</t>
  </si>
  <si>
    <t>KI8N</t>
  </si>
  <si>
    <t>KI8P</t>
  </si>
  <si>
    <t>KIH8</t>
  </si>
  <si>
    <t>KIH9</t>
  </si>
  <si>
    <t>KII2</t>
  </si>
  <si>
    <t>KLH8</t>
  </si>
  <si>
    <t>KLH9</t>
  </si>
  <si>
    <t>L3BB</t>
  </si>
  <si>
    <t>L3BG</t>
  </si>
  <si>
    <t>L3BH</t>
  </si>
  <si>
    <t>L3BN</t>
  </si>
  <si>
    <t>L3DM</t>
  </si>
  <si>
    <t>L3DQ</t>
  </si>
  <si>
    <t>L3DW</t>
  </si>
  <si>
    <t>L3E2</t>
  </si>
  <si>
    <t>L3GP</t>
  </si>
  <si>
    <t>L3ZZ</t>
  </si>
  <si>
    <t>L426</t>
  </si>
  <si>
    <t>L427</t>
  </si>
  <si>
    <t>L42D</t>
  </si>
  <si>
    <t>L44C</t>
  </si>
  <si>
    <t>L44G</t>
  </si>
  <si>
    <t>L44M</t>
  </si>
  <si>
    <t>L44Q</t>
  </si>
  <si>
    <t>L47F</t>
  </si>
  <si>
    <t>Percentage change, latest quarter compared to same quarter in previous year</t>
  </si>
  <si>
    <t>Percentage change, latest quarter compared to previous quarter</t>
  </si>
  <si>
    <t>Percentage change, latest year compared to previous year</t>
  </si>
  <si>
    <t xml:space="preserve">2.  Growth rates are calculated using unrounded index data and presented to 1 decimal place. It is not always possible to replicate the growth rates using rounded index data.  </t>
  </si>
  <si>
    <t xml:space="preserve">4.  The 4Q-on-4Q growth rate in the 4th quarter of each year is equivalent to the calendar year annual growth rate. The 4Q-on-4Q measure is sometimes called a rolling-annual growth rate </t>
  </si>
  <si>
    <t>2.  All UK volume indices and growth rates are sourced from the latest ONS GDP release available at https://www.ons.gov.uk/</t>
  </si>
  <si>
    <t>2015=100</t>
  </si>
  <si>
    <t>N3Y6</t>
  </si>
  <si>
    <t>N3Y7</t>
  </si>
  <si>
    <t>N3Y8</t>
  </si>
  <si>
    <t>3.  ONS series IHXW is published in cash terms and converted to an index for this table</t>
  </si>
  <si>
    <t>Total Services</t>
  </si>
  <si>
    <t>Revisions tables</t>
  </si>
  <si>
    <r>
      <t>1998</t>
    </r>
    <r>
      <rPr>
        <vertAlign val="superscript"/>
        <sz val="10"/>
        <rFont val="Arial"/>
        <family val="2"/>
      </rPr>
      <t>1</t>
    </r>
  </si>
  <si>
    <t>2014</t>
  </si>
  <si>
    <t>Open Data</t>
  </si>
  <si>
    <t>Index numbers, annual and quarterly growth rates can be explored, visualised, downloaded and linked to at</t>
  </si>
  <si>
    <t>statistics.gov.scot</t>
  </si>
  <si>
    <r>
      <t>Percentage change, latest four quarters compared to previous four quarters (4Q-on-4Q)</t>
    </r>
    <r>
      <rPr>
        <b/>
        <vertAlign val="superscript"/>
        <sz val="10"/>
        <rFont val="Arial"/>
        <family val="2"/>
      </rPr>
      <t>4</t>
    </r>
  </si>
  <si>
    <t xml:space="preserve">5. GDP per person calculations are based on applying the mid-year estimate as the annual total, and the value in Q2 of each year. The average value of quarterly population does not equal the annual total. </t>
  </si>
  <si>
    <t>1.  Chained volume indices are presented with rounding to 1 decimal place. The spreadsheet tables include the results without rounding, but the estimates should not be considered accurate to multiple decimal places</t>
  </si>
  <si>
    <t xml:space="preserve">Q3  </t>
  </si>
  <si>
    <r>
      <t>2015 weights</t>
    </r>
    <r>
      <rPr>
        <b/>
        <vertAlign val="superscript"/>
        <sz val="10"/>
        <rFont val="Arial"/>
        <family val="2"/>
      </rPr>
      <t>3</t>
    </r>
  </si>
  <si>
    <t>Transport &amp; Storage</t>
  </si>
  <si>
    <t>Information &amp; Communication</t>
  </si>
  <si>
    <t>Professional, Scientific&amp; Technical Services</t>
  </si>
  <si>
    <t>Administrative &amp; Support Services</t>
  </si>
  <si>
    <t>H</t>
  </si>
  <si>
    <t>J</t>
  </si>
  <si>
    <t>M</t>
  </si>
  <si>
    <t>N</t>
  </si>
  <si>
    <r>
      <t>2015 weights</t>
    </r>
    <r>
      <rPr>
        <b/>
        <vertAlign val="superscript"/>
        <sz val="10"/>
        <rFont val="Arial"/>
        <family val="2"/>
      </rPr>
      <t>4</t>
    </r>
  </si>
  <si>
    <t>Table 1.2</t>
  </si>
  <si>
    <t>Table 1.1</t>
  </si>
  <si>
    <t>Table 1.3</t>
  </si>
  <si>
    <t>Table 1.4</t>
  </si>
  <si>
    <t>Table 1.5</t>
  </si>
  <si>
    <t>GDP: Historical Time Series</t>
  </si>
  <si>
    <t>R-T</t>
  </si>
  <si>
    <t>A-T</t>
  </si>
  <si>
    <t>O-T</t>
  </si>
  <si>
    <t>Total 
Gross 
Domestic 
Product</t>
  </si>
  <si>
    <t>Agriculture, 
forestry 
and fishing</t>
  </si>
  <si>
    <t>Manufacturing</t>
  </si>
  <si>
    <t>Scotland (onshore), 1998 to 2018 Q2</t>
  </si>
  <si>
    <t xml:space="preserve">5. GDP per person calculations are based on applying the mid-year population estimates as both the annual total, and the value in Q2 of each year. Therefore the average value of quarterly population does not equal the annual total. </t>
  </si>
  <si>
    <t>Gross 
Domestic 
Product 
per person</t>
  </si>
  <si>
    <t>Scotland (onshore), 1963 to 2017</t>
  </si>
  <si>
    <t>GDP: Gross Value Added Output by Industry</t>
  </si>
  <si>
    <t>GDP: Gross Value Added: Index of Services</t>
  </si>
  <si>
    <t>Additional contextual tables</t>
  </si>
  <si>
    <t>GDP: Gross Value Added Output by Industry, UK</t>
  </si>
  <si>
    <t>GDP: Gross Value Added: Index of Production</t>
  </si>
  <si>
    <r>
      <t xml:space="preserve">Table 1.1: Gross Value Added Output By Industry
</t>
    </r>
    <r>
      <rPr>
        <b/>
        <sz val="14"/>
        <rFont val="Arial"/>
        <family val="2"/>
      </rPr>
      <t>chained volume measures at basic prices by industry of output</t>
    </r>
    <r>
      <rPr>
        <b/>
        <vertAlign val="superscript"/>
        <sz val="14"/>
        <rFont val="Arial"/>
        <family val="2"/>
      </rPr>
      <t>1,2</t>
    </r>
    <r>
      <rPr>
        <b/>
        <sz val="14"/>
        <rFont val="Arial"/>
        <family val="2"/>
      </rPr>
      <t xml:space="preserve"> </t>
    </r>
  </si>
  <si>
    <r>
      <t xml:space="preserve">Table 1.2:  Gross Value Added: Index of Services
</t>
    </r>
    <r>
      <rPr>
        <b/>
        <sz val="14"/>
        <rFont val="Arial"/>
        <family val="2"/>
      </rPr>
      <t>chained volume measures at basic prices by industry of output:</t>
    </r>
    <r>
      <rPr>
        <b/>
        <vertAlign val="superscript"/>
        <sz val="14"/>
        <rFont val="Arial"/>
        <family val="2"/>
      </rPr>
      <t>1,2,3</t>
    </r>
  </si>
  <si>
    <r>
      <t xml:space="preserve">Table 1.3: Gross Value Added: Index of Production 
</t>
    </r>
    <r>
      <rPr>
        <b/>
        <sz val="14"/>
        <rFont val="Arial"/>
        <family val="2"/>
      </rPr>
      <t>chained volume measures at basic prices by industry of output:</t>
    </r>
    <r>
      <rPr>
        <b/>
        <vertAlign val="superscript"/>
        <sz val="14"/>
        <rFont val="Arial"/>
        <family val="2"/>
      </rPr>
      <t>1,2</t>
    </r>
    <r>
      <rPr>
        <b/>
        <sz val="18"/>
        <rFont val="Arial"/>
        <family val="2"/>
      </rPr>
      <t xml:space="preserve"> </t>
    </r>
  </si>
  <si>
    <t>GDP 
per 
person</t>
  </si>
  <si>
    <t>Gross 
Domestic 
Product</t>
  </si>
  <si>
    <r>
      <rPr>
        <vertAlign val="superscript"/>
        <sz val="9"/>
        <color indexed="8"/>
        <rFont val="Arial"/>
        <family val="2"/>
      </rPr>
      <t>1</t>
    </r>
    <r>
      <rPr>
        <sz val="9"/>
        <color indexed="8"/>
        <rFont val="Arial"/>
        <family val="2"/>
      </rPr>
      <t xml:space="preserve"> Statistics from 1998 onwards are compiled at a detailed level using current data and updated methods. Estimates prior to 1998 are based on historic estimates produced by the Scottish Government which have been adjusted at the whole economy level to maintain consistency with the latest UK statistics for these years, for example to account for changes in trend growth introduced by deflation or system of accounts updates. As such, there are no industrial breakdowns for earlier years, and the estimates should be used with appropriate caution.</t>
    </r>
  </si>
  <si>
    <r>
      <t>Chained Volume Measure</t>
    </r>
    <r>
      <rPr>
        <b/>
        <vertAlign val="superscript"/>
        <sz val="10"/>
        <rFont val="Arial"/>
        <family val="2"/>
      </rPr>
      <t>1</t>
    </r>
  </si>
  <si>
    <t>Table 1.4:  GDP Historical Time Series</t>
  </si>
  <si>
    <r>
      <t xml:space="preserve">Table 1.5: Gross Domestic Product By Broad Industry Group, UK
</t>
    </r>
    <r>
      <rPr>
        <b/>
        <sz val="14"/>
        <rFont val="Arial"/>
        <family val="2"/>
      </rPr>
      <t>Chained volume measures by category of output</t>
    </r>
  </si>
  <si>
    <t>exc SIC 06</t>
  </si>
  <si>
    <t>ONS Series</t>
  </si>
  <si>
    <t>2016=100</t>
  </si>
  <si>
    <t>UK, 1998 to 2018 Q2</t>
  </si>
  <si>
    <t>Main tables - Scotland's GDP (onshore)</t>
  </si>
  <si>
    <r>
      <t xml:space="preserve">Gross Value Added 
</t>
    </r>
    <r>
      <rPr>
        <sz val="10"/>
        <rFont val="Arial"/>
        <family val="2"/>
      </rPr>
      <t>excl. extraction of mineral oil &amp; natural gas</t>
    </r>
  </si>
  <si>
    <r>
      <t>2016 weights</t>
    </r>
    <r>
      <rPr>
        <b/>
        <vertAlign val="superscript"/>
        <sz val="10"/>
        <rFont val="Arial"/>
        <family val="2"/>
      </rPr>
      <t>1</t>
    </r>
  </si>
  <si>
    <r>
      <t>IHXW</t>
    </r>
    <r>
      <rPr>
        <b/>
        <vertAlign val="superscript"/>
        <sz val="10"/>
        <rFont val="Arial"/>
        <family val="2"/>
      </rPr>
      <t>3</t>
    </r>
  </si>
  <si>
    <r>
      <t xml:space="preserve">These results are from the </t>
    </r>
    <r>
      <rPr>
        <b/>
        <sz val="12"/>
        <rFont val="Arial"/>
        <family val="2"/>
      </rPr>
      <t>UK GDP Quarterly National Accounts</t>
    </r>
    <r>
      <rPr>
        <sz val="12"/>
        <rFont val="Arial"/>
        <family val="2"/>
      </rPr>
      <t xml:space="preserve">, published by ONS on 28 September 2018. Please check www.ons.gov.uk for updates.
The UK results produced by ONS are published with the results indexed to 2016=100, whereas results for Scotland are published indexed to 2015=100. Users should be cautious of comparing charts of the GDP index for Scotland to the UK unless one set of results are rescaled to give a common base year. However, growth rates can be compared without rescaling because the calculation is independent of the index base year. </t>
    </r>
  </si>
  <si>
    <t>Publication Date: 31 October 2018</t>
  </si>
  <si>
    <t>GDP Quarterly National Accounts, Scotland</t>
  </si>
  <si>
    <t>2018 Quarter 2 (second estimate)</t>
  </si>
  <si>
    <r>
      <t xml:space="preserve">Table 1.1R: Gross Value Added Output By Industry
</t>
    </r>
    <r>
      <rPr>
        <b/>
        <sz val="14"/>
        <rFont val="Arial"/>
        <family val="2"/>
      </rPr>
      <t>chained volume measures at basic prices by industry of output</t>
    </r>
    <r>
      <rPr>
        <b/>
        <vertAlign val="superscript"/>
        <sz val="14"/>
        <rFont val="Arial"/>
        <family val="2"/>
      </rPr>
      <t>1,2</t>
    </r>
    <r>
      <rPr>
        <b/>
        <sz val="14"/>
        <rFont val="Arial"/>
        <family val="2"/>
      </rPr>
      <t xml:space="preserve"> </t>
    </r>
  </si>
  <si>
    <t>Latest published growth rate compared to previously published estimate</t>
  </si>
  <si>
    <t>Scotland (onshore)</t>
  </si>
  <si>
    <t>Table 1.1R</t>
  </si>
  <si>
    <t>Revised growth rates buy industry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</si>
</sst>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_(* \(#,##0.00\);_(* &quot;-&quot;??_);_(@_)"/>
    <numFmt numFmtId="165" formatCode="0.0"/>
    <numFmt numFmtId="166" formatCode="0.0%"/>
    <numFmt numFmtId="167" formatCode="#,##0.0"/>
    <numFmt numFmtId="168" formatCode="0.0000"/>
    <numFmt numFmtId="169" formatCode="0.0000%"/>
    <numFmt numFmtId="170" formatCode="\+#,##0.0;\-#,##0.0;\ \+0.0"/>
    <numFmt numFmtId="171" formatCode="\+#,##0.0;\-#,##0.0;\+0.0"/>
    <numFmt numFmtId="172" formatCode="0.0000000"/>
    <numFmt numFmtId="173" formatCode="0.0;[Red]0.0"/>
    <numFmt numFmtId="174" formatCode="0.00000"/>
    <numFmt numFmtId="175" formatCode="0.0000000000"/>
    <numFmt numFmtId="176" formatCode="0.000%"/>
    <numFmt numFmtId="177" formatCode="0.0;\-0.0;\-"/>
  </numFmts>
  <fonts count="53" x14ac:knownFonts="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6"/>
      <name val="Arial"/>
      <family val="2"/>
    </font>
    <font>
      <sz val="10"/>
      <name val="Arial"/>
      <family val="2"/>
    </font>
    <font>
      <sz val="10"/>
      <color indexed="10"/>
      <name val="Arial"/>
      <family val="2"/>
    </font>
    <font>
      <b/>
      <sz val="10"/>
      <name val="Arial"/>
      <family val="2"/>
    </font>
    <font>
      <sz val="9"/>
      <name val="Arial"/>
      <family val="2"/>
    </font>
    <font>
      <b/>
      <sz val="9"/>
      <name val="Arial"/>
      <family val="2"/>
    </font>
    <font>
      <sz val="8"/>
      <name val="Arial"/>
      <family val="2"/>
    </font>
    <font>
      <b/>
      <sz val="18"/>
      <name val="Arial"/>
      <family val="2"/>
    </font>
    <font>
      <b/>
      <sz val="14"/>
      <name val="Arial"/>
      <family val="2"/>
    </font>
    <font>
      <b/>
      <vertAlign val="superscript"/>
      <sz val="10"/>
      <name val="Arial"/>
      <family val="2"/>
    </font>
    <font>
      <b/>
      <vertAlign val="superscript"/>
      <sz val="14"/>
      <name val="Arial"/>
      <family val="2"/>
    </font>
    <font>
      <b/>
      <sz val="12"/>
      <name val="Arial"/>
      <family val="2"/>
    </font>
    <font>
      <b/>
      <sz val="22"/>
      <name val="Arial"/>
      <family val="2"/>
    </font>
    <font>
      <b/>
      <sz val="24"/>
      <name val="Arial"/>
      <family val="2"/>
    </font>
    <font>
      <sz val="12"/>
      <name val="Arial"/>
      <family val="2"/>
    </font>
    <font>
      <b/>
      <sz val="9"/>
      <color indexed="81"/>
      <name val="Tahoma"/>
      <family val="2"/>
    </font>
    <font>
      <sz val="9"/>
      <color indexed="81"/>
      <name val="Tahoma"/>
      <family val="2"/>
    </font>
    <font>
      <sz val="9"/>
      <color indexed="8"/>
      <name val="Arial"/>
      <family val="2"/>
    </font>
    <font>
      <sz val="10"/>
      <color indexed="8"/>
      <name val="Arial"/>
      <family val="2"/>
    </font>
    <font>
      <b/>
      <sz val="10"/>
      <name val="Arial"/>
      <family val="2"/>
    </font>
    <font>
      <b/>
      <sz val="10"/>
      <name val="Arial"/>
      <family val="2"/>
    </font>
    <font>
      <b/>
      <sz val="10"/>
      <name val="Arial"/>
      <family val="2"/>
    </font>
    <font>
      <vertAlign val="superscript"/>
      <sz val="10"/>
      <name val="Arial"/>
      <family val="2"/>
    </font>
    <font>
      <vertAlign val="superscript"/>
      <sz val="9"/>
      <color indexed="8"/>
      <name val="Arial"/>
      <family val="2"/>
    </font>
    <font>
      <b/>
      <sz val="20"/>
      <name val="Arial"/>
      <family val="2"/>
    </font>
    <font>
      <b/>
      <i/>
      <sz val="10"/>
      <name val="Arial"/>
      <family val="2"/>
    </font>
    <font>
      <sz val="10"/>
      <color theme="1"/>
      <name val="Arial"/>
      <family val="2"/>
    </font>
    <font>
      <u/>
      <sz val="10"/>
      <color theme="10"/>
      <name val="Arial"/>
      <family val="2"/>
    </font>
    <font>
      <b/>
      <sz val="10"/>
      <color theme="1"/>
      <name val="Arial"/>
      <family val="2"/>
    </font>
    <font>
      <sz val="12"/>
      <color theme="1"/>
      <name val="Calibri"/>
      <family val="2"/>
      <scheme val="minor"/>
    </font>
    <font>
      <b/>
      <sz val="10"/>
      <color theme="1"/>
      <name val="Calibri"/>
      <family val="2"/>
      <scheme val="minor"/>
    </font>
    <font>
      <b/>
      <sz val="16"/>
      <color theme="1"/>
      <name val="Calibri"/>
      <family val="2"/>
      <scheme val="minor"/>
    </font>
    <font>
      <b/>
      <sz val="12"/>
      <color theme="1"/>
      <name val="Calibri"/>
      <family val="2"/>
      <scheme val="minor"/>
    </font>
    <font>
      <u/>
      <sz val="12"/>
      <color theme="10"/>
      <name val="Calibri"/>
      <family val="2"/>
      <scheme val="minor"/>
    </font>
    <font>
      <b/>
      <sz val="20"/>
      <color theme="1"/>
      <name val="Calibri"/>
      <family val="2"/>
      <scheme val="minor"/>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dashDotDot">
        <color indexed="64"/>
      </top>
      <bottom style="dashDotDot">
        <color indexed="64"/>
      </bottom>
      <diagonal/>
    </border>
    <border>
      <left style="medium">
        <color indexed="64"/>
      </left>
      <right/>
      <top style="dashDotDot">
        <color indexed="64"/>
      </top>
      <bottom style="dashDotDot">
        <color indexed="64"/>
      </bottom>
      <diagonal/>
    </border>
    <border>
      <left/>
      <right/>
      <top style="dashDotDot">
        <color indexed="64"/>
      </top>
      <bottom style="dashDotDot">
        <color indexed="64"/>
      </bottom>
      <diagonal/>
    </border>
    <border>
      <left/>
      <right style="medium">
        <color indexed="64"/>
      </right>
      <top style="dashDotDot">
        <color indexed="64"/>
      </top>
      <bottom style="dashDotDot">
        <color indexed="64"/>
      </bottom>
      <diagonal/>
    </border>
    <border>
      <left style="medium">
        <color indexed="64"/>
      </left>
      <right style="medium">
        <color indexed="64"/>
      </right>
      <top style="dashDotDot">
        <color indexed="64"/>
      </top>
      <bottom style="medium">
        <color indexed="64"/>
      </bottom>
      <diagonal/>
    </border>
    <border>
      <left style="medium">
        <color indexed="64"/>
      </left>
      <right/>
      <top style="dashDotDot">
        <color indexed="64"/>
      </top>
      <bottom style="medium">
        <color indexed="64"/>
      </bottom>
      <diagonal/>
    </border>
    <border>
      <left/>
      <right/>
      <top style="dashDotDot">
        <color indexed="64"/>
      </top>
      <bottom style="medium">
        <color indexed="64"/>
      </bottom>
      <diagonal/>
    </border>
    <border>
      <left/>
      <right style="medium">
        <color indexed="64"/>
      </right>
      <top style="dashDotDot">
        <color indexed="64"/>
      </top>
      <bottom style="medium">
        <color indexed="64"/>
      </bottom>
      <diagonal/>
    </border>
    <border>
      <left/>
      <right style="medium">
        <color indexed="64"/>
      </right>
      <top/>
      <bottom style="dashDot">
        <color indexed="64"/>
      </bottom>
      <diagonal/>
    </border>
    <border>
      <left/>
      <right style="medium">
        <color indexed="64"/>
      </right>
      <top/>
      <bottom style="dashDotDot">
        <color indexed="64"/>
      </bottom>
      <diagonal/>
    </border>
    <border>
      <left/>
      <right/>
      <top/>
      <bottom style="medium">
        <color indexed="64"/>
      </bottom>
      <diagonal/>
    </border>
    <border>
      <left/>
      <right/>
      <top style="thin">
        <color indexed="64"/>
      </top>
      <bottom/>
      <diagonal/>
    </border>
    <border>
      <left/>
      <right/>
      <top style="dashed">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dashed">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1">
    <xf numFmtId="0" fontId="0" fillId="0" borderId="0"/>
    <xf numFmtId="0" fontId="36" fillId="0" borderId="0">
      <alignment vertical="top"/>
    </xf>
    <xf numFmtId="0" fontId="36" fillId="0" borderId="0">
      <alignment vertical="top"/>
    </xf>
    <xf numFmtId="0" fontId="13" fillId="0" borderId="0"/>
    <xf numFmtId="164" fontId="5" fillId="0" borderId="0" applyFont="0" applyFill="0" applyBorder="0" applyAlignment="0" applyProtection="0"/>
    <xf numFmtId="0" fontId="45" fillId="0" borderId="0" applyNumberFormat="0" applyFill="0" applyBorder="0" applyAlignment="0" applyProtection="0"/>
    <xf numFmtId="0" fontId="5" fillId="0" borderId="0"/>
    <xf numFmtId="0" fontId="44" fillId="0" borderId="0"/>
    <xf numFmtId="9" fontId="17" fillId="0" borderId="0" applyFont="0" applyFill="0" applyBorder="0" applyAlignment="0" applyProtection="0"/>
    <xf numFmtId="9" fontId="5" fillId="0" borderId="0" applyFont="0" applyFill="0" applyBorder="0" applyAlignment="0" applyProtection="0"/>
    <xf numFmtId="0" fontId="1" fillId="0" borderId="0"/>
  </cellStyleXfs>
  <cellXfs count="380">
    <xf numFmtId="0" fontId="0" fillId="0" borderId="0" xfId="0"/>
    <xf numFmtId="166" fontId="19" fillId="0" borderId="0" xfId="8" applyNumberFormat="1" applyFont="1"/>
    <xf numFmtId="165" fontId="19" fillId="0" borderId="0" xfId="0" applyNumberFormat="1" applyFont="1" applyFill="1" applyBorder="1" applyAlignment="1">
      <alignment horizontal="center"/>
    </xf>
    <xf numFmtId="0" fontId="19" fillId="0" borderId="0" xfId="0" applyFont="1" applyBorder="1"/>
    <xf numFmtId="0" fontId="19" fillId="0" borderId="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 xfId="0" applyFont="1" applyBorder="1" applyAlignment="1">
      <alignment vertical="center"/>
    </xf>
    <xf numFmtId="0" fontId="0" fillId="0" borderId="1" xfId="0" applyFont="1" applyBorder="1"/>
    <xf numFmtId="0" fontId="0" fillId="0" borderId="3" xfId="0" applyFont="1" applyBorder="1"/>
    <xf numFmtId="0" fontId="0" fillId="0" borderId="4" xfId="0" applyFont="1" applyBorder="1"/>
    <xf numFmtId="0" fontId="21" fillId="0" borderId="5" xfId="0" applyFont="1" applyFill="1" applyBorder="1" applyAlignment="1">
      <alignment vertical="center"/>
    </xf>
    <xf numFmtId="0" fontId="21" fillId="0" borderId="6" xfId="0" applyFont="1" applyFill="1" applyBorder="1" applyAlignment="1">
      <alignment horizontal="center" vertical="center"/>
    </xf>
    <xf numFmtId="0" fontId="21" fillId="0" borderId="4" xfId="0" applyFont="1" applyFill="1" applyBorder="1" applyAlignment="1">
      <alignment vertical="center"/>
    </xf>
    <xf numFmtId="0" fontId="19" fillId="0" borderId="5" xfId="0" applyFont="1" applyBorder="1" applyAlignment="1">
      <alignment vertical="center"/>
    </xf>
    <xf numFmtId="0" fontId="21" fillId="0" borderId="7" xfId="0" applyFont="1" applyFill="1" applyBorder="1" applyAlignment="1">
      <alignment vertical="center"/>
    </xf>
    <xf numFmtId="0" fontId="21" fillId="0" borderId="6" xfId="0" applyFont="1" applyFill="1" applyBorder="1" applyAlignment="1">
      <alignment horizontal="center" vertical="center" wrapText="1"/>
    </xf>
    <xf numFmtId="0" fontId="21" fillId="0" borderId="6" xfId="0" applyFont="1" applyBorder="1" applyAlignment="1">
      <alignment vertical="center" wrapText="1"/>
    </xf>
    <xf numFmtId="0" fontId="21" fillId="0" borderId="6" xfId="0" applyFont="1" applyFill="1" applyBorder="1" applyAlignment="1">
      <alignment vertical="center" wrapText="1"/>
    </xf>
    <xf numFmtId="0" fontId="31" fillId="0" borderId="7" xfId="0" applyFont="1" applyBorder="1"/>
    <xf numFmtId="166" fontId="0" fillId="0" borderId="0" xfId="0" applyNumberFormat="1" applyFont="1" applyFill="1" applyBorder="1"/>
    <xf numFmtId="0" fontId="21" fillId="0" borderId="0" xfId="0" applyFont="1" applyFill="1" applyBorder="1" applyAlignment="1">
      <alignment horizontal="center" wrapText="1"/>
    </xf>
    <xf numFmtId="0" fontId="21" fillId="0" borderId="0" xfId="0" applyFont="1" applyFill="1" applyBorder="1" applyAlignment="1">
      <alignment wrapText="1"/>
    </xf>
    <xf numFmtId="0" fontId="0" fillId="0" borderId="0" xfId="0" applyFont="1" applyFill="1"/>
    <xf numFmtId="166" fontId="0" fillId="0" borderId="0" xfId="0" applyNumberFormat="1" applyFont="1"/>
    <xf numFmtId="0" fontId="19" fillId="0" borderId="0" xfId="0" applyFont="1" applyFill="1" applyBorder="1" applyAlignment="1">
      <alignment horizontal="center" vertical="center"/>
    </xf>
    <xf numFmtId="0" fontId="0" fillId="0" borderId="1" xfId="0" applyFont="1" applyBorder="1" applyAlignment="1">
      <alignment horizontal="center"/>
    </xf>
    <xf numFmtId="166" fontId="0" fillId="0" borderId="0" xfId="0" applyNumberFormat="1" applyFont="1" applyFill="1"/>
    <xf numFmtId="0" fontId="0" fillId="0" borderId="4" xfId="0" applyFont="1" applyBorder="1" applyAlignment="1">
      <alignment horizontal="center"/>
    </xf>
    <xf numFmtId="0" fontId="0" fillId="0" borderId="0" xfId="0" applyFont="1" applyAlignment="1">
      <alignment horizontal="center"/>
    </xf>
    <xf numFmtId="0" fontId="21" fillId="0" borderId="3" xfId="0" applyFont="1" applyFill="1" applyBorder="1" applyAlignment="1">
      <alignment vertical="center" wrapText="1"/>
    </xf>
    <xf numFmtId="0" fontId="21" fillId="2" borderId="3" xfId="0" applyFont="1" applyFill="1" applyBorder="1" applyAlignment="1">
      <alignment horizontal="left" vertical="center" wrapText="1"/>
    </xf>
    <xf numFmtId="0" fontId="21" fillId="0" borderId="3" xfId="0" applyFont="1" applyBorder="1" applyAlignment="1">
      <alignment vertical="center" wrapText="1"/>
    </xf>
    <xf numFmtId="0" fontId="21" fillId="2" borderId="3" xfId="0" applyFont="1" applyFill="1" applyBorder="1" applyAlignment="1">
      <alignment vertical="center" wrapText="1"/>
    </xf>
    <xf numFmtId="0" fontId="21" fillId="0" borderId="8" xfId="0" applyFont="1" applyFill="1" applyBorder="1" applyAlignment="1">
      <alignment vertical="center" wrapText="1"/>
    </xf>
    <xf numFmtId="0" fontId="21"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2" borderId="8" xfId="0" applyFont="1" applyFill="1" applyBorder="1" applyAlignment="1">
      <alignment vertical="center" wrapText="1"/>
    </xf>
    <xf numFmtId="0" fontId="21" fillId="2" borderId="9" xfId="0" applyFont="1" applyFill="1" applyBorder="1" applyAlignment="1">
      <alignment horizontal="center" vertical="center" wrapText="1"/>
    </xf>
    <xf numFmtId="166" fontId="0" fillId="0" borderId="10" xfId="0" applyNumberFormat="1" applyFont="1" applyFill="1" applyBorder="1" applyAlignment="1">
      <alignment horizontal="center" vertical="center"/>
    </xf>
    <xf numFmtId="166" fontId="0" fillId="2" borderId="10" xfId="0" applyNumberFormat="1" applyFont="1" applyFill="1" applyBorder="1" applyAlignment="1">
      <alignment horizontal="center" vertical="center"/>
    </xf>
    <xf numFmtId="166" fontId="0" fillId="2" borderId="11" xfId="0" applyNumberFormat="1" applyFont="1" applyFill="1" applyBorder="1" applyAlignment="1">
      <alignment horizontal="center" vertical="center"/>
    </xf>
    <xf numFmtId="166" fontId="0" fillId="2" borderId="12" xfId="0" applyNumberFormat="1" applyFont="1" applyFill="1" applyBorder="1" applyAlignment="1">
      <alignment horizontal="center" vertical="center"/>
    </xf>
    <xf numFmtId="166" fontId="0" fillId="2" borderId="13" xfId="0" applyNumberFormat="1" applyFont="1" applyFill="1" applyBorder="1" applyAlignment="1">
      <alignment horizontal="center" vertical="center"/>
    </xf>
    <xf numFmtId="166" fontId="0" fillId="0" borderId="14" xfId="0" applyNumberFormat="1" applyFont="1" applyFill="1" applyBorder="1" applyAlignment="1">
      <alignment horizontal="center" vertical="center"/>
    </xf>
    <xf numFmtId="166" fontId="0" fillId="0" borderId="12" xfId="0" applyNumberFormat="1" applyFont="1" applyBorder="1" applyAlignment="1">
      <alignment horizontal="center" vertical="center"/>
    </xf>
    <xf numFmtId="166" fontId="0" fillId="0" borderId="13" xfId="0" applyNumberFormat="1" applyFont="1" applyBorder="1" applyAlignment="1">
      <alignment horizontal="center" vertical="center"/>
    </xf>
    <xf numFmtId="166" fontId="0" fillId="0" borderId="11" xfId="0" applyNumberFormat="1" applyFont="1" applyFill="1" applyBorder="1" applyAlignment="1">
      <alignment horizontal="center" vertical="center"/>
    </xf>
    <xf numFmtId="166" fontId="0" fillId="0" borderId="12" xfId="0" applyNumberFormat="1" applyFont="1" applyFill="1" applyBorder="1" applyAlignment="1">
      <alignment horizontal="center" vertical="center"/>
    </xf>
    <xf numFmtId="166" fontId="0" fillId="0" borderId="13" xfId="0" applyNumberFormat="1" applyFont="1" applyFill="1" applyBorder="1" applyAlignment="1">
      <alignment horizontal="center" vertical="center"/>
    </xf>
    <xf numFmtId="166" fontId="0" fillId="2" borderId="15" xfId="0" applyNumberFormat="1" applyFont="1" applyFill="1" applyBorder="1" applyAlignment="1">
      <alignment horizontal="center" vertical="center"/>
    </xf>
    <xf numFmtId="166" fontId="0" fillId="2" borderId="16" xfId="0" applyNumberFormat="1" applyFont="1" applyFill="1" applyBorder="1" applyAlignment="1">
      <alignment horizontal="center" vertical="center"/>
    </xf>
    <xf numFmtId="166" fontId="0" fillId="2" borderId="17" xfId="0" applyNumberFormat="1" applyFont="1" applyFill="1" applyBorder="1" applyAlignment="1">
      <alignment horizontal="center" vertical="center"/>
    </xf>
    <xf numFmtId="0" fontId="19" fillId="0" borderId="18" xfId="0" applyFont="1" applyFill="1" applyBorder="1" applyAlignment="1">
      <alignment horizontal="center" vertical="center" wrapText="1"/>
    </xf>
    <xf numFmtId="0" fontId="0" fillId="0" borderId="0" xfId="0" applyFill="1"/>
    <xf numFmtId="165" fontId="0" fillId="0" borderId="0" xfId="0" applyNumberFormat="1" applyFont="1" applyFill="1" applyBorder="1" applyAlignment="1">
      <alignment horizontal="center"/>
    </xf>
    <xf numFmtId="166" fontId="0" fillId="0" borderId="15" xfId="0" applyNumberFormat="1" applyFont="1" applyFill="1" applyBorder="1" applyAlignment="1">
      <alignment horizontal="center" vertical="center"/>
    </xf>
    <xf numFmtId="166" fontId="0" fillId="0" borderId="16" xfId="0" applyNumberFormat="1" applyFont="1" applyFill="1" applyBorder="1" applyAlignment="1">
      <alignment horizontal="center" vertical="center"/>
    </xf>
    <xf numFmtId="166" fontId="0" fillId="0" borderId="17" xfId="0" applyNumberFormat="1" applyFont="1" applyFill="1" applyBorder="1" applyAlignment="1">
      <alignment horizontal="center" vertical="center"/>
    </xf>
    <xf numFmtId="165" fontId="19" fillId="0" borderId="0" xfId="8" applyNumberFormat="1" applyFont="1" applyFill="1" applyBorder="1" applyAlignment="1">
      <alignment horizontal="center"/>
    </xf>
    <xf numFmtId="165" fontId="0" fillId="0" borderId="0" xfId="0" applyNumberFormat="1"/>
    <xf numFmtId="173" fontId="19" fillId="0" borderId="0" xfId="8" applyNumberFormat="1" applyFont="1"/>
    <xf numFmtId="166" fontId="0" fillId="0" borderId="19" xfId="0" applyNumberFormat="1" applyFont="1" applyFill="1" applyBorder="1" applyAlignment="1">
      <alignment horizontal="center" vertical="center"/>
    </xf>
    <xf numFmtId="166" fontId="0" fillId="0" borderId="20" xfId="0" applyNumberFormat="1" applyFont="1" applyFill="1" applyBorder="1" applyAlignment="1">
      <alignment horizontal="center" vertical="center"/>
    </xf>
    <xf numFmtId="166" fontId="0" fillId="0" borderId="9" xfId="0" applyNumberFormat="1" applyFont="1" applyFill="1" applyBorder="1" applyAlignment="1">
      <alignment horizontal="center" vertical="center"/>
    </xf>
    <xf numFmtId="166" fontId="0" fillId="0" borderId="11" xfId="0" applyNumberFormat="1" applyFont="1" applyBorder="1" applyAlignment="1">
      <alignment horizontal="center" vertical="center"/>
    </xf>
    <xf numFmtId="172" fontId="0" fillId="0" borderId="0" xfId="0" applyNumberFormat="1"/>
    <xf numFmtId="0" fontId="16" fillId="0" borderId="0" xfId="0" applyFont="1" applyFill="1" applyBorder="1"/>
    <xf numFmtId="0" fontId="21" fillId="0" borderId="0" xfId="0" applyFont="1"/>
    <xf numFmtId="0" fontId="0" fillId="0" borderId="0" xfId="0" applyAlignment="1">
      <alignment horizontal="left"/>
    </xf>
    <xf numFmtId="0" fontId="19" fillId="0" borderId="0" xfId="0" applyFont="1" applyFill="1" applyBorder="1"/>
    <xf numFmtId="0" fontId="15" fillId="0" borderId="0" xfId="0" applyFont="1" applyFill="1" applyBorder="1"/>
    <xf numFmtId="0" fontId="14" fillId="0" borderId="0" xfId="0" applyFont="1"/>
    <xf numFmtId="0" fontId="21" fillId="0" borderId="0" xfId="0" applyFont="1" applyAlignment="1">
      <alignment horizontal="center"/>
    </xf>
    <xf numFmtId="174" fontId="0" fillId="0" borderId="0" xfId="0" applyNumberFormat="1"/>
    <xf numFmtId="0" fontId="12" fillId="0" borderId="0" xfId="0" applyFont="1" applyFill="1" applyBorder="1"/>
    <xf numFmtId="0" fontId="11" fillId="0" borderId="0" xfId="0" applyFont="1" applyFill="1" applyBorder="1"/>
    <xf numFmtId="0" fontId="10" fillId="0" borderId="0" xfId="0" applyFont="1" applyFill="1" applyBorder="1"/>
    <xf numFmtId="0" fontId="9" fillId="3" borderId="0" xfId="0" applyFont="1" applyFill="1"/>
    <xf numFmtId="0" fontId="24" fillId="3" borderId="0" xfId="0" applyFont="1" applyFill="1" applyBorder="1"/>
    <xf numFmtId="0" fontId="21" fillId="3" borderId="0" xfId="0" applyFont="1" applyFill="1" applyBorder="1" applyAlignment="1">
      <alignment horizontal="left" wrapText="1"/>
    </xf>
    <xf numFmtId="0" fontId="9" fillId="3" borderId="0" xfId="0" applyFont="1" applyFill="1" applyAlignment="1">
      <alignment horizontal="right"/>
    </xf>
    <xf numFmtId="0" fontId="21" fillId="3" borderId="0" xfId="0" applyFont="1" applyFill="1" applyBorder="1" applyAlignment="1">
      <alignment wrapText="1"/>
    </xf>
    <xf numFmtId="0" fontId="21" fillId="3" borderId="0" xfId="0" applyFont="1" applyFill="1" applyBorder="1" applyAlignment="1"/>
    <xf numFmtId="0" fontId="9" fillId="3" borderId="0" xfId="0" quotePrefix="1" applyFont="1" applyFill="1" applyAlignment="1">
      <alignment horizontal="right"/>
    </xf>
    <xf numFmtId="165" fontId="9" fillId="3" borderId="0" xfId="0" applyNumberFormat="1" applyFont="1" applyFill="1" applyBorder="1" applyAlignment="1">
      <alignment horizontal="right" indent="3"/>
    </xf>
    <xf numFmtId="0" fontId="9" fillId="3" borderId="5" xfId="0" applyFont="1" applyFill="1" applyBorder="1"/>
    <xf numFmtId="0" fontId="21" fillId="3" borderId="5" xfId="0" applyFont="1" applyFill="1" applyBorder="1" applyAlignment="1">
      <alignment horizontal="left"/>
    </xf>
    <xf numFmtId="0" fontId="9" fillId="3" borderId="0" xfId="0" applyFont="1" applyFill="1" applyBorder="1"/>
    <xf numFmtId="0" fontId="9" fillId="3" borderId="0" xfId="0" applyFont="1" applyFill="1" applyAlignment="1"/>
    <xf numFmtId="0" fontId="9" fillId="3" borderId="0" xfId="0" applyFont="1" applyFill="1" applyBorder="1" applyAlignment="1">
      <alignment horizontal="center"/>
    </xf>
    <xf numFmtId="0" fontId="9" fillId="3" borderId="20" xfId="0" applyFont="1" applyFill="1" applyBorder="1"/>
    <xf numFmtId="0" fontId="21" fillId="3" borderId="20" xfId="0" applyFont="1" applyFill="1" applyBorder="1" applyAlignment="1">
      <alignment horizontal="left"/>
    </xf>
    <xf numFmtId="0" fontId="9" fillId="3" borderId="5" xfId="0" applyFont="1" applyFill="1" applyBorder="1" applyAlignment="1">
      <alignment horizontal="center"/>
    </xf>
    <xf numFmtId="0" fontId="29" fillId="3" borderId="0" xfId="0" applyFont="1" applyFill="1" applyAlignment="1">
      <alignment horizontal="right"/>
    </xf>
    <xf numFmtId="0" fontId="9" fillId="3" borderId="0" xfId="0" applyFont="1" applyFill="1" applyAlignment="1">
      <alignment horizontal="center"/>
    </xf>
    <xf numFmtId="0" fontId="29" fillId="3" borderId="20" xfId="0" applyFont="1" applyFill="1" applyBorder="1" applyAlignment="1">
      <alignment horizontal="left"/>
    </xf>
    <xf numFmtId="0" fontId="22" fillId="3" borderId="0" xfId="0" applyFont="1" applyFill="1" applyBorder="1"/>
    <xf numFmtId="0" fontId="9" fillId="3" borderId="0" xfId="0" applyFont="1" applyFill="1" applyBorder="1" applyAlignment="1">
      <alignment vertical="center"/>
    </xf>
    <xf numFmtId="165" fontId="9" fillId="3" borderId="5" xfId="0" applyNumberFormat="1" applyFont="1" applyFill="1" applyBorder="1" applyAlignment="1">
      <alignment horizontal="center"/>
    </xf>
    <xf numFmtId="0" fontId="21" fillId="3" borderId="5" xfId="0" applyFont="1" applyFill="1" applyBorder="1" applyAlignment="1">
      <alignment horizontal="left" vertical="center"/>
    </xf>
    <xf numFmtId="0" fontId="26" fillId="3" borderId="0" xfId="0" applyFont="1" applyFill="1" applyBorder="1" applyAlignment="1">
      <alignment horizontal="right"/>
    </xf>
    <xf numFmtId="0" fontId="9" fillId="3" borderId="0" xfId="0" applyFont="1" applyFill="1" applyBorder="1" applyAlignment="1">
      <alignment horizontal="centerContinuous"/>
    </xf>
    <xf numFmtId="0" fontId="18" fillId="3" borderId="0" xfId="0" applyFont="1" applyFill="1" applyBorder="1" applyAlignment="1">
      <alignment horizontal="centerContinuous"/>
    </xf>
    <xf numFmtId="165" fontId="22" fillId="3" borderId="0" xfId="0" applyNumberFormat="1" applyFont="1" applyFill="1" applyBorder="1" applyAlignment="1">
      <alignment horizontal="center"/>
    </xf>
    <xf numFmtId="0" fontId="21" fillId="3" borderId="0" xfId="0" applyFont="1" applyFill="1" applyBorder="1" applyAlignment="1">
      <alignment vertical="center"/>
    </xf>
    <xf numFmtId="0" fontId="24" fillId="3" borderId="0" xfId="0" applyFont="1" applyFill="1" applyBorder="1" applyAlignment="1">
      <alignment vertical="center"/>
    </xf>
    <xf numFmtId="165" fontId="9" fillId="3" borderId="0" xfId="0" applyNumberFormat="1" applyFont="1" applyFill="1" applyAlignment="1">
      <alignment horizontal="center"/>
    </xf>
    <xf numFmtId="166" fontId="9" fillId="3" borderId="0" xfId="0" applyNumberFormat="1" applyFont="1" applyFill="1"/>
    <xf numFmtId="0" fontId="24" fillId="3" borderId="0" xfId="0" applyFont="1" applyFill="1" applyAlignment="1">
      <alignment horizontal="center"/>
    </xf>
    <xf numFmtId="170" fontId="9" fillId="3" borderId="0" xfId="0" applyNumberFormat="1" applyFont="1" applyFill="1" applyBorder="1" applyAlignment="1">
      <alignment horizontal="center"/>
    </xf>
    <xf numFmtId="0" fontId="24" fillId="3" borderId="5" xfId="0" applyFont="1" applyFill="1" applyBorder="1" applyAlignment="1">
      <alignment vertical="center"/>
    </xf>
    <xf numFmtId="0" fontId="9" fillId="3" borderId="20" xfId="0" applyFont="1" applyFill="1" applyBorder="1" applyAlignment="1">
      <alignment horizontal="center"/>
    </xf>
    <xf numFmtId="0" fontId="9" fillId="3" borderId="20" xfId="0" applyFont="1" applyFill="1" applyBorder="1" applyAlignment="1">
      <alignment horizontal="left" vertical="top"/>
    </xf>
    <xf numFmtId="1" fontId="9" fillId="3" borderId="0" xfId="0" applyNumberFormat="1" applyFont="1" applyFill="1" applyAlignment="1">
      <alignment horizontal="center"/>
    </xf>
    <xf numFmtId="0" fontId="21" fillId="3" borderId="0" xfId="0" applyFont="1" applyFill="1" applyBorder="1" applyAlignment="1">
      <alignment horizontal="left"/>
    </xf>
    <xf numFmtId="1" fontId="22" fillId="3" borderId="0" xfId="0" applyNumberFormat="1" applyFont="1" applyFill="1" applyBorder="1" applyAlignment="1">
      <alignment horizontal="center"/>
    </xf>
    <xf numFmtId="1" fontId="9" fillId="3" borderId="0" xfId="0" applyNumberFormat="1" applyFont="1" applyFill="1" applyBorder="1" applyAlignment="1">
      <alignment horizontal="center"/>
    </xf>
    <xf numFmtId="165" fontId="9" fillId="3" borderId="0" xfId="0" applyNumberFormat="1" applyFont="1" applyFill="1" applyBorder="1" applyAlignment="1">
      <alignment horizontal="center"/>
    </xf>
    <xf numFmtId="0" fontId="8" fillId="0" borderId="0" xfId="0" applyFont="1" applyFill="1" applyBorder="1"/>
    <xf numFmtId="0" fontId="8" fillId="3" borderId="0" xfId="0" applyFont="1" applyFill="1" applyBorder="1"/>
    <xf numFmtId="0" fontId="8" fillId="3" borderId="0" xfId="0" applyFont="1" applyFill="1" applyBorder="1" applyAlignment="1">
      <alignment horizontal="left"/>
    </xf>
    <xf numFmtId="2" fontId="0" fillId="0" borderId="0" xfId="0" applyNumberFormat="1"/>
    <xf numFmtId="0" fontId="37" fillId="0" borderId="0" xfId="0" applyFont="1" applyAlignment="1">
      <alignment horizontal="center" vertical="center" wrapText="1"/>
    </xf>
    <xf numFmtId="0" fontId="0" fillId="0" borderId="0" xfId="0" applyAlignment="1">
      <alignment vertical="center" wrapText="1"/>
    </xf>
    <xf numFmtId="0" fontId="7" fillId="0" borderId="0" xfId="0" applyFont="1" applyFill="1" applyBorder="1"/>
    <xf numFmtId="0" fontId="9" fillId="3" borderId="0" xfId="0" applyFont="1" applyFill="1" applyBorder="1" applyAlignment="1">
      <alignment horizontal="left"/>
    </xf>
    <xf numFmtId="0" fontId="7" fillId="3" borderId="0" xfId="0" applyFont="1" applyFill="1" applyBorder="1"/>
    <xf numFmtId="0" fontId="38" fillId="0" borderId="0" xfId="0" applyFont="1" applyAlignment="1">
      <alignment horizontal="center" vertical="center" wrapText="1"/>
    </xf>
    <xf numFmtId="0" fontId="0" fillId="4" borderId="0" xfId="0" applyFill="1"/>
    <xf numFmtId="0" fontId="21" fillId="3" borderId="0" xfId="0" applyFont="1" applyFill="1" applyBorder="1"/>
    <xf numFmtId="0" fontId="7" fillId="3" borderId="0" xfId="0" applyFont="1" applyFill="1" applyBorder="1" applyAlignment="1">
      <alignment horizontal="left"/>
    </xf>
    <xf numFmtId="0" fontId="39" fillId="0" borderId="0" xfId="0" applyFont="1" applyAlignment="1">
      <alignment horizontal="center" vertical="center" wrapText="1"/>
    </xf>
    <xf numFmtId="0" fontId="6" fillId="0" borderId="0" xfId="0" applyFont="1" applyFill="1" applyBorder="1"/>
    <xf numFmtId="0" fontId="6" fillId="3" borderId="0" xfId="0" applyFont="1" applyFill="1" applyBorder="1"/>
    <xf numFmtId="0" fontId="6" fillId="3" borderId="0" xfId="0" applyFont="1" applyFill="1" applyBorder="1" applyAlignment="1">
      <alignment horizontal="left"/>
    </xf>
    <xf numFmtId="0" fontId="5" fillId="3" borderId="0" xfId="0" applyFont="1" applyFill="1" applyBorder="1"/>
    <xf numFmtId="0" fontId="29" fillId="3" borderId="0" xfId="0" applyFont="1" applyFill="1" applyBorder="1" applyAlignment="1">
      <alignment horizontal="right"/>
    </xf>
    <xf numFmtId="0" fontId="3" fillId="3" borderId="0" xfId="0" applyFont="1" applyFill="1" applyBorder="1"/>
    <xf numFmtId="0" fontId="3" fillId="3" borderId="0" xfId="0" applyFont="1" applyFill="1" applyBorder="1" applyAlignment="1">
      <alignment horizontal="left"/>
    </xf>
    <xf numFmtId="0" fontId="2" fillId="3" borderId="0" xfId="0" applyFont="1" applyFill="1" applyBorder="1"/>
    <xf numFmtId="0" fontId="24" fillId="3" borderId="21" xfId="0" applyFont="1" applyFill="1" applyBorder="1" applyAlignment="1"/>
    <xf numFmtId="0" fontId="1" fillId="3" borderId="0" xfId="0" applyFont="1" applyFill="1" applyBorder="1" applyAlignment="1">
      <alignment horizontal="left"/>
    </xf>
    <xf numFmtId="0" fontId="47" fillId="3" borderId="0" xfId="7" applyFont="1" applyFill="1"/>
    <xf numFmtId="0" fontId="48" fillId="3" borderId="0" xfId="7" applyFont="1" applyFill="1" applyAlignment="1">
      <alignment horizontal="left"/>
    </xf>
    <xf numFmtId="0" fontId="49" fillId="3" borderId="0" xfId="7" applyFont="1" applyFill="1" applyAlignment="1">
      <alignment horizontal="center"/>
    </xf>
    <xf numFmtId="0" fontId="50" fillId="3" borderId="0" xfId="7" applyFont="1" applyFill="1"/>
    <xf numFmtId="0" fontId="45" fillId="3" borderId="0" xfId="5" applyFill="1"/>
    <xf numFmtId="0" fontId="44" fillId="3" borderId="0" xfId="7" applyFill="1"/>
    <xf numFmtId="49" fontId="44" fillId="3" borderId="0" xfId="7" applyNumberFormat="1" applyFill="1"/>
    <xf numFmtId="165" fontId="1" fillId="3" borderId="0" xfId="7" applyNumberFormat="1" applyFont="1" applyFill="1"/>
    <xf numFmtId="49" fontId="44" fillId="3" borderId="22" xfId="7" applyNumberFormat="1" applyFill="1" applyBorder="1"/>
    <xf numFmtId="165" fontId="44" fillId="3" borderId="22" xfId="7" applyNumberFormat="1" applyFill="1" applyBorder="1"/>
    <xf numFmtId="165" fontId="44" fillId="3" borderId="0" xfId="7" applyNumberFormat="1" applyFill="1"/>
    <xf numFmtId="0" fontId="44" fillId="3" borderId="0" xfId="7" applyNumberFormat="1" applyFill="1" applyAlignment="1">
      <alignment horizontal="left"/>
    </xf>
    <xf numFmtId="0" fontId="50" fillId="3" borderId="0" xfId="0" applyFont="1" applyFill="1"/>
    <xf numFmtId="0" fontId="47" fillId="3" borderId="0" xfId="0" applyFont="1" applyFill="1"/>
    <xf numFmtId="0" fontId="51" fillId="3" borderId="0" xfId="5" applyFont="1" applyFill="1"/>
    <xf numFmtId="165" fontId="9" fillId="3" borderId="0" xfId="0" applyNumberFormat="1" applyFont="1" applyFill="1" applyBorder="1" applyAlignment="1"/>
    <xf numFmtId="165" fontId="9" fillId="3" borderId="5" xfId="0" applyNumberFormat="1" applyFont="1" applyFill="1" applyBorder="1" applyAlignment="1"/>
    <xf numFmtId="165" fontId="21" fillId="3" borderId="0" xfId="0" applyNumberFormat="1" applyFont="1" applyFill="1" applyBorder="1" applyAlignment="1">
      <alignment wrapText="1"/>
    </xf>
    <xf numFmtId="168" fontId="9" fillId="3" borderId="0" xfId="0" applyNumberFormat="1" applyFont="1" applyFill="1" applyBorder="1" applyAlignment="1">
      <alignment horizontal="center"/>
    </xf>
    <xf numFmtId="1" fontId="21" fillId="3" borderId="0" xfId="0" applyNumberFormat="1" applyFont="1" applyFill="1" applyBorder="1" applyAlignment="1">
      <alignment horizontal="right"/>
    </xf>
    <xf numFmtId="1" fontId="21" fillId="3" borderId="23" xfId="0" applyNumberFormat="1" applyFont="1" applyFill="1" applyBorder="1" applyAlignment="1">
      <alignment horizontal="right"/>
    </xf>
    <xf numFmtId="0" fontId="20" fillId="3" borderId="0" xfId="0" applyFont="1" applyFill="1" applyBorder="1" applyAlignment="1">
      <alignment horizontal="right"/>
    </xf>
    <xf numFmtId="0" fontId="20" fillId="3" borderId="23" xfId="0" applyFont="1" applyFill="1" applyBorder="1" applyAlignment="1">
      <alignment horizontal="right"/>
    </xf>
    <xf numFmtId="165" fontId="9" fillId="3" borderId="0" xfId="0" applyNumberFormat="1" applyFont="1" applyFill="1" applyBorder="1" applyAlignment="1">
      <alignment horizontal="right"/>
    </xf>
    <xf numFmtId="165" fontId="9" fillId="3" borderId="23" xfId="0" applyNumberFormat="1" applyFont="1" applyFill="1" applyBorder="1" applyAlignment="1">
      <alignment horizontal="right"/>
    </xf>
    <xf numFmtId="165" fontId="9" fillId="3" borderId="5" xfId="0" applyNumberFormat="1" applyFont="1" applyFill="1" applyBorder="1" applyAlignment="1">
      <alignment horizontal="right"/>
    </xf>
    <xf numFmtId="165" fontId="9" fillId="3" borderId="24" xfId="0" applyNumberFormat="1" applyFont="1" applyFill="1" applyBorder="1" applyAlignment="1">
      <alignment horizontal="right"/>
    </xf>
    <xf numFmtId="165" fontId="22" fillId="3" borderId="0" xfId="0" applyNumberFormat="1" applyFont="1" applyFill="1" applyBorder="1" applyAlignment="1">
      <alignment horizontal="right"/>
    </xf>
    <xf numFmtId="167" fontId="22" fillId="3" borderId="23" xfId="0" applyNumberFormat="1" applyFont="1" applyFill="1" applyBorder="1" applyAlignment="1">
      <alignment horizontal="right"/>
    </xf>
    <xf numFmtId="167" fontId="9" fillId="3" borderId="0" xfId="0" applyNumberFormat="1" applyFont="1" applyFill="1" applyBorder="1" applyAlignment="1">
      <alignment horizontal="right"/>
    </xf>
    <xf numFmtId="167" fontId="9" fillId="3" borderId="23" xfId="0" applyNumberFormat="1" applyFont="1" applyFill="1" applyBorder="1" applyAlignment="1">
      <alignment horizontal="right"/>
    </xf>
    <xf numFmtId="165" fontId="4" fillId="3" borderId="5" xfId="0" applyNumberFormat="1" applyFont="1" applyFill="1" applyBorder="1" applyAlignment="1">
      <alignment horizontal="right"/>
    </xf>
    <xf numFmtId="165" fontId="4" fillId="3" borderId="25" xfId="0" applyNumberFormat="1" applyFont="1" applyFill="1" applyBorder="1" applyAlignment="1">
      <alignment horizontal="right"/>
    </xf>
    <xf numFmtId="165" fontId="4" fillId="3" borderId="0" xfId="0" applyNumberFormat="1" applyFont="1" applyFill="1" applyBorder="1" applyAlignment="1">
      <alignment horizontal="right"/>
    </xf>
    <xf numFmtId="165" fontId="4" fillId="3" borderId="23" xfId="0" applyNumberFormat="1" applyFont="1" applyFill="1" applyBorder="1" applyAlignment="1">
      <alignment horizontal="right"/>
    </xf>
    <xf numFmtId="165" fontId="9" fillId="3" borderId="0" xfId="0" applyNumberFormat="1" applyFont="1" applyFill="1" applyAlignment="1">
      <alignment horizontal="right"/>
    </xf>
    <xf numFmtId="165" fontId="9" fillId="3" borderId="0" xfId="0" applyNumberFormat="1" applyFont="1" applyFill="1" applyBorder="1" applyAlignment="1">
      <alignment horizontal="right" vertical="center"/>
    </xf>
    <xf numFmtId="0" fontId="1" fillId="3" borderId="0" xfId="0" applyFont="1" applyFill="1" applyAlignment="1">
      <alignment horizontal="left"/>
    </xf>
    <xf numFmtId="1" fontId="9" fillId="3" borderId="0" xfId="0" applyNumberFormat="1" applyFont="1" applyFill="1" applyAlignment="1">
      <alignment horizontal="right"/>
    </xf>
    <xf numFmtId="165" fontId="20" fillId="3" borderId="5" xfId="0" applyNumberFormat="1" applyFont="1" applyFill="1" applyBorder="1" applyAlignment="1">
      <alignment horizontal="right"/>
    </xf>
    <xf numFmtId="0" fontId="9" fillId="3" borderId="20" xfId="0" applyFont="1" applyFill="1" applyBorder="1" applyAlignment="1">
      <alignment horizontal="right"/>
    </xf>
    <xf numFmtId="170" fontId="9" fillId="3" borderId="0" xfId="0" applyNumberFormat="1" applyFont="1" applyFill="1" applyBorder="1" applyAlignment="1">
      <alignment horizontal="right"/>
    </xf>
    <xf numFmtId="170" fontId="9" fillId="3" borderId="0" xfId="0" applyNumberFormat="1" applyFont="1" applyFill="1" applyBorder="1" applyAlignment="1">
      <alignment horizontal="right" vertical="center"/>
    </xf>
    <xf numFmtId="0" fontId="4" fillId="3" borderId="0" xfId="0" applyFont="1" applyFill="1" applyBorder="1" applyAlignment="1">
      <alignment horizontal="right"/>
    </xf>
    <xf numFmtId="175" fontId="9" fillId="3" borderId="0" xfId="0" applyNumberFormat="1" applyFont="1" applyFill="1"/>
    <xf numFmtId="169" fontId="9" fillId="3" borderId="0" xfId="8" applyNumberFormat="1" applyFont="1" applyFill="1" applyAlignment="1">
      <alignment horizontal="right"/>
    </xf>
    <xf numFmtId="0" fontId="21" fillId="3" borderId="0" xfId="0" applyFont="1" applyFill="1" applyAlignment="1">
      <alignment horizontal="center" vertical="center" wrapText="1"/>
    </xf>
    <xf numFmtId="0" fontId="1" fillId="3" borderId="0" xfId="0" applyFont="1" applyFill="1" applyAlignment="1">
      <alignment vertical="center" wrapText="1"/>
    </xf>
    <xf numFmtId="169" fontId="9" fillId="3" borderId="0" xfId="0" applyNumberFormat="1" applyFont="1" applyFill="1"/>
    <xf numFmtId="10" fontId="9" fillId="3" borderId="0" xfId="8" applyNumberFormat="1" applyFont="1" applyFill="1"/>
    <xf numFmtId="176" fontId="9" fillId="3" borderId="0" xfId="0" applyNumberFormat="1" applyFont="1" applyFill="1"/>
    <xf numFmtId="171" fontId="9" fillId="3" borderId="0" xfId="0" applyNumberFormat="1" applyFont="1" applyFill="1"/>
    <xf numFmtId="171" fontId="9" fillId="3" borderId="0" xfId="0" applyNumberFormat="1" applyFont="1" applyFill="1" applyAlignment="1">
      <alignment horizontal="center"/>
    </xf>
    <xf numFmtId="165" fontId="9" fillId="3" borderId="24" xfId="0" applyNumberFormat="1" applyFont="1" applyFill="1" applyBorder="1" applyAlignment="1"/>
    <xf numFmtId="0" fontId="1" fillId="3" borderId="0" xfId="0" applyFont="1" applyFill="1" applyBorder="1"/>
    <xf numFmtId="1" fontId="21" fillId="3" borderId="0" xfId="0" applyNumberFormat="1" applyFont="1" applyFill="1" applyBorder="1" applyAlignment="1">
      <alignment horizontal="center" vertical="top" wrapText="1"/>
    </xf>
    <xf numFmtId="1" fontId="21" fillId="3" borderId="0" xfId="0" applyNumberFormat="1" applyFont="1" applyFill="1" applyBorder="1" applyAlignment="1">
      <alignment horizontal="center"/>
    </xf>
    <xf numFmtId="170" fontId="9" fillId="3" borderId="0" xfId="0" applyNumberFormat="1" applyFont="1" applyFill="1" applyBorder="1" applyAlignment="1">
      <alignment horizontal="center" vertical="center"/>
    </xf>
    <xf numFmtId="0" fontId="24" fillId="3" borderId="0" xfId="0" applyFont="1" applyFill="1" applyBorder="1" applyAlignment="1">
      <alignment wrapText="1"/>
    </xf>
    <xf numFmtId="0" fontId="24" fillId="3" borderId="0" xfId="0" applyFont="1" applyFill="1" applyBorder="1" applyAlignment="1"/>
    <xf numFmtId="0" fontId="0" fillId="3" borderId="0" xfId="0" applyFill="1" applyBorder="1" applyAlignment="1"/>
    <xf numFmtId="0" fontId="29" fillId="3" borderId="0" xfId="0" applyFont="1" applyFill="1" applyBorder="1" applyAlignment="1">
      <alignment horizontal="left"/>
    </xf>
    <xf numFmtId="0" fontId="30" fillId="3" borderId="0" xfId="0" applyFont="1" applyFill="1" applyBorder="1" applyAlignment="1">
      <alignment horizontal="left" vertical="center" wrapText="1"/>
    </xf>
    <xf numFmtId="0" fontId="30" fillId="3" borderId="0" xfId="0" applyFont="1" applyFill="1" applyBorder="1" applyAlignment="1">
      <alignment horizontal="left" vertical="center"/>
    </xf>
    <xf numFmtId="165" fontId="20" fillId="3" borderId="0" xfId="0" applyNumberFormat="1" applyFont="1" applyFill="1" applyBorder="1" applyAlignment="1">
      <alignment horizontal="right"/>
    </xf>
    <xf numFmtId="0" fontId="24" fillId="3" borderId="0" xfId="0" applyFont="1" applyFill="1" applyBorder="1" applyAlignment="1"/>
    <xf numFmtId="0" fontId="9" fillId="3" borderId="24" xfId="0" applyFont="1" applyFill="1" applyBorder="1"/>
    <xf numFmtId="0" fontId="9" fillId="3" borderId="0" xfId="0" applyFont="1" applyFill="1" applyBorder="1" applyAlignment="1"/>
    <xf numFmtId="165" fontId="9" fillId="3" borderId="20" xfId="0" applyNumberFormat="1" applyFont="1" applyFill="1" applyBorder="1" applyAlignment="1"/>
    <xf numFmtId="165" fontId="8" fillId="3" borderId="20" xfId="0" applyNumberFormat="1" applyFont="1" applyFill="1" applyBorder="1" applyAlignment="1"/>
    <xf numFmtId="9" fontId="9" fillId="3" borderId="20" xfId="8" applyNumberFormat="1" applyFont="1" applyFill="1" applyBorder="1" applyAlignment="1">
      <alignment horizontal="right"/>
    </xf>
    <xf numFmtId="166" fontId="9" fillId="3" borderId="20" xfId="8" applyNumberFormat="1" applyFont="1" applyFill="1" applyBorder="1" applyAlignment="1">
      <alignment horizontal="right"/>
    </xf>
    <xf numFmtId="10" fontId="9" fillId="3" borderId="20" xfId="8" applyNumberFormat="1" applyFont="1" applyFill="1" applyBorder="1" applyAlignment="1">
      <alignment horizontal="right"/>
    </xf>
    <xf numFmtId="169" fontId="9" fillId="3" borderId="20" xfId="8" applyNumberFormat="1" applyFont="1" applyFill="1" applyBorder="1" applyAlignment="1">
      <alignment horizontal="right"/>
    </xf>
    <xf numFmtId="169" fontId="9" fillId="3" borderId="26" xfId="8" applyNumberFormat="1" applyFont="1" applyFill="1" applyBorder="1" applyAlignment="1">
      <alignment horizontal="right"/>
    </xf>
    <xf numFmtId="0" fontId="1" fillId="3" borderId="0" xfId="0" applyFont="1" applyFill="1" applyBorder="1" applyAlignment="1">
      <alignment horizontal="centerContinuous"/>
    </xf>
    <xf numFmtId="0" fontId="1" fillId="3" borderId="0" xfId="0" applyFont="1" applyFill="1" applyBorder="1" applyAlignment="1">
      <alignment horizontal="center"/>
    </xf>
    <xf numFmtId="165" fontId="1" fillId="3" borderId="0" xfId="0" applyNumberFormat="1" applyFont="1" applyFill="1" applyBorder="1" applyAlignment="1">
      <alignment horizontal="center"/>
    </xf>
    <xf numFmtId="165" fontId="20" fillId="3" borderId="0" xfId="0" applyNumberFormat="1" applyFont="1" applyFill="1" applyBorder="1" applyAlignment="1">
      <alignment horizontal="center"/>
    </xf>
    <xf numFmtId="0" fontId="21" fillId="3" borderId="27" xfId="0" applyFont="1" applyFill="1" applyBorder="1" applyAlignment="1">
      <alignment horizontal="centerContinuous" vertical="center"/>
    </xf>
    <xf numFmtId="0" fontId="1" fillId="3" borderId="27" xfId="0" applyFont="1" applyFill="1" applyBorder="1" applyAlignment="1">
      <alignment horizontal="centerContinuous" vertical="center"/>
    </xf>
    <xf numFmtId="0" fontId="21" fillId="3" borderId="5" xfId="0" applyFont="1" applyFill="1" applyBorder="1" applyAlignment="1">
      <alignment horizontal="center" vertical="center"/>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3" borderId="23" xfId="0" applyFont="1" applyFill="1" applyBorder="1" applyAlignment="1">
      <alignment horizontal="center" vertical="center" wrapText="1"/>
    </xf>
    <xf numFmtId="0" fontId="1" fillId="3" borderId="20" xfId="0" applyFont="1" applyFill="1" applyBorder="1" applyAlignment="1">
      <alignment horizontal="center" vertical="center"/>
    </xf>
    <xf numFmtId="0" fontId="21" fillId="3" borderId="28" xfId="0" applyFont="1" applyFill="1" applyBorder="1" applyAlignment="1">
      <alignment horizontal="center" vertical="center" wrapText="1"/>
    </xf>
    <xf numFmtId="0" fontId="1" fillId="3" borderId="23" xfId="0" applyFont="1" applyFill="1" applyBorder="1" applyAlignment="1">
      <alignment horizontal="center"/>
    </xf>
    <xf numFmtId="1" fontId="21" fillId="3" borderId="23" xfId="0" applyNumberFormat="1" applyFont="1" applyFill="1" applyBorder="1" applyAlignment="1">
      <alignment horizontal="center"/>
    </xf>
    <xf numFmtId="1" fontId="21" fillId="3" borderId="24" xfId="0" applyNumberFormat="1" applyFont="1" applyFill="1" applyBorder="1" applyAlignment="1">
      <alignment horizontal="center"/>
    </xf>
    <xf numFmtId="0" fontId="1" fillId="3" borderId="0" xfId="0" applyFont="1" applyFill="1"/>
    <xf numFmtId="1" fontId="24" fillId="3" borderId="0" xfId="0" applyNumberFormat="1" applyFont="1" applyFill="1" applyAlignment="1">
      <alignment horizontal="center"/>
    </xf>
    <xf numFmtId="0" fontId="1" fillId="3" borderId="0" xfId="0" applyFont="1" applyFill="1" applyAlignment="1">
      <alignment horizontal="center"/>
    </xf>
    <xf numFmtId="1" fontId="1" fillId="3" borderId="0" xfId="0" applyNumberFormat="1" applyFont="1" applyFill="1" applyAlignment="1">
      <alignment horizontal="center"/>
    </xf>
    <xf numFmtId="0" fontId="1" fillId="3" borderId="5" xfId="0" applyFont="1" applyFill="1" applyBorder="1"/>
    <xf numFmtId="0" fontId="1" fillId="3" borderId="20" xfId="0" applyFont="1" applyFill="1" applyBorder="1"/>
    <xf numFmtId="0" fontId="21" fillId="3" borderId="0" xfId="0" applyFont="1" applyFill="1" applyAlignment="1">
      <alignment vertical="center"/>
    </xf>
    <xf numFmtId="0" fontId="0" fillId="3" borderId="0" xfId="0" applyFill="1" applyAlignment="1">
      <alignment vertical="center"/>
    </xf>
    <xf numFmtId="0" fontId="0" fillId="3" borderId="0" xfId="0" applyFill="1"/>
    <xf numFmtId="0" fontId="9" fillId="3" borderId="21" xfId="0" applyFont="1" applyFill="1" applyBorder="1"/>
    <xf numFmtId="0" fontId="21" fillId="3" borderId="21" xfId="0" applyFont="1" applyFill="1" applyBorder="1" applyAlignment="1">
      <alignment horizontal="center" vertical="center" wrapText="1"/>
    </xf>
    <xf numFmtId="0" fontId="1" fillId="3" borderId="21" xfId="0" applyFont="1" applyFill="1" applyBorder="1" applyAlignment="1">
      <alignment vertical="center" wrapText="1"/>
    </xf>
    <xf numFmtId="0" fontId="1" fillId="3" borderId="0" xfId="0" applyFont="1" applyFill="1" applyBorder="1" applyAlignment="1">
      <alignment horizontal="right" vertical="center" wrapText="1"/>
    </xf>
    <xf numFmtId="165" fontId="1" fillId="3" borderId="0" xfId="0" applyNumberFormat="1" applyFont="1" applyFill="1" applyAlignment="1">
      <alignment horizontal="right"/>
    </xf>
    <xf numFmtId="0" fontId="1" fillId="3" borderId="5" xfId="0" applyFont="1" applyFill="1" applyBorder="1" applyAlignment="1">
      <alignment horizontal="right" vertical="center" wrapText="1"/>
    </xf>
    <xf numFmtId="0" fontId="1" fillId="3" borderId="0" xfId="0" applyFont="1" applyFill="1" applyBorder="1" applyAlignment="1">
      <alignment horizontal="right"/>
    </xf>
    <xf numFmtId="0" fontId="21" fillId="3" borderId="20" xfId="0" applyFont="1" applyFill="1" applyBorder="1" applyAlignment="1">
      <alignment horizontal="right" vertical="center" wrapText="1"/>
    </xf>
    <xf numFmtId="0" fontId="1" fillId="3" borderId="5" xfId="0" applyFont="1" applyFill="1" applyBorder="1" applyAlignment="1">
      <alignment horizontal="right"/>
    </xf>
    <xf numFmtId="1" fontId="21" fillId="3" borderId="0" xfId="0" applyNumberFormat="1" applyFont="1" applyFill="1" applyAlignment="1">
      <alignment horizontal="right"/>
    </xf>
    <xf numFmtId="1" fontId="1" fillId="3" borderId="0" xfId="0" applyNumberFormat="1" applyFont="1" applyFill="1" applyBorder="1" applyAlignment="1">
      <alignment horizontal="center"/>
    </xf>
    <xf numFmtId="1" fontId="26" fillId="3" borderId="0" xfId="0" applyNumberFormat="1" applyFont="1" applyFill="1" applyAlignment="1">
      <alignment horizontal="center"/>
    </xf>
    <xf numFmtId="0" fontId="22" fillId="3" borderId="0" xfId="0" applyFont="1" applyFill="1" applyAlignment="1">
      <alignment horizontal="center"/>
    </xf>
    <xf numFmtId="1" fontId="1" fillId="3" borderId="0" xfId="0" applyNumberFormat="1" applyFont="1" applyFill="1" applyBorder="1" applyAlignment="1">
      <alignment horizontal="left"/>
    </xf>
    <xf numFmtId="0" fontId="23" fillId="3" borderId="20" xfId="0" applyFont="1" applyFill="1" applyBorder="1" applyAlignment="1">
      <alignment horizontal="left"/>
    </xf>
    <xf numFmtId="0" fontId="22" fillId="3" borderId="20" xfId="0" applyFont="1" applyFill="1" applyBorder="1" applyAlignment="1">
      <alignment horizontal="center"/>
    </xf>
    <xf numFmtId="165" fontId="22" fillId="3" borderId="20" xfId="0" applyNumberFormat="1" applyFont="1" applyFill="1" applyBorder="1" applyAlignment="1">
      <alignment horizontal="center"/>
    </xf>
    <xf numFmtId="1" fontId="22" fillId="3" borderId="20" xfId="0" applyNumberFormat="1" applyFont="1" applyFill="1" applyBorder="1" applyAlignment="1">
      <alignment horizontal="center"/>
    </xf>
    <xf numFmtId="1" fontId="26" fillId="3" borderId="20" xfId="0" applyNumberFormat="1" applyFont="1" applyFill="1" applyBorder="1" applyAlignment="1">
      <alignment horizontal="right"/>
    </xf>
    <xf numFmtId="0" fontId="22" fillId="3" borderId="0" xfId="0" applyFont="1" applyFill="1" applyBorder="1" applyAlignment="1">
      <alignment horizontal="left"/>
    </xf>
    <xf numFmtId="0" fontId="22" fillId="3" borderId="0" xfId="0" applyFont="1" applyFill="1" applyBorder="1" applyAlignment="1">
      <alignment horizontal="center"/>
    </xf>
    <xf numFmtId="0" fontId="21" fillId="3" borderId="0" xfId="0" applyFont="1" applyFill="1" applyBorder="1" applyAlignment="1">
      <alignment horizontal="center"/>
    </xf>
    <xf numFmtId="0" fontId="21" fillId="3" borderId="0" xfId="0" applyFont="1" applyFill="1" applyAlignment="1">
      <alignment horizontal="center"/>
    </xf>
    <xf numFmtId="0" fontId="21" fillId="3" borderId="5" xfId="0" applyFont="1" applyFill="1" applyBorder="1" applyAlignment="1">
      <alignment horizontal="center"/>
    </xf>
    <xf numFmtId="165" fontId="21" fillId="3" borderId="0" xfId="0" applyNumberFormat="1" applyFont="1" applyFill="1" applyBorder="1" applyAlignment="1">
      <alignment horizontal="right" wrapText="1"/>
    </xf>
    <xf numFmtId="1" fontId="1" fillId="3" borderId="0" xfId="0" applyNumberFormat="1" applyFont="1" applyFill="1" applyBorder="1" applyAlignment="1">
      <alignment horizontal="right" wrapText="1"/>
    </xf>
    <xf numFmtId="165" fontId="21" fillId="3" borderId="0" xfId="0" applyNumberFormat="1" applyFont="1" applyFill="1" applyBorder="1" applyAlignment="1">
      <alignment horizontal="right"/>
    </xf>
    <xf numFmtId="165" fontId="1" fillId="3" borderId="0" xfId="0" applyNumberFormat="1" applyFont="1" applyFill="1" applyBorder="1" applyAlignment="1">
      <alignment horizontal="right"/>
    </xf>
    <xf numFmtId="1" fontId="21" fillId="3" borderId="0" xfId="0" applyNumberFormat="1" applyFont="1" applyFill="1" applyBorder="1" applyAlignment="1">
      <alignment horizontal="right" wrapText="1"/>
    </xf>
    <xf numFmtId="0" fontId="0" fillId="3" borderId="0" xfId="0" applyFont="1" applyFill="1" applyAlignment="1">
      <alignment horizontal="right" vertical="top"/>
    </xf>
    <xf numFmtId="1" fontId="21" fillId="3" borderId="20" xfId="0" applyNumberFormat="1" applyFont="1" applyFill="1" applyBorder="1" applyAlignment="1">
      <alignment horizontal="right"/>
    </xf>
    <xf numFmtId="0" fontId="21" fillId="3" borderId="0" xfId="0" applyFont="1" applyFill="1" applyBorder="1" applyAlignment="1">
      <alignment horizontal="right"/>
    </xf>
    <xf numFmtId="1" fontId="21" fillId="3" borderId="20" xfId="0" applyNumberFormat="1" applyFont="1" applyFill="1" applyBorder="1" applyAlignment="1">
      <alignment horizontal="right" wrapText="1"/>
    </xf>
    <xf numFmtId="165" fontId="21" fillId="3" borderId="5" xfId="0" applyNumberFormat="1" applyFont="1" applyFill="1" applyBorder="1" applyAlignment="1">
      <alignment horizontal="right"/>
    </xf>
    <xf numFmtId="0" fontId="21" fillId="3" borderId="5" xfId="0" applyFont="1" applyFill="1" applyBorder="1" applyAlignment="1">
      <alignment horizontal="right"/>
    </xf>
    <xf numFmtId="1" fontId="1" fillId="3" borderId="0" xfId="0" applyNumberFormat="1" applyFont="1" applyFill="1" applyBorder="1" applyAlignment="1">
      <alignment horizontal="right"/>
    </xf>
    <xf numFmtId="0" fontId="21" fillId="3" borderId="20" xfId="0" applyFont="1" applyFill="1" applyBorder="1" applyAlignment="1">
      <alignment horizontal="right" wrapText="1"/>
    </xf>
    <xf numFmtId="0" fontId="1" fillId="3" borderId="0" xfId="0" applyFont="1" applyFill="1" applyBorder="1" applyAlignment="1">
      <alignment horizontal="right" vertical="center"/>
    </xf>
    <xf numFmtId="0" fontId="21" fillId="3" borderId="20" xfId="0" applyFont="1" applyFill="1" applyBorder="1" applyAlignment="1">
      <alignment horizontal="right" vertical="center"/>
    </xf>
    <xf numFmtId="0" fontId="21" fillId="3" borderId="0" xfId="0" applyFont="1" applyFill="1" applyBorder="1" applyAlignment="1">
      <alignment horizontal="right" wrapText="1"/>
    </xf>
    <xf numFmtId="0" fontId="21" fillId="3" borderId="5" xfId="0" applyFont="1" applyFill="1" applyBorder="1" applyAlignment="1">
      <alignment horizontal="right" vertical="center" wrapText="1"/>
    </xf>
    <xf numFmtId="0" fontId="21" fillId="3" borderId="25" xfId="0" applyFont="1" applyFill="1" applyBorder="1" applyAlignment="1">
      <alignment horizontal="right" vertical="center" wrapText="1"/>
    </xf>
    <xf numFmtId="0" fontId="9" fillId="3" borderId="5" xfId="0" applyFont="1" applyFill="1" applyBorder="1" applyAlignment="1"/>
    <xf numFmtId="0" fontId="9" fillId="3" borderId="24" xfId="0" applyFont="1" applyFill="1" applyBorder="1" applyAlignment="1"/>
    <xf numFmtId="0" fontId="8" fillId="3" borderId="0" xfId="0" applyFont="1" applyFill="1" applyBorder="1" applyAlignment="1"/>
    <xf numFmtId="0" fontId="7" fillId="3" borderId="0" xfId="0" applyFont="1" applyFill="1" applyBorder="1" applyAlignment="1"/>
    <xf numFmtId="0" fontId="6" fillId="3" borderId="0" xfId="0" applyFont="1" applyFill="1" applyBorder="1" applyAlignment="1"/>
    <xf numFmtId="0" fontId="3" fillId="3" borderId="0" xfId="0" applyFont="1" applyFill="1" applyBorder="1" applyAlignment="1"/>
    <xf numFmtId="0" fontId="1" fillId="3" borderId="0" xfId="0" applyFont="1" applyFill="1" applyBorder="1" applyAlignment="1"/>
    <xf numFmtId="165" fontId="9" fillId="3" borderId="0" xfId="0" applyNumberFormat="1" applyFont="1" applyFill="1" applyAlignment="1"/>
    <xf numFmtId="0" fontId="5" fillId="3" borderId="0" xfId="0" applyFont="1" applyFill="1" applyBorder="1" applyAlignment="1"/>
    <xf numFmtId="165" fontId="9" fillId="3" borderId="23" xfId="0" applyNumberFormat="1" applyFont="1" applyFill="1" applyBorder="1" applyAlignment="1"/>
    <xf numFmtId="165" fontId="9" fillId="3" borderId="29" xfId="0" applyNumberFormat="1" applyFont="1" applyFill="1" applyBorder="1" applyAlignment="1"/>
    <xf numFmtId="0" fontId="29" fillId="3" borderId="0" xfId="0" applyFont="1" applyFill="1" applyBorder="1" applyAlignment="1">
      <alignment horizontal="left"/>
    </xf>
    <xf numFmtId="0" fontId="29" fillId="3" borderId="0" xfId="0" applyFont="1" applyFill="1" applyBorder="1" applyAlignment="1"/>
    <xf numFmtId="0" fontId="29" fillId="3" borderId="20" xfId="0" applyFont="1" applyFill="1" applyBorder="1" applyAlignment="1">
      <alignment horizontal="right"/>
    </xf>
    <xf numFmtId="0" fontId="0" fillId="3" borderId="0" xfId="0" applyFill="1" applyBorder="1"/>
    <xf numFmtId="0" fontId="21" fillId="3" borderId="28" xfId="0" applyFont="1" applyFill="1" applyBorder="1" applyAlignment="1">
      <alignment horizontal="right" wrapText="1"/>
    </xf>
    <xf numFmtId="165" fontId="44" fillId="3" borderId="23" xfId="7" applyNumberFormat="1" applyFill="1" applyBorder="1"/>
    <xf numFmtId="0" fontId="1" fillId="3" borderId="5" xfId="0" applyFont="1" applyFill="1" applyBorder="1" applyAlignment="1">
      <alignment horizontal="right" vertical="top" wrapText="1"/>
    </xf>
    <xf numFmtId="0" fontId="1" fillId="3" borderId="25" xfId="0" applyFont="1" applyFill="1" applyBorder="1" applyAlignment="1">
      <alignment horizontal="right" vertical="top" wrapText="1"/>
    </xf>
    <xf numFmtId="0" fontId="35" fillId="3" borderId="0" xfId="7" applyFont="1" applyFill="1" applyBorder="1" applyAlignment="1">
      <alignment vertical="top" wrapText="1"/>
    </xf>
    <xf numFmtId="165" fontId="1" fillId="3" borderId="23" xfId="7" applyNumberFormat="1" applyFont="1" applyFill="1" applyBorder="1"/>
    <xf numFmtId="165" fontId="44" fillId="3" borderId="30" xfId="7" applyNumberFormat="1" applyFill="1" applyBorder="1"/>
    <xf numFmtId="0" fontId="44" fillId="3" borderId="0" xfId="7" applyFill="1" applyBorder="1"/>
    <xf numFmtId="0" fontId="32" fillId="3" borderId="0" xfId="0" applyFont="1" applyFill="1" applyBorder="1" applyAlignment="1">
      <alignment horizontal="left" vertical="top" wrapText="1"/>
    </xf>
    <xf numFmtId="0" fontId="43" fillId="3" borderId="20" xfId="0" applyFont="1" applyFill="1" applyBorder="1" applyAlignment="1">
      <alignment horizontal="right" vertical="center"/>
    </xf>
    <xf numFmtId="165" fontId="4" fillId="3" borderId="0" xfId="0" applyNumberFormat="1" applyFont="1" applyFill="1" applyBorder="1" applyAlignment="1">
      <alignment horizontal="right" vertical="center"/>
    </xf>
    <xf numFmtId="165" fontId="4" fillId="3" borderId="23" xfId="0" applyNumberFormat="1" applyFont="1" applyFill="1" applyBorder="1" applyAlignment="1">
      <alignment horizontal="right" vertical="center"/>
    </xf>
    <xf numFmtId="0" fontId="21" fillId="3" borderId="5" xfId="0" applyFont="1" applyFill="1" applyBorder="1" applyAlignment="1">
      <alignment horizontal="right" vertical="top" wrapText="1"/>
    </xf>
    <xf numFmtId="0" fontId="49" fillId="3" borderId="0" xfId="7" applyFont="1" applyFill="1" applyAlignment="1">
      <alignment vertical="top"/>
    </xf>
    <xf numFmtId="0" fontId="52" fillId="3" borderId="0" xfId="7" applyFont="1" applyFill="1" applyAlignment="1">
      <alignment vertical="top"/>
    </xf>
    <xf numFmtId="9" fontId="9" fillId="3" borderId="5" xfId="8" applyNumberFormat="1" applyFont="1" applyFill="1" applyBorder="1" applyAlignment="1">
      <alignment horizontal="right"/>
    </xf>
    <xf numFmtId="0" fontId="1" fillId="3" borderId="0" xfId="10" applyFill="1"/>
    <xf numFmtId="0" fontId="18" fillId="3" borderId="0" xfId="10" applyFont="1" applyFill="1" applyBorder="1" applyAlignment="1">
      <alignment horizontal="left"/>
    </xf>
    <xf numFmtId="0" fontId="1" fillId="3" borderId="0" xfId="10" applyFont="1" applyFill="1" applyBorder="1" applyAlignment="1">
      <alignment horizontal="centerContinuous"/>
    </xf>
    <xf numFmtId="0" fontId="29" fillId="3" borderId="0" xfId="10" applyFont="1" applyFill="1" applyBorder="1" applyAlignment="1"/>
    <xf numFmtId="0" fontId="1" fillId="3" borderId="0" xfId="10" applyFont="1" applyFill="1" applyBorder="1" applyAlignment="1">
      <alignment horizontal="center"/>
    </xf>
    <xf numFmtId="0" fontId="1" fillId="3" borderId="0" xfId="10" applyFont="1" applyFill="1" applyBorder="1"/>
    <xf numFmtId="165" fontId="1" fillId="3" borderId="0" xfId="10" applyNumberFormat="1" applyFont="1" applyFill="1" applyBorder="1" applyAlignment="1">
      <alignment horizontal="center"/>
    </xf>
    <xf numFmtId="165" fontId="20" fillId="3" borderId="0" xfId="10" applyNumberFormat="1" applyFont="1" applyFill="1" applyBorder="1" applyAlignment="1">
      <alignment horizontal="center"/>
    </xf>
    <xf numFmtId="0" fontId="26" fillId="3" borderId="0" xfId="10" applyFont="1" applyFill="1" applyBorder="1" applyAlignment="1">
      <alignment horizontal="right"/>
    </xf>
    <xf numFmtId="0" fontId="21" fillId="3" borderId="5" xfId="10" applyFont="1" applyFill="1" applyBorder="1" applyAlignment="1">
      <alignment horizontal="left" vertical="center"/>
    </xf>
    <xf numFmtId="0" fontId="21" fillId="3" borderId="5" xfId="10" applyFont="1" applyFill="1" applyBorder="1" applyAlignment="1">
      <alignment horizontal="right" vertical="center" wrapText="1"/>
    </xf>
    <xf numFmtId="0" fontId="21" fillId="3" borderId="27" xfId="10" applyFont="1" applyFill="1" applyBorder="1" applyAlignment="1">
      <alignment horizontal="centerContinuous" vertical="center"/>
    </xf>
    <xf numFmtId="0" fontId="1" fillId="3" borderId="27" xfId="10" applyFont="1" applyFill="1" applyBorder="1" applyAlignment="1">
      <alignment horizontal="centerContinuous" vertical="center"/>
    </xf>
    <xf numFmtId="0" fontId="21" fillId="3" borderId="5" xfId="10" applyFont="1" applyFill="1" applyBorder="1" applyAlignment="1">
      <alignment horizontal="center" vertical="center"/>
    </xf>
    <xf numFmtId="0" fontId="1" fillId="3" borderId="0" xfId="10" applyFont="1" applyFill="1" applyBorder="1" applyAlignment="1">
      <alignment horizontal="center" vertical="center"/>
    </xf>
    <xf numFmtId="0" fontId="1" fillId="3" borderId="0" xfId="10" applyFont="1" applyFill="1" applyBorder="1" applyAlignment="1">
      <alignment horizontal="right" vertical="center"/>
    </xf>
    <xf numFmtId="0" fontId="1" fillId="3" borderId="0" xfId="10" applyFont="1" applyFill="1" applyBorder="1" applyAlignment="1">
      <alignment horizontal="right" vertical="center" wrapText="1"/>
    </xf>
    <xf numFmtId="0" fontId="21" fillId="3" borderId="20" xfId="10" applyFont="1" applyFill="1" applyBorder="1" applyAlignment="1">
      <alignment horizontal="left"/>
    </xf>
    <xf numFmtId="0" fontId="1" fillId="3" borderId="20" xfId="10" applyFont="1" applyFill="1" applyBorder="1" applyAlignment="1">
      <alignment horizontal="center" vertical="center"/>
    </xf>
    <xf numFmtId="0" fontId="21" fillId="3" borderId="20" xfId="10" applyFont="1" applyFill="1" applyBorder="1" applyAlignment="1">
      <alignment horizontal="right" vertical="center"/>
    </xf>
    <xf numFmtId="0" fontId="21" fillId="3" borderId="20" xfId="10" applyFont="1" applyFill="1" applyBorder="1" applyAlignment="1">
      <alignment horizontal="right" vertical="center" wrapText="1"/>
    </xf>
    <xf numFmtId="0" fontId="21" fillId="3" borderId="0" xfId="10" applyFont="1" applyFill="1" applyBorder="1" applyAlignment="1">
      <alignment horizontal="right" wrapText="1"/>
    </xf>
    <xf numFmtId="0" fontId="1" fillId="3" borderId="0" xfId="10" applyFont="1" applyFill="1" applyBorder="1" applyAlignment="1">
      <alignment horizontal="right"/>
    </xf>
    <xf numFmtId="0" fontId="21" fillId="3" borderId="0" xfId="10" applyFont="1" applyFill="1" applyBorder="1"/>
    <xf numFmtId="0" fontId="1" fillId="3" borderId="0" xfId="10" applyFont="1" applyFill="1" applyBorder="1" applyAlignment="1">
      <alignment vertical="center"/>
    </xf>
    <xf numFmtId="1" fontId="21" fillId="3" borderId="0" xfId="10" applyNumberFormat="1" applyFont="1" applyFill="1" applyBorder="1" applyAlignment="1">
      <alignment horizontal="right"/>
    </xf>
    <xf numFmtId="0" fontId="1" fillId="3" borderId="0" xfId="10" applyFill="1" applyBorder="1"/>
    <xf numFmtId="0" fontId="21" fillId="3" borderId="0" xfId="10" applyFont="1" applyFill="1" applyBorder="1" applyAlignment="1">
      <alignment horizontal="left"/>
    </xf>
    <xf numFmtId="0" fontId="1" fillId="3" borderId="0" xfId="10" applyFont="1" applyFill="1" applyBorder="1" applyAlignment="1"/>
    <xf numFmtId="165" fontId="1" fillId="3" borderId="0" xfId="10" applyNumberFormat="1" applyFont="1" applyFill="1" applyBorder="1" applyAlignment="1"/>
    <xf numFmtId="0" fontId="1" fillId="3" borderId="0" xfId="10" applyFont="1" applyFill="1" applyAlignment="1"/>
    <xf numFmtId="177" fontId="1" fillId="3" borderId="0" xfId="10" applyNumberFormat="1" applyFont="1" applyFill="1" applyBorder="1" applyAlignment="1"/>
    <xf numFmtId="177" fontId="1" fillId="3" borderId="0" xfId="10" applyNumberFormat="1" applyFont="1" applyFill="1" applyAlignment="1"/>
    <xf numFmtId="0" fontId="1" fillId="3" borderId="0" xfId="10" quotePrefix="1" applyFont="1" applyFill="1" applyAlignment="1">
      <alignment horizontal="right"/>
    </xf>
    <xf numFmtId="0" fontId="1" fillId="3" borderId="0" xfId="10" applyFont="1" applyFill="1" applyAlignment="1">
      <alignment horizontal="right"/>
    </xf>
    <xf numFmtId="0" fontId="21" fillId="3" borderId="0" xfId="10" applyFont="1" applyFill="1" applyBorder="1" applyAlignment="1"/>
    <xf numFmtId="0" fontId="21" fillId="3" borderId="0" xfId="10" applyFont="1" applyFill="1" applyBorder="1" applyAlignment="1">
      <alignment wrapText="1"/>
    </xf>
    <xf numFmtId="177" fontId="21" fillId="3" borderId="0" xfId="10" applyNumberFormat="1" applyFont="1" applyFill="1" applyBorder="1" applyAlignment="1">
      <alignment wrapText="1"/>
    </xf>
    <xf numFmtId="0" fontId="21" fillId="3" borderId="0" xfId="10" applyFont="1" applyFill="1" applyBorder="1" applyAlignment="1">
      <alignment horizontal="left" wrapText="1"/>
    </xf>
    <xf numFmtId="1" fontId="46" fillId="3" borderId="0" xfId="0" applyNumberFormat="1" applyFont="1" applyFill="1" applyBorder="1" applyAlignment="1">
      <alignment horizontal="right"/>
    </xf>
    <xf numFmtId="0" fontId="21" fillId="0" borderId="0" xfId="0" applyFont="1" applyAlignment="1">
      <alignment horizontal="center"/>
    </xf>
    <xf numFmtId="0" fontId="24" fillId="3" borderId="0" xfId="0" applyFont="1" applyFill="1" applyBorder="1" applyAlignment="1"/>
    <xf numFmtId="0" fontId="30" fillId="3" borderId="0" xfId="0" applyFont="1" applyFill="1" applyBorder="1" applyAlignment="1">
      <alignment horizontal="left" vertical="center" wrapText="1"/>
    </xf>
    <xf numFmtId="0" fontId="30" fillId="3" borderId="0" xfId="0" applyFont="1" applyFill="1" applyBorder="1" applyAlignment="1">
      <alignment horizontal="left" vertical="center"/>
    </xf>
    <xf numFmtId="0" fontId="0" fillId="3" borderId="0" xfId="0" applyFill="1" applyBorder="1" applyAlignment="1"/>
    <xf numFmtId="0" fontId="30" fillId="3" borderId="0" xfId="0" applyFont="1" applyFill="1" applyAlignment="1">
      <alignment horizontal="left" wrapText="1"/>
    </xf>
    <xf numFmtId="0" fontId="25" fillId="3" borderId="0" xfId="0" applyFont="1" applyFill="1" applyAlignment="1">
      <alignment horizontal="left"/>
    </xf>
    <xf numFmtId="0" fontId="29" fillId="3" borderId="0" xfId="0" applyFont="1" applyFill="1" applyBorder="1" applyAlignment="1">
      <alignment horizontal="left"/>
    </xf>
    <xf numFmtId="0" fontId="30" fillId="3" borderId="0" xfId="0" applyFont="1" applyFill="1" applyBorder="1" applyAlignment="1">
      <alignment horizontal="left" vertical="top" wrapText="1"/>
    </xf>
    <xf numFmtId="0" fontId="25" fillId="3" borderId="0" xfId="0" applyFont="1" applyFill="1" applyBorder="1" applyAlignment="1">
      <alignment horizontal="left" vertical="top"/>
    </xf>
    <xf numFmtId="0" fontId="0" fillId="3" borderId="0" xfId="0" applyFont="1" applyFill="1" applyAlignment="1">
      <alignment horizontal="left" vertical="top"/>
    </xf>
    <xf numFmtId="1" fontId="21" fillId="3" borderId="27" xfId="0" applyNumberFormat="1" applyFont="1" applyFill="1" applyBorder="1" applyAlignment="1">
      <alignment horizontal="center"/>
    </xf>
    <xf numFmtId="0" fontId="0" fillId="3" borderId="27" xfId="0" applyFont="1" applyFill="1" applyBorder="1" applyAlignment="1">
      <alignment horizontal="center"/>
    </xf>
    <xf numFmtId="0" fontId="35" fillId="3" borderId="21" xfId="7" applyFont="1" applyFill="1" applyBorder="1" applyAlignment="1">
      <alignment horizontal="left" vertical="top" wrapText="1"/>
    </xf>
    <xf numFmtId="0" fontId="35" fillId="3" borderId="0" xfId="7" applyFont="1" applyFill="1" applyBorder="1" applyAlignment="1">
      <alignment horizontal="left" vertical="top" wrapText="1"/>
    </xf>
    <xf numFmtId="0" fontId="42" fillId="3" borderId="0" xfId="0" applyFont="1" applyFill="1" applyAlignment="1">
      <alignment horizontal="left" vertical="top"/>
    </xf>
    <xf numFmtId="0" fontId="32" fillId="3" borderId="31" xfId="0" applyFont="1" applyFill="1" applyBorder="1" applyAlignment="1">
      <alignment horizontal="left" vertical="top" wrapText="1"/>
    </xf>
    <xf numFmtId="0" fontId="32" fillId="3" borderId="32" xfId="0" applyFont="1" applyFill="1" applyBorder="1" applyAlignment="1">
      <alignment horizontal="left" vertical="top" wrapText="1"/>
    </xf>
    <xf numFmtId="0" fontId="32" fillId="3" borderId="33" xfId="0" applyFont="1" applyFill="1" applyBorder="1" applyAlignment="1">
      <alignment horizontal="left" vertical="top" wrapText="1"/>
    </xf>
    <xf numFmtId="0" fontId="30" fillId="3" borderId="0" xfId="10" applyFont="1" applyFill="1" applyBorder="1" applyAlignment="1">
      <alignment horizontal="left" vertical="center" wrapText="1"/>
    </xf>
    <xf numFmtId="0" fontId="30" fillId="3" borderId="0" xfId="10" applyFont="1" applyFill="1" applyBorder="1" applyAlignment="1">
      <alignment horizontal="left" vertical="center"/>
    </xf>
  </cellXfs>
  <cellStyles count="11">
    <cellStyle name="_GG Wind Farm Ops Construction Budget 17Nov09 Susan " xfId="1"/>
    <cellStyle name="_GG Wind Farm Ops input 17Nov09 " xfId="2"/>
    <cellStyle name="_Hotel " xfId="3"/>
    <cellStyle name="Comma 2" xfId="4"/>
    <cellStyle name="Hyperlink" xfId="5" builtinId="8"/>
    <cellStyle name="Normal" xfId="0" builtinId="0"/>
    <cellStyle name="Normal 2" xfId="6"/>
    <cellStyle name="Normal 3" xfId="7"/>
    <cellStyle name="Normal 4" xfId="10"/>
    <cellStyle name="Percent" xfId="8"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5333075528571E-4"/>
          <c:y val="0"/>
          <c:w val="0.99937084666924469"/>
          <c:h val="1"/>
        </c:manualLayout>
      </c:layout>
      <c:barChart>
        <c:barDir val="col"/>
        <c:grouping val="clustered"/>
        <c:varyColors val="0"/>
        <c:ser>
          <c:idx val="0"/>
          <c:order val="0"/>
          <c:spPr>
            <a:solidFill>
              <a:srgbClr val="420B4E"/>
            </a:solidFill>
          </c:spPr>
          <c:invertIfNegative val="0"/>
          <c:val>
            <c:numRef>
              <c:f>'Inkscape chart 1 original'!$F$18:$F$23</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CFE-4C71-966A-32B85C7D494E}"/>
            </c:ext>
          </c:extLst>
        </c:ser>
        <c:dLbls>
          <c:showLegendKey val="0"/>
          <c:showVal val="0"/>
          <c:showCatName val="0"/>
          <c:showSerName val="0"/>
          <c:showPercent val="0"/>
          <c:showBubbleSize val="0"/>
        </c:dLbls>
        <c:gapWidth val="133"/>
        <c:axId val="327352808"/>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4CFE-4C71-966A-32B85C7D494E}"/>
              </c:ext>
            </c:extLst>
          </c:dPt>
          <c:dPt>
            <c:idx val="3"/>
            <c:bubble3D val="0"/>
            <c:extLst>
              <c:ext xmlns:c16="http://schemas.microsoft.com/office/drawing/2014/chart" uri="{C3380CC4-5D6E-409C-BE32-E72D297353CC}">
                <c16:uniqueId val="{00000004-4CFE-4C71-966A-32B85C7D494E}"/>
              </c:ext>
            </c:extLst>
          </c:dPt>
          <c:dPt>
            <c:idx val="5"/>
            <c:bubble3D val="0"/>
            <c:extLst>
              <c:ext xmlns:c16="http://schemas.microsoft.com/office/drawing/2014/chart" uri="{C3380CC4-5D6E-409C-BE32-E72D297353CC}">
                <c16:uniqueId val="{00000006-4CFE-4C71-966A-32B85C7D494E}"/>
              </c:ext>
            </c:extLst>
          </c:dPt>
          <c:dPt>
            <c:idx val="6"/>
            <c:marker>
              <c:symbol val="circle"/>
              <c:size val="20"/>
              <c:spPr>
                <a:solidFill>
                  <a:srgbClr val="863793"/>
                </a:solidFill>
              </c:spPr>
            </c:marker>
            <c:bubble3D val="0"/>
            <c:extLst>
              <c:ext xmlns:c16="http://schemas.microsoft.com/office/drawing/2014/chart" uri="{C3380CC4-5D6E-409C-BE32-E72D297353CC}">
                <c16:uniqueId val="{00000008-4CFE-4C71-966A-32B85C7D494E}"/>
              </c:ext>
            </c:extLst>
          </c:dPt>
          <c:dPt>
            <c:idx val="12"/>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A-4CFE-4C71-966A-32B85C7D494E}"/>
              </c:ext>
            </c:extLst>
          </c:dPt>
          <c:val>
            <c:numRef>
              <c:f>'Inkscape chart 1 original'!$G$18:$G$23</c:f>
              <c:numCache>
                <c:formatCode>General</c:formatCode>
                <c:ptCount val="6"/>
                <c:pt idx="0">
                  <c:v>5.4097099603287934E-3</c:v>
                </c:pt>
                <c:pt idx="1">
                  <c:v>7.4830806489068775E-3</c:v>
                </c:pt>
                <c:pt idx="2">
                  <c:v>2.9553588517731125E-3</c:v>
                </c:pt>
                <c:pt idx="3">
                  <c:v>3.0451457217139E-3</c:v>
                </c:pt>
                <c:pt idx="4">
                  <c:v>3.8603403727775426E-3</c:v>
                </c:pt>
                <c:pt idx="5">
                  <c:v>0</c:v>
                </c:pt>
              </c:numCache>
            </c:numRef>
          </c:val>
          <c:smooth val="0"/>
          <c:extLst>
            <c:ext xmlns:c16="http://schemas.microsoft.com/office/drawing/2014/chart" uri="{C3380CC4-5D6E-409C-BE32-E72D297353CC}">
              <c16:uniqueId val="{0000000B-4CFE-4C71-966A-32B85C7D494E}"/>
            </c:ext>
          </c:extLst>
        </c:ser>
        <c:dLbls>
          <c:showLegendKey val="0"/>
          <c:showVal val="0"/>
          <c:showCatName val="0"/>
          <c:showSerName val="0"/>
          <c:showPercent val="0"/>
          <c:showBubbleSize val="0"/>
        </c:dLbls>
        <c:marker val="1"/>
        <c:smooth val="0"/>
        <c:axId val="327352808"/>
        <c:axId val="1"/>
      </c:lineChart>
      <c:catAx>
        <c:axId val="327352808"/>
        <c:scaling>
          <c:orientation val="minMax"/>
        </c:scaling>
        <c:delete val="0"/>
        <c:axPos val="b"/>
        <c:majorTickMark val="none"/>
        <c:minorTickMark val="none"/>
        <c:tickLblPos val="none"/>
        <c:spPr>
          <a:ln w="19050">
            <a:solidFill>
              <a:schemeClr val="bg1">
                <a:lumMod val="75000"/>
              </a:schemeClr>
            </a:solidFill>
          </a:ln>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27352808"/>
        <c:crosses val="autoZero"/>
        <c:crossBetween val="between"/>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5333075528571E-4"/>
          <c:y val="0"/>
          <c:w val="0.99937084666924469"/>
          <c:h val="0.99349065213002219"/>
        </c:manualLayout>
      </c:layout>
      <c:barChart>
        <c:barDir val="col"/>
        <c:grouping val="clustered"/>
        <c:varyColors val="0"/>
        <c:ser>
          <c:idx val="0"/>
          <c:order val="0"/>
          <c:spPr>
            <a:solidFill>
              <a:srgbClr val="420B4E"/>
            </a:solidFill>
          </c:spPr>
          <c:invertIfNegative val="0"/>
          <c:val>
            <c:numRef>
              <c:f>'Inkscape chart 2 original'!$F$22:$F$27</c:f>
              <c:numCache>
                <c:formatCode>0.00</c:formatCode>
                <c:ptCount val="6"/>
                <c:pt idx="0" formatCode="General">
                  <c:v>0</c:v>
                </c:pt>
                <c:pt idx="1">
                  <c:v>0</c:v>
                </c:pt>
                <c:pt idx="2" formatCode="General">
                  <c:v>0</c:v>
                </c:pt>
                <c:pt idx="3" formatCode="General">
                  <c:v>0</c:v>
                </c:pt>
                <c:pt idx="4" formatCode="General">
                  <c:v>0</c:v>
                </c:pt>
                <c:pt idx="5" formatCode="General">
                  <c:v>0</c:v>
                </c:pt>
              </c:numCache>
            </c:numRef>
          </c:val>
          <c:extLst>
            <c:ext xmlns:c16="http://schemas.microsoft.com/office/drawing/2014/chart" uri="{C3380CC4-5D6E-409C-BE32-E72D297353CC}">
              <c16:uniqueId val="{00000000-29DD-4C82-A871-54FB5373BF3D}"/>
            </c:ext>
          </c:extLst>
        </c:ser>
        <c:dLbls>
          <c:showLegendKey val="0"/>
          <c:showVal val="0"/>
          <c:showCatName val="0"/>
          <c:showSerName val="0"/>
          <c:showPercent val="0"/>
          <c:showBubbleSize val="0"/>
        </c:dLbls>
        <c:gapWidth val="133"/>
        <c:axId val="419547176"/>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29DD-4C82-A871-54FB5373BF3D}"/>
              </c:ext>
            </c:extLst>
          </c:dPt>
          <c:dPt>
            <c:idx val="3"/>
            <c:bubble3D val="0"/>
            <c:extLst>
              <c:ext xmlns:c16="http://schemas.microsoft.com/office/drawing/2014/chart" uri="{C3380CC4-5D6E-409C-BE32-E72D297353CC}">
                <c16:uniqueId val="{00000004-29DD-4C82-A871-54FB5373BF3D}"/>
              </c:ext>
            </c:extLst>
          </c:dPt>
          <c:dPt>
            <c:idx val="5"/>
            <c:bubble3D val="0"/>
            <c:extLst>
              <c:ext xmlns:c16="http://schemas.microsoft.com/office/drawing/2014/chart" uri="{C3380CC4-5D6E-409C-BE32-E72D297353CC}">
                <c16:uniqueId val="{00000006-29DD-4C82-A871-54FB5373BF3D}"/>
              </c:ext>
            </c:extLst>
          </c:dPt>
          <c:dPt>
            <c:idx val="6"/>
            <c:marker>
              <c:symbol val="circle"/>
              <c:size val="20"/>
              <c:spPr>
                <a:solidFill>
                  <a:srgbClr val="863793"/>
                </a:solidFill>
              </c:spPr>
            </c:marker>
            <c:bubble3D val="0"/>
            <c:extLst>
              <c:ext xmlns:c16="http://schemas.microsoft.com/office/drawing/2014/chart" uri="{C3380CC4-5D6E-409C-BE32-E72D297353CC}">
                <c16:uniqueId val="{00000008-29DD-4C82-A871-54FB5373BF3D}"/>
              </c:ext>
            </c:extLst>
          </c:dPt>
          <c:dPt>
            <c:idx val="12"/>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A-29DD-4C82-A871-54FB5373BF3D}"/>
              </c:ext>
            </c:extLst>
          </c:dPt>
          <c:val>
            <c:numRef>
              <c:f>'Inkscape chart 2 original'!$G$22:$G$27</c:f>
              <c:numCache>
                <c:formatCode>General</c:formatCode>
                <c:ptCount val="6"/>
                <c:pt idx="0">
                  <c:v>1.9404077191036768E-2</c:v>
                </c:pt>
                <c:pt idx="1">
                  <c:v>1.9664598745977507E-2</c:v>
                </c:pt>
                <c:pt idx="2">
                  <c:v>2.0399385054857305E-2</c:v>
                </c:pt>
                <c:pt idx="3">
                  <c:v>1.8722311027572523E-2</c:v>
                </c:pt>
                <c:pt idx="4">
                  <c:v>1.7217077147480549E-2</c:v>
                </c:pt>
                <c:pt idx="5">
                  <c:v>9.796129642309824E-3</c:v>
                </c:pt>
              </c:numCache>
            </c:numRef>
          </c:val>
          <c:smooth val="0"/>
          <c:extLst>
            <c:ext xmlns:c16="http://schemas.microsoft.com/office/drawing/2014/chart" uri="{C3380CC4-5D6E-409C-BE32-E72D297353CC}">
              <c16:uniqueId val="{0000000B-29DD-4C82-A871-54FB5373BF3D}"/>
            </c:ext>
          </c:extLst>
        </c:ser>
        <c:dLbls>
          <c:showLegendKey val="0"/>
          <c:showVal val="0"/>
          <c:showCatName val="0"/>
          <c:showSerName val="0"/>
          <c:showPercent val="0"/>
          <c:showBubbleSize val="0"/>
        </c:dLbls>
        <c:marker val="1"/>
        <c:smooth val="0"/>
        <c:axId val="419547176"/>
        <c:axId val="1"/>
      </c:lineChart>
      <c:catAx>
        <c:axId val="419547176"/>
        <c:scaling>
          <c:orientation val="minMax"/>
        </c:scaling>
        <c:delete val="0"/>
        <c:axPos val="b"/>
        <c:majorTickMark val="none"/>
        <c:minorTickMark val="none"/>
        <c:tickLblPos val="none"/>
        <c:spPr>
          <a:solidFill>
            <a:schemeClr val="bg1">
              <a:lumMod val="75000"/>
            </a:schemeClr>
          </a:solidFill>
          <a:ln w="19050"/>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419547176"/>
        <c:crosses val="autoZero"/>
        <c:crossBetween val="between"/>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7529328528109E-4"/>
          <c:y val="0"/>
          <c:w val="0.99485555277712923"/>
          <c:h val="1"/>
        </c:manualLayout>
      </c:layout>
      <c:barChart>
        <c:barDir val="col"/>
        <c:grouping val="clustered"/>
        <c:varyColors val="0"/>
        <c:ser>
          <c:idx val="0"/>
          <c:order val="0"/>
          <c:spPr>
            <a:solidFill>
              <a:srgbClr val="420B4E"/>
            </a:solidFill>
          </c:spPr>
          <c:invertIfNegative val="0"/>
          <c:val>
            <c:numRef>
              <c:f>'Inkscape chart 3 (2)'!$F$6:$F$24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5D16-45C2-837A-F4627A942A5D}"/>
            </c:ext>
          </c:extLst>
        </c:ser>
        <c:dLbls>
          <c:showLegendKey val="0"/>
          <c:showVal val="0"/>
          <c:showCatName val="0"/>
          <c:showSerName val="0"/>
          <c:showPercent val="0"/>
          <c:showBubbleSize val="0"/>
        </c:dLbls>
        <c:gapWidth val="133"/>
        <c:axId val="419543240"/>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5D16-45C2-837A-F4627A942A5D}"/>
              </c:ext>
            </c:extLst>
          </c:dPt>
          <c:dPt>
            <c:idx val="3"/>
            <c:bubble3D val="0"/>
            <c:extLst>
              <c:ext xmlns:c16="http://schemas.microsoft.com/office/drawing/2014/chart" uri="{C3380CC4-5D6E-409C-BE32-E72D297353CC}">
                <c16:uniqueId val="{00000004-5D16-45C2-837A-F4627A942A5D}"/>
              </c:ext>
            </c:extLst>
          </c:dPt>
          <c:dPt>
            <c:idx val="5"/>
            <c:bubble3D val="0"/>
            <c:extLst>
              <c:ext xmlns:c16="http://schemas.microsoft.com/office/drawing/2014/chart" uri="{C3380CC4-5D6E-409C-BE32-E72D297353CC}">
                <c16:uniqueId val="{00000006-5D16-45C2-837A-F4627A942A5D}"/>
              </c:ext>
            </c:extLst>
          </c:dPt>
          <c:dPt>
            <c:idx val="6"/>
            <c:bubble3D val="0"/>
            <c:extLst>
              <c:ext xmlns:c16="http://schemas.microsoft.com/office/drawing/2014/chart" uri="{C3380CC4-5D6E-409C-BE32-E72D297353CC}">
                <c16:uniqueId val="{00000008-5D16-45C2-837A-F4627A942A5D}"/>
              </c:ext>
            </c:extLst>
          </c:dPt>
          <c:dPt>
            <c:idx val="12"/>
            <c:bubble3D val="0"/>
            <c:extLst>
              <c:ext xmlns:c16="http://schemas.microsoft.com/office/drawing/2014/chart" uri="{C3380CC4-5D6E-409C-BE32-E72D297353CC}">
                <c16:uniqueId val="{0000000A-5D16-45C2-837A-F4627A942A5D}"/>
              </c:ext>
            </c:extLst>
          </c:dPt>
          <c:dPt>
            <c:idx val="17"/>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C-5D16-45C2-837A-F4627A942A5D}"/>
              </c:ext>
            </c:extLst>
          </c:dPt>
          <c:val>
            <c:numRef>
              <c:f>'Inkscape chart 3 (2)'!$G$6:$G$24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D-5D16-45C2-837A-F4627A942A5D}"/>
            </c:ext>
          </c:extLst>
        </c:ser>
        <c:dLbls>
          <c:showLegendKey val="0"/>
          <c:showVal val="0"/>
          <c:showCatName val="0"/>
          <c:showSerName val="0"/>
          <c:showPercent val="0"/>
          <c:showBubbleSize val="0"/>
        </c:dLbls>
        <c:marker val="1"/>
        <c:smooth val="0"/>
        <c:axId val="419543240"/>
        <c:axId val="1"/>
      </c:lineChart>
      <c:catAx>
        <c:axId val="419543240"/>
        <c:scaling>
          <c:orientation val="minMax"/>
        </c:scaling>
        <c:delete val="0"/>
        <c:axPos val="b"/>
        <c:majorTickMark val="none"/>
        <c:minorTickMark val="none"/>
        <c:tickLblPos val="none"/>
        <c:spPr>
          <a:ln w="19050">
            <a:solidFill>
              <a:schemeClr val="bg1">
                <a:lumMod val="85000"/>
              </a:schemeClr>
            </a:solidFill>
          </a:ln>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419543240"/>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67761049000208E-2"/>
          <c:y val="0"/>
          <c:w val="0.94337450838293613"/>
          <c:h val="0.85646087459406561"/>
        </c:manualLayout>
      </c:layout>
      <c:lineChart>
        <c:grouping val="standard"/>
        <c:varyColors val="0"/>
        <c:ser>
          <c:idx val="1"/>
          <c:order val="0"/>
          <c:spPr>
            <a:ln w="63500">
              <a:solidFill>
                <a:srgbClr val="420B4E"/>
              </a:solidFill>
              <a:prstDash val="solid"/>
            </a:ln>
          </c:spPr>
          <c:marker>
            <c:symbol val="none"/>
          </c:marker>
          <c:dPt>
            <c:idx val="0"/>
            <c:marker>
              <c:symbol val="circle"/>
              <c:size val="10"/>
              <c:spPr>
                <a:solidFill>
                  <a:srgbClr val="420B4E"/>
                </a:solidFill>
                <a:ln>
                  <a:noFill/>
                </a:ln>
              </c:spPr>
            </c:marker>
            <c:bubble3D val="0"/>
            <c:extLst>
              <c:ext xmlns:c16="http://schemas.microsoft.com/office/drawing/2014/chart" uri="{C3380CC4-5D6E-409C-BE32-E72D297353CC}">
                <c16:uniqueId val="{00000001-5DF5-46E8-A85C-3DC59BA077EC}"/>
              </c:ext>
            </c:extLst>
          </c:dPt>
          <c:dPt>
            <c:idx val="16"/>
            <c:marker>
              <c:symbol val="circle"/>
              <c:size val="15"/>
              <c:spPr>
                <a:solidFill>
                  <a:srgbClr val="420B4E"/>
                </a:solidFill>
                <a:ln>
                  <a:noFill/>
                </a:ln>
              </c:spPr>
            </c:marker>
            <c:bubble3D val="0"/>
            <c:extLst>
              <c:ext xmlns:c16="http://schemas.microsoft.com/office/drawing/2014/chart" uri="{C3380CC4-5D6E-409C-BE32-E72D297353CC}">
                <c16:uniqueId val="{00000003-5DF5-46E8-A85C-3DC59BA077EC}"/>
              </c:ext>
            </c:extLst>
          </c:dPt>
          <c:val>
            <c:numLit>
              <c:formatCode>General</c:formatCode>
              <c:ptCount val="1"/>
              <c:pt idx="0">
                <c:v>0</c:v>
              </c:pt>
            </c:numLit>
          </c:val>
          <c:smooth val="0"/>
          <c:extLst>
            <c:ext xmlns:c16="http://schemas.microsoft.com/office/drawing/2014/chart" uri="{C3380CC4-5D6E-409C-BE32-E72D297353CC}">
              <c16:uniqueId val="{00000004-5DF5-46E8-A85C-3DC59BA077EC}"/>
            </c:ext>
          </c:extLst>
        </c:ser>
        <c:ser>
          <c:idx val="2"/>
          <c:order val="1"/>
          <c:tx>
            <c:v>Production</c:v>
          </c:tx>
          <c:spPr>
            <a:ln w="63500">
              <a:solidFill>
                <a:srgbClr val="CE95D7"/>
              </a:solidFill>
              <a:prstDash val="sysDot"/>
            </a:ln>
          </c:spPr>
          <c:marker>
            <c:symbol val="none"/>
          </c:marker>
          <c:dPt>
            <c:idx val="0"/>
            <c:marker>
              <c:symbol val="circle"/>
              <c:size val="10"/>
              <c:spPr>
                <a:solidFill>
                  <a:srgbClr val="CE95D7"/>
                </a:solidFill>
                <a:ln>
                  <a:solidFill>
                    <a:srgbClr val="CE95D7"/>
                  </a:solidFill>
                </a:ln>
              </c:spPr>
            </c:marker>
            <c:bubble3D val="0"/>
            <c:extLst>
              <c:ext xmlns:c16="http://schemas.microsoft.com/office/drawing/2014/chart" uri="{C3380CC4-5D6E-409C-BE32-E72D297353CC}">
                <c16:uniqueId val="{00000006-5DF5-46E8-A85C-3DC59BA077EC}"/>
              </c:ext>
            </c:extLst>
          </c:dPt>
          <c:dPt>
            <c:idx val="16"/>
            <c:marker>
              <c:symbol val="circle"/>
              <c:size val="15"/>
              <c:spPr>
                <a:solidFill>
                  <a:srgbClr val="CE95D7"/>
                </a:solidFill>
                <a:ln>
                  <a:solidFill>
                    <a:srgbClr val="CE95D7"/>
                  </a:solidFill>
                </a:ln>
              </c:spPr>
            </c:marker>
            <c:bubble3D val="0"/>
            <c:extLst>
              <c:ext xmlns:c16="http://schemas.microsoft.com/office/drawing/2014/chart" uri="{C3380CC4-5D6E-409C-BE32-E72D297353CC}">
                <c16:uniqueId val="{00000008-5DF5-46E8-A85C-3DC59BA077EC}"/>
              </c:ext>
            </c:extLst>
          </c:dPt>
          <c:val>
            <c:numLit>
              <c:formatCode>General</c:formatCode>
              <c:ptCount val="1"/>
              <c:pt idx="0">
                <c:v>0</c:v>
              </c:pt>
            </c:numLit>
          </c:val>
          <c:smooth val="0"/>
          <c:extLst>
            <c:ext xmlns:c16="http://schemas.microsoft.com/office/drawing/2014/chart" uri="{C3380CC4-5D6E-409C-BE32-E72D297353CC}">
              <c16:uniqueId val="{00000009-5DF5-46E8-A85C-3DC59BA077EC}"/>
            </c:ext>
          </c:extLst>
        </c:ser>
        <c:ser>
          <c:idx val="3"/>
          <c:order val="2"/>
          <c:tx>
            <c:v>Construction</c:v>
          </c:tx>
          <c:spPr>
            <a:ln w="63500">
              <a:solidFill>
                <a:srgbClr val="863793"/>
              </a:solidFill>
              <a:prstDash val="sysDash"/>
            </a:ln>
          </c:spPr>
          <c:marker>
            <c:symbol val="none"/>
          </c:marker>
          <c:dPt>
            <c:idx val="0"/>
            <c:marker>
              <c:symbol val="circle"/>
              <c:size val="10"/>
              <c:spPr>
                <a:solidFill>
                  <a:srgbClr val="863793"/>
                </a:solidFill>
                <a:ln>
                  <a:solidFill>
                    <a:srgbClr val="863793"/>
                  </a:solidFill>
                </a:ln>
              </c:spPr>
            </c:marker>
            <c:bubble3D val="0"/>
            <c:extLst>
              <c:ext xmlns:c16="http://schemas.microsoft.com/office/drawing/2014/chart" uri="{C3380CC4-5D6E-409C-BE32-E72D297353CC}">
                <c16:uniqueId val="{0000000B-5DF5-46E8-A85C-3DC59BA077EC}"/>
              </c:ext>
            </c:extLst>
          </c:dPt>
          <c:dPt>
            <c:idx val="16"/>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D-5DF5-46E8-A85C-3DC59BA077EC}"/>
              </c:ext>
            </c:extLst>
          </c:dPt>
          <c:val>
            <c:numLit>
              <c:formatCode>General</c:formatCode>
              <c:ptCount val="1"/>
              <c:pt idx="0">
                <c:v>0</c:v>
              </c:pt>
            </c:numLit>
          </c:val>
          <c:smooth val="0"/>
          <c:extLst>
            <c:ext xmlns:c16="http://schemas.microsoft.com/office/drawing/2014/chart" uri="{C3380CC4-5D6E-409C-BE32-E72D297353CC}">
              <c16:uniqueId val="{0000000E-5DF5-46E8-A85C-3DC59BA077EC}"/>
            </c:ext>
          </c:extLst>
        </c:ser>
        <c:ser>
          <c:idx val="4"/>
          <c:order val="3"/>
          <c:tx>
            <c:v>Agriculture, Forestry and Fishing</c:v>
          </c:tx>
          <c:spPr>
            <a:ln w="63500">
              <a:solidFill>
                <a:srgbClr val="AD4FBD"/>
              </a:solidFill>
              <a:prstDash val="lgDash"/>
            </a:ln>
          </c:spPr>
          <c:marker>
            <c:symbol val="none"/>
          </c:marker>
          <c:dPt>
            <c:idx val="0"/>
            <c:marker>
              <c:symbol val="circle"/>
              <c:size val="10"/>
              <c:spPr>
                <a:solidFill>
                  <a:srgbClr val="AD4FBD"/>
                </a:solidFill>
                <a:ln>
                  <a:noFill/>
                </a:ln>
              </c:spPr>
            </c:marker>
            <c:bubble3D val="0"/>
            <c:extLst>
              <c:ext xmlns:c16="http://schemas.microsoft.com/office/drawing/2014/chart" uri="{C3380CC4-5D6E-409C-BE32-E72D297353CC}">
                <c16:uniqueId val="{00000010-5DF5-46E8-A85C-3DC59BA077EC}"/>
              </c:ext>
            </c:extLst>
          </c:dPt>
          <c:dPt>
            <c:idx val="16"/>
            <c:marker>
              <c:symbol val="circle"/>
              <c:size val="15"/>
              <c:spPr>
                <a:solidFill>
                  <a:srgbClr val="AD4FBD"/>
                </a:solidFill>
                <a:ln>
                  <a:noFill/>
                </a:ln>
              </c:spPr>
            </c:marker>
            <c:bubble3D val="0"/>
            <c:extLst>
              <c:ext xmlns:c16="http://schemas.microsoft.com/office/drawing/2014/chart" uri="{C3380CC4-5D6E-409C-BE32-E72D297353CC}">
                <c16:uniqueId val="{00000012-5DF5-46E8-A85C-3DC59BA077EC}"/>
              </c:ext>
            </c:extLst>
          </c:dPt>
          <c:val>
            <c:numLit>
              <c:formatCode>General</c:formatCode>
              <c:ptCount val="1"/>
              <c:pt idx="0">
                <c:v>0</c:v>
              </c:pt>
            </c:numLit>
          </c:val>
          <c:smooth val="0"/>
          <c:extLst>
            <c:ext xmlns:c16="http://schemas.microsoft.com/office/drawing/2014/chart" uri="{C3380CC4-5D6E-409C-BE32-E72D297353CC}">
              <c16:uniqueId val="{00000013-5DF5-46E8-A85C-3DC59BA077EC}"/>
            </c:ext>
          </c:extLst>
        </c:ser>
        <c:dLbls>
          <c:showLegendKey val="0"/>
          <c:showVal val="0"/>
          <c:showCatName val="0"/>
          <c:showSerName val="0"/>
          <c:showPercent val="0"/>
          <c:showBubbleSize val="0"/>
        </c:dLbls>
        <c:smooth val="0"/>
        <c:axId val="419544880"/>
        <c:axId val="1"/>
      </c:lineChart>
      <c:catAx>
        <c:axId val="41954488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40"/>
          <c:min val="80"/>
        </c:scaling>
        <c:delete val="0"/>
        <c:axPos val="l"/>
        <c:numFmt formatCode="0" sourceLinked="0"/>
        <c:majorTickMark val="out"/>
        <c:minorTickMark val="none"/>
        <c:tickLblPos val="nextTo"/>
        <c:spPr>
          <a:ln w="19050">
            <a:solidFill>
              <a:schemeClr val="bg1">
                <a:lumMod val="75000"/>
              </a:schemeClr>
            </a:solidFill>
          </a:ln>
        </c:spPr>
        <c:txPr>
          <a:bodyPr rot="0" vert="horz"/>
          <a:lstStyle/>
          <a:p>
            <a:pPr>
              <a:defRPr sz="1000" b="0" i="0" u="none" strike="noStrike" baseline="0">
                <a:solidFill>
                  <a:srgbClr val="000000"/>
                </a:solidFill>
                <a:latin typeface="Arial"/>
                <a:ea typeface="Arial"/>
                <a:cs typeface="Arial"/>
              </a:defRPr>
            </a:pPr>
            <a:endParaRPr lang="en-US"/>
          </a:p>
        </c:txPr>
        <c:crossAx val="419544880"/>
        <c:crosses val="autoZero"/>
        <c:crossBetween val="between"/>
        <c:majorUnit val="20"/>
      </c:valAx>
      <c:spPr>
        <a:solidFill>
          <a:srgbClr val="FFFFFF"/>
        </a:solidFill>
        <a:ln w="12700">
          <a:no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411160189338572E-2"/>
          <c:y val="2.5333130431611131E-2"/>
          <c:w val="0.94089211849023013"/>
          <c:h val="0.94933373913677777"/>
        </c:manualLayout>
      </c:layout>
      <c:barChart>
        <c:barDir val="col"/>
        <c:grouping val="clustered"/>
        <c:varyColors val="0"/>
        <c:ser>
          <c:idx val="0"/>
          <c:order val="0"/>
          <c:spPr>
            <a:solidFill>
              <a:srgbClr val="AD4FBD"/>
            </a:solidFill>
          </c:spPr>
          <c:invertIfNegative val="0"/>
          <c:val>
            <c:numLit>
              <c:formatCode>General</c:formatCode>
              <c:ptCount val="1"/>
              <c:pt idx="0">
                <c:v>0</c:v>
              </c:pt>
            </c:numLit>
          </c:val>
          <c:extLst>
            <c:ext xmlns:c16="http://schemas.microsoft.com/office/drawing/2014/chart" uri="{C3380CC4-5D6E-409C-BE32-E72D297353CC}">
              <c16:uniqueId val="{00000000-1470-4A80-8C40-9C030F27A550}"/>
            </c:ext>
          </c:extLst>
        </c:ser>
        <c:ser>
          <c:idx val="1"/>
          <c:order val="1"/>
          <c:spPr>
            <a:solidFill>
              <a:srgbClr val="CE95D7"/>
            </a:solidFill>
          </c:spPr>
          <c:invertIfNegative val="0"/>
          <c:val>
            <c:numLit>
              <c:formatCode>General</c:formatCode>
              <c:ptCount val="1"/>
              <c:pt idx="0">
                <c:v>0</c:v>
              </c:pt>
            </c:numLit>
          </c:val>
          <c:extLst>
            <c:ext xmlns:c16="http://schemas.microsoft.com/office/drawing/2014/chart" uri="{C3380CC4-5D6E-409C-BE32-E72D297353CC}">
              <c16:uniqueId val="{00000001-1470-4A80-8C40-9C030F27A550}"/>
            </c:ext>
          </c:extLst>
        </c:ser>
        <c:ser>
          <c:idx val="2"/>
          <c:order val="2"/>
          <c:spPr>
            <a:solidFill>
              <a:srgbClr val="863793"/>
            </a:solidFill>
          </c:spPr>
          <c:invertIfNegative val="0"/>
          <c:val>
            <c:numLit>
              <c:formatCode>General</c:formatCode>
              <c:ptCount val="1"/>
              <c:pt idx="0">
                <c:v>0</c:v>
              </c:pt>
            </c:numLit>
          </c:val>
          <c:extLst>
            <c:ext xmlns:c16="http://schemas.microsoft.com/office/drawing/2014/chart" uri="{C3380CC4-5D6E-409C-BE32-E72D297353CC}">
              <c16:uniqueId val="{00000002-1470-4A80-8C40-9C030F27A550}"/>
            </c:ext>
          </c:extLst>
        </c:ser>
        <c:ser>
          <c:idx val="3"/>
          <c:order val="3"/>
          <c:spPr>
            <a:solidFill>
              <a:srgbClr val="420B4E"/>
            </a:solidFill>
          </c:spPr>
          <c:invertIfNegative val="0"/>
          <c:val>
            <c:numLit>
              <c:formatCode>General</c:formatCode>
              <c:ptCount val="1"/>
              <c:pt idx="0">
                <c:v>0</c:v>
              </c:pt>
            </c:numLit>
          </c:val>
          <c:extLst>
            <c:ext xmlns:c16="http://schemas.microsoft.com/office/drawing/2014/chart" uri="{C3380CC4-5D6E-409C-BE32-E72D297353CC}">
              <c16:uniqueId val="{00000003-1470-4A80-8C40-9C030F27A550}"/>
            </c:ext>
          </c:extLst>
        </c:ser>
        <c:dLbls>
          <c:showLegendKey val="0"/>
          <c:showVal val="0"/>
          <c:showCatName val="0"/>
          <c:showSerName val="0"/>
          <c:showPercent val="0"/>
          <c:showBubbleSize val="0"/>
        </c:dLbls>
        <c:gapWidth val="150"/>
        <c:axId val="419542584"/>
        <c:axId val="1"/>
      </c:barChart>
      <c:catAx>
        <c:axId val="419542584"/>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4"/>
          <c:min val="-4"/>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19542584"/>
        <c:crosses val="autoZero"/>
        <c:crossBetween val="between"/>
      </c:valAx>
    </c:plotArea>
    <c:legend>
      <c:legendPos val="r"/>
      <c:layout>
        <c:manualLayout>
          <c:xMode val="edge"/>
          <c:yMode val="edge"/>
          <c:x val="7.9853826804427805E-2"/>
          <c:y val="5.6962751231438534E-2"/>
          <c:w val="0.1944147200122357"/>
          <c:h val="0.1650424262035738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Relationships xmlns="http://schemas.openxmlformats.org/package/2006/relationships"><Relationship Id="rId1" Target="../media/image1.png" Type="http://schemas.openxmlformats.org/officeDocument/2006/relationships/image"/><Relationship Id="rId2" Target="../media/image2.png" Type="http://schemas.openxmlformats.org/officeDocument/2006/relationships/image"/></Relationships>
</file>

<file path=xl/drawings/_rels/drawing2.xml.rels><?xml version="1.0" encoding="UTF-8" standalone="yes"?><Relationships xmlns="http://schemas.openxmlformats.org/package/2006/relationships"><Relationship Id="rId1" Target="../charts/chart1.xml" Type="http://schemas.openxmlformats.org/officeDocument/2006/relationships/chart"/></Relationships>
</file>

<file path=xl/drawings/_rels/drawing3.xml.rels><?xml version="1.0" encoding="UTF-8" standalone="yes"?><Relationships xmlns="http://schemas.openxmlformats.org/package/2006/relationships"><Relationship Id="rId1" Target="../charts/chart2.xml" Type="http://schemas.openxmlformats.org/officeDocument/2006/relationships/chart"/></Relationships>
</file>

<file path=xl/drawings/_rels/drawing4.xml.rels><?xml version="1.0" encoding="UTF-8" standalone="yes"?><Relationships xmlns="http://schemas.openxmlformats.org/package/2006/relationships"><Relationship Id="rId1" Target="../charts/chart3.xml" Type="http://schemas.openxmlformats.org/officeDocument/2006/relationships/chart"/></Relationships>
</file>

<file path=xl/drawings/_rels/drawing5.xml.rels><?xml version="1.0" encoding="UTF-8" standalone="yes"?><Relationships xmlns="http://schemas.openxmlformats.org/package/2006/relationships"><Relationship Id="rId1" Target="../charts/chart4.xml" Type="http://schemas.openxmlformats.org/officeDocument/2006/relationships/chart"/><Relationship Id="rId2" Target="../charts/chart5.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590550</xdr:colOff>
      <xdr:row>2</xdr:row>
      <xdr:rowOff>247650</xdr:rowOff>
    </xdr:to>
    <xdr:pic>
      <xdr:nvPicPr>
        <xdr:cNvPr id="3100680" name="Picture 8"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1080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459441</xdr:colOff>
      <xdr:row>4</xdr:row>
      <xdr:rowOff>179294</xdr:rowOff>
    </xdr:from>
    <xdr:ext cx="184731" cy="264560"/>
    <xdr:sp macro="" textlink="">
      <xdr:nvSpPr>
        <xdr:cNvPr id="6" name="TextBox 5"/>
        <xdr:cNvSpPr txBox="1"/>
      </xdr:nvSpPr>
      <xdr:spPr>
        <a:xfrm>
          <a:off x="7418294"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editAs="oneCell">
    <xdr:from>
      <xdr:col>0</xdr:col>
      <xdr:colOff>0</xdr:colOff>
      <xdr:row>24</xdr:row>
      <xdr:rowOff>22225</xdr:rowOff>
    </xdr:from>
    <xdr:to>
      <xdr:col>16</xdr:col>
      <xdr:colOff>584200</xdr:colOff>
      <xdr:row>27</xdr:row>
      <xdr:rowOff>142875</xdr:rowOff>
    </xdr:to>
    <xdr:pic>
      <xdr:nvPicPr>
        <xdr:cNvPr id="3100682" name="Picture 7" descr="Screen Clippi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007100"/>
          <a:ext cx="10204450" cy="73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459441</xdr:colOff>
      <xdr:row>5</xdr:row>
      <xdr:rowOff>179294</xdr:rowOff>
    </xdr:from>
    <xdr:ext cx="184731" cy="264560"/>
    <xdr:sp macro="" textlink="">
      <xdr:nvSpPr>
        <xdr:cNvPr id="10" name="TextBox 9"/>
        <xdr:cNvSpPr txBox="1"/>
      </xdr:nvSpPr>
      <xdr:spPr>
        <a:xfrm>
          <a:off x="3443941" y="18461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2.xml><?xml version="1.0" encoding="utf-8"?>
<xdr:wsDr xmlns:xdr="http://schemas.openxmlformats.org/drawingml/2006/spreadsheetDrawing" xmlns:a="http://schemas.openxmlformats.org/drawingml/2006/main">
  <xdr:twoCellAnchor editAs="absolute">
    <xdr:from>
      <xdr:col>11</xdr:col>
      <xdr:colOff>447675</xdr:colOff>
      <xdr:row>8</xdr:row>
      <xdr:rowOff>38100</xdr:rowOff>
    </xdr:from>
    <xdr:to>
      <xdr:col>26</xdr:col>
      <xdr:colOff>419100</xdr:colOff>
      <xdr:row>46</xdr:row>
      <xdr:rowOff>76200</xdr:rowOff>
    </xdr:to>
    <xdr:graphicFrame macro="">
      <xdr:nvGraphicFramePr>
        <xdr:cNvPr id="309660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9</xdr:col>
      <xdr:colOff>171450</xdr:colOff>
      <xdr:row>18</xdr:row>
      <xdr:rowOff>85725</xdr:rowOff>
    </xdr:from>
    <xdr:to>
      <xdr:col>24</xdr:col>
      <xdr:colOff>142875</xdr:colOff>
      <xdr:row>56</xdr:row>
      <xdr:rowOff>123825</xdr:rowOff>
    </xdr:to>
    <xdr:graphicFrame macro="">
      <xdr:nvGraphicFramePr>
        <xdr:cNvPr id="309762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13</xdr:col>
      <xdr:colOff>180975</xdr:colOff>
      <xdr:row>11</xdr:row>
      <xdr:rowOff>85725</xdr:rowOff>
    </xdr:from>
    <xdr:to>
      <xdr:col>27</xdr:col>
      <xdr:colOff>85725</xdr:colOff>
      <xdr:row>49</xdr:row>
      <xdr:rowOff>38100</xdr:rowOff>
    </xdr:to>
    <xdr:graphicFrame macro="">
      <xdr:nvGraphicFramePr>
        <xdr:cNvPr id="30986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419100</xdr:colOff>
      <xdr:row>4</xdr:row>
      <xdr:rowOff>9525</xdr:rowOff>
    </xdr:from>
    <xdr:to>
      <xdr:col>17</xdr:col>
      <xdr:colOff>485775</xdr:colOff>
      <xdr:row>38</xdr:row>
      <xdr:rowOff>123825</xdr:rowOff>
    </xdr:to>
    <xdr:graphicFrame macro="">
      <xdr:nvGraphicFramePr>
        <xdr:cNvPr id="3099705"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333375</xdr:colOff>
      <xdr:row>17</xdr:row>
      <xdr:rowOff>66675</xdr:rowOff>
    </xdr:from>
    <xdr:to>
      <xdr:col>33</xdr:col>
      <xdr:colOff>295275</xdr:colOff>
      <xdr:row>51</xdr:row>
      <xdr:rowOff>0</xdr:rowOff>
    </xdr:to>
    <xdr:graphicFrame macro="">
      <xdr:nvGraphicFramePr>
        <xdr:cNvPr id="309970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drawings/vmlDrawing1.vml" Type="http://schemas.openxmlformats.org/officeDocument/2006/relationships/vmlDrawing"/><Relationship Id="rId2" Target="../comments1.xml" Type="http://schemas.openxmlformats.org/officeDocument/2006/relationships/comments"/></Relationships>
</file>

<file path=xl/worksheets/_rels/sheet10.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11.xml.rels><?xml version="1.0" encoding="UTF-8" standalone="yes"?><Relationships xmlns="http://schemas.openxmlformats.org/package/2006/relationships"><Relationship Id="rId1" Target="../drawings/drawing2.xml" Type="http://schemas.openxmlformats.org/officeDocument/2006/relationships/drawing"/></Relationships>
</file>

<file path=xl/worksheets/_rels/sheet12.xml.rels><?xml version="1.0" encoding="UTF-8" standalone="yes"?><Relationships xmlns="http://schemas.openxmlformats.org/package/2006/relationships"><Relationship Id="rId1" Target="../drawings/drawing3.xml" Type="http://schemas.openxmlformats.org/officeDocument/2006/relationships/drawing"/></Relationships>
</file>

<file path=xl/worksheets/_rels/sheet13.xml.rels><?xml version="1.0" encoding="UTF-8" standalone="yes"?><Relationships xmlns="http://schemas.openxmlformats.org/package/2006/relationships"><Relationship Id="rId1" Target="../drawings/drawing4.xml" Type="http://schemas.openxmlformats.org/officeDocument/2006/relationships/drawing"/></Relationships>
</file>

<file path=xl/worksheets/_rels/sheet14.xml.rels><?xml version="1.0" encoding="UTF-8" standalone="yes"?><Relationships xmlns="http://schemas.openxmlformats.org/package/2006/relationships"><Relationship Id="rId1" Target="../drawings/drawing5.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G90"/>
  <sheetViews>
    <sheetView topLeftCell="A37" workbookViewId="0">
      <selection activeCell="D95" sqref="D95"/>
    </sheetView>
  </sheetViews>
  <sheetFormatPr defaultRowHeight="12.75" x14ac:dyDescent="0.2"/>
  <cols>
    <col min="3" max="3" bestFit="true" customWidth="true" width="9.5703125" collapsed="false"/>
    <col min="7" max="7" customWidth="true" width="9.42578125" collapsed="false"/>
  </cols>
  <sheetData>
    <row r="1" spans="1:8" x14ac:dyDescent="0.2">
      <c r="A1" s="72" t="s">
        <v>168</v>
      </c>
      <c r="E1" s="72" t="s">
        <v>169</v>
      </c>
    </row>
    <row r="2" spans="1:8" x14ac:dyDescent="0.2">
      <c r="A2" s="73">
        <v>1998</v>
      </c>
      <c r="B2">
        <v>1085215</v>
      </c>
      <c r="C2" s="64">
        <f>100*B2/$B$16</f>
        <v>74.217045611529883</v>
      </c>
      <c r="E2" s="73">
        <v>1998</v>
      </c>
      <c r="F2">
        <v>1287128</v>
      </c>
      <c r="G2" s="64">
        <f>100*F2/$B$16</f>
        <v>88.025725302246315</v>
      </c>
    </row>
    <row r="3" spans="1:8" x14ac:dyDescent="0.2">
      <c r="A3" s="73">
        <v>1999</v>
      </c>
      <c r="B3">
        <v>1119038</v>
      </c>
      <c r="C3" s="64">
        <f t="shared" ref="C3:C18" si="0">100*B3/$B$16</f>
        <v>76.530175391083958</v>
      </c>
      <c r="E3" s="73">
        <v>1999</v>
      </c>
      <c r="F3">
        <v>1327193</v>
      </c>
      <c r="G3" s="64">
        <f t="shared" ref="G3:G18" si="1">100*F3/$B$16</f>
        <v>90.765740812929394</v>
      </c>
    </row>
    <row r="4" spans="1:8" x14ac:dyDescent="0.2">
      <c r="A4" s="73">
        <v>2000</v>
      </c>
      <c r="B4">
        <v>1167745</v>
      </c>
      <c r="C4" s="64">
        <f t="shared" si="0"/>
        <v>79.861210845441647</v>
      </c>
      <c r="E4" s="73">
        <v>2000</v>
      </c>
      <c r="F4">
        <v>1377611</v>
      </c>
      <c r="G4" s="64">
        <f t="shared" si="1"/>
        <v>94.213790282981066</v>
      </c>
    </row>
    <row r="5" spans="1:8" x14ac:dyDescent="0.2">
      <c r="A5" s="73">
        <v>2001</v>
      </c>
      <c r="B5">
        <v>1203013</v>
      </c>
      <c r="C5" s="64">
        <f t="shared" si="0"/>
        <v>82.273163098799216</v>
      </c>
      <c r="E5" s="73">
        <v>2001</v>
      </c>
      <c r="F5">
        <v>1415605</v>
      </c>
      <c r="G5" s="64">
        <f t="shared" si="1"/>
        <v>96.812171646088345</v>
      </c>
    </row>
    <row r="6" spans="1:8" x14ac:dyDescent="0.2">
      <c r="A6" s="73">
        <v>2002</v>
      </c>
      <c r="B6">
        <v>1231613</v>
      </c>
      <c r="C6" s="64">
        <f t="shared" si="0"/>
        <v>84.229095798300932</v>
      </c>
      <c r="E6" s="73">
        <v>2002</v>
      </c>
      <c r="F6">
        <v>1450910</v>
      </c>
      <c r="G6" s="64">
        <f t="shared" si="1"/>
        <v>99.226654301889326</v>
      </c>
    </row>
    <row r="7" spans="1:8" x14ac:dyDescent="0.2">
      <c r="A7" s="73">
        <v>2003</v>
      </c>
      <c r="B7">
        <v>1279668</v>
      </c>
      <c r="C7" s="64">
        <f t="shared" si="0"/>
        <v>87.515541458250411</v>
      </c>
      <c r="E7" s="73">
        <v>2003</v>
      </c>
      <c r="F7">
        <v>1499322</v>
      </c>
      <c r="G7" s="64">
        <f t="shared" si="1"/>
        <v>102.53751492595495</v>
      </c>
    </row>
    <row r="8" spans="1:8" x14ac:dyDescent="0.2">
      <c r="A8" s="73">
        <v>2004</v>
      </c>
      <c r="B8">
        <v>1315017</v>
      </c>
      <c r="C8" s="64">
        <f t="shared" si="0"/>
        <v>89.933033241281393</v>
      </c>
      <c r="E8" s="73">
        <v>2004</v>
      </c>
      <c r="F8">
        <v>1536631</v>
      </c>
      <c r="G8" s="64">
        <f t="shared" si="1"/>
        <v>105.08904964923151</v>
      </c>
    </row>
    <row r="9" spans="1:8" x14ac:dyDescent="0.2">
      <c r="A9" s="73">
        <v>2005</v>
      </c>
      <c r="B9">
        <v>1365721</v>
      </c>
      <c r="C9" s="64">
        <f t="shared" si="0"/>
        <v>93.400642038328073</v>
      </c>
      <c r="E9" s="73">
        <v>2005</v>
      </c>
      <c r="F9">
        <v>1582675</v>
      </c>
      <c r="G9" s="64">
        <f t="shared" si="1"/>
        <v>108.23796451691882</v>
      </c>
    </row>
    <row r="10" spans="1:8" x14ac:dyDescent="0.2">
      <c r="A10" s="73">
        <v>2006</v>
      </c>
      <c r="B10">
        <v>1407310</v>
      </c>
      <c r="C10" s="64">
        <f t="shared" si="0"/>
        <v>96.244882773977608</v>
      </c>
      <c r="E10" s="73">
        <v>2006</v>
      </c>
      <c r="F10">
        <v>1624802</v>
      </c>
      <c r="G10" s="64">
        <f t="shared" si="1"/>
        <v>111.11899867188066</v>
      </c>
    </row>
    <row r="11" spans="1:8" x14ac:dyDescent="0.2">
      <c r="A11" s="73">
        <v>2007</v>
      </c>
      <c r="B11">
        <v>1445876</v>
      </c>
      <c r="C11" s="64">
        <f t="shared" si="0"/>
        <v>98.882382791074932</v>
      </c>
      <c r="E11" s="73">
        <v>2007</v>
      </c>
      <c r="F11">
        <v>1666821</v>
      </c>
      <c r="G11" s="64">
        <f t="shared" si="1"/>
        <v>113.99264678727796</v>
      </c>
    </row>
    <row r="12" spans="1:8" x14ac:dyDescent="0.2">
      <c r="A12" s="73">
        <v>2008</v>
      </c>
      <c r="B12">
        <v>1444402</v>
      </c>
      <c r="C12" s="64">
        <f t="shared" si="0"/>
        <v>98.781577028869833</v>
      </c>
      <c r="E12" s="73">
        <v>2008</v>
      </c>
      <c r="F12">
        <v>1659039</v>
      </c>
      <c r="G12" s="64">
        <f t="shared" si="1"/>
        <v>113.46044160309886</v>
      </c>
    </row>
    <row r="13" spans="1:8" x14ac:dyDescent="0.2">
      <c r="A13" s="73">
        <v>2009</v>
      </c>
      <c r="B13">
        <v>1383396</v>
      </c>
      <c r="C13" s="64">
        <f t="shared" si="0"/>
        <v>94.60942212447118</v>
      </c>
      <c r="E13" s="73">
        <v>2009</v>
      </c>
      <c r="F13">
        <v>1589493</v>
      </c>
      <c r="G13" s="64">
        <f t="shared" si="1"/>
        <v>108.70424245905878</v>
      </c>
    </row>
    <row r="14" spans="1:8" x14ac:dyDescent="0.2">
      <c r="A14" s="73">
        <v>2010</v>
      </c>
      <c r="B14">
        <v>1410495</v>
      </c>
      <c r="C14" s="64">
        <f t="shared" si="0"/>
        <v>96.462702551876674</v>
      </c>
      <c r="E14" s="73">
        <v>2010</v>
      </c>
      <c r="F14">
        <v>1613974</v>
      </c>
      <c r="G14" s="64">
        <f t="shared" si="1"/>
        <v>110.37847981627911</v>
      </c>
    </row>
    <row r="15" spans="1:8" x14ac:dyDescent="0.2">
      <c r="A15" s="73">
        <v>2011</v>
      </c>
      <c r="B15">
        <v>1443408</v>
      </c>
      <c r="C15" s="64">
        <f t="shared" si="0"/>
        <v>98.713598109173873</v>
      </c>
      <c r="E15" s="73">
        <v>2011</v>
      </c>
      <c r="F15">
        <v>1645808</v>
      </c>
      <c r="G15" s="64">
        <f t="shared" si="1"/>
        <v>112.55558336718602</v>
      </c>
    </row>
    <row r="16" spans="1:8" x14ac:dyDescent="0.2">
      <c r="A16" s="73">
        <v>2012</v>
      </c>
      <c r="B16">
        <v>1462218</v>
      </c>
      <c r="C16" s="64">
        <f t="shared" si="0"/>
        <v>100</v>
      </c>
      <c r="E16" s="73">
        <v>2012</v>
      </c>
      <c r="F16">
        <v>1665213</v>
      </c>
      <c r="G16" s="64">
        <f t="shared" si="1"/>
        <v>113.88267686487241</v>
      </c>
    </row>
    <row r="17" spans="1:7" x14ac:dyDescent="0.2">
      <c r="A17" s="73">
        <v>2013</v>
      </c>
      <c r="B17">
        <v>1496851</v>
      </c>
      <c r="C17" s="64">
        <f t="shared" si="0"/>
        <v>102.36852507628821</v>
      </c>
      <c r="E17" s="73">
        <v>2013</v>
      </c>
      <c r="F17">
        <v>1701180</v>
      </c>
      <c r="G17" s="64">
        <f t="shared" si="1"/>
        <v>116.34243320763389</v>
      </c>
    </row>
    <row r="18" spans="1:7" x14ac:dyDescent="0.2">
      <c r="A18" s="73">
        <v>2014</v>
      </c>
      <c r="B18">
        <v>1538779</v>
      </c>
      <c r="C18" s="64">
        <f t="shared" si="0"/>
        <v>105.23594976945982</v>
      </c>
      <c r="E18" s="73">
        <v>2014</v>
      </c>
      <c r="F18">
        <v>1749712</v>
      </c>
      <c r="G18" s="64">
        <f t="shared" si="1"/>
        <v>119.66150054232679</v>
      </c>
    </row>
    <row r="19" spans="1:7" x14ac:dyDescent="0.2">
      <c r="C19" s="64"/>
      <c r="G19" s="64"/>
    </row>
    <row r="20" spans="1:7" x14ac:dyDescent="0.2">
      <c r="A20" t="s">
        <v>105</v>
      </c>
      <c r="B20">
        <v>268238</v>
      </c>
      <c r="C20" s="64">
        <f>100*B20/AVERAGE($B$76:$B$79)</f>
        <v>73.378388174677099</v>
      </c>
      <c r="E20" t="s">
        <v>105</v>
      </c>
      <c r="F20">
        <v>318204</v>
      </c>
      <c r="G20" s="64">
        <f>100*F20/AVERAGE($B$76:$B$79)</f>
        <v>87.04693828143273</v>
      </c>
    </row>
    <row r="21" spans="1:7" x14ac:dyDescent="0.2">
      <c r="A21" t="s">
        <v>106</v>
      </c>
      <c r="B21">
        <v>269972</v>
      </c>
      <c r="C21" s="64">
        <f t="shared" ref="C21:C84" si="2">100*B21/AVERAGE($B$76:$B$79)</f>
        <v>73.852736048933878</v>
      </c>
      <c r="E21" t="s">
        <v>106</v>
      </c>
      <c r="F21">
        <v>320480</v>
      </c>
      <c r="G21" s="64">
        <f t="shared" ref="G21:G84" si="3">100*F21/AVERAGE($B$76:$B$79)</f>
        <v>87.669554061022367</v>
      </c>
    </row>
    <row r="22" spans="1:7" x14ac:dyDescent="0.2">
      <c r="A22" t="s">
        <v>107</v>
      </c>
      <c r="B22">
        <v>272178</v>
      </c>
      <c r="C22" s="64">
        <f t="shared" si="2"/>
        <v>74.456202837059863</v>
      </c>
      <c r="E22" t="s">
        <v>107</v>
      </c>
      <c r="F22">
        <v>322603</v>
      </c>
      <c r="G22" s="64">
        <f t="shared" si="3"/>
        <v>88.250315616412877</v>
      </c>
    </row>
    <row r="23" spans="1:7" x14ac:dyDescent="0.2">
      <c r="A23" t="s">
        <v>108</v>
      </c>
      <c r="B23">
        <v>274827</v>
      </c>
      <c r="C23" s="64">
        <f t="shared" si="2"/>
        <v>75.18085538544868</v>
      </c>
      <c r="E23" t="s">
        <v>108</v>
      </c>
      <c r="F23">
        <v>325841</v>
      </c>
      <c r="G23" s="64">
        <f t="shared" si="3"/>
        <v>89.136093250117284</v>
      </c>
    </row>
    <row r="24" spans="1:7" x14ac:dyDescent="0.2">
      <c r="A24" t="s">
        <v>109</v>
      </c>
      <c r="B24">
        <v>275807</v>
      </c>
      <c r="C24" s="64">
        <f t="shared" si="2"/>
        <v>75.448941265939823</v>
      </c>
      <c r="E24" t="s">
        <v>109</v>
      </c>
      <c r="F24">
        <v>327488</v>
      </c>
      <c r="G24" s="64">
        <f t="shared" si="3"/>
        <v>89.586641663554957</v>
      </c>
    </row>
    <row r="25" spans="1:7" x14ac:dyDescent="0.2">
      <c r="A25" t="s">
        <v>110</v>
      </c>
      <c r="B25">
        <v>277001</v>
      </c>
      <c r="C25" s="64">
        <f t="shared" si="2"/>
        <v>75.775568348905566</v>
      </c>
      <c r="E25" t="s">
        <v>110</v>
      </c>
      <c r="F25">
        <v>328288</v>
      </c>
      <c r="G25" s="64">
        <f t="shared" si="3"/>
        <v>89.805487280282421</v>
      </c>
    </row>
    <row r="26" spans="1:7" x14ac:dyDescent="0.2">
      <c r="A26" t="s">
        <v>111</v>
      </c>
      <c r="B26">
        <v>281129</v>
      </c>
      <c r="C26" s="64">
        <f t="shared" si="2"/>
        <v>76.904811731219283</v>
      </c>
      <c r="E26" t="s">
        <v>111</v>
      </c>
      <c r="F26">
        <v>333562</v>
      </c>
      <c r="G26" s="64">
        <f t="shared" si="3"/>
        <v>91.248227008558231</v>
      </c>
    </row>
    <row r="27" spans="1:7" x14ac:dyDescent="0.2">
      <c r="A27" t="s">
        <v>112</v>
      </c>
      <c r="B27">
        <v>285101</v>
      </c>
      <c r="C27" s="64">
        <f t="shared" si="2"/>
        <v>77.991380218271146</v>
      </c>
      <c r="E27" t="s">
        <v>112</v>
      </c>
      <c r="F27">
        <v>337855</v>
      </c>
      <c r="G27" s="64">
        <f t="shared" si="3"/>
        <v>92.422607299321996</v>
      </c>
    </row>
    <row r="28" spans="1:7" x14ac:dyDescent="0.2">
      <c r="A28" t="s">
        <v>113</v>
      </c>
      <c r="B28">
        <v>288024</v>
      </c>
      <c r="C28" s="64">
        <f t="shared" si="2"/>
        <v>78.79098739038912</v>
      </c>
      <c r="E28" t="s">
        <v>113</v>
      </c>
      <c r="F28">
        <v>341636</v>
      </c>
      <c r="G28" s="64">
        <f t="shared" si="3"/>
        <v>93.456926395380165</v>
      </c>
    </row>
    <row r="29" spans="1:7" x14ac:dyDescent="0.2">
      <c r="A29" t="s">
        <v>114</v>
      </c>
      <c r="B29">
        <v>291151</v>
      </c>
      <c r="C29" s="64">
        <f t="shared" si="2"/>
        <v>79.646400194772596</v>
      </c>
      <c r="E29" t="s">
        <v>114</v>
      </c>
      <c r="F29">
        <v>344025</v>
      </c>
      <c r="G29" s="64">
        <f t="shared" si="3"/>
        <v>94.110454118332555</v>
      </c>
    </row>
    <row r="30" spans="1:7" x14ac:dyDescent="0.2">
      <c r="A30" t="s">
        <v>115</v>
      </c>
      <c r="B30">
        <v>293350</v>
      </c>
      <c r="C30" s="64">
        <f t="shared" si="2"/>
        <v>80.247952083752224</v>
      </c>
      <c r="E30" t="s">
        <v>115</v>
      </c>
      <c r="F30">
        <v>345374</v>
      </c>
      <c r="G30" s="64">
        <f t="shared" si="3"/>
        <v>94.479482539539248</v>
      </c>
    </row>
    <row r="31" spans="1:7" x14ac:dyDescent="0.2">
      <c r="A31" t="s">
        <v>116</v>
      </c>
      <c r="B31">
        <v>295220</v>
      </c>
      <c r="C31" s="64">
        <f t="shared" si="2"/>
        <v>80.759503712852663</v>
      </c>
      <c r="E31" t="s">
        <v>116</v>
      </c>
      <c r="F31">
        <v>346576</v>
      </c>
      <c r="G31" s="64">
        <f t="shared" si="3"/>
        <v>94.808298078672266</v>
      </c>
    </row>
    <row r="32" spans="1:7" x14ac:dyDescent="0.2">
      <c r="A32" t="s">
        <v>117</v>
      </c>
      <c r="B32">
        <v>298879</v>
      </c>
      <c r="C32" s="64">
        <f t="shared" si="2"/>
        <v>81.760448852359914</v>
      </c>
      <c r="E32" t="s">
        <v>117</v>
      </c>
      <c r="F32">
        <v>350471</v>
      </c>
      <c r="G32" s="64">
        <f t="shared" si="3"/>
        <v>95.873802675114106</v>
      </c>
    </row>
    <row r="33" spans="1:7" x14ac:dyDescent="0.2">
      <c r="A33" t="s">
        <v>118</v>
      </c>
      <c r="B33">
        <v>300512</v>
      </c>
      <c r="C33" s="64">
        <f t="shared" si="2"/>
        <v>82.207167467504846</v>
      </c>
      <c r="E33" t="s">
        <v>118</v>
      </c>
      <c r="F33">
        <v>353126</v>
      </c>
      <c r="G33" s="64">
        <f t="shared" si="3"/>
        <v>96.600096565628377</v>
      </c>
    </row>
    <row r="34" spans="1:7" x14ac:dyDescent="0.2">
      <c r="A34" t="s">
        <v>119</v>
      </c>
      <c r="B34">
        <v>301463</v>
      </c>
      <c r="C34" s="64">
        <f t="shared" si="2"/>
        <v>82.467320194389615</v>
      </c>
      <c r="E34" t="s">
        <v>119</v>
      </c>
      <c r="F34">
        <v>355392</v>
      </c>
      <c r="G34" s="64">
        <f t="shared" si="3"/>
        <v>97.219976775008931</v>
      </c>
    </row>
    <row r="35" spans="1:7" x14ac:dyDescent="0.2">
      <c r="A35" t="s">
        <v>120</v>
      </c>
      <c r="B35">
        <v>302159</v>
      </c>
      <c r="C35" s="64">
        <f t="shared" si="2"/>
        <v>82.657715880942519</v>
      </c>
      <c r="E35" t="s">
        <v>120</v>
      </c>
      <c r="F35">
        <v>356616</v>
      </c>
      <c r="G35" s="64">
        <f t="shared" si="3"/>
        <v>97.554810568601951</v>
      </c>
    </row>
    <row r="36" spans="1:7" x14ac:dyDescent="0.2">
      <c r="A36" t="s">
        <v>121</v>
      </c>
      <c r="B36">
        <v>304300</v>
      </c>
      <c r="C36" s="64">
        <f t="shared" si="2"/>
        <v>83.243401462709386</v>
      </c>
      <c r="E36" t="s">
        <v>121</v>
      </c>
      <c r="F36">
        <v>358033</v>
      </c>
      <c r="G36" s="64">
        <f t="shared" si="3"/>
        <v>97.942440867230474</v>
      </c>
    </row>
    <row r="37" spans="1:7" x14ac:dyDescent="0.2">
      <c r="A37" t="s">
        <v>122</v>
      </c>
      <c r="B37">
        <v>305910</v>
      </c>
      <c r="C37" s="64">
        <f t="shared" si="2"/>
        <v>83.683828266373411</v>
      </c>
      <c r="E37" t="s">
        <v>122</v>
      </c>
      <c r="F37">
        <v>360932</v>
      </c>
      <c r="G37" s="64">
        <f t="shared" si="3"/>
        <v>98.735482670846622</v>
      </c>
    </row>
    <row r="38" spans="1:7" x14ac:dyDescent="0.2">
      <c r="A38" t="s">
        <v>123</v>
      </c>
      <c r="B38">
        <v>309890</v>
      </c>
      <c r="C38" s="64">
        <f t="shared" si="2"/>
        <v>84.772585209592549</v>
      </c>
      <c r="E38" t="s">
        <v>123</v>
      </c>
      <c r="F38">
        <v>364371</v>
      </c>
      <c r="G38" s="64">
        <f t="shared" si="3"/>
        <v>99.676245265753806</v>
      </c>
    </row>
    <row r="39" spans="1:7" x14ac:dyDescent="0.2">
      <c r="A39" t="s">
        <v>124</v>
      </c>
      <c r="B39">
        <v>311513</v>
      </c>
      <c r="C39" s="64">
        <f t="shared" si="2"/>
        <v>85.216568254528397</v>
      </c>
      <c r="E39" t="s">
        <v>124</v>
      </c>
      <c r="F39">
        <v>367574</v>
      </c>
      <c r="G39" s="64">
        <f t="shared" si="3"/>
        <v>100.55244840372639</v>
      </c>
    </row>
    <row r="40" spans="1:7" x14ac:dyDescent="0.2">
      <c r="A40" t="s">
        <v>125</v>
      </c>
      <c r="B40">
        <v>314066</v>
      </c>
      <c r="C40" s="64">
        <f t="shared" si="2"/>
        <v>85.914959328909916</v>
      </c>
      <c r="E40" t="s">
        <v>125</v>
      </c>
      <c r="F40">
        <v>370170</v>
      </c>
      <c r="G40" s="64">
        <f t="shared" si="3"/>
        <v>101.26260243000702</v>
      </c>
    </row>
    <row r="41" spans="1:7" x14ac:dyDescent="0.2">
      <c r="A41" t="s">
        <v>126</v>
      </c>
      <c r="B41">
        <v>318477</v>
      </c>
      <c r="C41" s="64">
        <f t="shared" si="2"/>
        <v>87.121619348140982</v>
      </c>
      <c r="E41" t="s">
        <v>126</v>
      </c>
      <c r="F41">
        <v>373540</v>
      </c>
      <c r="G41" s="64">
        <f t="shared" si="3"/>
        <v>102.18448959047146</v>
      </c>
    </row>
    <row r="42" spans="1:7" x14ac:dyDescent="0.2">
      <c r="A42" t="s">
        <v>127</v>
      </c>
      <c r="B42">
        <v>321811</v>
      </c>
      <c r="C42" s="64">
        <f t="shared" si="2"/>
        <v>88.033658455852688</v>
      </c>
      <c r="E42" t="s">
        <v>127</v>
      </c>
      <c r="F42">
        <v>376432</v>
      </c>
      <c r="G42" s="64">
        <f t="shared" si="3"/>
        <v>102.97561649494125</v>
      </c>
    </row>
    <row r="43" spans="1:7" x14ac:dyDescent="0.2">
      <c r="A43" t="s">
        <v>128</v>
      </c>
      <c r="B43">
        <v>325314</v>
      </c>
      <c r="C43" s="64">
        <f t="shared" si="2"/>
        <v>88.991928700098072</v>
      </c>
      <c r="E43" t="s">
        <v>128</v>
      </c>
      <c r="F43">
        <v>379180</v>
      </c>
      <c r="G43" s="64">
        <f t="shared" si="3"/>
        <v>103.72735118840009</v>
      </c>
    </row>
    <row r="44" spans="1:7" x14ac:dyDescent="0.2">
      <c r="A44" t="s">
        <v>129</v>
      </c>
      <c r="B44">
        <v>327450</v>
      </c>
      <c r="C44" s="64">
        <f t="shared" si="2"/>
        <v>89.576246496760405</v>
      </c>
      <c r="E44" t="s">
        <v>129</v>
      </c>
      <c r="F44">
        <v>381745</v>
      </c>
      <c r="G44" s="64">
        <f t="shared" si="3"/>
        <v>104.42902494703252</v>
      </c>
    </row>
    <row r="45" spans="1:7" x14ac:dyDescent="0.2">
      <c r="A45" t="s">
        <v>130</v>
      </c>
      <c r="B45">
        <v>328130</v>
      </c>
      <c r="C45" s="64">
        <f t="shared" si="2"/>
        <v>89.762265270978745</v>
      </c>
      <c r="E45" t="s">
        <v>130</v>
      </c>
      <c r="F45">
        <v>383795</v>
      </c>
      <c r="G45" s="64">
        <f t="shared" si="3"/>
        <v>104.98981683989665</v>
      </c>
    </row>
    <row r="46" spans="1:7" x14ac:dyDescent="0.2">
      <c r="A46" t="s">
        <v>131</v>
      </c>
      <c r="B46">
        <v>328918</v>
      </c>
      <c r="C46" s="64">
        <f t="shared" si="2"/>
        <v>89.977828203455303</v>
      </c>
      <c r="E46" t="s">
        <v>131</v>
      </c>
      <c r="F46">
        <v>384640</v>
      </c>
      <c r="G46" s="64">
        <f t="shared" si="3"/>
        <v>105.22097252256503</v>
      </c>
    </row>
    <row r="47" spans="1:7" x14ac:dyDescent="0.2">
      <c r="A47" t="s">
        <v>132</v>
      </c>
      <c r="B47">
        <v>330519</v>
      </c>
      <c r="C47" s="64">
        <f t="shared" si="2"/>
        <v>90.415792993931134</v>
      </c>
      <c r="E47" t="s">
        <v>132</v>
      </c>
      <c r="F47">
        <v>386451</v>
      </c>
      <c r="G47" s="64">
        <f t="shared" si="3"/>
        <v>105.71638428743184</v>
      </c>
    </row>
    <row r="48" spans="1:7" x14ac:dyDescent="0.2">
      <c r="A48" t="s">
        <v>133</v>
      </c>
      <c r="B48">
        <v>334422</v>
      </c>
      <c r="C48" s="64">
        <f t="shared" si="2"/>
        <v>91.48348604654025</v>
      </c>
      <c r="E48" t="s">
        <v>133</v>
      </c>
      <c r="F48">
        <v>389097</v>
      </c>
      <c r="G48" s="64">
        <f t="shared" si="3"/>
        <v>106.44021616475793</v>
      </c>
    </row>
    <row r="49" spans="1:7" x14ac:dyDescent="0.2">
      <c r="A49" t="s">
        <v>134</v>
      </c>
      <c r="B49">
        <v>338759</v>
      </c>
      <c r="C49" s="64">
        <f t="shared" si="2"/>
        <v>92.669902846224019</v>
      </c>
      <c r="E49" t="s">
        <v>134</v>
      </c>
      <c r="F49">
        <v>393287</v>
      </c>
      <c r="G49" s="64">
        <f t="shared" si="3"/>
        <v>107.58642008236802</v>
      </c>
    </row>
    <row r="50" spans="1:7" x14ac:dyDescent="0.2">
      <c r="A50" t="s">
        <v>135</v>
      </c>
      <c r="B50">
        <v>343731</v>
      </c>
      <c r="C50" s="64">
        <f t="shared" si="2"/>
        <v>94.03002835418522</v>
      </c>
      <c r="E50" t="s">
        <v>135</v>
      </c>
      <c r="F50">
        <v>397286</v>
      </c>
      <c r="G50" s="64">
        <f t="shared" si="3"/>
        <v>108.68037460898444</v>
      </c>
    </row>
    <row r="51" spans="1:7" x14ac:dyDescent="0.2">
      <c r="A51" t="s">
        <v>136</v>
      </c>
      <c r="B51">
        <v>348809</v>
      </c>
      <c r="C51" s="64">
        <f t="shared" si="2"/>
        <v>95.419150906362802</v>
      </c>
      <c r="E51" t="s">
        <v>136</v>
      </c>
      <c r="F51">
        <v>403005</v>
      </c>
      <c r="G51" s="64">
        <f t="shared" si="3"/>
        <v>110.2448472115649</v>
      </c>
    </row>
    <row r="52" spans="1:7" x14ac:dyDescent="0.2">
      <c r="A52" t="s">
        <v>137</v>
      </c>
      <c r="B52">
        <v>349582</v>
      </c>
      <c r="C52" s="64">
        <f t="shared" si="2"/>
        <v>95.630610483525714</v>
      </c>
      <c r="E52" t="s">
        <v>137</v>
      </c>
      <c r="F52">
        <v>404477</v>
      </c>
      <c r="G52" s="64">
        <f t="shared" si="3"/>
        <v>110.64752314634343</v>
      </c>
    </row>
    <row r="53" spans="1:7" x14ac:dyDescent="0.2">
      <c r="A53" t="s">
        <v>138</v>
      </c>
      <c r="B53">
        <v>351061</v>
      </c>
      <c r="C53" s="64">
        <f t="shared" si="2"/>
        <v>96.035201317450614</v>
      </c>
      <c r="E53" t="s">
        <v>138</v>
      </c>
      <c r="F53">
        <v>405652</v>
      </c>
      <c r="G53" s="64">
        <f t="shared" si="3"/>
        <v>110.9689526459119</v>
      </c>
    </row>
    <row r="54" spans="1:7" x14ac:dyDescent="0.2">
      <c r="A54" t="s">
        <v>139</v>
      </c>
      <c r="B54">
        <v>351768</v>
      </c>
      <c r="C54" s="64">
        <f t="shared" si="2"/>
        <v>96.228606131233505</v>
      </c>
      <c r="E54" t="s">
        <v>139</v>
      </c>
      <c r="F54">
        <v>406173</v>
      </c>
      <c r="G54" s="64">
        <f t="shared" si="3"/>
        <v>111.11147585380566</v>
      </c>
    </row>
    <row r="55" spans="1:7" x14ac:dyDescent="0.2">
      <c r="A55" t="s">
        <v>140</v>
      </c>
      <c r="B55">
        <v>354899</v>
      </c>
      <c r="C55" s="64">
        <f t="shared" si="2"/>
        <v>97.085113163700626</v>
      </c>
      <c r="E55" t="s">
        <v>140</v>
      </c>
      <c r="F55">
        <v>408500</v>
      </c>
      <c r="G55" s="64">
        <f t="shared" si="3"/>
        <v>111.74804304146167</v>
      </c>
    </row>
    <row r="56" spans="1:7" x14ac:dyDescent="0.2">
      <c r="A56" t="s">
        <v>141</v>
      </c>
      <c r="B56">
        <v>357698</v>
      </c>
      <c r="C56" s="64">
        <f t="shared" si="2"/>
        <v>97.850799265225845</v>
      </c>
      <c r="E56" t="s">
        <v>141</v>
      </c>
      <c r="F56">
        <v>412446</v>
      </c>
      <c r="G56" s="64">
        <f t="shared" si="3"/>
        <v>112.82749904596989</v>
      </c>
    </row>
    <row r="57" spans="1:7" x14ac:dyDescent="0.2">
      <c r="A57" t="s">
        <v>142</v>
      </c>
      <c r="B57">
        <v>359926</v>
      </c>
      <c r="C57" s="64">
        <f t="shared" si="2"/>
        <v>98.460284307811833</v>
      </c>
      <c r="E57" t="s">
        <v>142</v>
      </c>
      <c r="F57">
        <v>414937</v>
      </c>
      <c r="G57" s="64">
        <f t="shared" si="3"/>
        <v>113.50892958505503</v>
      </c>
    </row>
    <row r="58" spans="1:7" x14ac:dyDescent="0.2">
      <c r="A58" t="s">
        <v>143</v>
      </c>
      <c r="B58">
        <v>362969</v>
      </c>
      <c r="C58" s="64">
        <f t="shared" si="2"/>
        <v>99.29271832243893</v>
      </c>
      <c r="E58" t="s">
        <v>143</v>
      </c>
      <c r="F58">
        <v>418107</v>
      </c>
      <c r="G58" s="64">
        <f t="shared" si="3"/>
        <v>114.37610534133761</v>
      </c>
    </row>
    <row r="59" spans="1:7" x14ac:dyDescent="0.2">
      <c r="A59" t="s">
        <v>144</v>
      </c>
      <c r="B59">
        <v>365283</v>
      </c>
      <c r="C59" s="64">
        <f t="shared" si="2"/>
        <v>99.925729268823119</v>
      </c>
      <c r="E59" t="s">
        <v>144</v>
      </c>
      <c r="F59">
        <v>421331</v>
      </c>
      <c r="G59" s="64">
        <f t="shared" si="3"/>
        <v>115.2580531767493</v>
      </c>
    </row>
    <row r="60" spans="1:7" x14ac:dyDescent="0.2">
      <c r="A60" t="s">
        <v>145</v>
      </c>
      <c r="B60">
        <v>367290</v>
      </c>
      <c r="C60" s="64">
        <f t="shared" si="2"/>
        <v>100.47475820978815</v>
      </c>
      <c r="E60" t="s">
        <v>145</v>
      </c>
      <c r="F60">
        <v>422382</v>
      </c>
      <c r="G60" s="64">
        <f t="shared" si="3"/>
        <v>115.545561605725</v>
      </c>
    </row>
    <row r="61" spans="1:7" x14ac:dyDescent="0.2">
      <c r="A61" t="s">
        <v>146</v>
      </c>
      <c r="B61">
        <v>366230</v>
      </c>
      <c r="C61" s="64">
        <f t="shared" si="2"/>
        <v>100.18478776762426</v>
      </c>
      <c r="E61" t="s">
        <v>146</v>
      </c>
      <c r="F61">
        <v>420031</v>
      </c>
      <c r="G61" s="64">
        <f t="shared" si="3"/>
        <v>114.90242904956716</v>
      </c>
    </row>
    <row r="62" spans="1:7" x14ac:dyDescent="0.2">
      <c r="A62" t="s">
        <v>147</v>
      </c>
      <c r="B62">
        <v>359362</v>
      </c>
      <c r="C62" s="64">
        <f t="shared" si="2"/>
        <v>98.305998148018972</v>
      </c>
      <c r="E62" t="s">
        <v>147</v>
      </c>
      <c r="F62">
        <v>412965</v>
      </c>
      <c r="G62" s="64">
        <f t="shared" si="3"/>
        <v>112.96947513982184</v>
      </c>
    </row>
    <row r="63" spans="1:7" x14ac:dyDescent="0.2">
      <c r="A63" t="s">
        <v>148</v>
      </c>
      <c r="B63">
        <v>351520</v>
      </c>
      <c r="C63" s="64">
        <f t="shared" si="2"/>
        <v>96.160763990047997</v>
      </c>
      <c r="E63" t="s">
        <v>148</v>
      </c>
      <c r="F63">
        <v>403661</v>
      </c>
      <c r="G63" s="64">
        <f t="shared" si="3"/>
        <v>110.42430061728142</v>
      </c>
    </row>
    <row r="64" spans="1:7" x14ac:dyDescent="0.2">
      <c r="A64" t="s">
        <v>149</v>
      </c>
      <c r="B64">
        <v>346266</v>
      </c>
      <c r="C64" s="64">
        <f t="shared" si="2"/>
        <v>94.723495402190366</v>
      </c>
      <c r="E64" t="s">
        <v>149</v>
      </c>
      <c r="F64">
        <v>397326</v>
      </c>
      <c r="G64" s="64">
        <f t="shared" si="3"/>
        <v>108.69131688982081</v>
      </c>
    </row>
    <row r="65" spans="1:7" x14ac:dyDescent="0.2">
      <c r="A65" t="s">
        <v>150</v>
      </c>
      <c r="B65">
        <v>344993</v>
      </c>
      <c r="C65" s="64">
        <f t="shared" si="2"/>
        <v>94.375257314572792</v>
      </c>
      <c r="E65" t="s">
        <v>150</v>
      </c>
      <c r="F65">
        <v>396514</v>
      </c>
      <c r="G65" s="64">
        <f t="shared" si="3"/>
        <v>108.46918858884243</v>
      </c>
    </row>
    <row r="66" spans="1:7" x14ac:dyDescent="0.2">
      <c r="A66" t="s">
        <v>151</v>
      </c>
      <c r="B66">
        <v>345849</v>
      </c>
      <c r="C66" s="64">
        <f t="shared" si="2"/>
        <v>94.60942212447118</v>
      </c>
      <c r="E66" t="s">
        <v>151</v>
      </c>
      <c r="F66">
        <v>397125</v>
      </c>
      <c r="G66" s="64">
        <f t="shared" si="3"/>
        <v>108.63633192861803</v>
      </c>
    </row>
    <row r="67" spans="1:7" x14ac:dyDescent="0.2">
      <c r="A67" t="s">
        <v>152</v>
      </c>
      <c r="B67">
        <v>346288</v>
      </c>
      <c r="C67" s="64">
        <f t="shared" si="2"/>
        <v>94.729513656650383</v>
      </c>
      <c r="E67" t="s">
        <v>152</v>
      </c>
      <c r="F67">
        <v>398528</v>
      </c>
      <c r="G67" s="64">
        <f t="shared" si="3"/>
        <v>109.02013242895383</v>
      </c>
    </row>
    <row r="68" spans="1:7" x14ac:dyDescent="0.2">
      <c r="A68" t="s">
        <v>153</v>
      </c>
      <c r="B68">
        <v>347852</v>
      </c>
      <c r="C68" s="64">
        <f t="shared" si="2"/>
        <v>95.157356837352566</v>
      </c>
      <c r="E68" t="s">
        <v>153</v>
      </c>
      <c r="F68">
        <v>400001</v>
      </c>
      <c r="G68" s="64">
        <f t="shared" si="3"/>
        <v>109.42308192075326</v>
      </c>
    </row>
    <row r="69" spans="1:7" x14ac:dyDescent="0.2">
      <c r="A69" t="s">
        <v>154</v>
      </c>
      <c r="B69">
        <v>351976</v>
      </c>
      <c r="C69" s="64">
        <f t="shared" si="2"/>
        <v>96.285505991582653</v>
      </c>
      <c r="E69" t="s">
        <v>154</v>
      </c>
      <c r="F69">
        <v>403217</v>
      </c>
      <c r="G69" s="64">
        <f t="shared" si="3"/>
        <v>110.30284129999768</v>
      </c>
    </row>
    <row r="70" spans="1:7" x14ac:dyDescent="0.2">
      <c r="A70" t="s">
        <v>155</v>
      </c>
      <c r="B70">
        <v>354912</v>
      </c>
      <c r="C70" s="64">
        <f t="shared" si="2"/>
        <v>97.08866940497245</v>
      </c>
      <c r="E70" t="s">
        <v>155</v>
      </c>
      <c r="F70">
        <v>405186</v>
      </c>
      <c r="G70" s="64">
        <f t="shared" si="3"/>
        <v>110.84147507416814</v>
      </c>
    </row>
    <row r="71" spans="1:7" x14ac:dyDescent="0.2">
      <c r="A71" t="s">
        <v>156</v>
      </c>
      <c r="B71">
        <v>355755</v>
      </c>
      <c r="C71" s="64">
        <f t="shared" si="2"/>
        <v>97.319277973599014</v>
      </c>
      <c r="E71" t="s">
        <v>156</v>
      </c>
      <c r="F71">
        <v>405570</v>
      </c>
      <c r="G71" s="64">
        <f t="shared" si="3"/>
        <v>110.94652097019733</v>
      </c>
    </row>
    <row r="72" spans="1:7" x14ac:dyDescent="0.2">
      <c r="A72" t="s">
        <v>157</v>
      </c>
      <c r="B72">
        <v>357811</v>
      </c>
      <c r="C72" s="64">
        <f t="shared" si="2"/>
        <v>97.881711208588598</v>
      </c>
      <c r="E72" t="s">
        <v>157</v>
      </c>
      <c r="F72">
        <v>408601</v>
      </c>
      <c r="G72" s="64">
        <f t="shared" si="3"/>
        <v>111.77567230057352</v>
      </c>
    </row>
    <row r="73" spans="1:7" x14ac:dyDescent="0.2">
      <c r="A73" t="s">
        <v>158</v>
      </c>
      <c r="B73">
        <v>359806</v>
      </c>
      <c r="C73" s="64">
        <f t="shared" si="2"/>
        <v>98.427457465302709</v>
      </c>
      <c r="E73" t="s">
        <v>158</v>
      </c>
      <c r="F73">
        <v>409994</v>
      </c>
      <c r="G73" s="64">
        <f t="shared" si="3"/>
        <v>112.15673723070022</v>
      </c>
    </row>
    <row r="74" spans="1:7" x14ac:dyDescent="0.2">
      <c r="A74" t="s">
        <v>159</v>
      </c>
      <c r="B74">
        <v>362575</v>
      </c>
      <c r="C74" s="64">
        <f t="shared" si="2"/>
        <v>99.18493685620065</v>
      </c>
      <c r="E74" t="s">
        <v>159</v>
      </c>
      <c r="F74">
        <v>413292</v>
      </c>
      <c r="G74" s="64">
        <f t="shared" si="3"/>
        <v>113.05892828565918</v>
      </c>
    </row>
    <row r="75" spans="1:7" x14ac:dyDescent="0.2">
      <c r="A75" t="s">
        <v>160</v>
      </c>
      <c r="B75">
        <v>363216</v>
      </c>
      <c r="C75" s="64">
        <f t="shared" si="2"/>
        <v>99.360286906603534</v>
      </c>
      <c r="E75" t="s">
        <v>160</v>
      </c>
      <c r="F75">
        <v>413921</v>
      </c>
      <c r="G75" s="64">
        <f t="shared" si="3"/>
        <v>113.23099565181116</v>
      </c>
    </row>
    <row r="76" spans="1:7" x14ac:dyDescent="0.2">
      <c r="A76" t="s">
        <v>161</v>
      </c>
      <c r="B76">
        <v>364222</v>
      </c>
      <c r="C76" s="64">
        <f t="shared" si="2"/>
        <v>99.635485269638323</v>
      </c>
      <c r="E76" t="s">
        <v>161</v>
      </c>
      <c r="F76">
        <v>414835</v>
      </c>
      <c r="G76" s="64">
        <f t="shared" si="3"/>
        <v>113.48102676892228</v>
      </c>
    </row>
    <row r="77" spans="1:7" x14ac:dyDescent="0.2">
      <c r="A77" t="s">
        <v>162</v>
      </c>
      <c r="B77">
        <v>364173</v>
      </c>
      <c r="C77" s="64">
        <f t="shared" si="2"/>
        <v>99.622080975613756</v>
      </c>
      <c r="E77" t="s">
        <v>162</v>
      </c>
      <c r="F77">
        <v>414099</v>
      </c>
      <c r="G77" s="64">
        <f t="shared" si="3"/>
        <v>113.27968880153301</v>
      </c>
    </row>
    <row r="78" spans="1:7" x14ac:dyDescent="0.2">
      <c r="A78" t="s">
        <v>163</v>
      </c>
      <c r="B78">
        <v>367170</v>
      </c>
      <c r="C78" s="64">
        <f t="shared" si="2"/>
        <v>100.44193136727903</v>
      </c>
      <c r="E78" t="s">
        <v>163</v>
      </c>
      <c r="F78">
        <v>418255</v>
      </c>
      <c r="G78" s="64">
        <f t="shared" si="3"/>
        <v>114.4165917804322</v>
      </c>
    </row>
    <row r="79" spans="1:7" x14ac:dyDescent="0.2">
      <c r="A79" t="s">
        <v>164</v>
      </c>
      <c r="B79">
        <v>366653</v>
      </c>
      <c r="C79" s="64">
        <f t="shared" si="2"/>
        <v>100.3005023874689</v>
      </c>
      <c r="E79" t="s">
        <v>164</v>
      </c>
      <c r="F79">
        <v>418024</v>
      </c>
      <c r="G79" s="64">
        <f t="shared" si="3"/>
        <v>114.35340010860213</v>
      </c>
    </row>
    <row r="80" spans="1:7" x14ac:dyDescent="0.2">
      <c r="A80" t="s">
        <v>90</v>
      </c>
      <c r="B80">
        <v>369731</v>
      </c>
      <c r="C80" s="64">
        <f t="shared" si="2"/>
        <v>101.14251089782782</v>
      </c>
      <c r="E80" t="s">
        <v>90</v>
      </c>
      <c r="F80">
        <v>420779</v>
      </c>
      <c r="G80" s="64">
        <f t="shared" si="3"/>
        <v>115.10704970120734</v>
      </c>
    </row>
    <row r="81" spans="1:7" x14ac:dyDescent="0.2">
      <c r="A81" t="s">
        <v>91</v>
      </c>
      <c r="B81">
        <v>373094</v>
      </c>
      <c r="C81" s="64">
        <f t="shared" si="2"/>
        <v>102.0624831591459</v>
      </c>
      <c r="E81" t="s">
        <v>91</v>
      </c>
      <c r="F81">
        <v>423282</v>
      </c>
      <c r="G81" s="64">
        <f t="shared" si="3"/>
        <v>115.79176292454341</v>
      </c>
    </row>
    <row r="82" spans="1:7" x14ac:dyDescent="0.2">
      <c r="A82" t="s">
        <v>92</v>
      </c>
      <c r="B82">
        <v>375816</v>
      </c>
      <c r="C82" s="64">
        <f t="shared" si="2"/>
        <v>102.80710537006109</v>
      </c>
      <c r="E82" t="s">
        <v>92</v>
      </c>
      <c r="F82">
        <v>427197</v>
      </c>
      <c r="G82" s="64">
        <f t="shared" si="3"/>
        <v>116.86273866140343</v>
      </c>
    </row>
    <row r="83" spans="1:7" x14ac:dyDescent="0.2">
      <c r="A83" t="s">
        <v>93</v>
      </c>
      <c r="B83">
        <v>378210</v>
      </c>
      <c r="C83" s="64">
        <f t="shared" si="2"/>
        <v>103.46200087811803</v>
      </c>
      <c r="E83" t="s">
        <v>93</v>
      </c>
      <c r="F83">
        <v>429922</v>
      </c>
      <c r="G83" s="64">
        <f t="shared" si="3"/>
        <v>117.60818154338136</v>
      </c>
    </row>
    <row r="84" spans="1:7" x14ac:dyDescent="0.2">
      <c r="A84" t="s">
        <v>94</v>
      </c>
      <c r="B84">
        <v>380380</v>
      </c>
      <c r="C84" s="64">
        <f t="shared" si="2"/>
        <v>104.05561961349129</v>
      </c>
      <c r="E84" t="s">
        <v>94</v>
      </c>
      <c r="F84">
        <v>432660</v>
      </c>
      <c r="G84" s="64">
        <f t="shared" si="3"/>
        <v>118.35718066663111</v>
      </c>
    </row>
    <row r="85" spans="1:7" x14ac:dyDescent="0.2">
      <c r="A85" t="s">
        <v>99</v>
      </c>
      <c r="B85">
        <v>383506</v>
      </c>
      <c r="C85" s="64">
        <f t="shared" ref="C85:C90" si="4">100*B85/AVERAGE($B$76:$B$79)</f>
        <v>104.91075886085386</v>
      </c>
      <c r="E85" t="s">
        <v>99</v>
      </c>
      <c r="F85">
        <v>436128</v>
      </c>
      <c r="G85" s="64">
        <f t="shared" ref="G85:G90" si="5">100*F85/AVERAGE($B$76:$B$79)</f>
        <v>119.30587641514467</v>
      </c>
    </row>
    <row r="86" spans="1:7" x14ac:dyDescent="0.2">
      <c r="A86" t="s">
        <v>101</v>
      </c>
      <c r="B86">
        <v>386158</v>
      </c>
      <c r="C86" s="64">
        <f t="shared" si="4"/>
        <v>105.6362320803054</v>
      </c>
      <c r="E86" t="s">
        <v>101</v>
      </c>
      <c r="F86">
        <v>438985</v>
      </c>
      <c r="G86" s="64">
        <f t="shared" si="5"/>
        <v>120.08742882388262</v>
      </c>
    </row>
    <row r="87" spans="1:7" x14ac:dyDescent="0.2">
      <c r="A87" t="s">
        <v>102</v>
      </c>
      <c r="B87">
        <v>388735</v>
      </c>
      <c r="C87" s="64">
        <f t="shared" si="4"/>
        <v>106.34118852318875</v>
      </c>
      <c r="E87" t="s">
        <v>102</v>
      </c>
      <c r="F87">
        <v>441939</v>
      </c>
      <c r="G87" s="64">
        <f t="shared" si="5"/>
        <v>120.89551626364879</v>
      </c>
    </row>
    <row r="88" spans="1:7" x14ac:dyDescent="0.2">
      <c r="A88" t="s">
        <v>165</v>
      </c>
      <c r="B88">
        <v>390155</v>
      </c>
      <c r="C88" s="64">
        <f t="shared" si="4"/>
        <v>106.72963949288</v>
      </c>
      <c r="E88" t="s">
        <v>165</v>
      </c>
      <c r="F88">
        <v>443590</v>
      </c>
      <c r="G88" s="64">
        <f t="shared" si="5"/>
        <v>121.34715890517009</v>
      </c>
    </row>
    <row r="89" spans="1:7" x14ac:dyDescent="0.2">
      <c r="A89" t="s">
        <v>167</v>
      </c>
      <c r="B89">
        <v>391595</v>
      </c>
      <c r="C89" s="64">
        <f t="shared" si="4"/>
        <v>107.12356160298943</v>
      </c>
      <c r="E89" t="s">
        <v>167</v>
      </c>
      <c r="F89">
        <v>445993</v>
      </c>
      <c r="G89" s="64">
        <f t="shared" si="5"/>
        <v>122.00451642641521</v>
      </c>
    </row>
    <row r="90" spans="1:7" x14ac:dyDescent="0.2">
      <c r="A90" t="s">
        <v>166</v>
      </c>
      <c r="B90">
        <v>393238</v>
      </c>
      <c r="C90" s="64">
        <f t="shared" si="4"/>
        <v>107.57301578834347</v>
      </c>
      <c r="E90" t="s">
        <v>166</v>
      </c>
      <c r="F90">
        <v>447999</v>
      </c>
      <c r="G90" s="64">
        <f t="shared" si="5"/>
        <v>122.55327181035933</v>
      </c>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Normal="100" workbookViewId="0">
      <selection sqref="A1:O1"/>
    </sheetView>
  </sheetViews>
  <sheetFormatPr defaultRowHeight="12.75" x14ac:dyDescent="0.2"/>
  <cols>
    <col min="1" max="3" style="319" width="9.140625" collapsed="false"/>
    <col min="4" max="4" customWidth="true" style="319" width="11.85546875" collapsed="false"/>
    <col min="5" max="9" customWidth="true" style="319" width="12.7109375" collapsed="false"/>
    <col min="10" max="10" bestFit="true" customWidth="true" style="319" width="12.28515625" collapsed="false"/>
    <col min="11" max="15" customWidth="true" style="319" width="11.28515625" collapsed="false"/>
    <col min="16" max="16384" style="319" width="9.140625" collapsed="false"/>
  </cols>
  <sheetData>
    <row r="1" spans="1:16" ht="27.75" x14ac:dyDescent="0.2">
      <c r="A1" s="378" t="s">
        <v>285</v>
      </c>
      <c r="B1" s="379"/>
      <c r="C1" s="379"/>
      <c r="D1" s="379"/>
      <c r="E1" s="379"/>
      <c r="F1" s="379"/>
      <c r="G1" s="379"/>
      <c r="H1" s="379"/>
      <c r="I1" s="379"/>
      <c r="J1" s="379"/>
      <c r="K1" s="379"/>
      <c r="L1" s="379"/>
      <c r="M1" s="379"/>
      <c r="N1" s="379"/>
      <c r="O1" s="379"/>
    </row>
    <row r="2" spans="1:16" ht="20.25" x14ac:dyDescent="0.3">
      <c r="A2" s="320" t="s">
        <v>286</v>
      </c>
      <c r="B2" s="321"/>
      <c r="C2" s="321"/>
      <c r="D2" s="321"/>
      <c r="E2" s="321"/>
      <c r="F2" s="321"/>
      <c r="G2" s="321"/>
      <c r="H2" s="321"/>
      <c r="I2" s="321"/>
      <c r="J2" s="321"/>
      <c r="K2" s="321"/>
      <c r="L2" s="321"/>
      <c r="M2" s="321"/>
      <c r="N2" s="321"/>
      <c r="O2" s="321"/>
    </row>
    <row r="3" spans="1:16" ht="15.75" x14ac:dyDescent="0.25">
      <c r="A3" s="322" t="s">
        <v>287</v>
      </c>
      <c r="B3" s="322"/>
      <c r="C3" s="322"/>
      <c r="D3" s="323"/>
      <c r="E3" s="324"/>
      <c r="F3" s="324"/>
      <c r="G3" s="324"/>
      <c r="H3" s="324"/>
      <c r="I3" s="324"/>
      <c r="J3" s="324"/>
      <c r="K3" s="324"/>
      <c r="L3" s="324"/>
      <c r="M3" s="324"/>
      <c r="N3" s="324"/>
      <c r="O3" s="324"/>
    </row>
    <row r="4" spans="1:16" ht="18.75" thickBot="1" x14ac:dyDescent="0.3">
      <c r="A4" s="324"/>
      <c r="B4" s="324"/>
      <c r="C4" s="323"/>
      <c r="D4" s="325"/>
      <c r="E4" s="325"/>
      <c r="F4" s="326"/>
      <c r="G4" s="325"/>
      <c r="H4" s="325"/>
      <c r="I4" s="325"/>
      <c r="J4" s="325"/>
      <c r="K4" s="325"/>
      <c r="L4" s="325"/>
      <c r="M4" s="325"/>
      <c r="N4" s="325"/>
      <c r="O4" s="327"/>
    </row>
    <row r="5" spans="1:16" ht="63.75" x14ac:dyDescent="0.2">
      <c r="A5" s="328"/>
      <c r="B5" s="328"/>
      <c r="C5" s="329" t="s">
        <v>252</v>
      </c>
      <c r="D5" s="329" t="s">
        <v>253</v>
      </c>
      <c r="E5" s="330" t="s">
        <v>5</v>
      </c>
      <c r="F5" s="331"/>
      <c r="G5" s="331"/>
      <c r="H5" s="330"/>
      <c r="I5" s="330"/>
      <c r="J5" s="332" t="s">
        <v>0</v>
      </c>
      <c r="K5" s="330" t="s">
        <v>6</v>
      </c>
      <c r="L5" s="330"/>
      <c r="M5" s="330"/>
      <c r="N5" s="330"/>
      <c r="O5" s="330"/>
    </row>
    <row r="6" spans="1:16" ht="51" x14ac:dyDescent="0.2">
      <c r="A6" s="333"/>
      <c r="B6" s="333"/>
      <c r="C6" s="334"/>
      <c r="D6" s="334" t="s">
        <v>10</v>
      </c>
      <c r="E6" s="334" t="s">
        <v>10</v>
      </c>
      <c r="F6" s="335" t="s">
        <v>20</v>
      </c>
      <c r="G6" s="335" t="s">
        <v>254</v>
      </c>
      <c r="H6" s="335" t="s">
        <v>36</v>
      </c>
      <c r="I6" s="335" t="s">
        <v>37</v>
      </c>
      <c r="J6" s="335" t="s">
        <v>10</v>
      </c>
      <c r="K6" s="335" t="s">
        <v>10</v>
      </c>
      <c r="L6" s="335" t="s">
        <v>23</v>
      </c>
      <c r="M6" s="335" t="s">
        <v>24</v>
      </c>
      <c r="N6" s="335" t="s">
        <v>25</v>
      </c>
      <c r="O6" s="335" t="s">
        <v>26</v>
      </c>
    </row>
    <row r="7" spans="1:16" x14ac:dyDescent="0.2">
      <c r="A7" s="333"/>
      <c r="B7" s="333"/>
      <c r="C7" s="334"/>
      <c r="D7" s="334"/>
      <c r="E7" s="334"/>
      <c r="F7" s="335"/>
      <c r="G7" s="335"/>
      <c r="H7" s="335"/>
      <c r="I7" s="335"/>
      <c r="J7" s="335"/>
      <c r="K7" s="335"/>
      <c r="L7" s="335"/>
      <c r="M7" s="335"/>
      <c r="N7" s="335"/>
      <c r="O7" s="335"/>
    </row>
    <row r="8" spans="1:16" ht="13.5" thickBot="1" x14ac:dyDescent="0.25">
      <c r="A8" s="336" t="s">
        <v>45</v>
      </c>
      <c r="B8" s="337"/>
      <c r="C8" s="338" t="s">
        <v>250</v>
      </c>
      <c r="D8" s="338" t="s">
        <v>46</v>
      </c>
      <c r="E8" s="338" t="s">
        <v>47</v>
      </c>
      <c r="F8" s="339" t="s">
        <v>40</v>
      </c>
      <c r="G8" s="339" t="s">
        <v>12</v>
      </c>
      <c r="H8" s="339" t="s">
        <v>14</v>
      </c>
      <c r="I8" s="339" t="s">
        <v>13</v>
      </c>
      <c r="J8" s="339" t="s">
        <v>31</v>
      </c>
      <c r="K8" s="339" t="s">
        <v>181</v>
      </c>
      <c r="L8" s="339" t="s">
        <v>48</v>
      </c>
      <c r="M8" s="339" t="s">
        <v>49</v>
      </c>
      <c r="N8" s="339" t="s">
        <v>50</v>
      </c>
      <c r="O8" s="339" t="s">
        <v>251</v>
      </c>
    </row>
    <row r="9" spans="1:16" x14ac:dyDescent="0.2">
      <c r="A9" s="323"/>
      <c r="B9" s="323"/>
      <c r="C9" s="340"/>
      <c r="D9" s="341"/>
      <c r="E9" s="341"/>
      <c r="F9" s="341"/>
      <c r="G9" s="341"/>
      <c r="H9" s="341"/>
      <c r="I9" s="341"/>
      <c r="J9" s="341"/>
      <c r="K9" s="341"/>
      <c r="L9" s="341"/>
      <c r="M9" s="341"/>
      <c r="N9" s="341"/>
      <c r="O9" s="341"/>
    </row>
    <row r="10" spans="1:16" ht="14.25" x14ac:dyDescent="0.2">
      <c r="A10" s="342" t="s">
        <v>233</v>
      </c>
      <c r="B10" s="343"/>
      <c r="C10" s="344">
        <v>1000.0000000000007</v>
      </c>
      <c r="D10" s="344">
        <v>12.317858740333689</v>
      </c>
      <c r="E10" s="344">
        <v>172.11719168776744</v>
      </c>
      <c r="F10" s="344">
        <v>18.914145065189203</v>
      </c>
      <c r="G10" s="344">
        <v>105.61100456233375</v>
      </c>
      <c r="H10" s="344">
        <v>34.608208680752135</v>
      </c>
      <c r="I10" s="344">
        <v>12.98383337949239</v>
      </c>
      <c r="J10" s="344">
        <v>58.820154410877166</v>
      </c>
      <c r="K10" s="344">
        <v>756.74479516102224</v>
      </c>
      <c r="L10" s="344">
        <v>136.50845272336824</v>
      </c>
      <c r="M10" s="344">
        <v>79.068333222601865</v>
      </c>
      <c r="N10" s="344">
        <v>285.1868679716714</v>
      </c>
      <c r="O10" s="344">
        <v>255.98114124338059</v>
      </c>
      <c r="P10" s="345"/>
    </row>
    <row r="11" spans="1:16" x14ac:dyDescent="0.2">
      <c r="A11" s="345"/>
      <c r="B11" s="345"/>
      <c r="C11" s="345"/>
      <c r="D11" s="345"/>
      <c r="E11" s="345"/>
      <c r="P11" s="345"/>
    </row>
    <row r="12" spans="1:16" x14ac:dyDescent="0.2">
      <c r="A12" s="346" t="s">
        <v>213</v>
      </c>
      <c r="B12" s="347"/>
      <c r="C12" s="348"/>
      <c r="D12" s="348"/>
      <c r="E12" s="348"/>
      <c r="F12" s="348"/>
      <c r="G12" s="348"/>
      <c r="H12" s="349"/>
      <c r="I12" s="349"/>
      <c r="J12" s="349"/>
      <c r="K12" s="349"/>
      <c r="L12" s="349"/>
      <c r="M12" s="349"/>
      <c r="N12" s="349"/>
      <c r="O12" s="347"/>
      <c r="P12" s="345"/>
    </row>
    <row r="13" spans="1:16" x14ac:dyDescent="0.2">
      <c r="A13" s="347">
        <v>2017</v>
      </c>
      <c r="B13" s="347"/>
      <c r="C13" s="350">
        <v>9.8090558536997108E-2</v>
      </c>
      <c r="D13" s="350">
        <v>0.13573909401257289</v>
      </c>
      <c r="E13" s="350">
        <v>0.10071305336075564</v>
      </c>
      <c r="F13" s="350">
        <v>0.55712121428890882</v>
      </c>
      <c r="G13" s="350">
        <v>-7.181463713698566E-2</v>
      </c>
      <c r="H13" s="350">
        <v>0.49427829437036941</v>
      </c>
      <c r="I13" s="350">
        <v>-0.15316571531326595</v>
      </c>
      <c r="J13" s="350">
        <v>0.13023007992040636</v>
      </c>
      <c r="K13" s="350">
        <v>9.3727916523450361E-2</v>
      </c>
      <c r="L13" s="350">
        <v>0.14022685809430158</v>
      </c>
      <c r="M13" s="350">
        <v>-2.8859480604025656E-2</v>
      </c>
      <c r="N13" s="350">
        <v>3.217344782258369E-2</v>
      </c>
      <c r="O13" s="350">
        <v>0.17641495407647323</v>
      </c>
      <c r="P13" s="345"/>
    </row>
    <row r="14" spans="1:16" x14ac:dyDescent="0.2">
      <c r="A14" s="346"/>
      <c r="B14" s="347"/>
      <c r="C14" s="350"/>
      <c r="D14" s="350"/>
      <c r="E14" s="350"/>
      <c r="F14" s="350"/>
      <c r="G14" s="350"/>
      <c r="H14" s="351"/>
      <c r="I14" s="351"/>
      <c r="J14" s="351"/>
      <c r="K14" s="351"/>
      <c r="L14" s="351"/>
      <c r="M14" s="351"/>
      <c r="N14" s="351"/>
      <c r="O14" s="350"/>
      <c r="P14" s="345"/>
    </row>
    <row r="15" spans="1:16" x14ac:dyDescent="0.2">
      <c r="A15" s="346" t="s">
        <v>212</v>
      </c>
      <c r="B15" s="347"/>
      <c r="C15" s="350"/>
      <c r="D15" s="350"/>
      <c r="E15" s="350"/>
      <c r="F15" s="350"/>
      <c r="G15" s="350"/>
      <c r="H15" s="351"/>
      <c r="I15" s="351"/>
      <c r="J15" s="351"/>
      <c r="K15" s="351"/>
      <c r="L15" s="351"/>
      <c r="M15" s="351"/>
      <c r="N15" s="351"/>
      <c r="O15" s="350"/>
      <c r="P15" s="345"/>
    </row>
    <row r="16" spans="1:16" x14ac:dyDescent="0.2">
      <c r="A16" s="347">
        <v>2017</v>
      </c>
      <c r="B16" s="347" t="s">
        <v>3</v>
      </c>
      <c r="C16" s="350">
        <v>0.13775225817627135</v>
      </c>
      <c r="D16" s="350">
        <v>-0.12884523322640451</v>
      </c>
      <c r="E16" s="350">
        <v>0.1077101581669293</v>
      </c>
      <c r="F16" s="350">
        <v>0.5094633009482763</v>
      </c>
      <c r="G16" s="350">
        <v>0.14189009898208926</v>
      </c>
      <c r="H16" s="350">
        <v>-0.20103281027774589</v>
      </c>
      <c r="I16" s="350">
        <v>0.14698076999107856</v>
      </c>
      <c r="J16" s="350">
        <v>0.20488444251292037</v>
      </c>
      <c r="K16" s="350">
        <v>0.14262817437045161</v>
      </c>
      <c r="L16" s="350">
        <v>0.15655784783683568</v>
      </c>
      <c r="M16" s="350">
        <v>-8.2818009931417969E-2</v>
      </c>
      <c r="N16" s="350">
        <v>0.24805279787061263</v>
      </c>
      <c r="O16" s="350">
        <v>8.3103478855939272E-2</v>
      </c>
      <c r="P16" s="345"/>
    </row>
    <row r="17" spans="1:16" x14ac:dyDescent="0.2">
      <c r="A17" s="347"/>
      <c r="B17" s="347" t="s">
        <v>4</v>
      </c>
      <c r="C17" s="350">
        <v>-5.0717181844461834E-2</v>
      </c>
      <c r="D17" s="350">
        <v>0.5461940215655936</v>
      </c>
      <c r="E17" s="350">
        <v>4.981686472147473E-2</v>
      </c>
      <c r="F17" s="350">
        <v>0.30234286015469181</v>
      </c>
      <c r="G17" s="350">
        <v>-0.26666672569087835</v>
      </c>
      <c r="H17" s="350">
        <v>1.0829879685236077</v>
      </c>
      <c r="I17" s="350">
        <v>-0.36434663448867699</v>
      </c>
      <c r="J17" s="350">
        <v>-0.29904620762981615</v>
      </c>
      <c r="K17" s="350">
        <v>-6.1860544030345466E-2</v>
      </c>
      <c r="L17" s="350">
        <v>-4.1220563107668973E-2</v>
      </c>
      <c r="M17" s="350">
        <v>-5.9711395599593153E-2</v>
      </c>
      <c r="N17" s="350">
        <v>-0.19175476676041026</v>
      </c>
      <c r="O17" s="350">
        <v>7.4593647999576795E-2</v>
      </c>
      <c r="P17" s="345"/>
    </row>
    <row r="18" spans="1:16" x14ac:dyDescent="0.2">
      <c r="A18" s="347"/>
      <c r="B18" s="347" t="s">
        <v>1</v>
      </c>
      <c r="C18" s="350">
        <v>1.3312610572779882E-2</v>
      </c>
      <c r="D18" s="350">
        <v>-0.2431978992893713</v>
      </c>
      <c r="E18" s="350">
        <v>-0.10367959077897115</v>
      </c>
      <c r="F18" s="350">
        <v>-0.23850869777597428</v>
      </c>
      <c r="G18" s="350">
        <v>3.8575894442904879E-2</v>
      </c>
      <c r="H18" s="350">
        <v>-0.65904445496416386</v>
      </c>
      <c r="I18" s="350">
        <v>5.4417634821557481E-2</v>
      </c>
      <c r="J18" s="350">
        <v>0.19814765072251328</v>
      </c>
      <c r="K18" s="350">
        <v>2.678339993054113E-2</v>
      </c>
      <c r="L18" s="350">
        <v>4.3098942786357064E-2</v>
      </c>
      <c r="M18" s="350">
        <v>0.3626760369941362</v>
      </c>
      <c r="N18" s="350">
        <v>-0.12016472698861413</v>
      </c>
      <c r="O18" s="350">
        <v>8.0887487752323572E-2</v>
      </c>
      <c r="P18" s="345"/>
    </row>
    <row r="19" spans="1:16" x14ac:dyDescent="0.2">
      <c r="A19" s="347"/>
      <c r="B19" s="347" t="s">
        <v>2</v>
      </c>
      <c r="C19" s="350">
        <v>-3.4059497210203737E-2</v>
      </c>
      <c r="D19" s="350">
        <v>-0.10969769834998644</v>
      </c>
      <c r="E19" s="350">
        <v>2.7938410551198167E-2</v>
      </c>
      <c r="F19" s="350">
        <v>-0.31250352889719002</v>
      </c>
      <c r="G19" s="350">
        <v>-0.10375763693313278</v>
      </c>
      <c r="H19" s="350">
        <v>0.67839261480542312</v>
      </c>
      <c r="I19" s="350">
        <v>-0.23070611341011737</v>
      </c>
      <c r="J19" s="350">
        <v>0.20102798613836903</v>
      </c>
      <c r="K19" s="350">
        <v>-6.5047020717301507E-2</v>
      </c>
      <c r="L19" s="350">
        <v>-3.0305927954055178E-2</v>
      </c>
      <c r="M19" s="350">
        <v>-0.33079402544597958</v>
      </c>
      <c r="N19" s="350">
        <v>-5.1231076717628277E-2</v>
      </c>
      <c r="O19" s="350">
        <v>-1.6584833024091417E-2</v>
      </c>
      <c r="P19" s="345"/>
    </row>
    <row r="20" spans="1:16" x14ac:dyDescent="0.2">
      <c r="A20" s="347">
        <v>2018</v>
      </c>
      <c r="B20" s="347" t="s">
        <v>3</v>
      </c>
      <c r="C20" s="350">
        <v>4.1054158998554691E-2</v>
      </c>
      <c r="D20" s="350">
        <v>-0.30115591799080299</v>
      </c>
      <c r="E20" s="350">
        <v>4.8946593632415158E-2</v>
      </c>
      <c r="F20" s="350">
        <v>-1.8237927786678099</v>
      </c>
      <c r="G20" s="350">
        <v>0.44668096490638742</v>
      </c>
      <c r="H20" s="350">
        <v>4.1656777596998928E-2</v>
      </c>
      <c r="I20" s="350">
        <v>-0.3396507732917331</v>
      </c>
      <c r="J20" s="350">
        <v>-1.2785311946346911</v>
      </c>
      <c r="K20" s="350">
        <v>0.15116683666334119</v>
      </c>
      <c r="L20" s="350">
        <v>0.14574852565119034</v>
      </c>
      <c r="M20" s="350">
        <v>-3.6224721086330902E-2</v>
      </c>
      <c r="N20" s="350">
        <v>0.18341803269599222</v>
      </c>
      <c r="O20" s="350">
        <v>0.17612199243810522</v>
      </c>
      <c r="P20" s="345"/>
    </row>
    <row r="21" spans="1:16" x14ac:dyDescent="0.2">
      <c r="A21" s="347"/>
      <c r="B21" s="347" t="s">
        <v>4</v>
      </c>
      <c r="C21" s="350">
        <v>2.8173609881698702E-2</v>
      </c>
      <c r="D21" s="350">
        <v>-0.17888031348771705</v>
      </c>
      <c r="E21" s="350">
        <v>-0.27783952368676257</v>
      </c>
      <c r="F21" s="350">
        <v>-1.575791530900672</v>
      </c>
      <c r="G21" s="350">
        <v>-6.4306460003105137E-2</v>
      </c>
      <c r="H21" s="350">
        <v>-0.3003857490325279</v>
      </c>
      <c r="I21" s="350">
        <v>9.8289173031673727E-4</v>
      </c>
      <c r="J21" s="350">
        <v>4.3804857800777697E-2</v>
      </c>
      <c r="K21" s="350">
        <v>9.8280383628224222E-2</v>
      </c>
      <c r="L21" s="350">
        <v>-1.0641939384048449E-2</v>
      </c>
      <c r="M21" s="350">
        <v>9.8497105550143793E-2</v>
      </c>
      <c r="N21" s="350">
        <v>0.24571022038466506</v>
      </c>
      <c r="O21" s="350">
        <v>-7.9332014572219833E-3</v>
      </c>
      <c r="P21" s="345"/>
    </row>
    <row r="22" spans="1:16" x14ac:dyDescent="0.2">
      <c r="A22" s="352"/>
      <c r="B22" s="353"/>
      <c r="C22" s="351"/>
      <c r="D22" s="351"/>
      <c r="E22" s="351"/>
      <c r="F22" s="350"/>
      <c r="G22" s="350"/>
      <c r="H22" s="351"/>
      <c r="I22" s="351"/>
      <c r="J22" s="351"/>
      <c r="K22" s="351"/>
      <c r="L22" s="351"/>
      <c r="M22" s="351"/>
      <c r="N22" s="351"/>
      <c r="O22" s="350"/>
      <c r="P22" s="345"/>
    </row>
    <row r="23" spans="1:16" x14ac:dyDescent="0.2">
      <c r="A23" s="354" t="s">
        <v>211</v>
      </c>
      <c r="B23" s="355"/>
      <c r="C23" s="356"/>
      <c r="D23" s="351"/>
      <c r="E23" s="351"/>
      <c r="F23" s="350"/>
      <c r="G23" s="350"/>
      <c r="H23" s="351"/>
      <c r="I23" s="351"/>
      <c r="J23" s="351"/>
      <c r="K23" s="351"/>
      <c r="L23" s="351"/>
      <c r="M23" s="351"/>
      <c r="N23" s="351"/>
      <c r="O23" s="350"/>
      <c r="P23" s="345"/>
    </row>
    <row r="24" spans="1:16" x14ac:dyDescent="0.2">
      <c r="A24" s="347">
        <v>2017</v>
      </c>
      <c r="B24" s="347" t="s">
        <v>3</v>
      </c>
      <c r="C24" s="350">
        <v>0.13863677610246317</v>
      </c>
      <c r="D24" s="350">
        <v>-0.13562281781847041</v>
      </c>
      <c r="E24" s="350">
        <v>0.10549516188247399</v>
      </c>
      <c r="F24" s="350">
        <v>0.52571239478131915</v>
      </c>
      <c r="G24" s="350">
        <v>0.13775617041960064</v>
      </c>
      <c r="H24" s="350">
        <v>-0.19199055216175775</v>
      </c>
      <c r="I24" s="350">
        <v>0.15353917484994817</v>
      </c>
      <c r="J24" s="350">
        <v>0.21379850657936572</v>
      </c>
      <c r="K24" s="350">
        <v>0.14386911288681858</v>
      </c>
      <c r="L24" s="350">
        <v>0.15463209750744555</v>
      </c>
      <c r="M24" s="350">
        <v>-8.2947756409268436E-2</v>
      </c>
      <c r="N24" s="350">
        <v>0.25413707264361207</v>
      </c>
      <c r="O24" s="350">
        <v>8.3478238543266414E-2</v>
      </c>
      <c r="P24" s="345"/>
    </row>
    <row r="25" spans="1:16" x14ac:dyDescent="0.2">
      <c r="A25" s="347"/>
      <c r="B25" s="347" t="s">
        <v>4</v>
      </c>
      <c r="C25" s="350">
        <v>8.6982354854825417E-2</v>
      </c>
      <c r="D25" s="350">
        <v>0.44023814523053151</v>
      </c>
      <c r="E25" s="350">
        <v>0.15625676506467734</v>
      </c>
      <c r="F25" s="350">
        <v>0.84808477069586718</v>
      </c>
      <c r="G25" s="350">
        <v>-0.13154083812746409</v>
      </c>
      <c r="H25" s="350">
        <v>0.88012506597769935</v>
      </c>
      <c r="I25" s="350">
        <v>-0.21481723169708422</v>
      </c>
      <c r="J25" s="350">
        <v>-0.10559063971793403</v>
      </c>
      <c r="K25" s="350">
        <v>8.1050367658130895E-2</v>
      </c>
      <c r="L25" s="350">
        <v>0.11490684039618948</v>
      </c>
      <c r="M25" s="350">
        <v>-0.14456572094136977</v>
      </c>
      <c r="N25" s="350">
        <v>5.7149079035823114E-2</v>
      </c>
      <c r="O25" s="350">
        <v>0.15870918680438439</v>
      </c>
      <c r="P25" s="345"/>
    </row>
    <row r="26" spans="1:16" x14ac:dyDescent="0.2">
      <c r="A26" s="347"/>
      <c r="B26" s="347" t="s">
        <v>1</v>
      </c>
      <c r="C26" s="350">
        <v>0.10059478796478061</v>
      </c>
      <c r="D26" s="350">
        <v>0.17867209614212953</v>
      </c>
      <c r="E26" s="350">
        <v>5.5443505042251928E-2</v>
      </c>
      <c r="F26" s="350">
        <v>0.59914431216456787</v>
      </c>
      <c r="G26" s="350">
        <v>-9.4887278207456127E-2</v>
      </c>
      <c r="H26" s="350">
        <v>0.30074508129676047</v>
      </c>
      <c r="I26" s="350">
        <v>-0.15813734943814772</v>
      </c>
      <c r="J26" s="350">
        <v>0.10280324002671648</v>
      </c>
      <c r="K26" s="350">
        <v>0.10787216626808593</v>
      </c>
      <c r="L26" s="350">
        <v>0.16008804484928252</v>
      </c>
      <c r="M26" s="350">
        <v>0.2272230151903365</v>
      </c>
      <c r="N26" s="350">
        <v>-6.269103294701539E-2</v>
      </c>
      <c r="O26" s="350">
        <v>0.23989484437971775</v>
      </c>
      <c r="P26" s="345"/>
    </row>
    <row r="27" spans="1:16" x14ac:dyDescent="0.2">
      <c r="A27" s="347"/>
      <c r="B27" s="347" t="s">
        <v>2</v>
      </c>
      <c r="C27" s="350">
        <v>6.6374473637775822E-2</v>
      </c>
      <c r="D27" s="350">
        <v>6.0245180817086741E-2</v>
      </c>
      <c r="E27" s="350">
        <v>8.4920057365289736E-2</v>
      </c>
      <c r="F27" s="350">
        <v>0.26294634123427141</v>
      </c>
      <c r="G27" s="350">
        <v>-0.20300733478562094</v>
      </c>
      <c r="H27" s="350">
        <v>1.0251564769550008</v>
      </c>
      <c r="I27" s="350">
        <v>-0.38061196585019719</v>
      </c>
      <c r="J27" s="350">
        <v>0.30568211636394782</v>
      </c>
      <c r="K27" s="350">
        <v>4.2494612816135202E-2</v>
      </c>
      <c r="L27" s="350">
        <v>0.13128202827532576</v>
      </c>
      <c r="M27" s="350">
        <v>-0.11304709861179596</v>
      </c>
      <c r="N27" s="350">
        <v>-0.1140485167789973</v>
      </c>
      <c r="O27" s="350">
        <v>0.22303848716644925</v>
      </c>
      <c r="P27" s="345"/>
    </row>
    <row r="28" spans="1:16" x14ac:dyDescent="0.2">
      <c r="A28" s="347">
        <v>2018</v>
      </c>
      <c r="B28" s="347" t="s">
        <v>3</v>
      </c>
      <c r="C28" s="350">
        <v>-3.0893049699298736E-2</v>
      </c>
      <c r="D28" s="350">
        <v>-0.11345926026469222</v>
      </c>
      <c r="E28" s="350">
        <v>2.4967702912137568E-2</v>
      </c>
      <c r="F28" s="350">
        <v>-2.1305642318241169</v>
      </c>
      <c r="G28" s="350">
        <v>0.10741154067595016</v>
      </c>
      <c r="H28" s="350">
        <v>1.3019829254224948</v>
      </c>
      <c r="I28" s="350">
        <v>-0.86030358919922945</v>
      </c>
      <c r="J28" s="350">
        <v>-1.175038845232701</v>
      </c>
      <c r="K28" s="350">
        <v>5.0968723894961876E-2</v>
      </c>
      <c r="L28" s="350">
        <v>0.12037194983200994</v>
      </c>
      <c r="M28" s="350">
        <v>-6.6286399602022428E-2</v>
      </c>
      <c r="N28" s="350">
        <v>-0.18157602812738372</v>
      </c>
      <c r="O28" s="350">
        <v>0.31584059110085771</v>
      </c>
      <c r="P28" s="345"/>
    </row>
    <row r="29" spans="1:16" x14ac:dyDescent="0.2">
      <c r="A29" s="347"/>
      <c r="B29" s="347" t="s">
        <v>4</v>
      </c>
      <c r="C29" s="350">
        <v>4.9035015651077707E-2</v>
      </c>
      <c r="D29" s="350">
        <v>-0.81839643627812375</v>
      </c>
      <c r="E29" s="350">
        <v>-0.31600531400586274</v>
      </c>
      <c r="F29" s="350">
        <v>-4.017724708137127</v>
      </c>
      <c r="G29" s="350">
        <v>0.32234343069923455</v>
      </c>
      <c r="H29" s="350">
        <v>-0.22206403697786481</v>
      </c>
      <c r="I29" s="350">
        <v>-0.53531086752358625</v>
      </c>
      <c r="J29" s="350">
        <v>-0.85850884951983453</v>
      </c>
      <c r="K29" s="350">
        <v>0.21284963394241352</v>
      </c>
      <c r="L29" s="350">
        <v>0.15167594093514758</v>
      </c>
      <c r="M29" s="350">
        <v>9.4710155077648572E-2</v>
      </c>
      <c r="N29" s="350">
        <v>0.25905531304302176</v>
      </c>
      <c r="O29" s="350">
        <v>0.23257789603943202</v>
      </c>
      <c r="P29" s="345"/>
    </row>
    <row r="30" spans="1:16" x14ac:dyDescent="0.2">
      <c r="A30" s="357"/>
      <c r="B30" s="357"/>
      <c r="C30" s="351"/>
      <c r="D30" s="351"/>
      <c r="E30" s="351"/>
      <c r="F30" s="350"/>
      <c r="G30" s="350"/>
      <c r="H30" s="351"/>
      <c r="I30" s="351"/>
      <c r="J30" s="351"/>
      <c r="K30" s="351"/>
      <c r="L30" s="351"/>
      <c r="M30" s="351"/>
      <c r="N30" s="351"/>
      <c r="O30" s="350"/>
      <c r="P30" s="345"/>
    </row>
    <row r="31" spans="1:16" ht="14.25" x14ac:dyDescent="0.2">
      <c r="A31" s="354" t="s">
        <v>229</v>
      </c>
      <c r="B31" s="355"/>
      <c r="C31" s="351"/>
      <c r="D31" s="351"/>
      <c r="E31" s="351"/>
      <c r="F31" s="350"/>
      <c r="G31" s="350"/>
      <c r="H31" s="351"/>
      <c r="I31" s="351"/>
      <c r="J31" s="351"/>
      <c r="K31" s="351"/>
      <c r="L31" s="351"/>
      <c r="M31" s="351"/>
      <c r="N31" s="351"/>
      <c r="O31" s="350"/>
      <c r="P31" s="345"/>
    </row>
    <row r="32" spans="1:16" x14ac:dyDescent="0.2">
      <c r="A32" s="347">
        <v>2017</v>
      </c>
      <c r="B32" s="347" t="s">
        <v>3</v>
      </c>
      <c r="C32" s="350">
        <v>3.4669390902187125E-2</v>
      </c>
      <c r="D32" s="350">
        <v>-3.3796900388463058E-2</v>
      </c>
      <c r="E32" s="350">
        <v>2.5685853000237291E-2</v>
      </c>
      <c r="F32" s="350">
        <v>0.12057531625657525</v>
      </c>
      <c r="G32" s="350">
        <v>3.3361613327734574E-2</v>
      </c>
      <c r="H32" s="350">
        <v>-4.7897764814125665E-2</v>
      </c>
      <c r="I32" s="350">
        <v>3.9501414275164848E-2</v>
      </c>
      <c r="J32" s="350">
        <v>5.294047635862853E-2</v>
      </c>
      <c r="K32" s="350">
        <v>3.6220430936925396E-2</v>
      </c>
      <c r="L32" s="350">
        <v>3.9317822653428536E-2</v>
      </c>
      <c r="M32" s="350">
        <v>-2.0717792829259007E-2</v>
      </c>
      <c r="N32" s="350">
        <v>6.4053941041962048E-2</v>
      </c>
      <c r="O32" s="350">
        <v>2.0929528693125476E-2</v>
      </c>
      <c r="P32" s="345"/>
    </row>
    <row r="33" spans="1:16" x14ac:dyDescent="0.2">
      <c r="A33" s="347"/>
      <c r="B33" s="347" t="s">
        <v>4</v>
      </c>
      <c r="C33" s="350">
        <v>5.6446831661536301E-2</v>
      </c>
      <c r="D33" s="350">
        <v>7.6804092739691576E-2</v>
      </c>
      <c r="E33" s="350">
        <v>6.4277580999226647E-2</v>
      </c>
      <c r="F33" s="350">
        <v>0.32714010506116331</v>
      </c>
      <c r="G33" s="350">
        <v>1.5306007190152293E-3</v>
      </c>
      <c r="H33" s="350">
        <v>0.16252449040684347</v>
      </c>
      <c r="I33" s="350">
        <v>-1.743817799512648E-2</v>
      </c>
      <c r="J33" s="350">
        <v>2.655968223176508E-2</v>
      </c>
      <c r="K33" s="350">
        <v>5.6484223218647323E-2</v>
      </c>
      <c r="L33" s="350">
        <v>6.8050144059302653E-2</v>
      </c>
      <c r="M33" s="350">
        <v>-5.6637815516297429E-2</v>
      </c>
      <c r="N33" s="350">
        <v>7.810924493977911E-2</v>
      </c>
      <c r="O33" s="350">
        <v>6.068445651971377E-2</v>
      </c>
      <c r="P33" s="345"/>
    </row>
    <row r="34" spans="1:16" x14ac:dyDescent="0.2">
      <c r="A34" s="347"/>
      <c r="B34" s="347" t="s">
        <v>1</v>
      </c>
      <c r="C34" s="350">
        <v>8.1552360016089231E-2</v>
      </c>
      <c r="D34" s="350">
        <v>0.12198741364724786</v>
      </c>
      <c r="E34" s="350">
        <v>7.8626045910832332E-2</v>
      </c>
      <c r="F34" s="350">
        <v>0.48204434134624385</v>
      </c>
      <c r="G34" s="350">
        <v>-2.1468337380095903E-2</v>
      </c>
      <c r="H34" s="350">
        <v>0.23726671410396927</v>
      </c>
      <c r="I34" s="350">
        <v>-5.7825520650633067E-2</v>
      </c>
      <c r="J34" s="350">
        <v>5.2514686535296562E-2</v>
      </c>
      <c r="K34" s="350">
        <v>8.3364124188141986E-2</v>
      </c>
      <c r="L34" s="350">
        <v>0.10788306557434524</v>
      </c>
      <c r="M34" s="350">
        <v>-4.5518342492290031E-4</v>
      </c>
      <c r="N34" s="350">
        <v>6.1355069888830549E-2</v>
      </c>
      <c r="O34" s="350">
        <v>0.12073930096220931</v>
      </c>
      <c r="P34" s="345"/>
    </row>
    <row r="35" spans="1:16" x14ac:dyDescent="0.2">
      <c r="A35" s="347"/>
      <c r="B35" s="347" t="s">
        <v>2</v>
      </c>
      <c r="C35" s="350">
        <v>9.8090558536997108E-2</v>
      </c>
      <c r="D35" s="350">
        <v>0.13573909401257289</v>
      </c>
      <c r="E35" s="350">
        <v>0.10071305336075564</v>
      </c>
      <c r="F35" s="350">
        <v>0.55712121428890882</v>
      </c>
      <c r="G35" s="350">
        <v>-7.181463713698566E-2</v>
      </c>
      <c r="H35" s="350">
        <v>0.49427829437036941</v>
      </c>
      <c r="I35" s="350">
        <v>-0.15316571531326595</v>
      </c>
      <c r="J35" s="350">
        <v>0.13023007992040636</v>
      </c>
      <c r="K35" s="350">
        <v>9.3727916523450361E-2</v>
      </c>
      <c r="L35" s="350">
        <v>0.14022685809430158</v>
      </c>
      <c r="M35" s="350">
        <v>-2.8859480604025656E-2</v>
      </c>
      <c r="N35" s="350">
        <v>3.217344782258369E-2</v>
      </c>
      <c r="O35" s="350">
        <v>0.17641495407647323</v>
      </c>
      <c r="P35" s="345"/>
    </row>
    <row r="36" spans="1:16" x14ac:dyDescent="0.2">
      <c r="A36" s="347">
        <v>2018</v>
      </c>
      <c r="B36" s="347" t="s">
        <v>3</v>
      </c>
      <c r="C36" s="350">
        <v>5.5552318343019103E-2</v>
      </c>
      <c r="D36" s="350">
        <v>0.1382418502934657</v>
      </c>
      <c r="E36" s="350">
        <v>8.0497296798776929E-2</v>
      </c>
      <c r="F36" s="350">
        <v>-0.12796695749217424</v>
      </c>
      <c r="G36" s="350">
        <v>-7.9057305832974656E-2</v>
      </c>
      <c r="H36" s="350">
        <v>0.87527008003249041</v>
      </c>
      <c r="I36" s="350">
        <v>-0.40214773971269269</v>
      </c>
      <c r="J36" s="350">
        <v>-0.22849891367052155</v>
      </c>
      <c r="K36" s="350">
        <v>7.0649648610413784E-2</v>
      </c>
      <c r="L36" s="350">
        <v>0.13187546961412266</v>
      </c>
      <c r="M36" s="350">
        <v>-2.4782230713674913E-2</v>
      </c>
      <c r="N36" s="350">
        <v>-7.5183587082287673E-2</v>
      </c>
      <c r="O36" s="350">
        <v>0.23448844180436801</v>
      </c>
      <c r="P36" s="345"/>
    </row>
    <row r="37" spans="1:16" x14ac:dyDescent="0.2">
      <c r="A37" s="347"/>
      <c r="B37" s="347" t="s">
        <v>4</v>
      </c>
      <c r="C37" s="350">
        <v>4.6108983025007433E-2</v>
      </c>
      <c r="D37" s="350">
        <v>-0.18140573649747616</v>
      </c>
      <c r="E37" s="350">
        <v>-3.8277792854664483E-2</v>
      </c>
      <c r="F37" s="350">
        <v>-1.3580526582121317</v>
      </c>
      <c r="G37" s="350">
        <v>3.5050807177525733E-2</v>
      </c>
      <c r="H37" s="350">
        <v>0.60109075529752776</v>
      </c>
      <c r="I37" s="350">
        <v>-0.48511103835413305</v>
      </c>
      <c r="J37" s="350">
        <v>-0.41681561514266807</v>
      </c>
      <c r="K37" s="350">
        <v>0.10372534825278912</v>
      </c>
      <c r="L37" s="350">
        <v>0.14093017006898023</v>
      </c>
      <c r="M37" s="350">
        <v>3.4992906112107036E-2</v>
      </c>
      <c r="N37" s="350">
        <v>-2.4682843912503749E-2</v>
      </c>
      <c r="O37" s="350">
        <v>0.25275022123648849</v>
      </c>
      <c r="P37" s="345"/>
    </row>
    <row r="38" spans="1:16" x14ac:dyDescent="0.2">
      <c r="P38" s="345"/>
    </row>
  </sheetData>
  <mergeCells count="1">
    <mergeCell ref="A1:O1"/>
  </mergeCells>
  <pageMargins left="0.7" right="0.7" top="0.75" bottom="0.75" header="0.3" footer="0.3"/>
  <pageSetup paperSize="9" scale="52" orientation="portrait" r:id="rId1"/>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AD4FBD"/>
  </sheetPr>
  <dimension ref="B2:O80"/>
  <sheetViews>
    <sheetView zoomScale="70" zoomScaleNormal="70" workbookViewId="0">
      <selection activeCell="Z56" sqref="Z56"/>
    </sheetView>
  </sheetViews>
  <sheetFormatPr defaultRowHeight="12.75" x14ac:dyDescent="0.2"/>
  <sheetData>
    <row r="2" spans="2:7" x14ac:dyDescent="0.2">
      <c r="E2" s="133" t="s">
        <v>177</v>
      </c>
    </row>
    <row r="3" spans="2:7" x14ac:dyDescent="0.2">
      <c r="D3" t="s">
        <v>100</v>
      </c>
      <c r="E3" t="s">
        <v>15</v>
      </c>
      <c r="F3" t="s">
        <v>100</v>
      </c>
      <c r="G3" t="s">
        <v>15</v>
      </c>
    </row>
    <row r="4" spans="2:7" x14ac:dyDescent="0.2">
      <c r="B4" s="3">
        <v>2013</v>
      </c>
      <c r="C4" s="74" t="s">
        <v>3</v>
      </c>
      <c r="D4" t="e">
        <f>#REF!</f>
        <v>#REF!</v>
      </c>
      <c r="E4" s="128">
        <v>443411</v>
      </c>
    </row>
    <row r="5" spans="2:7" x14ac:dyDescent="0.2">
      <c r="B5" s="3"/>
      <c r="C5" s="74" t="s">
        <v>4</v>
      </c>
      <c r="D5" t="e">
        <f>#REF!</f>
        <v>#REF!</v>
      </c>
      <c r="E5" s="128">
        <v>445808</v>
      </c>
    </row>
    <row r="6" spans="2:7" x14ac:dyDescent="0.2">
      <c r="B6" s="3"/>
      <c r="C6" s="74" t="s">
        <v>1</v>
      </c>
      <c r="D6" t="e">
        <f>#REF!</f>
        <v>#REF!</v>
      </c>
      <c r="E6" s="128">
        <v>449599</v>
      </c>
    </row>
    <row r="7" spans="2:7" x14ac:dyDescent="0.2">
      <c r="B7" s="3"/>
      <c r="C7" s="74" t="s">
        <v>2</v>
      </c>
      <c r="D7" t="e">
        <f>#REF!</f>
        <v>#REF!</v>
      </c>
      <c r="E7" s="128">
        <v>451932</v>
      </c>
    </row>
    <row r="8" spans="2:7" x14ac:dyDescent="0.2">
      <c r="B8" s="3">
        <v>2014</v>
      </c>
      <c r="C8" s="74" t="s">
        <v>3</v>
      </c>
      <c r="D8" t="e">
        <f>#REF!</f>
        <v>#REF!</v>
      </c>
      <c r="E8" s="128">
        <v>455814</v>
      </c>
      <c r="F8" t="e">
        <f>(D8-D7)/D7</f>
        <v>#REF!</v>
      </c>
      <c r="G8">
        <f>(E8-E7)/E7</f>
        <v>8.5897878441889494E-3</v>
      </c>
    </row>
    <row r="9" spans="2:7" x14ac:dyDescent="0.2">
      <c r="B9" s="3"/>
      <c r="C9" s="74" t="s">
        <v>4</v>
      </c>
      <c r="D9" t="e">
        <f>#REF!</f>
        <v>#REF!</v>
      </c>
      <c r="E9" s="128">
        <v>459702</v>
      </c>
      <c r="F9" t="e">
        <f t="shared" ref="F9:G20" si="0">(D9-D8)/D8</f>
        <v>#REF!</v>
      </c>
      <c r="G9">
        <f t="shared" si="0"/>
        <v>8.5297950479800971E-3</v>
      </c>
    </row>
    <row r="10" spans="2:7" x14ac:dyDescent="0.2">
      <c r="B10" s="3"/>
      <c r="C10" s="74" t="s">
        <v>1</v>
      </c>
      <c r="D10" t="e">
        <f>#REF!</f>
        <v>#REF!</v>
      </c>
      <c r="E10" s="128">
        <v>463201</v>
      </c>
      <c r="F10" t="e">
        <f t="shared" si="0"/>
        <v>#REF!</v>
      </c>
      <c r="G10">
        <f t="shared" si="0"/>
        <v>7.6114526367081284E-3</v>
      </c>
    </row>
    <row r="11" spans="2:7" x14ac:dyDescent="0.2">
      <c r="B11" s="3"/>
      <c r="C11" s="74" t="s">
        <v>2</v>
      </c>
      <c r="D11" t="e">
        <f>#REF!</f>
        <v>#REF!</v>
      </c>
      <c r="E11" s="128">
        <v>466727</v>
      </c>
      <c r="F11" t="e">
        <f t="shared" si="0"/>
        <v>#REF!</v>
      </c>
      <c r="G11">
        <f t="shared" si="0"/>
        <v>7.6122460875516244E-3</v>
      </c>
    </row>
    <row r="12" spans="2:7" x14ac:dyDescent="0.2">
      <c r="B12" s="3">
        <v>2015</v>
      </c>
      <c r="C12" s="74" t="s">
        <v>3</v>
      </c>
      <c r="D12" t="e">
        <f>#REF!</f>
        <v>#REF!</v>
      </c>
      <c r="E12" s="128">
        <v>468326</v>
      </c>
      <c r="F12" t="e">
        <f t="shared" si="0"/>
        <v>#REF!</v>
      </c>
      <c r="G12">
        <f t="shared" si="0"/>
        <v>3.4259856404279163E-3</v>
      </c>
    </row>
    <row r="13" spans="2:7" x14ac:dyDescent="0.2">
      <c r="B13" s="3"/>
      <c r="C13" s="74" t="s">
        <v>4</v>
      </c>
      <c r="D13" t="e">
        <f>#REF!</f>
        <v>#REF!</v>
      </c>
      <c r="E13" s="128">
        <v>471018</v>
      </c>
      <c r="F13" t="e">
        <f t="shared" si="0"/>
        <v>#REF!</v>
      </c>
      <c r="G13">
        <f t="shared" si="0"/>
        <v>5.7481327109748341E-3</v>
      </c>
    </row>
    <row r="14" spans="2:7" x14ac:dyDescent="0.2">
      <c r="B14" s="3"/>
      <c r="C14" s="74" t="s">
        <v>1</v>
      </c>
      <c r="D14" t="e">
        <f>#REF!</f>
        <v>#REF!</v>
      </c>
      <c r="E14" s="128">
        <v>472980</v>
      </c>
      <c r="F14" t="e">
        <f t="shared" si="0"/>
        <v>#REF!</v>
      </c>
      <c r="G14">
        <f t="shared" si="0"/>
        <v>4.165445906525865E-3</v>
      </c>
    </row>
    <row r="15" spans="2:7" x14ac:dyDescent="0.2">
      <c r="B15" s="3"/>
      <c r="C15" s="71" t="s">
        <v>2</v>
      </c>
      <c r="D15" t="e">
        <f>#REF!</f>
        <v>#REF!</v>
      </c>
      <c r="E15" s="128">
        <v>476413</v>
      </c>
      <c r="F15" t="e">
        <f t="shared" si="0"/>
        <v>#REF!</v>
      </c>
      <c r="G15">
        <f t="shared" si="0"/>
        <v>7.258235020508267E-3</v>
      </c>
    </row>
    <row r="16" spans="2:7" x14ac:dyDescent="0.2">
      <c r="B16" s="3">
        <v>2016</v>
      </c>
      <c r="C16" s="75" t="s">
        <v>3</v>
      </c>
      <c r="D16" t="e">
        <f>#REF!</f>
        <v>#REF!</v>
      </c>
      <c r="E16" s="128">
        <v>477421</v>
      </c>
      <c r="F16" t="e">
        <f t="shared" si="0"/>
        <v>#REF!</v>
      </c>
      <c r="G16">
        <f t="shared" si="0"/>
        <v>2.1158112813882074E-3</v>
      </c>
    </row>
    <row r="17" spans="2:7" x14ac:dyDescent="0.2">
      <c r="B17" s="3"/>
      <c r="C17" s="79" t="s">
        <v>4</v>
      </c>
      <c r="D17" t="e">
        <f>#REF!</f>
        <v>#REF!</v>
      </c>
      <c r="E17" s="128">
        <v>479693</v>
      </c>
      <c r="F17" t="e">
        <f t="shared" si="0"/>
        <v>#REF!</v>
      </c>
      <c r="G17">
        <f t="shared" si="0"/>
        <v>4.758902519998073E-3</v>
      </c>
    </row>
    <row r="18" spans="2:7" x14ac:dyDescent="0.2">
      <c r="B18" s="3"/>
      <c r="C18" s="80" t="s">
        <v>1</v>
      </c>
      <c r="D18" t="e">
        <f>#REF!</f>
        <v>#REF!</v>
      </c>
      <c r="E18" s="128">
        <v>482288</v>
      </c>
      <c r="F18" t="e">
        <f t="shared" si="0"/>
        <v>#REF!</v>
      </c>
      <c r="G18">
        <f t="shared" si="0"/>
        <v>5.4097099603287934E-3</v>
      </c>
    </row>
    <row r="19" spans="2:7" x14ac:dyDescent="0.2">
      <c r="B19" s="3"/>
      <c r="C19" s="81" t="s">
        <v>2</v>
      </c>
      <c r="D19" t="e">
        <f>#REF!</f>
        <v>#REF!</v>
      </c>
      <c r="E19" s="128">
        <v>485897</v>
      </c>
      <c r="F19" t="e">
        <f t="shared" si="0"/>
        <v>#REF!</v>
      </c>
      <c r="G19">
        <f t="shared" si="0"/>
        <v>7.4830806489068775E-3</v>
      </c>
    </row>
    <row r="20" spans="2:7" x14ac:dyDescent="0.2">
      <c r="B20" s="3">
        <v>2017</v>
      </c>
      <c r="C20" s="123" t="s">
        <v>3</v>
      </c>
      <c r="D20" t="e">
        <f>#REF!</f>
        <v>#REF!</v>
      </c>
      <c r="E20" s="128">
        <v>487333</v>
      </c>
      <c r="F20" t="e">
        <f t="shared" si="0"/>
        <v>#REF!</v>
      </c>
      <c r="G20">
        <f>(E20-E19)/E19</f>
        <v>2.9553588517731125E-3</v>
      </c>
    </row>
    <row r="21" spans="2:7" x14ac:dyDescent="0.2">
      <c r="C21" s="129" t="s">
        <v>4</v>
      </c>
      <c r="D21" t="e">
        <f>#REF!</f>
        <v>#REF!</v>
      </c>
      <c r="E21" s="128">
        <v>488817</v>
      </c>
      <c r="F21" t="e">
        <f>(D21-D20)/D20</f>
        <v>#REF!</v>
      </c>
      <c r="G21">
        <f>(E21-E20)/E20</f>
        <v>3.0451457217139E-3</v>
      </c>
    </row>
    <row r="22" spans="2:7" x14ac:dyDescent="0.2">
      <c r="C22" s="129" t="s">
        <v>1</v>
      </c>
      <c r="D22" t="e">
        <f>#REF!</f>
        <v>#REF!</v>
      </c>
      <c r="E22" s="128">
        <v>490704</v>
      </c>
      <c r="F22" t="e">
        <f>(D22-D21)/D21</f>
        <v>#REF!</v>
      </c>
      <c r="G22">
        <f>(E22-E21)/E21</f>
        <v>3.8603403727775426E-3</v>
      </c>
    </row>
    <row r="23" spans="2:7" x14ac:dyDescent="0.2">
      <c r="C23" s="137" t="s">
        <v>2</v>
      </c>
      <c r="D23" t="e">
        <f>#REF!</f>
        <v>#REF!</v>
      </c>
      <c r="E23" s="128">
        <v>490704</v>
      </c>
      <c r="F23" t="e">
        <f>(D23-D22)/D22</f>
        <v>#REF!</v>
      </c>
      <c r="G23">
        <f>(E23-E22)/E22</f>
        <v>0</v>
      </c>
    </row>
    <row r="26" spans="2:7" x14ac:dyDescent="0.2">
      <c r="D26" s="132"/>
      <c r="E26" s="128"/>
    </row>
    <row r="27" spans="2:7" x14ac:dyDescent="0.2">
      <c r="D27" s="132"/>
      <c r="E27" s="128"/>
    </row>
    <row r="28" spans="2:7" x14ac:dyDescent="0.2">
      <c r="C28" s="132"/>
      <c r="D28" s="132"/>
      <c r="E28" s="128"/>
    </row>
    <row r="29" spans="2:7" x14ac:dyDescent="0.2">
      <c r="C29" s="132"/>
      <c r="D29" s="132"/>
      <c r="E29" s="128"/>
    </row>
    <row r="30" spans="2:7" x14ac:dyDescent="0.2">
      <c r="C30" s="132"/>
      <c r="D30" s="132"/>
      <c r="E30" s="128"/>
    </row>
    <row r="31" spans="2:7" x14ac:dyDescent="0.2">
      <c r="C31" s="132"/>
      <c r="D31" s="132"/>
      <c r="E31" s="128"/>
    </row>
    <row r="32" spans="2:7" x14ac:dyDescent="0.2">
      <c r="C32" s="132"/>
      <c r="D32" s="132"/>
      <c r="E32" s="128"/>
    </row>
    <row r="33" spans="3:5" x14ac:dyDescent="0.2">
      <c r="C33" s="132"/>
      <c r="D33" s="132"/>
      <c r="E33" s="128"/>
    </row>
    <row r="34" spans="3:5" x14ac:dyDescent="0.2">
      <c r="C34" s="132"/>
      <c r="D34" s="132"/>
      <c r="E34" s="128"/>
    </row>
    <row r="35" spans="3:5" x14ac:dyDescent="0.2">
      <c r="C35" s="132"/>
      <c r="D35" s="132"/>
      <c r="E35" s="128"/>
    </row>
    <row r="36" spans="3:5" x14ac:dyDescent="0.2">
      <c r="C36" s="132"/>
      <c r="D36" s="132"/>
      <c r="E36" s="128"/>
    </row>
    <row r="37" spans="3:5" x14ac:dyDescent="0.2">
      <c r="C37" s="132"/>
      <c r="D37" s="132"/>
      <c r="E37" s="128"/>
    </row>
    <row r="38" spans="3:5" x14ac:dyDescent="0.2">
      <c r="C38" s="132"/>
      <c r="D38" s="132"/>
      <c r="E38" s="128"/>
    </row>
    <row r="39" spans="3:5" x14ac:dyDescent="0.2">
      <c r="C39" s="132"/>
      <c r="D39" s="132"/>
      <c r="E39" s="128"/>
    </row>
    <row r="40" spans="3:5" x14ac:dyDescent="0.2">
      <c r="C40" s="132"/>
      <c r="D40" s="132"/>
      <c r="E40" s="128"/>
    </row>
    <row r="41" spans="3:5" x14ac:dyDescent="0.2">
      <c r="C41" s="132"/>
      <c r="D41" s="132"/>
      <c r="E41" s="128"/>
    </row>
    <row r="42" spans="3:5" x14ac:dyDescent="0.2">
      <c r="C42" s="132"/>
      <c r="D42" s="132"/>
      <c r="E42" s="128"/>
    </row>
    <row r="43" spans="3:5" x14ac:dyDescent="0.2">
      <c r="C43" s="132"/>
      <c r="D43" s="132"/>
      <c r="E43" s="128"/>
    </row>
    <row r="44" spans="3:5" x14ac:dyDescent="0.2">
      <c r="C44" s="132"/>
      <c r="D44" s="132"/>
      <c r="E44" s="128"/>
    </row>
    <row r="45" spans="3:5" x14ac:dyDescent="0.2">
      <c r="C45" s="132"/>
      <c r="D45" s="128"/>
    </row>
    <row r="46" spans="3:5" x14ac:dyDescent="0.2">
      <c r="C46" s="132"/>
      <c r="D46" s="128"/>
    </row>
    <row r="47" spans="3:5" x14ac:dyDescent="0.2">
      <c r="C47" s="132"/>
      <c r="D47" s="128"/>
      <c r="E47" s="127"/>
    </row>
    <row r="48" spans="3:5" x14ac:dyDescent="0.2">
      <c r="C48" s="132"/>
      <c r="D48" s="128"/>
      <c r="E48" s="127"/>
    </row>
    <row r="49" spans="3:15" x14ac:dyDescent="0.2">
      <c r="C49" s="132"/>
      <c r="D49" s="128"/>
      <c r="E49" s="127"/>
    </row>
    <row r="50" spans="3:15" x14ac:dyDescent="0.2">
      <c r="E50" s="127"/>
    </row>
    <row r="51" spans="3:15" x14ac:dyDescent="0.2">
      <c r="E51" s="127"/>
    </row>
    <row r="52" spans="3:15" x14ac:dyDescent="0.2">
      <c r="E52" s="127"/>
    </row>
    <row r="53" spans="3:15" x14ac:dyDescent="0.2">
      <c r="E53" s="127"/>
    </row>
    <row r="54" spans="3:15" x14ac:dyDescent="0.2">
      <c r="E54" s="127"/>
    </row>
    <row r="55" spans="3:15" x14ac:dyDescent="0.2">
      <c r="E55" s="127"/>
    </row>
    <row r="56" spans="3:15" x14ac:dyDescent="0.2">
      <c r="E56" s="127"/>
    </row>
    <row r="57" spans="3:15" x14ac:dyDescent="0.2">
      <c r="E57" s="127"/>
    </row>
    <row r="58" spans="3:15" x14ac:dyDescent="0.2">
      <c r="E58" s="127"/>
    </row>
    <row r="59" spans="3:15" x14ac:dyDescent="0.2">
      <c r="E59" s="127"/>
    </row>
    <row r="60" spans="3:15" x14ac:dyDescent="0.2">
      <c r="E60" s="127"/>
    </row>
    <row r="61" spans="3:15" x14ac:dyDescent="0.2">
      <c r="E61" s="127"/>
    </row>
    <row r="62" spans="3:15" x14ac:dyDescent="0.2">
      <c r="E62" s="127"/>
      <c r="N62" s="136"/>
      <c r="O62" s="128"/>
    </row>
    <row r="63" spans="3:15" x14ac:dyDescent="0.2">
      <c r="E63" s="127"/>
      <c r="N63" s="136"/>
      <c r="O63" s="128"/>
    </row>
    <row r="64" spans="3:15" x14ac:dyDescent="0.2">
      <c r="E64" s="127"/>
      <c r="N64" s="136"/>
      <c r="O64" s="128"/>
    </row>
    <row r="65" spans="5:15" x14ac:dyDescent="0.2">
      <c r="E65" s="127"/>
      <c r="N65" s="136"/>
      <c r="O65" s="128"/>
    </row>
    <row r="66" spans="5:15" x14ac:dyDescent="0.2">
      <c r="E66" s="127"/>
      <c r="N66" s="136"/>
      <c r="O66" s="128"/>
    </row>
    <row r="67" spans="5:15" x14ac:dyDescent="0.2">
      <c r="E67" s="127"/>
      <c r="N67" s="136"/>
      <c r="O67" s="128"/>
    </row>
    <row r="68" spans="5:15" x14ac:dyDescent="0.2">
      <c r="N68" s="136"/>
      <c r="O68" s="128"/>
    </row>
    <row r="69" spans="5:15" x14ac:dyDescent="0.2">
      <c r="N69" s="136"/>
      <c r="O69" s="128"/>
    </row>
    <row r="70" spans="5:15" x14ac:dyDescent="0.2">
      <c r="N70" s="136"/>
      <c r="O70" s="128"/>
    </row>
    <row r="71" spans="5:15" x14ac:dyDescent="0.2">
      <c r="N71" s="136"/>
      <c r="O71" s="128"/>
    </row>
    <row r="72" spans="5:15" x14ac:dyDescent="0.2">
      <c r="N72" s="136"/>
      <c r="O72" s="128"/>
    </row>
    <row r="73" spans="5:15" x14ac:dyDescent="0.2">
      <c r="N73" s="136"/>
      <c r="O73" s="128"/>
    </row>
    <row r="74" spans="5:15" x14ac:dyDescent="0.2">
      <c r="N74" s="136"/>
      <c r="O74" s="128"/>
    </row>
    <row r="75" spans="5:15" x14ac:dyDescent="0.2">
      <c r="N75" s="136"/>
      <c r="O75" s="128"/>
    </row>
    <row r="76" spans="5:15" x14ac:dyDescent="0.2">
      <c r="N76" s="136"/>
      <c r="O76" s="128"/>
    </row>
    <row r="77" spans="5:15" x14ac:dyDescent="0.2">
      <c r="N77" s="136"/>
      <c r="O77" s="128"/>
    </row>
    <row r="78" spans="5:15" x14ac:dyDescent="0.2">
      <c r="N78" s="136"/>
      <c r="O78" s="128"/>
    </row>
    <row r="79" spans="5:15" x14ac:dyDescent="0.2">
      <c r="N79" s="136"/>
      <c r="O79" s="128"/>
    </row>
    <row r="80" spans="5:15" x14ac:dyDescent="0.2">
      <c r="N80" s="136"/>
      <c r="O80" s="128"/>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AD4FBD"/>
  </sheetPr>
  <dimension ref="B2:G71"/>
  <sheetViews>
    <sheetView zoomScale="85" zoomScaleNormal="85" workbookViewId="0">
      <selection activeCell="Z56" sqref="Z56"/>
    </sheetView>
  </sheetViews>
  <sheetFormatPr defaultRowHeight="12.75" x14ac:dyDescent="0.2"/>
  <sheetData>
    <row r="2" spans="2:7" x14ac:dyDescent="0.2">
      <c r="E2" s="133" t="s">
        <v>177</v>
      </c>
    </row>
    <row r="3" spans="2:7" x14ac:dyDescent="0.2">
      <c r="D3" t="s">
        <v>100</v>
      </c>
      <c r="E3" t="s">
        <v>15</v>
      </c>
      <c r="F3" t="s">
        <v>100</v>
      </c>
      <c r="G3" t="s">
        <v>15</v>
      </c>
    </row>
    <row r="4" spans="2:7" x14ac:dyDescent="0.2">
      <c r="B4" s="3">
        <v>2012</v>
      </c>
      <c r="C4" s="74" t="s">
        <v>3</v>
      </c>
      <c r="D4" t="e">
        <f>#REF!</f>
        <v>#REF!</v>
      </c>
      <c r="E4" s="128">
        <v>436683</v>
      </c>
    </row>
    <row r="5" spans="2:7" x14ac:dyDescent="0.2">
      <c r="B5" s="3"/>
      <c r="C5" s="74" t="s">
        <v>4</v>
      </c>
      <c r="D5" t="e">
        <f>#REF!</f>
        <v>#REF!</v>
      </c>
      <c r="E5" s="128">
        <v>436217</v>
      </c>
    </row>
    <row r="6" spans="2:7" x14ac:dyDescent="0.2">
      <c r="B6" s="3"/>
      <c r="C6" s="74" t="s">
        <v>1</v>
      </c>
      <c r="D6" t="e">
        <f>#REF!</f>
        <v>#REF!</v>
      </c>
      <c r="E6" s="128">
        <v>441238</v>
      </c>
    </row>
    <row r="7" spans="2:7" x14ac:dyDescent="0.2">
      <c r="B7" s="3"/>
      <c r="C7" s="74" t="s">
        <v>2</v>
      </c>
      <c r="D7" t="e">
        <f>#REF!</f>
        <v>#REF!</v>
      </c>
      <c r="E7" s="128">
        <v>440598</v>
      </c>
    </row>
    <row r="8" spans="2:7" x14ac:dyDescent="0.2">
      <c r="B8" s="3">
        <v>2013</v>
      </c>
      <c r="C8" s="74" t="s">
        <v>3</v>
      </c>
      <c r="D8" t="e">
        <f>#REF!</f>
        <v>#REF!</v>
      </c>
      <c r="E8" s="128">
        <v>443411</v>
      </c>
    </row>
    <row r="9" spans="2:7" x14ac:dyDescent="0.2">
      <c r="B9" s="3"/>
      <c r="C9" s="74" t="s">
        <v>4</v>
      </c>
      <c r="D9" t="e">
        <f>#REF!</f>
        <v>#REF!</v>
      </c>
      <c r="E9" s="128">
        <v>445808</v>
      </c>
    </row>
    <row r="10" spans="2:7" x14ac:dyDescent="0.2">
      <c r="B10" s="3"/>
      <c r="C10" s="74" t="s">
        <v>1</v>
      </c>
      <c r="D10" t="e">
        <f>#REF!</f>
        <v>#REF!</v>
      </c>
      <c r="E10" s="128">
        <v>449599</v>
      </c>
    </row>
    <row r="11" spans="2:7" x14ac:dyDescent="0.2">
      <c r="B11" s="3"/>
      <c r="C11" s="74" t="s">
        <v>2</v>
      </c>
      <c r="D11" t="e">
        <f>#REF!</f>
        <v>#REF!</v>
      </c>
      <c r="E11" s="128">
        <v>451932</v>
      </c>
    </row>
    <row r="12" spans="2:7" x14ac:dyDescent="0.2">
      <c r="B12" s="3">
        <v>2014</v>
      </c>
      <c r="C12" s="74" t="s">
        <v>3</v>
      </c>
      <c r="D12" t="e">
        <f>#REF!</f>
        <v>#REF!</v>
      </c>
      <c r="E12" s="128">
        <v>455814</v>
      </c>
      <c r="F12" t="e">
        <f>(D12-D8)/D11</f>
        <v>#REF!</v>
      </c>
      <c r="G12">
        <f>(E12-E8)/E11</f>
        <v>2.7444394289406371E-2</v>
      </c>
    </row>
    <row r="13" spans="2:7" x14ac:dyDescent="0.2">
      <c r="B13" s="3"/>
      <c r="C13" s="74" t="s">
        <v>4</v>
      </c>
      <c r="D13" t="e">
        <f>#REF!</f>
        <v>#REF!</v>
      </c>
      <c r="E13" s="128">
        <v>459702</v>
      </c>
      <c r="F13" t="e">
        <f t="shared" ref="F13:G24" si="0">(D13-D9)/D12</f>
        <v>#REF!</v>
      </c>
      <c r="G13">
        <f t="shared" si="0"/>
        <v>3.0481731583496777E-2</v>
      </c>
    </row>
    <row r="14" spans="2:7" x14ac:dyDescent="0.2">
      <c r="B14" s="3"/>
      <c r="C14" s="74" t="s">
        <v>1</v>
      </c>
      <c r="D14" t="e">
        <f>#REF!</f>
        <v>#REF!</v>
      </c>
      <c r="E14" s="128">
        <v>463201</v>
      </c>
      <c r="F14" t="e">
        <f t="shared" si="0"/>
        <v>#REF!</v>
      </c>
      <c r="G14">
        <f t="shared" si="0"/>
        <v>2.9588733570878524E-2</v>
      </c>
    </row>
    <row r="15" spans="2:7" x14ac:dyDescent="0.2">
      <c r="B15" s="3"/>
      <c r="C15" s="74" t="s">
        <v>2</v>
      </c>
      <c r="D15" t="e">
        <f>#REF!</f>
        <v>#REF!</v>
      </c>
      <c r="E15" s="128">
        <v>466727</v>
      </c>
      <c r="F15" t="e">
        <f t="shared" si="0"/>
        <v>#REF!</v>
      </c>
      <c r="G15">
        <f t="shared" si="0"/>
        <v>3.1940777329928047E-2</v>
      </c>
    </row>
    <row r="16" spans="2:7" x14ac:dyDescent="0.2">
      <c r="B16" s="3">
        <v>2015</v>
      </c>
      <c r="C16" s="74" t="s">
        <v>3</v>
      </c>
      <c r="D16" t="e">
        <f>#REF!</f>
        <v>#REF!</v>
      </c>
      <c r="E16" s="128">
        <v>468326</v>
      </c>
      <c r="F16" t="e">
        <f t="shared" si="0"/>
        <v>#REF!</v>
      </c>
      <c r="G16">
        <f t="shared" si="0"/>
        <v>2.680796268482432E-2</v>
      </c>
    </row>
    <row r="17" spans="2:7" x14ac:dyDescent="0.2">
      <c r="B17" s="3"/>
      <c r="C17" s="74" t="s">
        <v>4</v>
      </c>
      <c r="D17" t="e">
        <f>#REF!</f>
        <v>#REF!</v>
      </c>
      <c r="E17" s="128">
        <v>471018</v>
      </c>
      <c r="F17" t="e">
        <f t="shared" si="0"/>
        <v>#REF!</v>
      </c>
      <c r="G17">
        <f t="shared" si="0"/>
        <v>2.4162655927708478E-2</v>
      </c>
    </row>
    <row r="18" spans="2:7" x14ac:dyDescent="0.2">
      <c r="B18" s="3"/>
      <c r="C18" s="74" t="s">
        <v>1</v>
      </c>
      <c r="D18" t="e">
        <f>#REF!</f>
        <v>#REF!</v>
      </c>
      <c r="E18" s="128">
        <v>472980</v>
      </c>
      <c r="F18" t="e">
        <f t="shared" si="0"/>
        <v>#REF!</v>
      </c>
      <c r="G18">
        <f t="shared" si="0"/>
        <v>2.076141463808177E-2</v>
      </c>
    </row>
    <row r="19" spans="2:7" x14ac:dyDescent="0.2">
      <c r="B19" s="3"/>
      <c r="C19" s="71" t="s">
        <v>2</v>
      </c>
      <c r="D19" t="e">
        <f>#REF!</f>
        <v>#REF!</v>
      </c>
      <c r="E19" s="128">
        <v>476413</v>
      </c>
      <c r="F19" t="e">
        <f t="shared" si="0"/>
        <v>#REF!</v>
      </c>
      <c r="G19">
        <f t="shared" si="0"/>
        <v>2.0478667174087698E-2</v>
      </c>
    </row>
    <row r="20" spans="2:7" x14ac:dyDescent="0.2">
      <c r="B20" s="3">
        <v>2016</v>
      </c>
      <c r="C20" s="75" t="s">
        <v>3</v>
      </c>
      <c r="D20" t="e">
        <f>#REF!</f>
        <v>#REF!</v>
      </c>
      <c r="E20" s="128">
        <v>477421</v>
      </c>
      <c r="F20" t="e">
        <f t="shared" si="0"/>
        <v>#REF!</v>
      </c>
      <c r="G20">
        <f t="shared" si="0"/>
        <v>1.9090578972446176E-2</v>
      </c>
    </row>
    <row r="21" spans="2:7" x14ac:dyDescent="0.2">
      <c r="B21" s="3"/>
      <c r="C21" s="79" t="s">
        <v>4</v>
      </c>
      <c r="D21" t="e">
        <f>#REF!</f>
        <v>#REF!</v>
      </c>
      <c r="E21" s="128">
        <v>479693</v>
      </c>
      <c r="F21" t="e">
        <f t="shared" si="0"/>
        <v>#REF!</v>
      </c>
      <c r="G21">
        <f t="shared" si="0"/>
        <v>1.817054549339053E-2</v>
      </c>
    </row>
    <row r="22" spans="2:7" x14ac:dyDescent="0.2">
      <c r="B22" s="3"/>
      <c r="C22" s="80" t="s">
        <v>1</v>
      </c>
      <c r="D22" t="e">
        <f>#REF!</f>
        <v>#REF!</v>
      </c>
      <c r="E22" s="128">
        <v>482288</v>
      </c>
      <c r="F22" t="e">
        <f t="shared" si="0"/>
        <v>#REF!</v>
      </c>
      <c r="G22">
        <f t="shared" si="0"/>
        <v>1.9404077191036768E-2</v>
      </c>
    </row>
    <row r="23" spans="2:7" x14ac:dyDescent="0.2">
      <c r="B23" s="3"/>
      <c r="C23" s="81" t="s">
        <v>2</v>
      </c>
      <c r="D23" t="e">
        <f>#REF!</f>
        <v>#REF!</v>
      </c>
      <c r="E23" s="128">
        <v>485897</v>
      </c>
      <c r="F23" s="126" t="e">
        <f t="shared" si="0"/>
        <v>#REF!</v>
      </c>
      <c r="G23">
        <f t="shared" si="0"/>
        <v>1.9664598745977507E-2</v>
      </c>
    </row>
    <row r="24" spans="2:7" x14ac:dyDescent="0.2">
      <c r="B24" s="3">
        <v>2017</v>
      </c>
      <c r="C24" s="123" t="s">
        <v>3</v>
      </c>
      <c r="D24" t="e">
        <f>#REF!</f>
        <v>#REF!</v>
      </c>
      <c r="E24" s="128">
        <v>487333</v>
      </c>
      <c r="F24" t="e">
        <f t="shared" si="0"/>
        <v>#REF!</v>
      </c>
      <c r="G24">
        <f t="shared" si="0"/>
        <v>2.0399385054857305E-2</v>
      </c>
    </row>
    <row r="25" spans="2:7" x14ac:dyDescent="0.2">
      <c r="C25" s="79" t="s">
        <v>4</v>
      </c>
      <c r="D25" t="e">
        <f>#REF!</f>
        <v>#REF!</v>
      </c>
      <c r="E25" s="128">
        <v>488817</v>
      </c>
      <c r="F25" t="e">
        <f t="shared" ref="F25:G27" si="1">(D25-D21)/D24</f>
        <v>#REF!</v>
      </c>
      <c r="G25">
        <f t="shared" si="1"/>
        <v>1.8722311027572523E-2</v>
      </c>
    </row>
    <row r="26" spans="2:7" x14ac:dyDescent="0.2">
      <c r="C26" s="129" t="s">
        <v>1</v>
      </c>
      <c r="D26" t="e">
        <f>#REF!</f>
        <v>#REF!</v>
      </c>
      <c r="E26" s="128">
        <v>490704</v>
      </c>
      <c r="F26" t="e">
        <f t="shared" si="1"/>
        <v>#REF!</v>
      </c>
      <c r="G26">
        <f t="shared" si="1"/>
        <v>1.7217077147480549E-2</v>
      </c>
    </row>
    <row r="27" spans="2:7" x14ac:dyDescent="0.2">
      <c r="C27" s="137" t="s">
        <v>2</v>
      </c>
      <c r="D27" t="e">
        <f>#REF!</f>
        <v>#REF!</v>
      </c>
      <c r="E27" s="128">
        <v>490704</v>
      </c>
      <c r="F27" t="e">
        <f t="shared" si="1"/>
        <v>#REF!</v>
      </c>
      <c r="G27">
        <f t="shared" si="1"/>
        <v>9.796129642309824E-3</v>
      </c>
    </row>
    <row r="31" spans="2:7" x14ac:dyDescent="0.2">
      <c r="B31" s="132"/>
      <c r="C31" s="128"/>
    </row>
    <row r="32" spans="2:7" x14ac:dyDescent="0.2">
      <c r="B32" s="132"/>
      <c r="C32" s="128"/>
    </row>
    <row r="33" spans="2:3" x14ac:dyDescent="0.2">
      <c r="B33" s="132"/>
      <c r="C33" s="128"/>
    </row>
    <row r="34" spans="2:3" x14ac:dyDescent="0.2">
      <c r="B34" s="132"/>
      <c r="C34" s="128"/>
    </row>
    <row r="35" spans="2:3" x14ac:dyDescent="0.2">
      <c r="B35" s="132"/>
      <c r="C35" s="128"/>
    </row>
    <row r="36" spans="2:3" x14ac:dyDescent="0.2">
      <c r="B36" s="132"/>
      <c r="C36" s="128"/>
    </row>
    <row r="37" spans="2:3" x14ac:dyDescent="0.2">
      <c r="B37" s="136"/>
      <c r="C37" s="128"/>
    </row>
    <row r="38" spans="2:3" x14ac:dyDescent="0.2">
      <c r="B38" s="136"/>
      <c r="C38" s="128"/>
    </row>
    <row r="39" spans="2:3" x14ac:dyDescent="0.2">
      <c r="B39" s="136"/>
      <c r="C39" s="128"/>
    </row>
    <row r="40" spans="2:3" x14ac:dyDescent="0.2">
      <c r="B40" s="136"/>
      <c r="C40" s="128"/>
    </row>
    <row r="41" spans="2:3" x14ac:dyDescent="0.2">
      <c r="B41" s="136"/>
      <c r="C41" s="128"/>
    </row>
    <row r="42" spans="2:3" x14ac:dyDescent="0.2">
      <c r="B42" s="136"/>
      <c r="C42" s="128"/>
    </row>
    <row r="43" spans="2:3" x14ac:dyDescent="0.2">
      <c r="B43" s="136"/>
      <c r="C43" s="128"/>
    </row>
    <row r="44" spans="2:3" x14ac:dyDescent="0.2">
      <c r="B44" s="136"/>
      <c r="C44" s="128"/>
    </row>
    <row r="45" spans="2:3" x14ac:dyDescent="0.2">
      <c r="B45" s="136"/>
      <c r="C45" s="128"/>
    </row>
    <row r="46" spans="2:3" x14ac:dyDescent="0.2">
      <c r="B46" s="136"/>
      <c r="C46" s="128"/>
    </row>
    <row r="47" spans="2:3" x14ac:dyDescent="0.2">
      <c r="B47" s="136"/>
      <c r="C47" s="128"/>
    </row>
    <row r="48" spans="2:3" x14ac:dyDescent="0.2">
      <c r="B48" s="136"/>
      <c r="C48" s="128"/>
    </row>
    <row r="49" spans="2:5" x14ac:dyDescent="0.2">
      <c r="B49" s="136"/>
      <c r="C49" s="128"/>
    </row>
    <row r="50" spans="2:5" x14ac:dyDescent="0.2">
      <c r="B50" s="136"/>
      <c r="C50" s="128"/>
    </row>
    <row r="51" spans="2:5" x14ac:dyDescent="0.2">
      <c r="B51" s="136"/>
      <c r="C51" s="128"/>
      <c r="E51" s="127"/>
    </row>
    <row r="52" spans="2:5" x14ac:dyDescent="0.2">
      <c r="B52" s="136"/>
      <c r="C52" s="128"/>
      <c r="E52" s="127"/>
    </row>
    <row r="53" spans="2:5" x14ac:dyDescent="0.2">
      <c r="B53" s="136"/>
      <c r="C53" s="128"/>
      <c r="E53" s="127"/>
    </row>
    <row r="54" spans="2:5" x14ac:dyDescent="0.2">
      <c r="B54" s="136"/>
      <c r="C54" s="128"/>
      <c r="E54" s="127"/>
    </row>
    <row r="55" spans="2:5" x14ac:dyDescent="0.2">
      <c r="B55" s="136"/>
      <c r="C55" s="128"/>
      <c r="E55" s="127"/>
    </row>
    <row r="56" spans="2:5" x14ac:dyDescent="0.2">
      <c r="B56" s="136"/>
      <c r="C56" s="128"/>
      <c r="E56" s="127"/>
    </row>
    <row r="57" spans="2:5" x14ac:dyDescent="0.2">
      <c r="B57" s="136"/>
      <c r="C57" s="128"/>
      <c r="E57" s="127"/>
    </row>
    <row r="58" spans="2:5" x14ac:dyDescent="0.2">
      <c r="B58" s="136"/>
      <c r="C58" s="128"/>
      <c r="E58" s="127"/>
    </row>
    <row r="59" spans="2:5" x14ac:dyDescent="0.2">
      <c r="B59" s="136"/>
      <c r="C59" s="128"/>
      <c r="E59" s="127"/>
    </row>
    <row r="60" spans="2:5" x14ac:dyDescent="0.2">
      <c r="E60" s="127"/>
    </row>
    <row r="61" spans="2:5" x14ac:dyDescent="0.2">
      <c r="E61" s="127"/>
    </row>
    <row r="62" spans="2:5" x14ac:dyDescent="0.2">
      <c r="E62" s="127"/>
    </row>
    <row r="63" spans="2:5" x14ac:dyDescent="0.2">
      <c r="E63" s="127"/>
    </row>
    <row r="64" spans="2:5" x14ac:dyDescent="0.2">
      <c r="E64" s="127"/>
    </row>
    <row r="65" spans="5:5" x14ac:dyDescent="0.2">
      <c r="E65" s="127"/>
    </row>
    <row r="66" spans="5:5" x14ac:dyDescent="0.2">
      <c r="E66" s="127"/>
    </row>
    <row r="67" spans="5:5" x14ac:dyDescent="0.2">
      <c r="E67" s="127"/>
    </row>
    <row r="68" spans="5:5" x14ac:dyDescent="0.2">
      <c r="E68" s="127"/>
    </row>
    <row r="69" spans="5:5" x14ac:dyDescent="0.2">
      <c r="E69" s="127"/>
    </row>
    <row r="70" spans="5:5" x14ac:dyDescent="0.2">
      <c r="E70" s="127"/>
    </row>
    <row r="71" spans="5:5" x14ac:dyDescent="0.2">
      <c r="E71" s="127"/>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AD4FBD"/>
  </sheetPr>
  <dimension ref="B3:G71"/>
  <sheetViews>
    <sheetView zoomScale="85" zoomScaleNormal="85" workbookViewId="0">
      <selection activeCell="Z56" sqref="Z56"/>
    </sheetView>
  </sheetViews>
  <sheetFormatPr defaultRowHeight="12.75" x14ac:dyDescent="0.2"/>
  <cols>
    <col min="5" max="5" bestFit="true" customWidth="true" width="11.7109375" collapsed="false"/>
  </cols>
  <sheetData>
    <row r="3" spans="2:7" x14ac:dyDescent="0.2">
      <c r="D3" t="s">
        <v>180</v>
      </c>
      <c r="F3" t="s">
        <v>178</v>
      </c>
    </row>
    <row r="4" spans="2:7" x14ac:dyDescent="0.2">
      <c r="B4" s="3"/>
      <c r="C4" s="123" t="s">
        <v>179</v>
      </c>
      <c r="D4" t="s">
        <v>100</v>
      </c>
      <c r="E4" s="128" t="s">
        <v>15</v>
      </c>
      <c r="F4" t="s">
        <v>100</v>
      </c>
      <c r="G4" s="128" t="s">
        <v>15</v>
      </c>
    </row>
    <row r="5" spans="2:7" x14ac:dyDescent="0.2">
      <c r="B5" s="3"/>
      <c r="C5" s="74" t="e">
        <f>#REF!</f>
        <v>#REF!</v>
      </c>
      <c r="D5" t="e">
        <f>#REF!</f>
        <v>#REF!</v>
      </c>
      <c r="E5" s="128" t="e">
        <f>#REF!</f>
        <v>#REF!</v>
      </c>
    </row>
    <row r="6" spans="2:7" x14ac:dyDescent="0.2">
      <c r="B6" s="3"/>
      <c r="C6" s="74" t="e">
        <f>#REF!</f>
        <v>#REF!</v>
      </c>
      <c r="D6" t="e">
        <f>#REF!</f>
        <v>#REF!</v>
      </c>
      <c r="E6" s="128" t="e">
        <f>#REF!</f>
        <v>#REF!</v>
      </c>
      <c r="F6" t="e">
        <f>100*(D6/D5-1)</f>
        <v>#REF!</v>
      </c>
      <c r="G6" t="e">
        <f>100*(E6/E5-1)</f>
        <v>#REF!</v>
      </c>
    </row>
    <row r="7" spans="2:7" x14ac:dyDescent="0.2">
      <c r="B7" s="3"/>
      <c r="C7" s="74" t="e">
        <f>#REF!</f>
        <v>#REF!</v>
      </c>
      <c r="D7" t="e">
        <f>#REF!</f>
        <v>#REF!</v>
      </c>
      <c r="E7" s="128" t="e">
        <f>#REF!</f>
        <v>#REF!</v>
      </c>
      <c r="F7" t="e">
        <f t="shared" ref="F7:G24" si="0">100*(D7/D6-1)</f>
        <v>#REF!</v>
      </c>
      <c r="G7" t="e">
        <f t="shared" si="0"/>
        <v>#REF!</v>
      </c>
    </row>
    <row r="8" spans="2:7" x14ac:dyDescent="0.2">
      <c r="B8" s="3"/>
      <c r="C8" s="74" t="e">
        <f>#REF!</f>
        <v>#REF!</v>
      </c>
      <c r="D8" t="e">
        <f>#REF!</f>
        <v>#REF!</v>
      </c>
      <c r="E8" s="128" t="e">
        <f>#REF!</f>
        <v>#REF!</v>
      </c>
      <c r="F8" t="e">
        <f t="shared" si="0"/>
        <v>#REF!</v>
      </c>
      <c r="G8" t="e">
        <f t="shared" si="0"/>
        <v>#REF!</v>
      </c>
    </row>
    <row r="9" spans="2:7" x14ac:dyDescent="0.2">
      <c r="B9" s="3"/>
      <c r="C9" s="74" t="e">
        <f>#REF!</f>
        <v>#REF!</v>
      </c>
      <c r="D9" t="e">
        <f>#REF!</f>
        <v>#REF!</v>
      </c>
      <c r="E9" s="128" t="e">
        <f>#REF!</f>
        <v>#REF!</v>
      </c>
      <c r="F9" t="e">
        <f t="shared" si="0"/>
        <v>#REF!</v>
      </c>
      <c r="G9" t="e">
        <f t="shared" si="0"/>
        <v>#REF!</v>
      </c>
    </row>
    <row r="10" spans="2:7" x14ac:dyDescent="0.2">
      <c r="B10" s="3"/>
      <c r="C10" s="74" t="e">
        <f>#REF!</f>
        <v>#REF!</v>
      </c>
      <c r="D10" t="e">
        <f>#REF!</f>
        <v>#REF!</v>
      </c>
      <c r="E10" s="128" t="e">
        <f>#REF!</f>
        <v>#REF!</v>
      </c>
      <c r="F10" t="e">
        <f t="shared" si="0"/>
        <v>#REF!</v>
      </c>
      <c r="G10" t="e">
        <f t="shared" si="0"/>
        <v>#REF!</v>
      </c>
    </row>
    <row r="11" spans="2:7" x14ac:dyDescent="0.2">
      <c r="B11" s="3"/>
      <c r="C11" s="74" t="e">
        <f>#REF!</f>
        <v>#REF!</v>
      </c>
      <c r="D11" t="e">
        <f>#REF!</f>
        <v>#REF!</v>
      </c>
      <c r="E11" s="128" t="e">
        <f>#REF!</f>
        <v>#REF!</v>
      </c>
      <c r="F11" t="e">
        <f t="shared" si="0"/>
        <v>#REF!</v>
      </c>
      <c r="G11" t="e">
        <f t="shared" si="0"/>
        <v>#REF!</v>
      </c>
    </row>
    <row r="12" spans="2:7" x14ac:dyDescent="0.2">
      <c r="B12" s="3"/>
      <c r="C12" s="74" t="e">
        <f>#REF!</f>
        <v>#REF!</v>
      </c>
      <c r="D12" t="e">
        <f>#REF!</f>
        <v>#REF!</v>
      </c>
      <c r="E12" s="128" t="e">
        <f>#REF!</f>
        <v>#REF!</v>
      </c>
      <c r="F12" t="e">
        <f t="shared" si="0"/>
        <v>#REF!</v>
      </c>
      <c r="G12" t="e">
        <f t="shared" si="0"/>
        <v>#REF!</v>
      </c>
    </row>
    <row r="13" spans="2:7" x14ac:dyDescent="0.2">
      <c r="B13" s="3"/>
      <c r="C13" s="74" t="e">
        <f>#REF!</f>
        <v>#REF!</v>
      </c>
      <c r="D13" t="e">
        <f>#REF!</f>
        <v>#REF!</v>
      </c>
      <c r="E13" s="128" t="e">
        <f>#REF!</f>
        <v>#REF!</v>
      </c>
      <c r="F13" t="e">
        <f t="shared" si="0"/>
        <v>#REF!</v>
      </c>
      <c r="G13" t="e">
        <f t="shared" si="0"/>
        <v>#REF!</v>
      </c>
    </row>
    <row r="14" spans="2:7" x14ac:dyDescent="0.2">
      <c r="B14" s="3"/>
      <c r="C14" s="74" t="e">
        <f>#REF!</f>
        <v>#REF!</v>
      </c>
      <c r="D14" t="e">
        <f>#REF!</f>
        <v>#REF!</v>
      </c>
      <c r="E14" s="128" t="e">
        <f>#REF!</f>
        <v>#REF!</v>
      </c>
      <c r="F14" t="e">
        <f t="shared" si="0"/>
        <v>#REF!</v>
      </c>
      <c r="G14" t="e">
        <f t="shared" si="0"/>
        <v>#REF!</v>
      </c>
    </row>
    <row r="15" spans="2:7" x14ac:dyDescent="0.2">
      <c r="B15" s="3"/>
      <c r="C15" s="74" t="e">
        <f>#REF!</f>
        <v>#REF!</v>
      </c>
      <c r="D15" t="e">
        <f>#REF!</f>
        <v>#REF!</v>
      </c>
      <c r="E15" s="128" t="e">
        <f>#REF!</f>
        <v>#REF!</v>
      </c>
      <c r="F15" t="e">
        <f t="shared" si="0"/>
        <v>#REF!</v>
      </c>
      <c r="G15" t="e">
        <f t="shared" si="0"/>
        <v>#REF!</v>
      </c>
    </row>
    <row r="16" spans="2:7" x14ac:dyDescent="0.2">
      <c r="B16" s="3"/>
      <c r="C16" s="74" t="e">
        <f>#REF!</f>
        <v>#REF!</v>
      </c>
      <c r="D16" t="e">
        <f>#REF!</f>
        <v>#REF!</v>
      </c>
      <c r="E16" s="128" t="e">
        <f>#REF!</f>
        <v>#REF!</v>
      </c>
      <c r="F16" t="e">
        <f t="shared" si="0"/>
        <v>#REF!</v>
      </c>
      <c r="G16" t="e">
        <f t="shared" si="0"/>
        <v>#REF!</v>
      </c>
    </row>
    <row r="17" spans="2:7" x14ac:dyDescent="0.2">
      <c r="B17" s="3"/>
      <c r="C17" s="74" t="e">
        <f>#REF!</f>
        <v>#REF!</v>
      </c>
      <c r="D17" t="e">
        <f>#REF!</f>
        <v>#REF!</v>
      </c>
      <c r="E17" s="128" t="e">
        <f>#REF!</f>
        <v>#REF!</v>
      </c>
      <c r="F17" t="e">
        <f t="shared" si="0"/>
        <v>#REF!</v>
      </c>
      <c r="G17" t="e">
        <f t="shared" si="0"/>
        <v>#REF!</v>
      </c>
    </row>
    <row r="18" spans="2:7" x14ac:dyDescent="0.2">
      <c r="B18" s="3"/>
      <c r="C18" s="74" t="e">
        <f>#REF!</f>
        <v>#REF!</v>
      </c>
      <c r="D18" t="e">
        <f>#REF!</f>
        <v>#REF!</v>
      </c>
      <c r="E18" s="128" t="e">
        <f>#REF!</f>
        <v>#REF!</v>
      </c>
      <c r="F18" t="e">
        <f t="shared" si="0"/>
        <v>#REF!</v>
      </c>
      <c r="G18" t="e">
        <f t="shared" si="0"/>
        <v>#REF!</v>
      </c>
    </row>
    <row r="19" spans="2:7" x14ac:dyDescent="0.2">
      <c r="B19" s="3"/>
      <c r="C19" s="74" t="e">
        <f>#REF!</f>
        <v>#REF!</v>
      </c>
      <c r="D19" t="e">
        <f>#REF!</f>
        <v>#REF!</v>
      </c>
      <c r="E19" s="128" t="e">
        <f>#REF!</f>
        <v>#REF!</v>
      </c>
      <c r="F19" t="e">
        <f t="shared" si="0"/>
        <v>#REF!</v>
      </c>
      <c r="G19" t="e">
        <f t="shared" si="0"/>
        <v>#REF!</v>
      </c>
    </row>
    <row r="20" spans="2:7" x14ac:dyDescent="0.2">
      <c r="B20" s="3"/>
      <c r="C20" s="74" t="e">
        <f>#REF!</f>
        <v>#REF!</v>
      </c>
      <c r="D20" t="e">
        <f>#REF!</f>
        <v>#REF!</v>
      </c>
      <c r="E20" s="128" t="e">
        <f>#REF!</f>
        <v>#REF!</v>
      </c>
      <c r="F20" t="e">
        <f t="shared" si="0"/>
        <v>#REF!</v>
      </c>
      <c r="G20" t="e">
        <f t="shared" si="0"/>
        <v>#REF!</v>
      </c>
    </row>
    <row r="21" spans="2:7" x14ac:dyDescent="0.2">
      <c r="B21" s="3"/>
      <c r="C21" s="74" t="e">
        <f>#REF!</f>
        <v>#REF!</v>
      </c>
      <c r="D21" t="e">
        <f>#REF!</f>
        <v>#REF!</v>
      </c>
      <c r="E21" s="128" t="e">
        <f>#REF!</f>
        <v>#REF!</v>
      </c>
      <c r="F21" t="e">
        <f t="shared" si="0"/>
        <v>#REF!</v>
      </c>
      <c r="G21" t="e">
        <f t="shared" si="0"/>
        <v>#REF!</v>
      </c>
    </row>
    <row r="22" spans="2:7" x14ac:dyDescent="0.2">
      <c r="B22" s="3"/>
      <c r="C22" s="74" t="e">
        <f>#REF!</f>
        <v>#REF!</v>
      </c>
      <c r="D22" t="e">
        <f>#REF!</f>
        <v>#REF!</v>
      </c>
      <c r="E22" s="128" t="e">
        <f>#REF!</f>
        <v>#REF!</v>
      </c>
      <c r="F22" t="e">
        <f t="shared" si="0"/>
        <v>#REF!</v>
      </c>
      <c r="G22" t="e">
        <f t="shared" si="0"/>
        <v>#REF!</v>
      </c>
    </row>
    <row r="23" spans="2:7" x14ac:dyDescent="0.2">
      <c r="B23" s="3"/>
      <c r="C23" s="74" t="e">
        <f>#REF!</f>
        <v>#REF!</v>
      </c>
      <c r="D23" t="e">
        <f>#REF!</f>
        <v>#REF!</v>
      </c>
      <c r="E23" s="128" t="e">
        <f>#REF!</f>
        <v>#REF!</v>
      </c>
      <c r="F23" t="e">
        <f t="shared" si="0"/>
        <v>#REF!</v>
      </c>
      <c r="G23" t="e">
        <f>100*(E23/E22-1)</f>
        <v>#REF!</v>
      </c>
    </row>
    <row r="24" spans="2:7" x14ac:dyDescent="0.2">
      <c r="B24" s="3"/>
      <c r="C24" s="74">
        <v>2017</v>
      </c>
      <c r="D24" t="e">
        <f>#REF!</f>
        <v>#REF!</v>
      </c>
      <c r="E24" s="128" t="e">
        <f>#REF!</f>
        <v>#REF!</v>
      </c>
      <c r="F24" t="e">
        <f t="shared" si="0"/>
        <v>#REF!</v>
      </c>
      <c r="G24" t="e">
        <f>100*(E24/E23-1)</f>
        <v>#REF!</v>
      </c>
    </row>
    <row r="25" spans="2:7" x14ac:dyDescent="0.2">
      <c r="C25" s="74"/>
    </row>
    <row r="26" spans="2:7" x14ac:dyDescent="0.2">
      <c r="C26" s="74"/>
    </row>
    <row r="51" spans="5:5" x14ac:dyDescent="0.2">
      <c r="E51" s="127"/>
    </row>
    <row r="52" spans="5:5" x14ac:dyDescent="0.2">
      <c r="E52" s="127"/>
    </row>
    <row r="53" spans="5:5" x14ac:dyDescent="0.2">
      <c r="E53" s="127"/>
    </row>
    <row r="54" spans="5:5" x14ac:dyDescent="0.2">
      <c r="E54" s="127"/>
    </row>
    <row r="55" spans="5:5" x14ac:dyDescent="0.2">
      <c r="E55" s="127"/>
    </row>
    <row r="56" spans="5:5" x14ac:dyDescent="0.2">
      <c r="E56" s="127"/>
    </row>
    <row r="57" spans="5:5" x14ac:dyDescent="0.2">
      <c r="E57" s="127"/>
    </row>
    <row r="58" spans="5:5" x14ac:dyDescent="0.2">
      <c r="E58" s="127"/>
    </row>
    <row r="59" spans="5:5" x14ac:dyDescent="0.2">
      <c r="E59" s="127"/>
    </row>
    <row r="60" spans="5:5" x14ac:dyDescent="0.2">
      <c r="E60" s="127"/>
    </row>
    <row r="61" spans="5:5" x14ac:dyDescent="0.2">
      <c r="E61" s="127"/>
    </row>
    <row r="62" spans="5:5" x14ac:dyDescent="0.2">
      <c r="E62" s="127"/>
    </row>
    <row r="63" spans="5:5" x14ac:dyDescent="0.2">
      <c r="E63" s="127"/>
    </row>
    <row r="64" spans="5:5" x14ac:dyDescent="0.2">
      <c r="E64" s="127"/>
    </row>
    <row r="65" spans="5:5" x14ac:dyDescent="0.2">
      <c r="E65" s="127"/>
    </row>
    <row r="66" spans="5:5" x14ac:dyDescent="0.2">
      <c r="E66" s="127"/>
    </row>
    <row r="67" spans="5:5" x14ac:dyDescent="0.2">
      <c r="E67" s="127"/>
    </row>
    <row r="68" spans="5:5" x14ac:dyDescent="0.2">
      <c r="E68" s="127"/>
    </row>
    <row r="69" spans="5:5" x14ac:dyDescent="0.2">
      <c r="E69" s="127"/>
    </row>
    <row r="70" spans="5:5" x14ac:dyDescent="0.2">
      <c r="E70" s="127"/>
    </row>
    <row r="71" spans="5:5" x14ac:dyDescent="0.2">
      <c r="E71" s="127"/>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AD4FBD"/>
  </sheetPr>
  <dimension ref="A1"/>
  <sheetViews>
    <sheetView zoomScale="115" zoomScaleNormal="115" workbookViewId="0">
      <selection activeCell="Z56" sqref="Z56"/>
    </sheetView>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41"/>
  <sheetViews>
    <sheetView workbookViewId="0">
      <selection activeCell="M21" sqref="M21"/>
    </sheetView>
  </sheetViews>
  <sheetFormatPr defaultRowHeight="12.75" x14ac:dyDescent="0.2"/>
  <cols>
    <col min="2" max="2" customWidth="true" width="6.42578125" collapsed="false"/>
    <col min="3" max="4" bestFit="true" customWidth="true" width="11.7109375" collapsed="false"/>
    <col min="5" max="6" bestFit="true" customWidth="true" width="12.5703125" collapsed="false"/>
    <col min="10" max="13" bestFit="true" customWidth="true" width="9.5703125" collapsed="false"/>
  </cols>
  <sheetData>
    <row r="1" spans="1:6" x14ac:dyDescent="0.2">
      <c r="C1" s="359" t="s">
        <v>89</v>
      </c>
      <c r="D1" s="359"/>
      <c r="E1" s="359" t="s">
        <v>170</v>
      </c>
      <c r="F1" s="359"/>
    </row>
    <row r="2" spans="1:6" x14ac:dyDescent="0.2">
      <c r="C2" s="77" t="s">
        <v>100</v>
      </c>
      <c r="D2" s="77" t="s">
        <v>15</v>
      </c>
      <c r="E2" s="77" t="s">
        <v>100</v>
      </c>
      <c r="F2" s="77" t="s">
        <v>15</v>
      </c>
    </row>
    <row r="3" spans="1:6" x14ac:dyDescent="0.2">
      <c r="B3" t="e">
        <f>#REF!</f>
        <v>#REF!</v>
      </c>
      <c r="C3" s="70" t="e">
        <f>#REF!</f>
        <v>#REF!</v>
      </c>
      <c r="D3" s="70" t="e">
        <f>#REF!*1</f>
        <v>#REF!</v>
      </c>
      <c r="E3" s="70" t="e">
        <f>#REF!</f>
        <v>#REF!</v>
      </c>
      <c r="F3" s="70" t="e">
        <f>#REF!</f>
        <v>#REF!</v>
      </c>
    </row>
    <row r="4" spans="1:6" x14ac:dyDescent="0.2">
      <c r="A4" t="e">
        <f>#REF!</f>
        <v>#REF!</v>
      </c>
      <c r="B4" t="e">
        <f>#REF!</f>
        <v>#REF!</v>
      </c>
      <c r="C4" s="70" t="e">
        <f>#REF!</f>
        <v>#REF!</v>
      </c>
      <c r="D4" s="70" t="e">
        <f>#REF!*1</f>
        <v>#REF!</v>
      </c>
      <c r="E4" s="70" t="e">
        <f>#REF!</f>
        <v>#REF!</v>
      </c>
      <c r="F4" s="70" t="e">
        <f>#REF!</f>
        <v>#REF!</v>
      </c>
    </row>
    <row r="5" spans="1:6" x14ac:dyDescent="0.2">
      <c r="B5" t="e">
        <f>#REF!</f>
        <v>#REF!</v>
      </c>
      <c r="C5" s="70" t="e">
        <f>#REF!</f>
        <v>#REF!</v>
      </c>
      <c r="D5" s="70" t="e">
        <f>#REF!*1</f>
        <v>#REF!</v>
      </c>
      <c r="E5" s="70" t="e">
        <f>#REF!</f>
        <v>#REF!</v>
      </c>
      <c r="F5" s="70" t="e">
        <f>#REF!</f>
        <v>#REF!</v>
      </c>
    </row>
    <row r="6" spans="1:6" x14ac:dyDescent="0.2">
      <c r="B6" t="e">
        <f>#REF!</f>
        <v>#REF!</v>
      </c>
      <c r="C6" s="70" t="e">
        <f>#REF!</f>
        <v>#REF!</v>
      </c>
      <c r="D6" s="70" t="e">
        <f>#REF!*1</f>
        <v>#REF!</v>
      </c>
      <c r="E6" s="70" t="e">
        <f>#REF!</f>
        <v>#REF!</v>
      </c>
      <c r="F6" s="70" t="e">
        <f>#REF!</f>
        <v>#REF!</v>
      </c>
    </row>
    <row r="7" spans="1:6" x14ac:dyDescent="0.2">
      <c r="B7" t="e">
        <f>#REF!</f>
        <v>#REF!</v>
      </c>
      <c r="C7" s="70" t="e">
        <f>#REF!</f>
        <v>#REF!</v>
      </c>
      <c r="D7" s="70" t="e">
        <f>#REF!*1</f>
        <v>#REF!</v>
      </c>
      <c r="E7" s="70" t="e">
        <f>#REF!</f>
        <v>#REF!</v>
      </c>
      <c r="F7" s="70" t="e">
        <f>#REF!</f>
        <v>#REF!</v>
      </c>
    </row>
    <row r="8" spans="1:6" x14ac:dyDescent="0.2">
      <c r="A8" t="e">
        <f>#REF!</f>
        <v>#REF!</v>
      </c>
      <c r="B8" t="e">
        <f>#REF!</f>
        <v>#REF!</v>
      </c>
      <c r="C8" s="70" t="e">
        <f>#REF!</f>
        <v>#REF!</v>
      </c>
      <c r="D8" s="70" t="e">
        <f>#REF!*1</f>
        <v>#REF!</v>
      </c>
      <c r="E8" s="70" t="e">
        <f>#REF!</f>
        <v>#REF!</v>
      </c>
      <c r="F8" s="70" t="e">
        <f>#REF!</f>
        <v>#REF!</v>
      </c>
    </row>
    <row r="9" spans="1:6" x14ac:dyDescent="0.2">
      <c r="B9" t="e">
        <f>#REF!</f>
        <v>#REF!</v>
      </c>
      <c r="C9" s="70" t="e">
        <f>#REF!</f>
        <v>#REF!</v>
      </c>
      <c r="D9" s="70" t="e">
        <f>#REF!*1</f>
        <v>#REF!</v>
      </c>
      <c r="E9" s="70" t="e">
        <f>#REF!</f>
        <v>#REF!</v>
      </c>
      <c r="F9" s="70" t="e">
        <f>#REF!</f>
        <v>#REF!</v>
      </c>
    </row>
    <row r="10" spans="1:6" x14ac:dyDescent="0.2">
      <c r="B10" t="e">
        <f>#REF!</f>
        <v>#REF!</v>
      </c>
      <c r="C10" s="70" t="e">
        <f>#REF!</f>
        <v>#REF!</v>
      </c>
      <c r="D10" s="70" t="e">
        <f>#REF!*1</f>
        <v>#REF!</v>
      </c>
      <c r="E10" s="70" t="e">
        <f>#REF!</f>
        <v>#REF!</v>
      </c>
      <c r="F10" s="70" t="e">
        <f>#REF!</f>
        <v>#REF!</v>
      </c>
    </row>
    <row r="11" spans="1:6" x14ac:dyDescent="0.2">
      <c r="B11" t="e">
        <f>#REF!</f>
        <v>#REF!</v>
      </c>
      <c r="C11" s="70" t="e">
        <f>#REF!</f>
        <v>#REF!</v>
      </c>
      <c r="D11" s="70" t="e">
        <f>#REF!*1</f>
        <v>#REF!</v>
      </c>
      <c r="E11" s="70" t="e">
        <f>#REF!</f>
        <v>#REF!</v>
      </c>
      <c r="F11" s="70" t="e">
        <f>#REF!</f>
        <v>#REF!</v>
      </c>
    </row>
    <row r="12" spans="1:6" x14ac:dyDescent="0.2">
      <c r="A12" t="e">
        <f>#REF!</f>
        <v>#REF!</v>
      </c>
      <c r="B12" t="e">
        <f>#REF!</f>
        <v>#REF!</v>
      </c>
      <c r="C12" s="70" t="e">
        <f>#REF!</f>
        <v>#REF!</v>
      </c>
      <c r="D12" s="70" t="e">
        <f>#REF!*1</f>
        <v>#REF!</v>
      </c>
      <c r="E12" s="70" t="e">
        <f>#REF!</f>
        <v>#REF!</v>
      </c>
      <c r="F12" s="70" t="e">
        <f>#REF!</f>
        <v>#REF!</v>
      </c>
    </row>
    <row r="13" spans="1:6" x14ac:dyDescent="0.2">
      <c r="B13" t="e">
        <f>#REF!</f>
        <v>#REF!</v>
      </c>
      <c r="C13" s="70" t="e">
        <f>#REF!</f>
        <v>#REF!</v>
      </c>
      <c r="D13" s="70" t="e">
        <f>#REF!*1</f>
        <v>#REF!</v>
      </c>
      <c r="E13" s="70" t="e">
        <f>#REF!</f>
        <v>#REF!</v>
      </c>
      <c r="F13" s="70" t="e">
        <f>#REF!</f>
        <v>#REF!</v>
      </c>
    </row>
    <row r="14" spans="1:6" x14ac:dyDescent="0.2">
      <c r="B14" t="e">
        <f>#REF!</f>
        <v>#REF!</v>
      </c>
      <c r="C14" s="70" t="e">
        <f>#REF!</f>
        <v>#REF!</v>
      </c>
      <c r="D14" s="70" t="e">
        <f>#REF!*1</f>
        <v>#REF!</v>
      </c>
      <c r="E14" s="70" t="e">
        <f>#REF!</f>
        <v>#REF!</v>
      </c>
      <c r="F14" s="70" t="e">
        <f>#REF!</f>
        <v>#REF!</v>
      </c>
    </row>
    <row r="15" spans="1:6" x14ac:dyDescent="0.2">
      <c r="B15" t="e">
        <f>#REF!</f>
        <v>#REF!</v>
      </c>
      <c r="C15" s="70" t="e">
        <f>#REF!</f>
        <v>#REF!</v>
      </c>
      <c r="D15" s="70" t="e">
        <f>#REF!*1</f>
        <v>#REF!</v>
      </c>
      <c r="E15" s="70" t="e">
        <f>#REF!</f>
        <v>#REF!</v>
      </c>
      <c r="F15" s="70" t="e">
        <f>#REF!</f>
        <v>#REF!</v>
      </c>
    </row>
    <row r="16" spans="1:6" x14ac:dyDescent="0.2">
      <c r="A16" t="e">
        <f>#REF!</f>
        <v>#REF!</v>
      </c>
      <c r="B16" t="e">
        <f>#REF!</f>
        <v>#REF!</v>
      </c>
      <c r="C16" s="70" t="e">
        <f>#REF!</f>
        <v>#REF!</v>
      </c>
      <c r="D16" s="70" t="e">
        <f>#REF!*1</f>
        <v>#REF!</v>
      </c>
      <c r="E16" s="70" t="e">
        <f>#REF!</f>
        <v>#REF!</v>
      </c>
      <c r="F16" s="70" t="e">
        <f>#REF!</f>
        <v>#REF!</v>
      </c>
    </row>
    <row r="17" spans="1:13" x14ac:dyDescent="0.2">
      <c r="B17" t="e">
        <f>#REF!</f>
        <v>#REF!</v>
      </c>
      <c r="C17" s="70" t="e">
        <f>#REF!</f>
        <v>#REF!</v>
      </c>
      <c r="D17" s="70" t="e">
        <f>#REF!*1</f>
        <v>#REF!</v>
      </c>
      <c r="E17" s="70" t="e">
        <f>#REF!</f>
        <v>#REF!</v>
      </c>
      <c r="F17" s="70" t="e">
        <f>#REF!</f>
        <v>#REF!</v>
      </c>
    </row>
    <row r="18" spans="1:13" x14ac:dyDescent="0.2">
      <c r="B18" t="e">
        <f>#REF!</f>
        <v>#REF!</v>
      </c>
      <c r="C18" s="70" t="e">
        <f>#REF!</f>
        <v>#REF!</v>
      </c>
      <c r="D18" s="70" t="e">
        <f>#REF!*1</f>
        <v>#REF!</v>
      </c>
      <c r="E18" s="70" t="e">
        <f>#REF!</f>
        <v>#REF!</v>
      </c>
      <c r="F18" s="70" t="e">
        <f>#REF!</f>
        <v>#REF!</v>
      </c>
      <c r="J18" s="76"/>
    </row>
    <row r="19" spans="1:13" x14ac:dyDescent="0.2">
      <c r="B19" t="e">
        <f>#REF!</f>
        <v>#REF!</v>
      </c>
      <c r="C19" s="70" t="e">
        <f>#REF!</f>
        <v>#REF!</v>
      </c>
      <c r="D19" s="70" t="e">
        <f>#REF!*1</f>
        <v>#REF!</v>
      </c>
      <c r="E19" s="70" t="e">
        <f>#REF!</f>
        <v>#REF!</v>
      </c>
      <c r="F19" s="70" t="e">
        <f>#REF!</f>
        <v>#REF!</v>
      </c>
      <c r="J19" s="359" t="s">
        <v>89</v>
      </c>
      <c r="K19" s="359"/>
      <c r="L19" s="359" t="s">
        <v>170</v>
      </c>
      <c r="M19" s="359"/>
    </row>
    <row r="20" spans="1:13" x14ac:dyDescent="0.2">
      <c r="A20" t="e">
        <f>#REF!</f>
        <v>#REF!</v>
      </c>
      <c r="B20" t="e">
        <f>#REF!</f>
        <v>#REF!</v>
      </c>
      <c r="C20" s="70" t="e">
        <f>#REF!</f>
        <v>#REF!</v>
      </c>
      <c r="D20" s="70" t="e">
        <f>#REF!*1</f>
        <v>#REF!</v>
      </c>
      <c r="E20" s="70" t="e">
        <f>#REF!</f>
        <v>#REF!</v>
      </c>
      <c r="F20" s="70" t="e">
        <f>#REF!</f>
        <v>#REF!</v>
      </c>
      <c r="J20" s="77" t="s">
        <v>100</v>
      </c>
      <c r="K20" s="77" t="s">
        <v>15</v>
      </c>
      <c r="L20" s="77" t="s">
        <v>100</v>
      </c>
      <c r="M20" s="77" t="s">
        <v>15</v>
      </c>
    </row>
    <row r="21" spans="1:13" x14ac:dyDescent="0.2">
      <c r="B21" t="e">
        <f>#REF!</f>
        <v>#REF!</v>
      </c>
      <c r="C21" s="70" t="e">
        <f>#REF!</f>
        <v>#REF!</v>
      </c>
      <c r="D21" s="70" t="e">
        <f>#REF!*1</f>
        <v>#REF!</v>
      </c>
      <c r="E21" s="70" t="e">
        <f>#REF!</f>
        <v>#REF!</v>
      </c>
      <c r="F21" s="70" t="e">
        <f>#REF!</f>
        <v>#REF!</v>
      </c>
      <c r="I21" s="76" t="s">
        <v>172</v>
      </c>
      <c r="J21" s="78" t="e">
        <f>MAX(C4:C12)</f>
        <v>#REF!</v>
      </c>
      <c r="K21" s="78" t="e">
        <f>MAX(D4:D12)</f>
        <v>#REF!</v>
      </c>
      <c r="L21" s="78" t="e">
        <f>MAX(E6:E12)</f>
        <v>#REF!</v>
      </c>
      <c r="M21" s="78" t="e">
        <f>MAX(F4:F12)</f>
        <v>#REF!</v>
      </c>
    </row>
    <row r="22" spans="1:13" x14ac:dyDescent="0.2">
      <c r="B22" t="e">
        <f>#REF!</f>
        <v>#REF!</v>
      </c>
      <c r="C22" s="70" t="e">
        <f>#REF!</f>
        <v>#REF!</v>
      </c>
      <c r="D22" s="70" t="e">
        <f>#REF!*1</f>
        <v>#REF!</v>
      </c>
      <c r="E22" s="70" t="e">
        <f>#REF!</f>
        <v>#REF!</v>
      </c>
      <c r="F22" s="70" t="e">
        <f>#REF!</f>
        <v>#REF!</v>
      </c>
      <c r="I22" s="76" t="s">
        <v>173</v>
      </c>
      <c r="J22" s="78" t="e">
        <f>MIN(C9:C15)</f>
        <v>#REF!</v>
      </c>
      <c r="K22" s="78" t="e">
        <f>MIN(D9:D15)</f>
        <v>#REF!</v>
      </c>
      <c r="L22" s="78" t="e">
        <f>MIN(E9:E15)</f>
        <v>#REF!</v>
      </c>
      <c r="M22" s="78" t="e">
        <f>MIN(F9:F15)</f>
        <v>#REF!</v>
      </c>
    </row>
    <row r="23" spans="1:13" x14ac:dyDescent="0.2">
      <c r="B23" t="e">
        <f>#REF!</f>
        <v>#REF!</v>
      </c>
      <c r="C23" s="70" t="e">
        <f>#REF!</f>
        <v>#REF!</v>
      </c>
      <c r="D23" s="70" t="e">
        <f>#REF!*1</f>
        <v>#REF!</v>
      </c>
      <c r="E23" s="70" t="e">
        <f>#REF!</f>
        <v>#REF!</v>
      </c>
      <c r="F23" s="70" t="e">
        <f>#REF!</f>
        <v>#REF!</v>
      </c>
      <c r="I23" s="76" t="s">
        <v>174</v>
      </c>
      <c r="J23" s="78" t="e">
        <f>C40</f>
        <v>#REF!</v>
      </c>
      <c r="K23" s="78" t="e">
        <f>D40</f>
        <v>#REF!</v>
      </c>
      <c r="L23" s="78" t="e">
        <f>E40</f>
        <v>#REF!</v>
      </c>
      <c r="M23" s="78" t="e">
        <f>F40</f>
        <v>#REF!</v>
      </c>
    </row>
    <row r="24" spans="1:13" x14ac:dyDescent="0.2">
      <c r="A24" t="e">
        <f>#REF!</f>
        <v>#REF!</v>
      </c>
      <c r="B24" t="e">
        <f>#REF!</f>
        <v>#REF!</v>
      </c>
      <c r="C24" s="70" t="e">
        <f>#REF!</f>
        <v>#REF!</v>
      </c>
      <c r="D24" s="70" t="e">
        <f>#REF!*1</f>
        <v>#REF!</v>
      </c>
      <c r="E24" s="70" t="e">
        <f>#REF!</f>
        <v>#REF!</v>
      </c>
      <c r="F24" s="70" t="e">
        <f>#REF!</f>
        <v>#REF!</v>
      </c>
      <c r="J24" s="78"/>
      <c r="K24" s="78"/>
      <c r="L24" s="78"/>
      <c r="M24" s="78"/>
    </row>
    <row r="25" spans="1:13" x14ac:dyDescent="0.2">
      <c r="B25" t="e">
        <f>#REF!</f>
        <v>#REF!</v>
      </c>
      <c r="C25" s="70" t="e">
        <f>#REF!</f>
        <v>#REF!</v>
      </c>
      <c r="D25" s="70" t="e">
        <f>#REF!*1</f>
        <v>#REF!</v>
      </c>
      <c r="E25" s="70" t="e">
        <f>#REF!</f>
        <v>#REF!</v>
      </c>
      <c r="F25" s="70" t="e">
        <f>#REF!</f>
        <v>#REF!</v>
      </c>
      <c r="I25" s="76" t="s">
        <v>171</v>
      </c>
      <c r="J25" s="78" t="e">
        <f>(J21-J22)/J21*100</f>
        <v>#REF!</v>
      </c>
      <c r="K25" s="78" t="e">
        <f>(K21-K22)/K21*100</f>
        <v>#REF!</v>
      </c>
      <c r="L25" s="78" t="e">
        <f>(L21-L22)/L21*100</f>
        <v>#REF!</v>
      </c>
      <c r="M25" s="78" t="e">
        <f>(M21-M22)/M21*100</f>
        <v>#REF!</v>
      </c>
    </row>
    <row r="26" spans="1:13" x14ac:dyDescent="0.2">
      <c r="B26" t="e">
        <f>#REF!</f>
        <v>#REF!</v>
      </c>
      <c r="C26" s="70" t="e">
        <f>#REF!</f>
        <v>#REF!</v>
      </c>
      <c r="D26" s="70" t="e">
        <f>#REF!*1</f>
        <v>#REF!</v>
      </c>
      <c r="E26" s="70" t="e">
        <f>#REF!</f>
        <v>#REF!</v>
      </c>
      <c r="F26" s="70" t="e">
        <f>#REF!</f>
        <v>#REF!</v>
      </c>
      <c r="I26" s="76" t="s">
        <v>175</v>
      </c>
      <c r="J26" s="78" t="e">
        <f>(J23-J21)/J21*100</f>
        <v>#REF!</v>
      </c>
      <c r="K26" s="78" t="e">
        <f>(K23-K21)/K21*100</f>
        <v>#REF!</v>
      </c>
      <c r="L26" s="78" t="e">
        <f>(L23-L21)/L21*100</f>
        <v>#REF!</v>
      </c>
      <c r="M26" s="78" t="e">
        <f>(M23-M21)/M21*100</f>
        <v>#REF!</v>
      </c>
    </row>
    <row r="27" spans="1:13" x14ac:dyDescent="0.2">
      <c r="B27" t="e">
        <f>#REF!</f>
        <v>#REF!</v>
      </c>
      <c r="C27" s="70" t="e">
        <f>#REF!</f>
        <v>#REF!</v>
      </c>
      <c r="D27" s="70" t="e">
        <f>#REF!*1</f>
        <v>#REF!</v>
      </c>
      <c r="E27" s="70" t="e">
        <f>#REF!</f>
        <v>#REF!</v>
      </c>
      <c r="F27" s="70" t="e">
        <f>#REF!</f>
        <v>#REF!</v>
      </c>
    </row>
    <row r="28" spans="1:13" x14ac:dyDescent="0.2">
      <c r="A28" t="e">
        <f>#REF!</f>
        <v>#REF!</v>
      </c>
      <c r="B28" t="e">
        <f>#REF!</f>
        <v>#REF!</v>
      </c>
      <c r="C28" s="70" t="e">
        <f>#REF!</f>
        <v>#REF!</v>
      </c>
      <c r="D28" s="70" t="e">
        <f>#REF!*1</f>
        <v>#REF!</v>
      </c>
      <c r="E28" s="70" t="e">
        <f>#REF!</f>
        <v>#REF!</v>
      </c>
      <c r="F28" s="70" t="e">
        <f>#REF!</f>
        <v>#REF!</v>
      </c>
    </row>
    <row r="29" spans="1:13" x14ac:dyDescent="0.2">
      <c r="B29" t="e">
        <f>#REF!</f>
        <v>#REF!</v>
      </c>
      <c r="C29" s="70" t="e">
        <f>#REF!</f>
        <v>#REF!</v>
      </c>
      <c r="D29" s="70" t="e">
        <f>#REF!*1</f>
        <v>#REF!</v>
      </c>
      <c r="E29" s="70" t="e">
        <f>#REF!</f>
        <v>#REF!</v>
      </c>
      <c r="F29" s="70" t="e">
        <f>#REF!</f>
        <v>#REF!</v>
      </c>
    </row>
    <row r="30" spans="1:13" x14ac:dyDescent="0.2">
      <c r="B30" t="e">
        <f>#REF!</f>
        <v>#REF!</v>
      </c>
      <c r="C30" s="70" t="e">
        <f>#REF!</f>
        <v>#REF!</v>
      </c>
      <c r="D30" s="70" t="e">
        <f>#REF!*1</f>
        <v>#REF!</v>
      </c>
      <c r="E30" s="70" t="e">
        <f>#REF!</f>
        <v>#REF!</v>
      </c>
      <c r="F30" s="70" t="e">
        <f>#REF!</f>
        <v>#REF!</v>
      </c>
    </row>
    <row r="31" spans="1:13" x14ac:dyDescent="0.2">
      <c r="B31" t="e">
        <f>#REF!</f>
        <v>#REF!</v>
      </c>
      <c r="C31" s="70" t="e">
        <f>#REF!</f>
        <v>#REF!</v>
      </c>
      <c r="D31" s="70" t="e">
        <f>#REF!*1</f>
        <v>#REF!</v>
      </c>
      <c r="E31" s="70" t="e">
        <f>#REF!</f>
        <v>#REF!</v>
      </c>
      <c r="F31" s="70" t="e">
        <f>#REF!</f>
        <v>#REF!</v>
      </c>
    </row>
    <row r="32" spans="1:13" x14ac:dyDescent="0.2">
      <c r="A32" t="e">
        <f>#REF!</f>
        <v>#REF!</v>
      </c>
      <c r="B32" t="e">
        <f>#REF!</f>
        <v>#REF!</v>
      </c>
      <c r="C32" s="70" t="e">
        <f>#REF!</f>
        <v>#REF!</v>
      </c>
      <c r="D32" s="70" t="e">
        <f>#REF!*1</f>
        <v>#REF!</v>
      </c>
      <c r="E32" s="70" t="e">
        <f>#REF!</f>
        <v>#REF!</v>
      </c>
      <c r="F32" s="70" t="e">
        <f>#REF!</f>
        <v>#REF!</v>
      </c>
    </row>
    <row r="33" spans="1:6" x14ac:dyDescent="0.2">
      <c r="B33" t="e">
        <f>#REF!</f>
        <v>#REF!</v>
      </c>
      <c r="C33" s="70" t="e">
        <f>#REF!</f>
        <v>#REF!</v>
      </c>
      <c r="D33" s="70" t="e">
        <f>#REF!*1</f>
        <v>#REF!</v>
      </c>
      <c r="E33" s="70" t="e">
        <f>#REF!</f>
        <v>#REF!</v>
      </c>
      <c r="F33" s="70" t="e">
        <f>#REF!</f>
        <v>#REF!</v>
      </c>
    </row>
    <row r="34" spans="1:6" x14ac:dyDescent="0.2">
      <c r="B34" t="e">
        <f>#REF!</f>
        <v>#REF!</v>
      </c>
      <c r="C34" s="70" t="e">
        <f>#REF!</f>
        <v>#REF!</v>
      </c>
      <c r="D34" s="70" t="e">
        <f>#REF!*1</f>
        <v>#REF!</v>
      </c>
      <c r="E34" s="70" t="e">
        <f>#REF!</f>
        <v>#REF!</v>
      </c>
      <c r="F34" s="70" t="e">
        <f>#REF!</f>
        <v>#REF!</v>
      </c>
    </row>
    <row r="35" spans="1:6" x14ac:dyDescent="0.2">
      <c r="B35" t="e">
        <f>#REF!</f>
        <v>#REF!</v>
      </c>
      <c r="C35" s="70" t="e">
        <f>#REF!</f>
        <v>#REF!</v>
      </c>
      <c r="D35" s="70" t="e">
        <f>#REF!*1</f>
        <v>#REF!</v>
      </c>
      <c r="E35" s="70" t="e">
        <f>#REF!</f>
        <v>#REF!</v>
      </c>
      <c r="F35" s="70" t="e">
        <f>#REF!</f>
        <v>#REF!</v>
      </c>
    </row>
    <row r="36" spans="1:6" x14ac:dyDescent="0.2">
      <c r="A36" t="e">
        <f>#REF!</f>
        <v>#REF!</v>
      </c>
      <c r="B36" t="e">
        <f>#REF!</f>
        <v>#REF!</v>
      </c>
      <c r="C36" s="70" t="e">
        <f>#REF!</f>
        <v>#REF!</v>
      </c>
      <c r="D36" s="70" t="e">
        <f>#REF!*1</f>
        <v>#REF!</v>
      </c>
      <c r="E36" s="70" t="e">
        <f>#REF!</f>
        <v>#REF!</v>
      </c>
      <c r="F36" s="70" t="e">
        <f>#REF!</f>
        <v>#REF!</v>
      </c>
    </row>
    <row r="37" spans="1:6" x14ac:dyDescent="0.2">
      <c r="B37" t="e">
        <f>#REF!</f>
        <v>#REF!</v>
      </c>
      <c r="C37" s="70" t="e">
        <f>#REF!</f>
        <v>#REF!</v>
      </c>
      <c r="D37" s="70" t="e">
        <f>#REF!*1</f>
        <v>#REF!</v>
      </c>
      <c r="E37" s="70" t="e">
        <f>#REF!</f>
        <v>#REF!</v>
      </c>
      <c r="F37" s="70" t="e">
        <f>#REF!</f>
        <v>#REF!</v>
      </c>
    </row>
    <row r="38" spans="1:6" x14ac:dyDescent="0.2">
      <c r="B38" t="e">
        <f>#REF!</f>
        <v>#REF!</v>
      </c>
      <c r="C38" s="70" t="e">
        <f>#REF!</f>
        <v>#REF!</v>
      </c>
      <c r="D38" s="70" t="e">
        <f>#REF!*1</f>
        <v>#REF!</v>
      </c>
      <c r="E38" s="70" t="e">
        <f>#REF!</f>
        <v>#REF!</v>
      </c>
      <c r="F38" s="70" t="e">
        <f>#REF!</f>
        <v>#REF!</v>
      </c>
    </row>
    <row r="39" spans="1:6" x14ac:dyDescent="0.2">
      <c r="B39" t="e">
        <f>#REF!</f>
        <v>#REF!</v>
      </c>
      <c r="C39" s="70" t="e">
        <f>#REF!</f>
        <v>#REF!</v>
      </c>
      <c r="D39" s="70" t="e">
        <f>#REF!*1</f>
        <v>#REF!</v>
      </c>
      <c r="E39" s="70" t="e">
        <f>#REF!</f>
        <v>#REF!</v>
      </c>
      <c r="F39" s="70" t="e">
        <f>#REF!</f>
        <v>#REF!</v>
      </c>
    </row>
    <row r="40" spans="1:6" x14ac:dyDescent="0.2">
      <c r="A40" t="e">
        <f>#REF!</f>
        <v>#REF!</v>
      </c>
      <c r="B40" t="e">
        <f>#REF!</f>
        <v>#REF!</v>
      </c>
      <c r="C40" s="70" t="e">
        <f>#REF!</f>
        <v>#REF!</v>
      </c>
      <c r="D40" s="70" t="e">
        <f>#REF!*1</f>
        <v>#REF!</v>
      </c>
      <c r="E40" s="70" t="e">
        <f>#REF!</f>
        <v>#REF!</v>
      </c>
      <c r="F40" s="70" t="e">
        <f>#REF!</f>
        <v>#REF!</v>
      </c>
    </row>
    <row r="41" spans="1:6" x14ac:dyDescent="0.2">
      <c r="C41" s="70"/>
      <c r="D41" s="70"/>
      <c r="E41" s="70"/>
      <c r="F41" s="70"/>
    </row>
  </sheetData>
  <mergeCells count="4">
    <mergeCell ref="C1:D1"/>
    <mergeCell ref="E1:F1"/>
    <mergeCell ref="J19:K19"/>
    <mergeCell ref="L19:M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pageSetUpPr fitToPage="1"/>
  </sheetPr>
  <dimension ref="A1:T33"/>
  <sheetViews>
    <sheetView zoomScale="80" zoomScaleNormal="80" workbookViewId="0">
      <selection activeCell="M21" sqref="M21"/>
    </sheetView>
  </sheetViews>
  <sheetFormatPr defaultRowHeight="12.75" x14ac:dyDescent="0.2"/>
  <cols>
    <col min="1" max="1" customWidth="true" width="26.42578125" collapsed="false"/>
    <col min="2" max="2" customWidth="true" width="10.5703125" collapsed="false"/>
    <col min="4" max="4" customWidth="true" width="13.0" collapsed="false"/>
    <col min="5" max="5" customWidth="true" width="12.42578125" collapsed="false"/>
    <col min="7" max="7" customWidth="true" width="9.5703125" collapsed="false"/>
    <col min="9" max="9" customWidth="true" width="12.0" collapsed="false"/>
    <col min="10" max="10" customWidth="true" width="13.28515625" collapsed="false"/>
    <col min="11" max="11" customWidth="true" width="14.0" collapsed="false"/>
    <col min="13" max="13" customWidth="true" width="11.5703125" collapsed="false"/>
    <col min="14" max="14" customWidth="true" width="13.7109375" collapsed="false"/>
    <col min="16" max="16" customWidth="true" width="12.5703125" collapsed="false"/>
    <col min="17" max="17" customWidth="true" width="10.7109375" collapsed="false"/>
  </cols>
  <sheetData>
    <row r="1" spans="1:20" ht="13.5" thickBot="1" x14ac:dyDescent="0.25">
      <c r="B1" s="31"/>
      <c r="C1" s="26"/>
      <c r="D1" s="26"/>
      <c r="E1" s="26"/>
      <c r="F1" s="26"/>
      <c r="G1" s="26"/>
      <c r="H1" s="26"/>
      <c r="I1" s="26"/>
      <c r="J1" s="26"/>
      <c r="K1" s="26"/>
      <c r="L1" s="26"/>
      <c r="M1" s="26"/>
      <c r="N1" s="26"/>
      <c r="O1" s="26"/>
      <c r="P1" s="26"/>
    </row>
    <row r="2" spans="1:20" s="25" customFormat="1" ht="63.75" x14ac:dyDescent="0.4">
      <c r="A2" s="21" t="s">
        <v>85</v>
      </c>
      <c r="B2" s="30"/>
      <c r="C2" s="20" t="s">
        <v>19</v>
      </c>
      <c r="D2" s="19" t="s">
        <v>84</v>
      </c>
      <c r="E2" s="18" t="s">
        <v>21</v>
      </c>
      <c r="F2" s="13" t="s">
        <v>5</v>
      </c>
      <c r="G2" s="16"/>
      <c r="H2" s="13"/>
      <c r="I2" s="13"/>
      <c r="J2" s="13"/>
      <c r="K2" s="14" t="s">
        <v>0</v>
      </c>
      <c r="L2" s="13" t="s">
        <v>6</v>
      </c>
      <c r="M2" s="13"/>
      <c r="N2" s="13"/>
      <c r="O2" s="13"/>
      <c r="P2" s="13"/>
      <c r="Q2" s="12"/>
      <c r="R2" s="29"/>
      <c r="S2" s="29"/>
      <c r="T2" s="29"/>
    </row>
    <row r="3" spans="1:20" ht="51" x14ac:dyDescent="0.2">
      <c r="A3" s="11"/>
      <c r="B3" s="28"/>
      <c r="C3" s="9"/>
      <c r="D3" s="9"/>
      <c r="E3" s="8" t="s">
        <v>10</v>
      </c>
      <c r="F3" s="27" t="s">
        <v>10</v>
      </c>
      <c r="G3" s="5" t="s">
        <v>20</v>
      </c>
      <c r="H3" s="5" t="s">
        <v>22</v>
      </c>
      <c r="I3" s="5" t="s">
        <v>36</v>
      </c>
      <c r="J3" s="5" t="s">
        <v>37</v>
      </c>
      <c r="K3" s="6" t="s">
        <v>10</v>
      </c>
      <c r="L3" s="5" t="s">
        <v>10</v>
      </c>
      <c r="M3" s="5" t="s">
        <v>23</v>
      </c>
      <c r="N3" s="5" t="s">
        <v>24</v>
      </c>
      <c r="O3" s="5" t="s">
        <v>25</v>
      </c>
      <c r="P3" s="5" t="s">
        <v>26</v>
      </c>
      <c r="Q3" s="57" t="s">
        <v>64</v>
      </c>
      <c r="R3" s="26"/>
      <c r="S3" s="26"/>
      <c r="T3" s="26"/>
    </row>
    <row r="4" spans="1:20" ht="41.25" customHeight="1" x14ac:dyDescent="0.2">
      <c r="A4" s="32" t="s">
        <v>83</v>
      </c>
      <c r="B4" s="37" t="s">
        <v>95</v>
      </c>
      <c r="C4" s="43" t="e">
        <f>#REF!/#REF!-1</f>
        <v>#REF!</v>
      </c>
      <c r="D4" s="43" t="e">
        <f>#REF!/#REF!-1</f>
        <v>#REF!</v>
      </c>
      <c r="E4" s="43" t="e">
        <f>#REF!/#REF!-1</f>
        <v>#REF!</v>
      </c>
      <c r="F4" s="51" t="e">
        <f>#REF!/#REF!-1</f>
        <v>#REF!</v>
      </c>
      <c r="G4" s="52" t="e">
        <f>#REF!/#REF!-1</f>
        <v>#REF!</v>
      </c>
      <c r="H4" s="52" t="e">
        <f>#REF!/#REF!-1</f>
        <v>#REF!</v>
      </c>
      <c r="I4" s="52" t="e">
        <f>#REF!/#REF!-1</f>
        <v>#REF!</v>
      </c>
      <c r="J4" s="53" t="e">
        <f>#REF!/#REF!-1</f>
        <v>#REF!</v>
      </c>
      <c r="K4" s="43" t="e">
        <f>#REF!/#REF!-1</f>
        <v>#REF!</v>
      </c>
      <c r="L4" s="51" t="e">
        <f>#REF!/#REF!-1</f>
        <v>#REF!</v>
      </c>
      <c r="M4" s="52" t="e">
        <f>#REF!/#REF!-1</f>
        <v>#REF!</v>
      </c>
      <c r="N4" s="52" t="e">
        <f>#REF!/#REF!-1</f>
        <v>#REF!</v>
      </c>
      <c r="O4" s="52" t="e">
        <f>#REF!/#REF!-1</f>
        <v>#REF!</v>
      </c>
      <c r="P4" s="52" t="e">
        <f>#REF!/#REF!-1</f>
        <v>#REF!</v>
      </c>
      <c r="Q4" s="66" t="e">
        <f>#REF!/#REF!-1</f>
        <v>#REF!</v>
      </c>
      <c r="R4" s="26"/>
      <c r="S4" s="26"/>
      <c r="T4" s="26"/>
    </row>
    <row r="5" spans="1:20" ht="41.25" customHeight="1" x14ac:dyDescent="0.2">
      <c r="A5" s="33" t="s">
        <v>82</v>
      </c>
      <c r="B5" s="38" t="s">
        <v>96</v>
      </c>
      <c r="C5" s="44" t="e">
        <f>#REF!/#REF!-1</f>
        <v>#REF!</v>
      </c>
      <c r="D5" s="44" t="e">
        <f>#REF!/#REF!-1</f>
        <v>#REF!</v>
      </c>
      <c r="E5" s="44" t="e">
        <f>#REF!/#REF!-1</f>
        <v>#REF!</v>
      </c>
      <c r="F5" s="45" t="e">
        <f>#REF!/#REF!-1</f>
        <v>#REF!</v>
      </c>
      <c r="G5" s="46" t="e">
        <f>#REF!/#REF!-1</f>
        <v>#REF!</v>
      </c>
      <c r="H5" s="46" t="e">
        <f>#REF!/#REF!-1</f>
        <v>#REF!</v>
      </c>
      <c r="I5" s="46" t="e">
        <f>#REF!/#REF!-1</f>
        <v>#REF!</v>
      </c>
      <c r="J5" s="47" t="e">
        <f>#REF!/#REF!-1</f>
        <v>#REF!</v>
      </c>
      <c r="K5" s="44" t="e">
        <f>#REF!/#REF!-1</f>
        <v>#REF!</v>
      </c>
      <c r="L5" s="45" t="e">
        <f>#REF!/#REF!-1</f>
        <v>#REF!</v>
      </c>
      <c r="M5" s="46" t="e">
        <f>#REF!/#REF!-1</f>
        <v>#REF!</v>
      </c>
      <c r="N5" s="46" t="e">
        <f>#REF!/#REF!-1</f>
        <v>#REF!</v>
      </c>
      <c r="O5" s="46" t="e">
        <f>#REF!/#REF!-1</f>
        <v>#REF!</v>
      </c>
      <c r="P5" s="46" t="e">
        <f>#REF!/#REF!-1</f>
        <v>#REF!</v>
      </c>
      <c r="Q5" s="47" t="e">
        <f>#REF!/#REF!-1</f>
        <v>#REF!</v>
      </c>
    </row>
    <row r="6" spans="1:20" s="25" customFormat="1" ht="38.25" customHeight="1" x14ac:dyDescent="0.2">
      <c r="A6" s="34" t="s">
        <v>81</v>
      </c>
      <c r="B6" s="37"/>
      <c r="C6" s="43" t="e">
        <f>SUM(#REF!)/SUM(#REF!)-1</f>
        <v>#REF!</v>
      </c>
      <c r="D6" s="43" t="e">
        <f>SUM(#REF!)/SUM(#REF!)-1</f>
        <v>#REF!</v>
      </c>
      <c r="E6" s="43" t="e">
        <f>SUM(#REF!)/SUM(#REF!)-1</f>
        <v>#REF!</v>
      </c>
      <c r="F6" s="51" t="e">
        <f>SUM(#REF!)/SUM(#REF!)-1</f>
        <v>#REF!</v>
      </c>
      <c r="G6" s="52" t="e">
        <f>SUM(#REF!)/SUM(#REF!)-1</f>
        <v>#REF!</v>
      </c>
      <c r="H6" s="52" t="e">
        <f>SUM(#REF!)/SUM(#REF!)-1</f>
        <v>#REF!</v>
      </c>
      <c r="I6" s="52" t="e">
        <f>SUM(#REF!)/SUM(#REF!)-1</f>
        <v>#REF!</v>
      </c>
      <c r="J6" s="53" t="e">
        <f>SUM(#REF!)/SUM(#REF!)-1</f>
        <v>#REF!</v>
      </c>
      <c r="K6" s="43" t="e">
        <f>SUM(#REF!)/SUM(#REF!)-1</f>
        <v>#REF!</v>
      </c>
      <c r="L6" s="51" t="e">
        <f>SUM(#REF!)/SUM(#REF!)-1</f>
        <v>#REF!</v>
      </c>
      <c r="M6" s="52" t="e">
        <f>SUM(#REF!)/SUM(#REF!)-1</f>
        <v>#REF!</v>
      </c>
      <c r="N6" s="52" t="e">
        <f>SUM(#REF!)/SUM(#REF!)-1</f>
        <v>#REF!</v>
      </c>
      <c r="O6" s="52" t="e">
        <f>SUM(#REF!)/SUM(#REF!)-1</f>
        <v>#REF!</v>
      </c>
      <c r="P6" s="52" t="e">
        <f>SUM(#REF!)/SUM(#REF!)-1</f>
        <v>#REF!</v>
      </c>
      <c r="Q6" s="53" t="e">
        <f>SUM(#REF!)/SUM(#REF!)-1</f>
        <v>#REF!</v>
      </c>
    </row>
    <row r="7" spans="1:20" s="25" customFormat="1" ht="38.25" customHeight="1" x14ac:dyDescent="0.2">
      <c r="A7" s="32" t="s">
        <v>80</v>
      </c>
      <c r="B7" s="37" t="s">
        <v>97</v>
      </c>
      <c r="C7" s="43" t="e">
        <f>#REF!/#REF!-1</f>
        <v>#REF!</v>
      </c>
      <c r="D7" s="43" t="e">
        <f>#REF!/#REF!-1</f>
        <v>#REF!</v>
      </c>
      <c r="E7" s="43" t="e">
        <f>#REF!/#REF!-1</f>
        <v>#REF!</v>
      </c>
      <c r="F7" s="51" t="e">
        <f>#REF!/#REF!-1</f>
        <v>#REF!</v>
      </c>
      <c r="G7" s="52" t="e">
        <f>#REF!/#REF!-1</f>
        <v>#REF!</v>
      </c>
      <c r="H7" s="52" t="e">
        <f>#REF!/#REF!-1</f>
        <v>#REF!</v>
      </c>
      <c r="I7" s="52" t="e">
        <f>#REF!/#REF!-1</f>
        <v>#REF!</v>
      </c>
      <c r="J7" s="53" t="e">
        <f>#REF!/#REF!-1</f>
        <v>#REF!</v>
      </c>
      <c r="K7" s="43" t="e">
        <f>#REF!/#REF!-1</f>
        <v>#REF!</v>
      </c>
      <c r="L7" s="51" t="e">
        <f>#REF!/#REF!-1</f>
        <v>#REF!</v>
      </c>
      <c r="M7" s="52" t="e">
        <f>#REF!/#REF!-1</f>
        <v>#REF!</v>
      </c>
      <c r="N7" s="52" t="e">
        <f>#REF!/#REF!-1</f>
        <v>#REF!</v>
      </c>
      <c r="O7" s="52" t="e">
        <f>#REF!/#REF!-1</f>
        <v>#REF!</v>
      </c>
      <c r="P7" s="52" t="e">
        <f>#REF!/#REF!-1</f>
        <v>#REF!</v>
      </c>
      <c r="Q7" s="53" t="e">
        <f>#REF!/#REF!-1</f>
        <v>#REF!</v>
      </c>
    </row>
    <row r="8" spans="1:20" s="25" customFormat="1" ht="38.25" customHeight="1" x14ac:dyDescent="0.2">
      <c r="A8" s="32" t="s">
        <v>79</v>
      </c>
      <c r="B8" s="37" t="s">
        <v>98</v>
      </c>
      <c r="C8" s="43" t="e">
        <f>#REF!/#REF!-1</f>
        <v>#REF!</v>
      </c>
      <c r="D8" s="43" t="e">
        <f>#REF!/#REF!-1</f>
        <v>#REF!</v>
      </c>
      <c r="E8" s="43" t="e">
        <f>#REF!/#REF!-1</f>
        <v>#REF!</v>
      </c>
      <c r="F8" s="51" t="e">
        <f>#REF!/#REF!-1</f>
        <v>#REF!</v>
      </c>
      <c r="G8" s="52" t="e">
        <f>#REF!/#REF!-1</f>
        <v>#REF!</v>
      </c>
      <c r="H8" s="52" t="e">
        <f>#REF!/#REF!-1</f>
        <v>#REF!</v>
      </c>
      <c r="I8" s="52" t="e">
        <f>#REF!/#REF!-1</f>
        <v>#REF!</v>
      </c>
      <c r="J8" s="53" t="e">
        <f>#REF!/#REF!-1</f>
        <v>#REF!</v>
      </c>
      <c r="K8" s="43" t="e">
        <f>#REF!/#REF!-1</f>
        <v>#REF!</v>
      </c>
      <c r="L8" s="51" t="e">
        <f>#REF!/#REF!-1</f>
        <v>#REF!</v>
      </c>
      <c r="M8" s="52" t="e">
        <f>#REF!/#REF!-1</f>
        <v>#REF!</v>
      </c>
      <c r="N8" s="52" t="e">
        <f>#REF!/#REF!-1</f>
        <v>#REF!</v>
      </c>
      <c r="O8" s="52" t="e">
        <f>#REF!/#REF!-1</f>
        <v>#REF!</v>
      </c>
      <c r="P8" s="52" t="e">
        <f>#REF!/#REF!-1</f>
        <v>#REF!</v>
      </c>
      <c r="Q8" s="53" t="e">
        <f>#REF!/#REF!-1</f>
        <v>#REF!</v>
      </c>
    </row>
    <row r="9" spans="1:20" ht="40.5" customHeight="1" x14ac:dyDescent="0.2">
      <c r="A9" s="35" t="s">
        <v>78</v>
      </c>
      <c r="B9" s="38" t="s">
        <v>86</v>
      </c>
      <c r="C9" s="44" t="e">
        <f>#REF!/#REF!-1</f>
        <v>#REF!</v>
      </c>
      <c r="D9" s="44" t="e">
        <f>#REF!/#REF!-1</f>
        <v>#REF!</v>
      </c>
      <c r="E9" s="44" t="e">
        <f>#REF!/#REF!-1</f>
        <v>#REF!</v>
      </c>
      <c r="F9" s="45" t="e">
        <f>#REF!/#REF!-1</f>
        <v>#REF!</v>
      </c>
      <c r="G9" s="46" t="e">
        <f>#REF!/#REF!-1</f>
        <v>#REF!</v>
      </c>
      <c r="H9" s="46" t="e">
        <f>#REF!/#REF!-1</f>
        <v>#REF!</v>
      </c>
      <c r="I9" s="46" t="e">
        <f>#REF!/#REF!-1</f>
        <v>#REF!</v>
      </c>
      <c r="J9" s="47" t="e">
        <f>#REF!/#REF!-1</f>
        <v>#REF!</v>
      </c>
      <c r="K9" s="44" t="e">
        <f>#REF!/#REF!-1</f>
        <v>#REF!</v>
      </c>
      <c r="L9" s="45" t="e">
        <f>#REF!/#REF!-1</f>
        <v>#REF!</v>
      </c>
      <c r="M9" s="46" t="e">
        <f>#REF!/#REF!-1</f>
        <v>#REF!</v>
      </c>
      <c r="N9" s="46" t="e">
        <f>#REF!/#REF!-1</f>
        <v>#REF!</v>
      </c>
      <c r="O9" s="46" t="e">
        <f>#REF!/#REF!-1</f>
        <v>#REF!</v>
      </c>
      <c r="P9" s="46" t="e">
        <f>#REF!/#REF!-1</f>
        <v>#REF!</v>
      </c>
      <c r="Q9" s="47" t="e">
        <f>#REF!/#REF!-1</f>
        <v>#REF!</v>
      </c>
    </row>
    <row r="10" spans="1:20" ht="40.5" customHeight="1" thickBot="1" x14ac:dyDescent="0.25">
      <c r="A10" s="36" t="s">
        <v>87</v>
      </c>
      <c r="B10" s="39" t="s">
        <v>88</v>
      </c>
      <c r="C10" s="48" t="e">
        <f>#REF!/#REF!-1</f>
        <v>#REF!</v>
      </c>
      <c r="D10" s="48" t="e">
        <f>#REF!/#REF!-1</f>
        <v>#REF!</v>
      </c>
      <c r="E10" s="48" t="e">
        <f>#REF!/#REF!-1</f>
        <v>#REF!</v>
      </c>
      <c r="F10" s="60" t="e">
        <f>#REF!/#REF!-1</f>
        <v>#REF!</v>
      </c>
      <c r="G10" s="61" t="e">
        <f>#REF!/#REF!-1</f>
        <v>#REF!</v>
      </c>
      <c r="H10" s="61" t="e">
        <f>#REF!/#REF!-1</f>
        <v>#REF!</v>
      </c>
      <c r="I10" s="61" t="e">
        <f>#REF!/#REF!-1</f>
        <v>#REF!</v>
      </c>
      <c r="J10" s="62" t="e">
        <f>#REF!/#REF!-1</f>
        <v>#REF!</v>
      </c>
      <c r="K10" s="48" t="e">
        <f>#REF!/#REF!-1</f>
        <v>#REF!</v>
      </c>
      <c r="L10" s="60" t="e">
        <f>#REF!/#REF!-1</f>
        <v>#REF!</v>
      </c>
      <c r="M10" s="61" t="e">
        <f>#REF!/#REF!-1</f>
        <v>#REF!</v>
      </c>
      <c r="N10" s="61" t="e">
        <f>#REF!/#REF!-1</f>
        <v>#REF!</v>
      </c>
      <c r="O10" s="67" t="e">
        <f>#REF!/#REF!-1</f>
        <v>#REF!</v>
      </c>
      <c r="P10" s="67" t="e">
        <f>#REF!/#REF!-1</f>
        <v>#REF!</v>
      </c>
      <c r="Q10" s="68" t="e">
        <f>#REF!/#REF!-1</f>
        <v>#REF!</v>
      </c>
    </row>
    <row r="11" spans="1:20" x14ac:dyDescent="0.2">
      <c r="A11" s="24"/>
      <c r="B11" s="23"/>
      <c r="C11" s="22"/>
      <c r="D11" s="22"/>
      <c r="E11" s="22"/>
      <c r="F11" s="22"/>
      <c r="G11" s="22"/>
      <c r="H11" s="22"/>
      <c r="I11" s="22"/>
      <c r="J11" s="22"/>
      <c r="K11" s="22"/>
      <c r="L11" s="22"/>
      <c r="M11" s="22"/>
      <c r="N11" s="22"/>
      <c r="O11" s="22"/>
      <c r="P11" s="22"/>
      <c r="Q11" s="22"/>
      <c r="R11" s="58"/>
      <c r="S11" s="58"/>
    </row>
    <row r="12" spans="1:20" x14ac:dyDescent="0.2">
      <c r="A12" s="24"/>
      <c r="B12" s="23"/>
      <c r="C12" s="2"/>
      <c r="D12" s="2"/>
      <c r="E12" s="2"/>
      <c r="F12" s="2"/>
      <c r="G12" s="2"/>
      <c r="H12" s="2"/>
      <c r="I12" s="2"/>
      <c r="J12" s="2"/>
      <c r="K12" s="2"/>
      <c r="L12" s="2"/>
      <c r="M12" s="2"/>
      <c r="N12" s="2"/>
      <c r="O12" s="2"/>
      <c r="P12" s="2"/>
      <c r="Q12" s="59"/>
      <c r="R12" s="58"/>
      <c r="S12" s="58"/>
    </row>
    <row r="13" spans="1:20" ht="13.5" thickBot="1" x14ac:dyDescent="0.25">
      <c r="C13" s="58"/>
      <c r="D13" s="58"/>
      <c r="E13" s="58"/>
      <c r="F13" s="58"/>
      <c r="G13" s="58"/>
      <c r="H13" s="58"/>
      <c r="I13" s="58"/>
      <c r="J13" s="58"/>
      <c r="K13" s="58"/>
      <c r="L13" s="58"/>
      <c r="M13" s="58"/>
      <c r="N13" s="58"/>
      <c r="O13" s="58"/>
      <c r="P13" s="58"/>
      <c r="Q13" s="58"/>
      <c r="R13" s="58"/>
      <c r="S13" s="58"/>
    </row>
    <row r="14" spans="1:20" ht="63.75" x14ac:dyDescent="0.4">
      <c r="A14" s="21" t="s">
        <v>15</v>
      </c>
      <c r="B14" s="12"/>
      <c r="C14" s="20" t="s">
        <v>19</v>
      </c>
      <c r="D14" s="19" t="s">
        <v>84</v>
      </c>
      <c r="E14" s="18" t="s">
        <v>21</v>
      </c>
      <c r="F14" s="17" t="s">
        <v>5</v>
      </c>
      <c r="G14" s="16"/>
      <c r="H14" s="13"/>
      <c r="I14" s="13"/>
      <c r="J14" s="15"/>
      <c r="K14" s="14" t="s">
        <v>0</v>
      </c>
      <c r="L14" s="13" t="s">
        <v>6</v>
      </c>
      <c r="M14" s="13"/>
      <c r="N14" s="13"/>
      <c r="O14" s="13"/>
      <c r="P14" s="13"/>
      <c r="Q14" s="12"/>
    </row>
    <row r="15" spans="1:20" ht="51" x14ac:dyDescent="0.2">
      <c r="A15" s="11"/>
      <c r="B15" s="10"/>
      <c r="C15" s="9"/>
      <c r="D15" s="9"/>
      <c r="E15" s="8" t="s">
        <v>10</v>
      </c>
      <c r="F15" s="7" t="s">
        <v>10</v>
      </c>
      <c r="G15" s="5" t="s">
        <v>20</v>
      </c>
      <c r="H15" s="5" t="s">
        <v>22</v>
      </c>
      <c r="I15" s="5" t="s">
        <v>36</v>
      </c>
      <c r="J15" s="5" t="s">
        <v>37</v>
      </c>
      <c r="K15" s="6" t="s">
        <v>10</v>
      </c>
      <c r="L15" s="5" t="s">
        <v>10</v>
      </c>
      <c r="M15" s="5" t="s">
        <v>23</v>
      </c>
      <c r="N15" s="5" t="s">
        <v>24</v>
      </c>
      <c r="O15" s="5" t="s">
        <v>25</v>
      </c>
      <c r="P15" s="5" t="s">
        <v>26</v>
      </c>
      <c r="Q15" s="4" t="s">
        <v>64</v>
      </c>
    </row>
    <row r="16" spans="1:20" ht="38.25" customHeight="1" x14ac:dyDescent="0.2">
      <c r="A16" s="35" t="s">
        <v>83</v>
      </c>
      <c r="B16" s="38" t="s">
        <v>95</v>
      </c>
      <c r="C16" s="47" t="e">
        <f>#REF!/#REF!-1</f>
        <v>#REF!</v>
      </c>
      <c r="D16" s="47" t="e">
        <f>#REF!/#REF!-1</f>
        <v>#REF!</v>
      </c>
      <c r="E16" s="47" t="e">
        <f>#REF!/#REF!-1</f>
        <v>#REF!</v>
      </c>
      <c r="F16" s="45" t="e">
        <f>#REF!/#REF!-1</f>
        <v>#REF!</v>
      </c>
      <c r="G16" s="46" t="e">
        <f>#REF!/#REF!-1</f>
        <v>#REF!</v>
      </c>
      <c r="H16" s="46" t="e">
        <f>#REF!/#REF!-1</f>
        <v>#REF!</v>
      </c>
      <c r="I16" s="46" t="e">
        <f>#REF!/#REF!-1</f>
        <v>#REF!</v>
      </c>
      <c r="J16" s="47" t="e">
        <f>#REF!/#REF!-1</f>
        <v>#REF!</v>
      </c>
      <c r="K16" s="47" t="e">
        <f>#REF!/#REF!-1</f>
        <v>#REF!</v>
      </c>
      <c r="L16" s="45" t="e">
        <f>#REF!/#REF!-1</f>
        <v>#REF!</v>
      </c>
      <c r="M16" s="46" t="e">
        <f>#REF!/#REF!-1</f>
        <v>#REF!</v>
      </c>
      <c r="N16" s="46" t="e">
        <f>#REF!/#REF!-1</f>
        <v>#REF!</v>
      </c>
      <c r="O16" s="46" t="e">
        <f>#REF!/#REF!-1</f>
        <v>#REF!</v>
      </c>
      <c r="P16" s="46" t="e">
        <f>#REF!/#REF!-1</f>
        <v>#REF!</v>
      </c>
      <c r="Q16" s="47" t="e">
        <f>#REF!/#REF!-1</f>
        <v>#REF!</v>
      </c>
    </row>
    <row r="17" spans="1:17" ht="38.25" customHeight="1" x14ac:dyDescent="0.2">
      <c r="A17" s="34" t="s">
        <v>82</v>
      </c>
      <c r="B17" s="40" t="s">
        <v>96</v>
      </c>
      <c r="C17" s="50" t="e">
        <f>#REF!/#REF!-1</f>
        <v>#REF!</v>
      </c>
      <c r="D17" s="50" t="e">
        <f>#REF!/#REF!-1</f>
        <v>#REF!</v>
      </c>
      <c r="E17" s="50" t="e">
        <f>#REF!/#REF!-1</f>
        <v>#REF!</v>
      </c>
      <c r="F17" s="69" t="e">
        <f>#REF!/#REF!-1</f>
        <v>#REF!</v>
      </c>
      <c r="G17" s="49" t="e">
        <f>#REF!/#REF!-1</f>
        <v>#REF!</v>
      </c>
      <c r="H17" s="49" t="e">
        <f>#REF!/#REF!-1</f>
        <v>#REF!</v>
      </c>
      <c r="I17" s="49" t="e">
        <f>#REF!/#REF!-1</f>
        <v>#REF!</v>
      </c>
      <c r="J17" s="50" t="e">
        <f>#REF!/#REF!-1</f>
        <v>#REF!</v>
      </c>
      <c r="K17" s="50" t="e">
        <f>#REF!/#REF!-1</f>
        <v>#REF!</v>
      </c>
      <c r="L17" s="69" t="e">
        <f>#REF!/#REF!-1</f>
        <v>#REF!</v>
      </c>
      <c r="M17" s="49" t="e">
        <f>#REF!/#REF!-1</f>
        <v>#REF!</v>
      </c>
      <c r="N17" s="49" t="e">
        <f>#REF!/#REF!-1</f>
        <v>#REF!</v>
      </c>
      <c r="O17" s="49" t="e">
        <f>#REF!/#REF!-1</f>
        <v>#REF!</v>
      </c>
      <c r="P17" s="49" t="e">
        <f>#REF!/#REF!-1</f>
        <v>#REF!</v>
      </c>
      <c r="Q17" s="50" t="e">
        <f>#REF!/#REF!-1</f>
        <v>#REF!</v>
      </c>
    </row>
    <row r="18" spans="1:17" ht="38.25" customHeight="1" x14ac:dyDescent="0.2">
      <c r="A18" s="34" t="s">
        <v>81</v>
      </c>
      <c r="B18" s="40"/>
      <c r="C18" s="50" t="e">
        <f>SUM(#REF!)/SUM(#REF!)-1</f>
        <v>#REF!</v>
      </c>
      <c r="D18" s="50" t="e">
        <f>SUM(#REF!)/SUM(#REF!)-1</f>
        <v>#REF!</v>
      </c>
      <c r="E18" s="50" t="e">
        <f>SUM(#REF!)/SUM(#REF!)-1</f>
        <v>#REF!</v>
      </c>
      <c r="F18" s="69" t="e">
        <f>SUM(#REF!)/SUM(#REF!)-1</f>
        <v>#REF!</v>
      </c>
      <c r="G18" s="49" t="e">
        <f>SUM(#REF!)/SUM(#REF!)-1</f>
        <v>#REF!</v>
      </c>
      <c r="H18" s="49" t="e">
        <f>SUM(#REF!)/SUM(#REF!)-1</f>
        <v>#REF!</v>
      </c>
      <c r="I18" s="49" t="e">
        <f>SUM(#REF!)/SUM(#REF!)-1</f>
        <v>#REF!</v>
      </c>
      <c r="J18" s="50" t="e">
        <f>SUM(#REF!)/SUM(#REF!)-1</f>
        <v>#REF!</v>
      </c>
      <c r="K18" s="50" t="e">
        <f>SUM(#REF!)/SUM(#REF!)-1</f>
        <v>#REF!</v>
      </c>
      <c r="L18" s="69" t="e">
        <f>SUM(#REF!)/SUM(#REF!)-1</f>
        <v>#REF!</v>
      </c>
      <c r="M18" s="49" t="e">
        <f>SUM(#REF!)/SUM(#REF!)-1</f>
        <v>#REF!</v>
      </c>
      <c r="N18" s="49" t="e">
        <f>SUM(#REF!)/SUM(#REF!)-1</f>
        <v>#REF!</v>
      </c>
      <c r="O18" s="49" t="e">
        <f>SUM(#REF!)/SUM(#REF!)-1</f>
        <v>#REF!</v>
      </c>
      <c r="P18" s="49" t="e">
        <f>SUM(#REF!)/SUM(#REF!)-1</f>
        <v>#REF!</v>
      </c>
      <c r="Q18" s="50" t="e">
        <f>SUM(#REF!)/SUM(#REF!)-1</f>
        <v>#REF!</v>
      </c>
    </row>
    <row r="19" spans="1:17" ht="38.25" customHeight="1" x14ac:dyDescent="0.2">
      <c r="A19" s="34" t="s">
        <v>80</v>
      </c>
      <c r="B19" s="40" t="s">
        <v>97</v>
      </c>
      <c r="C19" s="50" t="e">
        <f>#REF!</f>
        <v>#REF!</v>
      </c>
      <c r="D19" s="50" t="e">
        <f>#REF!</f>
        <v>#REF!</v>
      </c>
      <c r="E19" s="50" t="e">
        <f>#REF!</f>
        <v>#REF!</v>
      </c>
      <c r="F19" s="49" t="e">
        <f>#REF!</f>
        <v>#REF!</v>
      </c>
      <c r="G19" s="49" t="e">
        <f>#REF!</f>
        <v>#REF!</v>
      </c>
      <c r="H19" s="49" t="e">
        <f>#REF!</f>
        <v>#REF!</v>
      </c>
      <c r="I19" s="49" t="e">
        <f>#REF!</f>
        <v>#REF!</v>
      </c>
      <c r="J19" s="50" t="e">
        <f>#REF!</f>
        <v>#REF!</v>
      </c>
      <c r="K19" s="50" t="e">
        <f>#REF!</f>
        <v>#REF!</v>
      </c>
      <c r="L19" s="49" t="e">
        <f>#REF!</f>
        <v>#REF!</v>
      </c>
      <c r="M19" s="49" t="e">
        <f>#REF!</f>
        <v>#REF!</v>
      </c>
      <c r="N19" s="49" t="e">
        <f>#REF!</f>
        <v>#REF!</v>
      </c>
      <c r="O19" s="49" t="e">
        <f>#REF!</f>
        <v>#REF!</v>
      </c>
      <c r="P19" s="49" t="e">
        <f>#REF!</f>
        <v>#REF!</v>
      </c>
      <c r="Q19" s="50" t="e">
        <f>#REF!</f>
        <v>#REF!</v>
      </c>
    </row>
    <row r="20" spans="1:17" ht="38.25" customHeight="1" x14ac:dyDescent="0.2">
      <c r="A20" s="32" t="s">
        <v>79</v>
      </c>
      <c r="B20" s="37" t="s">
        <v>98</v>
      </c>
      <c r="C20" s="53" t="e">
        <f>#REF!</f>
        <v>#REF!</v>
      </c>
      <c r="D20" s="53" t="e">
        <f>#REF!</f>
        <v>#REF!</v>
      </c>
      <c r="E20" s="53" t="e">
        <f>#REF!</f>
        <v>#REF!</v>
      </c>
      <c r="F20" s="52" t="e">
        <f>#REF!</f>
        <v>#REF!</v>
      </c>
      <c r="G20" s="52" t="e">
        <f>#REF!</f>
        <v>#REF!</v>
      </c>
      <c r="H20" s="52" t="e">
        <f>#REF!</f>
        <v>#REF!</v>
      </c>
      <c r="I20" s="52" t="e">
        <f>#REF!</f>
        <v>#REF!</v>
      </c>
      <c r="J20" s="53" t="e">
        <f>#REF!</f>
        <v>#REF!</v>
      </c>
      <c r="K20" s="53" t="e">
        <f>#REF!</f>
        <v>#REF!</v>
      </c>
      <c r="L20" s="52" t="e">
        <f>#REF!</f>
        <v>#REF!</v>
      </c>
      <c r="M20" s="52" t="e">
        <f>#REF!</f>
        <v>#REF!</v>
      </c>
      <c r="N20" s="52" t="e">
        <f>#REF!</f>
        <v>#REF!</v>
      </c>
      <c r="O20" s="52" t="e">
        <f>#REF!</f>
        <v>#REF!</v>
      </c>
      <c r="P20" s="52" t="e">
        <f>#REF!</f>
        <v>#REF!</v>
      </c>
      <c r="Q20" s="53" t="e">
        <f>#REF!</f>
        <v>#REF!</v>
      </c>
    </row>
    <row r="21" spans="1:17" ht="38.25" customHeight="1" x14ac:dyDescent="0.2">
      <c r="A21" s="32" t="s">
        <v>78</v>
      </c>
      <c r="B21" s="37" t="s">
        <v>86</v>
      </c>
      <c r="C21" s="53" t="e">
        <f>#REF!/#REF!-1</f>
        <v>#REF!</v>
      </c>
      <c r="D21" s="53" t="e">
        <f>#REF!/#REF!-1</f>
        <v>#REF!</v>
      </c>
      <c r="E21" s="53" t="e">
        <f>#REF!/#REF!-1</f>
        <v>#REF!</v>
      </c>
      <c r="F21" s="51" t="e">
        <f>#REF!/#REF!-1</f>
        <v>#REF!</v>
      </c>
      <c r="G21" s="52" t="e">
        <f>#REF!/#REF!-1</f>
        <v>#REF!</v>
      </c>
      <c r="H21" s="52" t="e">
        <f>#REF!/#REF!-1</f>
        <v>#REF!</v>
      </c>
      <c r="I21" s="52" t="e">
        <f>#REF!/#REF!-1</f>
        <v>#REF!</v>
      </c>
      <c r="J21" s="53" t="e">
        <f>#REF!/#REF!-1</f>
        <v>#REF!</v>
      </c>
      <c r="K21" s="53" t="e">
        <f>#REF!/#REF!-1</f>
        <v>#REF!</v>
      </c>
      <c r="L21" s="51" t="e">
        <f>#REF!/#REF!-1</f>
        <v>#REF!</v>
      </c>
      <c r="M21" s="52" t="e">
        <f>#REF!/#REF!-1</f>
        <v>#REF!</v>
      </c>
      <c r="N21" s="52" t="e">
        <f>#REF!/#REF!-1</f>
        <v>#REF!</v>
      </c>
      <c r="O21" s="52" t="e">
        <f>#REF!/#REF!-1</f>
        <v>#REF!</v>
      </c>
      <c r="P21" s="52" t="e">
        <f>#REF!/#REF!-1</f>
        <v>#REF!</v>
      </c>
      <c r="Q21" s="53" t="e">
        <f>#REF!/#REF!-1</f>
        <v>#REF!</v>
      </c>
    </row>
    <row r="22" spans="1:17" ht="38.25" customHeight="1" thickBot="1" x14ac:dyDescent="0.25">
      <c r="A22" s="41" t="s">
        <v>87</v>
      </c>
      <c r="B22" s="42" t="s">
        <v>88</v>
      </c>
      <c r="C22" s="56" t="e">
        <f>#REF!/#REF!-1</f>
        <v>#REF!</v>
      </c>
      <c r="D22" s="56" t="e">
        <f>#REF!/#REF!-1</f>
        <v>#REF!</v>
      </c>
      <c r="E22" s="56" t="e">
        <f>#REF!/#REF!-1</f>
        <v>#REF!</v>
      </c>
      <c r="F22" s="54" t="e">
        <f>#REF!/#REF!-1</f>
        <v>#REF!</v>
      </c>
      <c r="G22" s="55" t="e">
        <f>#REF!/#REF!-1</f>
        <v>#REF!</v>
      </c>
      <c r="H22" s="55" t="e">
        <f>#REF!/#REF!-1</f>
        <v>#REF!</v>
      </c>
      <c r="I22" s="55" t="e">
        <f>#REF!/#REF!-1</f>
        <v>#REF!</v>
      </c>
      <c r="J22" s="56" t="e">
        <f>#REF!/#REF!-1</f>
        <v>#REF!</v>
      </c>
      <c r="K22" s="56" t="e">
        <f>#REF!/#REF!-1</f>
        <v>#REF!</v>
      </c>
      <c r="L22" s="54" t="e">
        <f>#REF!/#REF!-1</f>
        <v>#REF!</v>
      </c>
      <c r="M22" s="55" t="e">
        <f>#REF!/#REF!-1</f>
        <v>#REF!</v>
      </c>
      <c r="N22" s="55" t="e">
        <f>#REF!/#REF!-1</f>
        <v>#REF!</v>
      </c>
      <c r="O22" s="55" t="e">
        <f>#REF!/#REF!-1</f>
        <v>#REF!</v>
      </c>
      <c r="P22" s="55" t="e">
        <f>#REF!/#REF!-1</f>
        <v>#REF!</v>
      </c>
      <c r="Q22" s="56" t="e">
        <f>#REF!/#REF!-1</f>
        <v>#REF!</v>
      </c>
    </row>
    <row r="24" spans="1:17" x14ac:dyDescent="0.2">
      <c r="C24" s="63"/>
      <c r="D24" s="63"/>
      <c r="E24" s="63"/>
      <c r="F24" s="63"/>
      <c r="G24" s="63"/>
      <c r="H24" s="63"/>
      <c r="I24" s="63"/>
      <c r="J24" s="63"/>
      <c r="K24" s="63"/>
      <c r="L24" s="63"/>
      <c r="M24" s="63"/>
      <c r="N24" s="63"/>
      <c r="O24" s="63"/>
      <c r="P24" s="63"/>
      <c r="Q24" s="63"/>
    </row>
    <row r="25" spans="1:17" x14ac:dyDescent="0.2">
      <c r="C25" s="64"/>
      <c r="D25" s="64"/>
      <c r="E25" s="64"/>
      <c r="F25" s="64"/>
      <c r="G25" s="64"/>
      <c r="H25" s="64"/>
      <c r="I25" s="64"/>
      <c r="J25" s="64"/>
      <c r="K25" s="64"/>
      <c r="L25" s="64"/>
      <c r="M25" s="64"/>
      <c r="N25" s="64"/>
      <c r="O25" s="64"/>
      <c r="P25" s="64"/>
      <c r="Q25" s="64"/>
    </row>
    <row r="26" spans="1:17" x14ac:dyDescent="0.2">
      <c r="C26" s="64"/>
      <c r="D26" s="64"/>
      <c r="E26" s="64"/>
      <c r="F26" s="64"/>
      <c r="G26" s="64"/>
      <c r="H26" s="64"/>
      <c r="I26" s="64"/>
      <c r="J26" s="64"/>
      <c r="K26" s="64"/>
      <c r="L26" s="64"/>
      <c r="M26" s="64"/>
      <c r="N26" s="64"/>
      <c r="O26" s="64"/>
      <c r="P26" s="64"/>
      <c r="Q26" s="64"/>
    </row>
    <row r="27" spans="1:17" x14ac:dyDescent="0.2">
      <c r="C27" s="65"/>
      <c r="D27" s="65"/>
      <c r="E27" s="65"/>
      <c r="F27" s="65"/>
      <c r="G27" s="65"/>
      <c r="H27" s="65"/>
      <c r="I27" s="65"/>
      <c r="J27" s="65"/>
      <c r="K27" s="65"/>
      <c r="L27" s="65"/>
      <c r="M27" s="65"/>
      <c r="N27" s="65"/>
      <c r="O27" s="65"/>
      <c r="P27" s="65"/>
      <c r="Q27" s="65"/>
    </row>
    <row r="28" spans="1:17" x14ac:dyDescent="0.2">
      <c r="C28" s="64"/>
      <c r="D28" s="64"/>
      <c r="E28" s="64"/>
      <c r="F28" s="64"/>
      <c r="G28" s="64"/>
      <c r="H28" s="64"/>
      <c r="I28" s="64"/>
      <c r="J28" s="64"/>
      <c r="K28" s="64"/>
      <c r="L28" s="64"/>
      <c r="M28" s="64"/>
      <c r="N28" s="64"/>
      <c r="O28" s="64"/>
      <c r="P28" s="64"/>
      <c r="Q28" s="64"/>
    </row>
    <row r="30" spans="1:17" x14ac:dyDescent="0.2">
      <c r="C30" s="1"/>
      <c r="D30" s="1"/>
      <c r="E30" s="1"/>
      <c r="F30" s="1"/>
      <c r="G30" s="1"/>
      <c r="H30" s="1"/>
      <c r="I30" s="1"/>
      <c r="J30" s="1"/>
      <c r="K30" s="1"/>
      <c r="L30" s="1"/>
      <c r="M30" s="1"/>
      <c r="N30" s="1"/>
      <c r="O30" s="1"/>
      <c r="P30" s="1"/>
      <c r="Q30" s="1"/>
    </row>
    <row r="31" spans="1:17" x14ac:dyDescent="0.2">
      <c r="C31" s="1"/>
      <c r="D31" s="1"/>
      <c r="E31" s="1"/>
      <c r="F31" s="1"/>
      <c r="G31" s="1"/>
      <c r="H31" s="1"/>
      <c r="I31" s="1"/>
      <c r="J31" s="1"/>
      <c r="K31" s="1"/>
      <c r="L31" s="1"/>
      <c r="M31" s="1"/>
      <c r="N31" s="1"/>
      <c r="O31" s="1"/>
      <c r="P31" s="1"/>
      <c r="Q31" s="1"/>
    </row>
    <row r="32" spans="1:17" x14ac:dyDescent="0.2">
      <c r="C32" s="1"/>
      <c r="D32" s="1"/>
      <c r="E32" s="1"/>
      <c r="F32" s="1"/>
      <c r="G32" s="1"/>
      <c r="H32" s="1"/>
      <c r="I32" s="1"/>
      <c r="J32" s="1"/>
      <c r="K32" s="1"/>
      <c r="L32" s="1"/>
      <c r="M32" s="1"/>
      <c r="N32" s="1"/>
      <c r="O32" s="1"/>
      <c r="P32" s="1"/>
      <c r="Q32" s="1"/>
    </row>
    <row r="33" spans="3:17" x14ac:dyDescent="0.2">
      <c r="C33" s="1"/>
      <c r="D33" s="1"/>
      <c r="E33" s="1"/>
      <c r="F33" s="1"/>
      <c r="G33" s="1"/>
      <c r="H33" s="1"/>
      <c r="I33" s="1"/>
      <c r="J33" s="1"/>
      <c r="K33" s="1"/>
      <c r="L33" s="1"/>
      <c r="M33" s="1"/>
      <c r="N33" s="1"/>
      <c r="O33" s="1"/>
      <c r="P33" s="1"/>
      <c r="Q33" s="1"/>
    </row>
  </sheetData>
  <pageMargins left="0.25" right="0.25" top="0.75" bottom="0.75" header="0.3" footer="0.3"/>
  <pageSetup paperSize="9" scale="61" fitToWidth="0" orientation="landscape" r:id="rId1"/>
  <headerFooter alignWithMargins="0"/>
  <rowBreaks count="1" manualBreakCount="1">
    <brk id="1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3"/>
  <sheetViews>
    <sheetView tabSelected="1" zoomScale="70" zoomScaleNormal="70" zoomScalePageLayoutView="85" workbookViewId="0">
      <selection activeCell="M9" sqref="M9"/>
    </sheetView>
  </sheetViews>
  <sheetFormatPr defaultRowHeight="15.75" x14ac:dyDescent="0.25"/>
  <cols>
    <col min="1" max="1" customWidth="true" style="147" width="4.0" collapsed="false"/>
    <col min="2" max="2" customWidth="true" style="147" width="5.140625" collapsed="false"/>
    <col min="3" max="3" customWidth="true" style="147" width="17.28515625" collapsed="false"/>
    <col min="4" max="16384" style="147" width="9.140625" collapsed="false"/>
  </cols>
  <sheetData>
    <row r="1" spans="2:4" ht="62.25" customHeight="1" x14ac:dyDescent="0.25"/>
    <row r="3" spans="2:4" ht="26.25" x14ac:dyDescent="0.25">
      <c r="B3" s="317"/>
      <c r="C3" s="316"/>
      <c r="D3" s="316"/>
    </row>
    <row r="4" spans="2:4" ht="26.25" x14ac:dyDescent="0.25">
      <c r="B4" s="317" t="s">
        <v>283</v>
      </c>
      <c r="C4" s="316"/>
      <c r="D4" s="316"/>
    </row>
    <row r="5" spans="2:4" ht="26.25" x14ac:dyDescent="0.25">
      <c r="B5" s="317" t="s">
        <v>284</v>
      </c>
      <c r="C5" s="316"/>
      <c r="D5" s="316"/>
    </row>
    <row r="6" spans="2:4" ht="21" x14ac:dyDescent="0.35">
      <c r="B6" s="148" t="s">
        <v>282</v>
      </c>
      <c r="C6" s="149"/>
      <c r="D6" s="149"/>
    </row>
    <row r="8" spans="2:4" x14ac:dyDescent="0.25">
      <c r="B8" s="150" t="s">
        <v>277</v>
      </c>
      <c r="C8" s="150"/>
      <c r="D8" s="150"/>
    </row>
    <row r="9" spans="2:4" x14ac:dyDescent="0.25">
      <c r="C9" s="151" t="s">
        <v>244</v>
      </c>
      <c r="D9" s="147" t="s">
        <v>259</v>
      </c>
    </row>
    <row r="10" spans="2:4" x14ac:dyDescent="0.25">
      <c r="C10" s="151" t="s">
        <v>243</v>
      </c>
      <c r="D10" s="147" t="s">
        <v>260</v>
      </c>
    </row>
    <row r="11" spans="2:4" x14ac:dyDescent="0.25">
      <c r="C11" s="151" t="s">
        <v>245</v>
      </c>
      <c r="D11" s="147" t="s">
        <v>263</v>
      </c>
    </row>
    <row r="12" spans="2:4" x14ac:dyDescent="0.25">
      <c r="C12" s="151" t="s">
        <v>246</v>
      </c>
      <c r="D12" s="147" t="s">
        <v>248</v>
      </c>
    </row>
    <row r="13" spans="2:4" x14ac:dyDescent="0.25">
      <c r="C13" s="151"/>
    </row>
    <row r="14" spans="2:4" x14ac:dyDescent="0.25">
      <c r="B14" s="150" t="s">
        <v>261</v>
      </c>
      <c r="C14" s="151"/>
    </row>
    <row r="15" spans="2:4" x14ac:dyDescent="0.25">
      <c r="C15" s="151" t="s">
        <v>247</v>
      </c>
      <c r="D15" s="147" t="s">
        <v>262</v>
      </c>
    </row>
    <row r="17" spans="2:4" x14ac:dyDescent="0.25">
      <c r="B17" s="150" t="s">
        <v>223</v>
      </c>
    </row>
    <row r="18" spans="2:4" x14ac:dyDescent="0.25">
      <c r="C18" s="151" t="s">
        <v>288</v>
      </c>
      <c r="D18" s="147" t="s">
        <v>289</v>
      </c>
    </row>
    <row r="21" spans="2:4" x14ac:dyDescent="0.25">
      <c r="B21" s="159" t="s">
        <v>226</v>
      </c>
      <c r="C21" s="160"/>
    </row>
    <row r="22" spans="2:4" x14ac:dyDescent="0.25">
      <c r="B22" s="160"/>
      <c r="C22" s="160" t="s">
        <v>227</v>
      </c>
    </row>
    <row r="23" spans="2:4" x14ac:dyDescent="0.25">
      <c r="B23" s="160"/>
      <c r="C23" s="161" t="s">
        <v>228</v>
      </c>
    </row>
  </sheetData>
  <hyperlinks>
    <hyperlink ref="C18" location="'Table 1.1R'!A1" display="Table 1.1R"/>
  </hyperlinks>
  <pageMargins left="0.23622047244094491" right="0.23622047244094491" top="0.35433070866141736" bottom="0.35433070866141736" header="0" footer="0"/>
  <pageSetup paperSize="9" scale="9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R267"/>
  <sheetViews>
    <sheetView zoomScale="85" zoomScaleNormal="85" zoomScaleSheetLayoutView="100" workbookViewId="0">
      <pane ySplit="10" topLeftCell="A11" activePane="bottomLeft" state="frozen"/>
      <selection activeCell="E32" sqref="E32"/>
      <selection pane="bottomLeft" sqref="A1:O1"/>
    </sheetView>
  </sheetViews>
  <sheetFormatPr defaultRowHeight="12.75" x14ac:dyDescent="0.2"/>
  <cols>
    <col min="1" max="1" customWidth="true" style="82" width="18.140625" collapsed="false"/>
    <col min="2" max="2" bestFit="true" customWidth="true" style="82" width="4.5703125" collapsed="false"/>
    <col min="3" max="3" customWidth="true" style="82" width="12.85546875" collapsed="false"/>
    <col min="4" max="4" customWidth="true" style="99" width="13.0" collapsed="false"/>
    <col min="5" max="15" customWidth="true" style="82" width="13.0" collapsed="false"/>
    <col min="16" max="18" customWidth="true" style="82" width="19.42578125" collapsed="false"/>
    <col min="19" max="16384" style="82" width="9.140625" collapsed="false"/>
  </cols>
  <sheetData>
    <row r="1" spans="1:16" s="201" customFormat="1" ht="57.75" customHeight="1" x14ac:dyDescent="0.2">
      <c r="A1" s="361" t="s">
        <v>264</v>
      </c>
      <c r="B1" s="362"/>
      <c r="C1" s="362"/>
      <c r="D1" s="362"/>
      <c r="E1" s="362"/>
      <c r="F1" s="362"/>
      <c r="G1" s="362"/>
      <c r="H1" s="362"/>
      <c r="I1" s="362"/>
      <c r="J1" s="362"/>
      <c r="K1" s="362"/>
      <c r="L1" s="362"/>
      <c r="M1" s="362"/>
      <c r="N1" s="362"/>
      <c r="O1" s="362"/>
      <c r="P1" s="210"/>
    </row>
    <row r="2" spans="1:16" s="201" customFormat="1" ht="12.75" customHeight="1" x14ac:dyDescent="0.3">
      <c r="A2" s="107"/>
      <c r="B2" s="222"/>
      <c r="C2" s="222"/>
      <c r="D2" s="222"/>
      <c r="E2" s="222"/>
      <c r="F2" s="222"/>
      <c r="G2" s="222"/>
      <c r="H2" s="222"/>
      <c r="I2" s="222"/>
      <c r="J2" s="222"/>
      <c r="K2" s="222"/>
      <c r="L2" s="222"/>
      <c r="M2" s="222"/>
      <c r="N2" s="222"/>
      <c r="O2" s="222"/>
      <c r="P2" s="222"/>
    </row>
    <row r="3" spans="1:16" s="201" customFormat="1" ht="18" customHeight="1" x14ac:dyDescent="0.25">
      <c r="A3" s="300" t="s">
        <v>255</v>
      </c>
      <c r="B3" s="300"/>
      <c r="C3" s="300"/>
      <c r="D3" s="223"/>
    </row>
    <row r="4" spans="1:16" s="201" customFormat="1" ht="18.75" thickBot="1" x14ac:dyDescent="0.3">
      <c r="C4" s="223"/>
      <c r="D4" s="224"/>
      <c r="E4" s="224"/>
      <c r="F4" s="225"/>
      <c r="G4" s="224"/>
      <c r="H4" s="224"/>
      <c r="I4" s="224"/>
      <c r="J4" s="224"/>
      <c r="K4" s="224"/>
      <c r="L4" s="224"/>
      <c r="M4" s="224"/>
      <c r="N4" s="224"/>
      <c r="O4" s="105"/>
      <c r="P4" s="98" t="s">
        <v>217</v>
      </c>
    </row>
    <row r="5" spans="1:16" s="229" customFormat="1" ht="51" x14ac:dyDescent="0.2">
      <c r="A5" s="104"/>
      <c r="B5" s="104"/>
      <c r="C5" s="286" t="s">
        <v>252</v>
      </c>
      <c r="D5" s="286" t="s">
        <v>253</v>
      </c>
      <c r="E5" s="226" t="s">
        <v>5</v>
      </c>
      <c r="F5" s="227"/>
      <c r="G5" s="227"/>
      <c r="H5" s="226"/>
      <c r="I5" s="226"/>
      <c r="J5" s="228" t="s">
        <v>0</v>
      </c>
      <c r="K5" s="226" t="s">
        <v>6</v>
      </c>
      <c r="L5" s="226"/>
      <c r="M5" s="226"/>
      <c r="N5" s="226"/>
      <c r="O5" s="226"/>
      <c r="P5" s="287" t="s">
        <v>257</v>
      </c>
    </row>
    <row r="6" spans="1:16" s="229" customFormat="1" ht="61.5" customHeight="1" x14ac:dyDescent="0.2">
      <c r="A6" s="230"/>
      <c r="B6" s="230"/>
      <c r="C6" s="283"/>
      <c r="D6" s="283" t="s">
        <v>10</v>
      </c>
      <c r="E6" s="283" t="s">
        <v>10</v>
      </c>
      <c r="F6" s="249" t="s">
        <v>20</v>
      </c>
      <c r="G6" s="249" t="s">
        <v>254</v>
      </c>
      <c r="H6" s="249" t="s">
        <v>36</v>
      </c>
      <c r="I6" s="249" t="s">
        <v>37</v>
      </c>
      <c r="J6" s="249" t="s">
        <v>10</v>
      </c>
      <c r="K6" s="249" t="s">
        <v>10</v>
      </c>
      <c r="L6" s="249" t="s">
        <v>23</v>
      </c>
      <c r="M6" s="249" t="s">
        <v>24</v>
      </c>
      <c r="N6" s="249" t="s">
        <v>25</v>
      </c>
      <c r="O6" s="249" t="s">
        <v>26</v>
      </c>
      <c r="P6" s="231"/>
    </row>
    <row r="7" spans="1:16" s="229" customFormat="1" x14ac:dyDescent="0.2">
      <c r="A7" s="230"/>
      <c r="B7" s="230"/>
      <c r="C7" s="283"/>
      <c r="D7" s="283"/>
      <c r="E7" s="283"/>
      <c r="F7" s="249"/>
      <c r="G7" s="249"/>
      <c r="H7" s="249"/>
      <c r="I7" s="249"/>
      <c r="J7" s="249"/>
      <c r="K7" s="249"/>
      <c r="L7" s="249"/>
      <c r="M7" s="249"/>
      <c r="N7" s="249"/>
      <c r="O7" s="249"/>
      <c r="P7" s="231"/>
    </row>
    <row r="8" spans="1:16" s="229" customFormat="1" ht="13.5" thickBot="1" x14ac:dyDescent="0.25">
      <c r="A8" s="96" t="s">
        <v>45</v>
      </c>
      <c r="B8" s="232"/>
      <c r="C8" s="284" t="s">
        <v>250</v>
      </c>
      <c r="D8" s="284" t="s">
        <v>46</v>
      </c>
      <c r="E8" s="284" t="s">
        <v>47</v>
      </c>
      <c r="F8" s="253" t="s">
        <v>40</v>
      </c>
      <c r="G8" s="253" t="s">
        <v>12</v>
      </c>
      <c r="H8" s="253" t="s">
        <v>14</v>
      </c>
      <c r="I8" s="253" t="s">
        <v>13</v>
      </c>
      <c r="J8" s="253" t="s">
        <v>31</v>
      </c>
      <c r="K8" s="253" t="s">
        <v>181</v>
      </c>
      <c r="L8" s="253" t="s">
        <v>48</v>
      </c>
      <c r="M8" s="253" t="s">
        <v>49</v>
      </c>
      <c r="N8" s="253" t="s">
        <v>50</v>
      </c>
      <c r="O8" s="253" t="s">
        <v>251</v>
      </c>
      <c r="P8" s="233"/>
    </row>
    <row r="9" spans="1:16" ht="14.25" customHeight="1" x14ac:dyDescent="0.2">
      <c r="A9" s="223"/>
      <c r="B9" s="223"/>
      <c r="C9" s="285"/>
      <c r="D9" s="252"/>
      <c r="E9" s="252"/>
      <c r="F9" s="252"/>
      <c r="G9" s="252"/>
      <c r="H9" s="252"/>
      <c r="I9" s="252"/>
      <c r="J9" s="252"/>
      <c r="K9" s="252"/>
      <c r="L9" s="252"/>
      <c r="M9" s="252"/>
      <c r="N9" s="252"/>
      <c r="O9" s="252"/>
      <c r="P9" s="234"/>
    </row>
    <row r="10" spans="1:16" ht="14.25" x14ac:dyDescent="0.2">
      <c r="A10" s="134" t="s">
        <v>233</v>
      </c>
      <c r="B10" s="229"/>
      <c r="C10" s="166">
        <v>1000.0000000000007</v>
      </c>
      <c r="D10" s="166">
        <v>12.317858740333689</v>
      </c>
      <c r="E10" s="166">
        <v>172.11719168776744</v>
      </c>
      <c r="F10" s="166">
        <v>18.914145065189203</v>
      </c>
      <c r="G10" s="166">
        <v>105.61100456233375</v>
      </c>
      <c r="H10" s="166">
        <v>34.608208680752135</v>
      </c>
      <c r="I10" s="166">
        <v>12.98383337949239</v>
      </c>
      <c r="J10" s="166">
        <v>58.820154410877166</v>
      </c>
      <c r="K10" s="166">
        <v>756.74479516102224</v>
      </c>
      <c r="L10" s="166">
        <v>136.50845272336824</v>
      </c>
      <c r="M10" s="166">
        <v>79.068333222601865</v>
      </c>
      <c r="N10" s="166">
        <v>285.1868679716714</v>
      </c>
      <c r="O10" s="166">
        <v>255.98114124338059</v>
      </c>
      <c r="P10" s="235"/>
    </row>
    <row r="11" spans="1:16" ht="10.5" customHeight="1" x14ac:dyDescent="0.2">
      <c r="A11" s="134"/>
      <c r="B11" s="229"/>
      <c r="C11" s="203"/>
      <c r="D11" s="203"/>
      <c r="E11" s="203"/>
      <c r="F11" s="203"/>
      <c r="G11" s="203"/>
      <c r="H11" s="203"/>
      <c r="I11" s="203"/>
      <c r="J11" s="203"/>
      <c r="K11" s="203"/>
      <c r="L11" s="203"/>
      <c r="M11" s="203"/>
      <c r="N11" s="203"/>
      <c r="O11" s="236"/>
      <c r="P11" s="203"/>
    </row>
    <row r="12" spans="1:16" x14ac:dyDescent="0.2">
      <c r="A12" s="201">
        <v>1998</v>
      </c>
      <c r="B12" s="201"/>
      <c r="C12" s="162">
        <v>78.264532736526846</v>
      </c>
      <c r="D12" s="162">
        <v>77.395482045607167</v>
      </c>
      <c r="E12" s="162">
        <v>93.900242284992501</v>
      </c>
      <c r="F12" s="162">
        <v>75.269621842953171</v>
      </c>
      <c r="G12" s="162">
        <v>97.30928640913794</v>
      </c>
      <c r="H12" s="162">
        <v>107.60593690529817</v>
      </c>
      <c r="I12" s="162">
        <v>77.355162661662874</v>
      </c>
      <c r="J12" s="162">
        <v>91.605871214007038</v>
      </c>
      <c r="K12" s="162">
        <v>73.567567614667524</v>
      </c>
      <c r="L12" s="162">
        <v>79.118376113858488</v>
      </c>
      <c r="M12" s="162">
        <v>67.055740646160871</v>
      </c>
      <c r="N12" s="162">
        <v>62.369464818286595</v>
      </c>
      <c r="O12" s="200">
        <v>87.64084010077778</v>
      </c>
      <c r="P12" s="162">
        <v>82.826381041301133</v>
      </c>
    </row>
    <row r="13" spans="1:16" x14ac:dyDescent="0.2">
      <c r="A13" s="201">
        <v>1999</v>
      </c>
      <c r="B13" s="201"/>
      <c r="C13" s="162">
        <v>79.069826229807035</v>
      </c>
      <c r="D13" s="162">
        <v>80.812589148887582</v>
      </c>
      <c r="E13" s="162">
        <v>91.635821982247236</v>
      </c>
      <c r="F13" s="162">
        <v>68.394210596709854</v>
      </c>
      <c r="G13" s="162">
        <v>93.759055962913081</v>
      </c>
      <c r="H13" s="162">
        <v>108.75792277764069</v>
      </c>
      <c r="I13" s="162">
        <v>91.466761367083066</v>
      </c>
      <c r="J13" s="162">
        <v>88.702112226219967</v>
      </c>
      <c r="K13" s="162">
        <v>75.389317575526206</v>
      </c>
      <c r="L13" s="162">
        <v>80.127775226314512</v>
      </c>
      <c r="M13" s="162">
        <v>69.341223150601337</v>
      </c>
      <c r="N13" s="162">
        <v>64.785065531934123</v>
      </c>
      <c r="O13" s="200">
        <v>88.82906520597669</v>
      </c>
      <c r="P13" s="162">
        <v>83.763084480870901</v>
      </c>
    </row>
    <row r="14" spans="1:16" x14ac:dyDescent="0.2">
      <c r="A14" s="201">
        <v>2000</v>
      </c>
      <c r="B14" s="201"/>
      <c r="C14" s="162">
        <v>81.965678400536419</v>
      </c>
      <c r="D14" s="162">
        <v>86.029566034123661</v>
      </c>
      <c r="E14" s="162">
        <v>94.440284044244606</v>
      </c>
      <c r="F14" s="162">
        <v>72.641654569322455</v>
      </c>
      <c r="G14" s="162">
        <v>97.407131286443956</v>
      </c>
      <c r="H14" s="162">
        <v>106.34387312149634</v>
      </c>
      <c r="I14" s="162">
        <v>90.621175068166792</v>
      </c>
      <c r="J14" s="162">
        <v>95.944607322824609</v>
      </c>
      <c r="K14" s="162">
        <v>77.945998784495416</v>
      </c>
      <c r="L14" s="162">
        <v>79.781828618196926</v>
      </c>
      <c r="M14" s="162">
        <v>78.153421328963731</v>
      </c>
      <c r="N14" s="162">
        <v>67.993025719326567</v>
      </c>
      <c r="O14" s="200">
        <v>89.603326375528567</v>
      </c>
      <c r="P14" s="162">
        <v>86.985346467878784</v>
      </c>
    </row>
    <row r="15" spans="1:16" x14ac:dyDescent="0.2">
      <c r="A15" s="201">
        <v>2001</v>
      </c>
      <c r="B15" s="201"/>
      <c r="C15" s="162">
        <v>83.828447658524809</v>
      </c>
      <c r="D15" s="162">
        <v>83.606843786212636</v>
      </c>
      <c r="E15" s="162">
        <v>92.944035871603404</v>
      </c>
      <c r="F15" s="162">
        <v>74.956433816289177</v>
      </c>
      <c r="G15" s="162">
        <v>93.966845984593135</v>
      </c>
      <c r="H15" s="162">
        <v>105.95925960505119</v>
      </c>
      <c r="I15" s="162">
        <v>99.992566314360261</v>
      </c>
      <c r="J15" s="162">
        <v>87.894624855441322</v>
      </c>
      <c r="K15" s="162">
        <v>81.472278380595554</v>
      </c>
      <c r="L15" s="162">
        <v>84.852089691708443</v>
      </c>
      <c r="M15" s="162">
        <v>84.152635606261555</v>
      </c>
      <c r="N15" s="162">
        <v>71.083650659683883</v>
      </c>
      <c r="O15" s="200">
        <v>91.662551711973549</v>
      </c>
      <c r="P15" s="162">
        <v>88.940059489999186</v>
      </c>
    </row>
    <row r="16" spans="1:16" x14ac:dyDescent="0.2">
      <c r="A16" s="201">
        <v>2002</v>
      </c>
      <c r="B16" s="201"/>
      <c r="C16" s="162">
        <v>85.565073927498986</v>
      </c>
      <c r="D16" s="162">
        <v>82.191454369049879</v>
      </c>
      <c r="E16" s="162">
        <v>89.457710016587015</v>
      </c>
      <c r="F16" s="162">
        <v>67.033437074068217</v>
      </c>
      <c r="G16" s="162">
        <v>89.662960058686252</v>
      </c>
      <c r="H16" s="162">
        <v>108.79126989781716</v>
      </c>
      <c r="I16" s="162">
        <v>108.30439153109008</v>
      </c>
      <c r="J16" s="162">
        <v>92.394456296365377</v>
      </c>
      <c r="K16" s="162">
        <v>84.274008497037045</v>
      </c>
      <c r="L16" s="162">
        <v>88.40632122501556</v>
      </c>
      <c r="M16" s="162">
        <v>88.649208283408555</v>
      </c>
      <c r="N16" s="162">
        <v>73.746802017099398</v>
      </c>
      <c r="O16" s="200">
        <v>93.472751607570302</v>
      </c>
      <c r="P16" s="162">
        <v>90.750324163531801</v>
      </c>
    </row>
    <row r="17" spans="1:16" x14ac:dyDescent="0.2">
      <c r="A17" s="201">
        <v>2003</v>
      </c>
      <c r="B17" s="201"/>
      <c r="C17" s="162">
        <v>88.353653739567434</v>
      </c>
      <c r="D17" s="162">
        <v>85.272030885337728</v>
      </c>
      <c r="E17" s="162">
        <v>87.087931298300091</v>
      </c>
      <c r="F17" s="162">
        <v>62.693909424955706</v>
      </c>
      <c r="G17" s="162">
        <v>87.099967562421497</v>
      </c>
      <c r="H17" s="162">
        <v>107.97456739251106</v>
      </c>
      <c r="I17" s="162">
        <v>111.64159767465046</v>
      </c>
      <c r="J17" s="162">
        <v>94.697006776865095</v>
      </c>
      <c r="K17" s="162">
        <v>88.316628137007655</v>
      </c>
      <c r="L17" s="162">
        <v>90.113598533250467</v>
      </c>
      <c r="M17" s="162">
        <v>92.79039514144489</v>
      </c>
      <c r="N17" s="162">
        <v>79.854078747562326</v>
      </c>
      <c r="O17" s="200">
        <v>96.149200377075942</v>
      </c>
      <c r="P17" s="162">
        <v>93.661671410219171</v>
      </c>
    </row>
    <row r="18" spans="1:16" x14ac:dyDescent="0.2">
      <c r="A18" s="201">
        <v>2004</v>
      </c>
      <c r="B18" s="201"/>
      <c r="C18" s="162">
        <v>90.35540305963417</v>
      </c>
      <c r="D18" s="162">
        <v>89.104447688065122</v>
      </c>
      <c r="E18" s="162">
        <v>89.411082274002339</v>
      </c>
      <c r="F18" s="162">
        <v>64.125845039863279</v>
      </c>
      <c r="G18" s="162">
        <v>89.656781438200326</v>
      </c>
      <c r="H18" s="162">
        <v>109.86660750855924</v>
      </c>
      <c r="I18" s="162">
        <v>114.09938451579913</v>
      </c>
      <c r="J18" s="162">
        <v>97.53519721474197</v>
      </c>
      <c r="K18" s="162">
        <v>90.139188510848669</v>
      </c>
      <c r="L18" s="162">
        <v>92.559235280395995</v>
      </c>
      <c r="M18" s="162">
        <v>93.267829062915141</v>
      </c>
      <c r="N18" s="162">
        <v>82.001509390704911</v>
      </c>
      <c r="O18" s="200">
        <v>97.696692847752558</v>
      </c>
      <c r="P18" s="162">
        <v>95.48602180032934</v>
      </c>
    </row>
    <row r="19" spans="1:16" x14ac:dyDescent="0.2">
      <c r="A19" s="201">
        <v>2005</v>
      </c>
      <c r="B19" s="201"/>
      <c r="C19" s="162">
        <v>91.756283039877374</v>
      </c>
      <c r="D19" s="162">
        <v>88.06317334632709</v>
      </c>
      <c r="E19" s="162">
        <v>93.107847975289218</v>
      </c>
      <c r="F19" s="162">
        <v>66.784652649639582</v>
      </c>
      <c r="G19" s="162">
        <v>94.212325728404963</v>
      </c>
      <c r="H19" s="162">
        <v>108.71990341077938</v>
      </c>
      <c r="I19" s="162">
        <v>117.18613754186151</v>
      </c>
      <c r="J19" s="162">
        <v>96.203217393348496</v>
      </c>
      <c r="K19" s="162">
        <v>91.289782847635578</v>
      </c>
      <c r="L19" s="162">
        <v>93.236290631876543</v>
      </c>
      <c r="M19" s="162">
        <v>91.012762046373624</v>
      </c>
      <c r="N19" s="162">
        <v>84.918971167725132</v>
      </c>
      <c r="O19" s="200">
        <v>98.120148828775712</v>
      </c>
      <c r="P19" s="162">
        <v>96.474992910896077</v>
      </c>
    </row>
    <row r="20" spans="1:16" x14ac:dyDescent="0.2">
      <c r="A20" s="201">
        <v>2006</v>
      </c>
      <c r="B20" s="201"/>
      <c r="C20" s="162">
        <v>94.788854358307773</v>
      </c>
      <c r="D20" s="162">
        <v>91.381821452417512</v>
      </c>
      <c r="E20" s="162">
        <v>96.753061054578794</v>
      </c>
      <c r="F20" s="162">
        <v>78.720259794168228</v>
      </c>
      <c r="G20" s="162">
        <v>96.357020847624113</v>
      </c>
      <c r="H20" s="162">
        <v>110.41450931666401</v>
      </c>
      <c r="I20" s="162">
        <v>117.46012204422689</v>
      </c>
      <c r="J20" s="162">
        <v>102.97138385706113</v>
      </c>
      <c r="K20" s="162">
        <v>93.864441720241757</v>
      </c>
      <c r="L20" s="162">
        <v>95.563519919042022</v>
      </c>
      <c r="M20" s="162">
        <v>88.310202476665864</v>
      </c>
      <c r="N20" s="162">
        <v>90.015360671916795</v>
      </c>
      <c r="O20" s="200">
        <v>99.521648449637723</v>
      </c>
      <c r="P20" s="162">
        <v>99.218895884979389</v>
      </c>
    </row>
    <row r="21" spans="1:16" x14ac:dyDescent="0.2">
      <c r="A21" s="201">
        <v>2007</v>
      </c>
      <c r="B21" s="201"/>
      <c r="C21" s="162">
        <v>95.255315004905356</v>
      </c>
      <c r="D21" s="162">
        <v>91.498251149989045</v>
      </c>
      <c r="E21" s="162">
        <v>93.985723252222243</v>
      </c>
      <c r="F21" s="162">
        <v>80.544668421909108</v>
      </c>
      <c r="G21" s="162">
        <v>93.00681211193131</v>
      </c>
      <c r="H21" s="162">
        <v>105.65697870206498</v>
      </c>
      <c r="I21" s="162">
        <v>113.99567811898542</v>
      </c>
      <c r="J21" s="162">
        <v>103.98834580201961</v>
      </c>
      <c r="K21" s="162">
        <v>95.005641809071079</v>
      </c>
      <c r="L21" s="162">
        <v>97.533319141009031</v>
      </c>
      <c r="M21" s="162">
        <v>92.268561026809991</v>
      </c>
      <c r="N21" s="162">
        <v>91.711283719409224</v>
      </c>
      <c r="O21" s="200">
        <v>98.648137507946458</v>
      </c>
      <c r="P21" s="162">
        <v>98.995514027341699</v>
      </c>
    </row>
    <row r="22" spans="1:16" x14ac:dyDescent="0.2">
      <c r="A22" s="201">
        <v>2008</v>
      </c>
      <c r="B22" s="201"/>
      <c r="C22" s="162">
        <v>95.869131505677501</v>
      </c>
      <c r="D22" s="162">
        <v>93.442396535908557</v>
      </c>
      <c r="E22" s="162">
        <v>94.260232723527821</v>
      </c>
      <c r="F22" s="162">
        <v>79.63786139676175</v>
      </c>
      <c r="G22" s="162">
        <v>94.289708030415682</v>
      </c>
      <c r="H22" s="162">
        <v>110.75036806596971</v>
      </c>
      <c r="I22" s="162">
        <v>101.4601503742401</v>
      </c>
      <c r="J22" s="162">
        <v>102.26061069089681</v>
      </c>
      <c r="K22" s="162">
        <v>95.881372614652847</v>
      </c>
      <c r="L22" s="162">
        <v>95.845618646785482</v>
      </c>
      <c r="M22" s="162">
        <v>92.076630777082727</v>
      </c>
      <c r="N22" s="162">
        <v>94.432578467825991</v>
      </c>
      <c r="O22" s="200">
        <v>98.890223682647218</v>
      </c>
      <c r="P22" s="162">
        <v>99.003410325012055</v>
      </c>
    </row>
    <row r="23" spans="1:16" x14ac:dyDescent="0.2">
      <c r="A23" s="201">
        <v>2009</v>
      </c>
      <c r="B23" s="201"/>
      <c r="C23" s="162">
        <v>93.588370371954198</v>
      </c>
      <c r="D23" s="162">
        <v>89.849887922781519</v>
      </c>
      <c r="E23" s="162">
        <v>88.856896673156626</v>
      </c>
      <c r="F23" s="162">
        <v>82.860958648546529</v>
      </c>
      <c r="G23" s="162">
        <v>85.265950219484253</v>
      </c>
      <c r="H23" s="162">
        <v>105.74806025919739</v>
      </c>
      <c r="I23" s="162">
        <v>104.53841117934593</v>
      </c>
      <c r="J23" s="162">
        <v>87.242246703412945</v>
      </c>
      <c r="K23" s="162">
        <v>95.382050779557929</v>
      </c>
      <c r="L23" s="162">
        <v>92.212182803457836</v>
      </c>
      <c r="M23" s="162">
        <v>90.632251766687403</v>
      </c>
      <c r="N23" s="162">
        <v>93.737725879126998</v>
      </c>
      <c r="O23" s="200">
        <v>100.52707506803822</v>
      </c>
      <c r="P23" s="162">
        <v>96.112371033182953</v>
      </c>
    </row>
    <row r="24" spans="1:16" x14ac:dyDescent="0.2">
      <c r="A24" s="201">
        <v>2010</v>
      </c>
      <c r="B24" s="201"/>
      <c r="C24" s="162">
        <v>94.466580437832306</v>
      </c>
      <c r="D24" s="162">
        <v>88.641516653463142</v>
      </c>
      <c r="E24" s="162">
        <v>91.686631670158391</v>
      </c>
      <c r="F24" s="162">
        <v>81.89777378011388</v>
      </c>
      <c r="G24" s="162">
        <v>89.8226833999245</v>
      </c>
      <c r="H24" s="162">
        <v>107.66206973648231</v>
      </c>
      <c r="I24" s="162">
        <v>101.61930332574563</v>
      </c>
      <c r="J24" s="162">
        <v>93.10136327821013</v>
      </c>
      <c r="K24" s="162">
        <v>95.401292487653365</v>
      </c>
      <c r="L24" s="162">
        <v>94.613509010777477</v>
      </c>
      <c r="M24" s="162">
        <v>89.868262749725361</v>
      </c>
      <c r="N24" s="162">
        <v>92.865603069809737</v>
      </c>
      <c r="O24" s="200">
        <v>100.49831113981863</v>
      </c>
      <c r="P24" s="162">
        <v>96.455652900397766</v>
      </c>
    </row>
    <row r="25" spans="1:16" x14ac:dyDescent="0.2">
      <c r="A25" s="201">
        <v>2011</v>
      </c>
      <c r="B25" s="201"/>
      <c r="C25" s="162">
        <v>95.275351575700327</v>
      </c>
      <c r="D25" s="162">
        <v>98.356142538606761</v>
      </c>
      <c r="E25" s="162">
        <v>93.53833622315436</v>
      </c>
      <c r="F25" s="162">
        <v>87.964108008077375</v>
      </c>
      <c r="G25" s="162">
        <v>91.468861484405068</v>
      </c>
      <c r="H25" s="162">
        <v>104.28585877642091</v>
      </c>
      <c r="I25" s="162">
        <v>102.18090956981408</v>
      </c>
      <c r="J25" s="162">
        <v>96.759108869332664</v>
      </c>
      <c r="K25" s="162">
        <v>95.592666725191535</v>
      </c>
      <c r="L25" s="162">
        <v>94.977890982671695</v>
      </c>
      <c r="M25" s="162">
        <v>91.439400547332212</v>
      </c>
      <c r="N25" s="162">
        <v>93.361380986219388</v>
      </c>
      <c r="O25" s="200">
        <v>99.839421794689443</v>
      </c>
      <c r="P25" s="162">
        <v>96.589457162632854</v>
      </c>
    </row>
    <row r="26" spans="1:16" x14ac:dyDescent="0.2">
      <c r="A26" s="201">
        <v>2012</v>
      </c>
      <c r="B26" s="201"/>
      <c r="C26" s="162">
        <v>95.506022209407405</v>
      </c>
      <c r="D26" s="162">
        <v>84.252921288483719</v>
      </c>
      <c r="E26" s="162">
        <v>94.960986503247</v>
      </c>
      <c r="F26" s="162">
        <v>95.164700249359655</v>
      </c>
      <c r="G26" s="162">
        <v>92.802874857854093</v>
      </c>
      <c r="H26" s="162">
        <v>102.61948976685261</v>
      </c>
      <c r="I26" s="162">
        <v>96.620869626902703</v>
      </c>
      <c r="J26" s="162">
        <v>88.594235752161509</v>
      </c>
      <c r="K26" s="162">
        <v>96.433534977416144</v>
      </c>
      <c r="L26" s="162">
        <v>95.364120698542365</v>
      </c>
      <c r="M26" s="162">
        <v>87.598934816771063</v>
      </c>
      <c r="N26" s="162">
        <v>95.827758707601902</v>
      </c>
      <c r="O26" s="200">
        <v>100.58481753535185</v>
      </c>
      <c r="P26" s="162">
        <v>96.573670831667059</v>
      </c>
    </row>
    <row r="27" spans="1:16" x14ac:dyDescent="0.2">
      <c r="A27" s="201">
        <v>2013</v>
      </c>
      <c r="B27" s="201"/>
      <c r="C27" s="162">
        <v>97.505500496247009</v>
      </c>
      <c r="D27" s="162">
        <v>91.954094583511122</v>
      </c>
      <c r="E27" s="162">
        <v>96.921068245404513</v>
      </c>
      <c r="F27" s="162">
        <v>96.178967044768967</v>
      </c>
      <c r="G27" s="162">
        <v>94.804362139688379</v>
      </c>
      <c r="H27" s="162">
        <v>107.01208534849005</v>
      </c>
      <c r="I27" s="162">
        <v>95.979576021204466</v>
      </c>
      <c r="J27" s="162">
        <v>93.976425962430056</v>
      </c>
      <c r="K27" s="162">
        <v>98.05274509865481</v>
      </c>
      <c r="L27" s="162">
        <v>96.966028020579515</v>
      </c>
      <c r="M27" s="162">
        <v>91.604128297917384</v>
      </c>
      <c r="N27" s="162">
        <v>98.444531565803715</v>
      </c>
      <c r="O27" s="200">
        <v>100.29044605979067</v>
      </c>
      <c r="P27" s="162">
        <v>98.334563538925849</v>
      </c>
    </row>
    <row r="28" spans="1:16" x14ac:dyDescent="0.2">
      <c r="A28" s="201">
        <v>2014</v>
      </c>
      <c r="B28" s="201"/>
      <c r="C28" s="162">
        <v>99.38877513698921</v>
      </c>
      <c r="D28" s="162">
        <v>101.37777795571681</v>
      </c>
      <c r="E28" s="162">
        <v>100.78674693369011</v>
      </c>
      <c r="F28" s="162">
        <v>108.18943322366052</v>
      </c>
      <c r="G28" s="162">
        <v>100.67018300971726</v>
      </c>
      <c r="H28" s="162">
        <v>99.718181673669733</v>
      </c>
      <c r="I28" s="162">
        <v>94.935184878667641</v>
      </c>
      <c r="J28" s="162">
        <v>94.187074144264656</v>
      </c>
      <c r="K28" s="162">
        <v>99.475565761118986</v>
      </c>
      <c r="L28" s="162">
        <v>98.679153856889201</v>
      </c>
      <c r="M28" s="162">
        <v>96.680225477722843</v>
      </c>
      <c r="N28" s="162">
        <v>100.13075837631142</v>
      </c>
      <c r="O28" s="200">
        <v>100.06109632845303</v>
      </c>
      <c r="P28" s="162">
        <v>99.860851374643417</v>
      </c>
    </row>
    <row r="29" spans="1:16" x14ac:dyDescent="0.2">
      <c r="A29" s="201">
        <v>2015</v>
      </c>
      <c r="B29" s="201"/>
      <c r="C29" s="162">
        <v>99.999999999999986</v>
      </c>
      <c r="D29" s="162">
        <v>100</v>
      </c>
      <c r="E29" s="162">
        <v>100.00000000000001</v>
      </c>
      <c r="F29" s="162">
        <v>100.00000000000001</v>
      </c>
      <c r="G29" s="162">
        <v>100.00000000000001</v>
      </c>
      <c r="H29" s="162">
        <v>100</v>
      </c>
      <c r="I29" s="162">
        <v>100</v>
      </c>
      <c r="J29" s="162">
        <v>100</v>
      </c>
      <c r="K29" s="162">
        <v>99.999999999999986</v>
      </c>
      <c r="L29" s="162">
        <v>100.00000000000001</v>
      </c>
      <c r="M29" s="162">
        <v>99.999999999999986</v>
      </c>
      <c r="N29" s="162">
        <v>100.00000000000001</v>
      </c>
      <c r="O29" s="200">
        <v>100</v>
      </c>
      <c r="P29" s="162">
        <v>100</v>
      </c>
    </row>
    <row r="30" spans="1:16" x14ac:dyDescent="0.2">
      <c r="A30" s="201">
        <v>2016</v>
      </c>
      <c r="B30" s="201"/>
      <c r="C30" s="162">
        <v>100.4231903479866</v>
      </c>
      <c r="D30" s="162">
        <v>101.52581208041609</v>
      </c>
      <c r="E30" s="162">
        <v>94.620661144251869</v>
      </c>
      <c r="F30" s="162">
        <v>88.732568165291127</v>
      </c>
      <c r="G30" s="162">
        <v>93.963161051531245</v>
      </c>
      <c r="H30" s="162">
        <v>94.970612025123515</v>
      </c>
      <c r="I30" s="162">
        <v>107.61346013553154</v>
      </c>
      <c r="J30" s="162">
        <v>101.63315742273292</v>
      </c>
      <c r="K30" s="162">
        <v>101.63094564234575</v>
      </c>
      <c r="L30" s="162">
        <v>102.00885825401848</v>
      </c>
      <c r="M30" s="162">
        <v>99.525727963382792</v>
      </c>
      <c r="N30" s="162">
        <v>102.93091903764497</v>
      </c>
      <c r="O30" s="200">
        <v>100.63138938219574</v>
      </c>
      <c r="P30" s="162">
        <v>99.834181682560015</v>
      </c>
    </row>
    <row r="31" spans="1:16" x14ac:dyDescent="0.2">
      <c r="A31" s="201">
        <v>2017</v>
      </c>
      <c r="B31" s="201"/>
      <c r="C31" s="162">
        <v>101.83568046173269</v>
      </c>
      <c r="D31" s="162">
        <v>106.23870433569883</v>
      </c>
      <c r="E31" s="162">
        <v>96.51317375380593</v>
      </c>
      <c r="F31" s="162">
        <v>94.221605141428824</v>
      </c>
      <c r="G31" s="162">
        <v>95.484526740328661</v>
      </c>
      <c r="H31" s="162">
        <v>97.383657855082035</v>
      </c>
      <c r="I31" s="162">
        <v>105.89260410510941</v>
      </c>
      <c r="J31" s="162">
        <v>106.09966583632885</v>
      </c>
      <c r="K31" s="162">
        <v>102.6424447650966</v>
      </c>
      <c r="L31" s="162">
        <v>103.30226369032478</v>
      </c>
      <c r="M31" s="162">
        <v>101.70184328403406</v>
      </c>
      <c r="N31" s="162">
        <v>103.4423331695801</v>
      </c>
      <c r="O31" s="200">
        <v>101.6901961767843</v>
      </c>
      <c r="P31" s="162">
        <v>100.84100862567398</v>
      </c>
    </row>
    <row r="32" spans="1:16" ht="15" customHeight="1" x14ac:dyDescent="0.2">
      <c r="C32" s="89"/>
      <c r="D32" s="89"/>
      <c r="E32" s="89"/>
      <c r="F32" s="89"/>
      <c r="G32" s="89"/>
      <c r="O32" s="213"/>
    </row>
    <row r="33" spans="1:16" ht="12.75" customHeight="1" x14ac:dyDescent="0.2">
      <c r="A33" s="93" t="s">
        <v>18</v>
      </c>
      <c r="B33" s="93"/>
      <c r="C33" s="89"/>
      <c r="D33" s="89"/>
      <c r="E33" s="89"/>
      <c r="F33" s="89"/>
      <c r="G33" s="89"/>
      <c r="O33" s="213"/>
    </row>
    <row r="34" spans="1:16" ht="26.25" customHeight="1" x14ac:dyDescent="0.2">
      <c r="A34" s="201">
        <v>1998</v>
      </c>
      <c r="B34" s="201" t="s">
        <v>3</v>
      </c>
      <c r="C34" s="162">
        <v>78.495419765959213</v>
      </c>
      <c r="D34" s="162">
        <v>76.13653591919973</v>
      </c>
      <c r="E34" s="162">
        <v>95.430307281309851</v>
      </c>
      <c r="F34" s="162">
        <v>75.55136291605956</v>
      </c>
      <c r="G34" s="162">
        <v>99.669107077224211</v>
      </c>
      <c r="H34" s="162">
        <v>106.30692316169061</v>
      </c>
      <c r="I34" s="162">
        <v>75.820736756601789</v>
      </c>
      <c r="J34" s="162">
        <v>91.59009513444812</v>
      </c>
      <c r="K34" s="162">
        <v>73.505193518924173</v>
      </c>
      <c r="L34" s="162">
        <v>78.200138206442517</v>
      </c>
      <c r="M34" s="162">
        <v>66.689144892883348</v>
      </c>
      <c r="N34" s="162">
        <v>62.668873267420906</v>
      </c>
      <c r="O34" s="200">
        <v>87.784127730755799</v>
      </c>
      <c r="P34" s="162">
        <v>83.112245745541202</v>
      </c>
    </row>
    <row r="35" spans="1:16" ht="12.75" customHeight="1" x14ac:dyDescent="0.2">
      <c r="A35" s="201"/>
      <c r="B35" s="201" t="s">
        <v>4</v>
      </c>
      <c r="C35" s="162">
        <v>78.512833713124863</v>
      </c>
      <c r="D35" s="162">
        <v>77.394771338775669</v>
      </c>
      <c r="E35" s="162">
        <v>95.40332836076945</v>
      </c>
      <c r="F35" s="162">
        <v>77.752323730681425</v>
      </c>
      <c r="G35" s="162">
        <v>99.424882959366258</v>
      </c>
      <c r="H35" s="162">
        <v>106.96771321053235</v>
      </c>
      <c r="I35" s="162">
        <v>73.661825679719087</v>
      </c>
      <c r="J35" s="162">
        <v>90.852698496058139</v>
      </c>
      <c r="K35" s="162">
        <v>73.560809794064198</v>
      </c>
      <c r="L35" s="162">
        <v>79.477645228778769</v>
      </c>
      <c r="M35" s="162">
        <v>68.051221503503555</v>
      </c>
      <c r="N35" s="162">
        <v>62.614582968107989</v>
      </c>
      <c r="O35" s="200">
        <v>86.494354925158234</v>
      </c>
      <c r="P35" s="162">
        <v>83.156349776063607</v>
      </c>
    </row>
    <row r="36" spans="1:16" ht="12.75" customHeight="1" x14ac:dyDescent="0.2">
      <c r="A36" s="201"/>
      <c r="B36" s="201" t="s">
        <v>1</v>
      </c>
      <c r="C36" s="162">
        <v>78.034458242400419</v>
      </c>
      <c r="D36" s="162">
        <v>77.650522982081299</v>
      </c>
      <c r="E36" s="162">
        <v>92.545230474922178</v>
      </c>
      <c r="F36" s="162">
        <v>72.697716574712842</v>
      </c>
      <c r="G36" s="162">
        <v>95.894215987544897</v>
      </c>
      <c r="H36" s="162">
        <v>107.06506394880134</v>
      </c>
      <c r="I36" s="162">
        <v>77.466837086092923</v>
      </c>
      <c r="J36" s="162">
        <v>92.762156527247186</v>
      </c>
      <c r="K36" s="162">
        <v>73.52505562175034</v>
      </c>
      <c r="L36" s="162">
        <v>79.243928784807906</v>
      </c>
      <c r="M36" s="162">
        <v>66.600040447453296</v>
      </c>
      <c r="N36" s="162">
        <v>62.267749334371857</v>
      </c>
      <c r="O36" s="200">
        <v>87.765763456950964</v>
      </c>
      <c r="P36" s="162">
        <v>82.670523942247343</v>
      </c>
    </row>
    <row r="37" spans="1:16" ht="12.75" customHeight="1" x14ac:dyDescent="0.2">
      <c r="A37" s="201"/>
      <c r="B37" s="201" t="s">
        <v>2</v>
      </c>
      <c r="C37" s="162">
        <v>78.015419224622875</v>
      </c>
      <c r="D37" s="162">
        <v>78.400097942371943</v>
      </c>
      <c r="E37" s="162">
        <v>92.22210302296854</v>
      </c>
      <c r="F37" s="162">
        <v>75.077084150358857</v>
      </c>
      <c r="G37" s="162">
        <v>94.248939612416422</v>
      </c>
      <c r="H37" s="162">
        <v>110.08404730016835</v>
      </c>
      <c r="I37" s="162">
        <v>82.471251124237725</v>
      </c>
      <c r="J37" s="162">
        <v>91.218534698274738</v>
      </c>
      <c r="K37" s="162">
        <v>73.679211523931428</v>
      </c>
      <c r="L37" s="162">
        <v>79.551792235404747</v>
      </c>
      <c r="M37" s="162">
        <v>66.882555740803269</v>
      </c>
      <c r="N37" s="162">
        <v>61.926653703245641</v>
      </c>
      <c r="O37" s="200">
        <v>88.519114290246065</v>
      </c>
      <c r="P37" s="162">
        <v>82.671201623436005</v>
      </c>
    </row>
    <row r="38" spans="1:16" ht="26.25" customHeight="1" x14ac:dyDescent="0.2">
      <c r="A38" s="201">
        <v>1999</v>
      </c>
      <c r="B38" s="201" t="s">
        <v>3</v>
      </c>
      <c r="C38" s="162">
        <v>78.269951161500288</v>
      </c>
      <c r="D38" s="162">
        <v>79.580675799549923</v>
      </c>
      <c r="E38" s="162">
        <v>92.566359151100485</v>
      </c>
      <c r="F38" s="162">
        <v>71.189736420501589</v>
      </c>
      <c r="G38" s="162">
        <v>95.234394658612999</v>
      </c>
      <c r="H38" s="162">
        <v>108.47717977362773</v>
      </c>
      <c r="I38" s="162">
        <v>85.278768519977135</v>
      </c>
      <c r="J38" s="162">
        <v>84.995103238907134</v>
      </c>
      <c r="K38" s="162">
        <v>74.348664665605909</v>
      </c>
      <c r="L38" s="162">
        <v>79.885244138307755</v>
      </c>
      <c r="M38" s="162">
        <v>68.562089544205321</v>
      </c>
      <c r="N38" s="162">
        <v>62.913786114536641</v>
      </c>
      <c r="O38" s="200">
        <v>88.421257210349495</v>
      </c>
      <c r="P38" s="162">
        <v>82.961849834667746</v>
      </c>
    </row>
    <row r="39" spans="1:16" ht="12.75" customHeight="1" x14ac:dyDescent="0.2">
      <c r="A39" s="201"/>
      <c r="B39" s="201" t="s">
        <v>4</v>
      </c>
      <c r="C39" s="162">
        <v>78.285627541373316</v>
      </c>
      <c r="D39" s="162">
        <v>79.628842946902637</v>
      </c>
      <c r="E39" s="162">
        <v>90.468403822415809</v>
      </c>
      <c r="F39" s="162">
        <v>67.538679772998307</v>
      </c>
      <c r="G39" s="162">
        <v>92.904670734286839</v>
      </c>
      <c r="H39" s="162">
        <v>107.73261319672156</v>
      </c>
      <c r="I39" s="162">
        <v>86.256110394437101</v>
      </c>
      <c r="J39" s="162">
        <v>87.452550271568555</v>
      </c>
      <c r="K39" s="162">
        <v>74.748282802751959</v>
      </c>
      <c r="L39" s="162">
        <v>78.479968998773018</v>
      </c>
      <c r="M39" s="162">
        <v>68.478066237998675</v>
      </c>
      <c r="N39" s="162">
        <v>64.34001921147923</v>
      </c>
      <c r="O39" s="200">
        <v>88.732478572705105</v>
      </c>
      <c r="P39" s="162">
        <v>82.999407080638747</v>
      </c>
    </row>
    <row r="40" spans="1:16" ht="12.75" customHeight="1" x14ac:dyDescent="0.2">
      <c r="A40" s="201"/>
      <c r="B40" s="201" t="s">
        <v>1</v>
      </c>
      <c r="C40" s="162">
        <v>79.291102678969594</v>
      </c>
      <c r="D40" s="162">
        <v>81.315309359694027</v>
      </c>
      <c r="E40" s="162">
        <v>91.185332032866171</v>
      </c>
      <c r="F40" s="162">
        <v>67.111339266727043</v>
      </c>
      <c r="G40" s="162">
        <v>92.824261388762153</v>
      </c>
      <c r="H40" s="162">
        <v>107.95721227742634</v>
      </c>
      <c r="I40" s="162">
        <v>97.795958404939796</v>
      </c>
      <c r="J40" s="162">
        <v>90.111304267308924</v>
      </c>
      <c r="K40" s="162">
        <v>75.698533819467301</v>
      </c>
      <c r="L40" s="162">
        <v>80.50290225856827</v>
      </c>
      <c r="M40" s="162">
        <v>69.377718151772768</v>
      </c>
      <c r="N40" s="162">
        <v>65.045905307949781</v>
      </c>
      <c r="O40" s="200">
        <v>89.285419033880615</v>
      </c>
      <c r="P40" s="162">
        <v>84.102775291412883</v>
      </c>
    </row>
    <row r="41" spans="1:16" ht="12.75" customHeight="1" x14ac:dyDescent="0.2">
      <c r="A41" s="201"/>
      <c r="B41" s="201" t="s">
        <v>2</v>
      </c>
      <c r="C41" s="162">
        <v>80.432623537384899</v>
      </c>
      <c r="D41" s="162">
        <v>82.725528489403786</v>
      </c>
      <c r="E41" s="162">
        <v>92.323192922606438</v>
      </c>
      <c r="F41" s="162">
        <v>67.737086926612449</v>
      </c>
      <c r="G41" s="162">
        <v>94.072897069990361</v>
      </c>
      <c r="H41" s="162">
        <v>110.86468586278714</v>
      </c>
      <c r="I41" s="162">
        <v>96.536208148978247</v>
      </c>
      <c r="J41" s="162">
        <v>92.249491127095268</v>
      </c>
      <c r="K41" s="162">
        <v>76.761789014279643</v>
      </c>
      <c r="L41" s="162">
        <v>81.642985509608977</v>
      </c>
      <c r="M41" s="162">
        <v>70.947018668428584</v>
      </c>
      <c r="N41" s="162">
        <v>66.840551493770846</v>
      </c>
      <c r="O41" s="200">
        <v>88.87710600697153</v>
      </c>
      <c r="P41" s="162">
        <v>85.351490018295237</v>
      </c>
    </row>
    <row r="42" spans="1:16" ht="26.25" customHeight="1" x14ac:dyDescent="0.2">
      <c r="A42" s="201">
        <v>2000</v>
      </c>
      <c r="B42" s="201" t="s">
        <v>3</v>
      </c>
      <c r="C42" s="162">
        <v>81.446169837576591</v>
      </c>
      <c r="D42" s="162">
        <v>84.113525829003649</v>
      </c>
      <c r="E42" s="162">
        <v>92.83168480414227</v>
      </c>
      <c r="F42" s="162">
        <v>69.441286871884671</v>
      </c>
      <c r="G42" s="162">
        <v>95.69491938050291</v>
      </c>
      <c r="H42" s="162">
        <v>106.73430018848387</v>
      </c>
      <c r="I42" s="162">
        <v>89.661014979469229</v>
      </c>
      <c r="J42" s="162">
        <v>103.16579154527862</v>
      </c>
      <c r="K42" s="162">
        <v>77.155515360717686</v>
      </c>
      <c r="L42" s="162">
        <v>80.628436395732749</v>
      </c>
      <c r="M42" s="162">
        <v>74.136869881112432</v>
      </c>
      <c r="N42" s="162">
        <v>66.896843334014164</v>
      </c>
      <c r="O42" s="200">
        <v>89.547214103598392</v>
      </c>
      <c r="P42" s="162">
        <v>86.465454108292235</v>
      </c>
    </row>
    <row r="43" spans="1:16" ht="12.75" customHeight="1" x14ac:dyDescent="0.2">
      <c r="A43" s="201"/>
      <c r="B43" s="201" t="s">
        <v>4</v>
      </c>
      <c r="C43" s="162">
        <v>81.609207898884932</v>
      </c>
      <c r="D43" s="162">
        <v>86.888317038501143</v>
      </c>
      <c r="E43" s="162">
        <v>94.58978562837224</v>
      </c>
      <c r="F43" s="162">
        <v>72.027454766541425</v>
      </c>
      <c r="G43" s="162">
        <v>97.321580017259052</v>
      </c>
      <c r="H43" s="162">
        <v>108.02079706405634</v>
      </c>
      <c r="I43" s="162">
        <v>92.533844209012813</v>
      </c>
      <c r="J43" s="162">
        <v>92.934740710752308</v>
      </c>
      <c r="K43" s="162">
        <v>77.631664070369169</v>
      </c>
      <c r="L43" s="162">
        <v>79.578809834317113</v>
      </c>
      <c r="M43" s="162">
        <v>78.321587754014729</v>
      </c>
      <c r="N43" s="162">
        <v>67.236604046509086</v>
      </c>
      <c r="O43" s="200">
        <v>89.66872770074508</v>
      </c>
      <c r="P43" s="162">
        <v>86.677085170524691</v>
      </c>
    </row>
    <row r="44" spans="1:16" ht="12.75" customHeight="1" x14ac:dyDescent="0.2">
      <c r="A44" s="201"/>
      <c r="B44" s="201" t="s">
        <v>1</v>
      </c>
      <c r="C44" s="162">
        <v>82.365481272566583</v>
      </c>
      <c r="D44" s="162">
        <v>86.79397149309456</v>
      </c>
      <c r="E44" s="162">
        <v>94.727144107588018</v>
      </c>
      <c r="F44" s="162">
        <v>73.601087085825483</v>
      </c>
      <c r="G44" s="162">
        <v>97.779123942646265</v>
      </c>
      <c r="H44" s="162">
        <v>106.85282610015369</v>
      </c>
      <c r="I44" s="162">
        <v>88.717441308959721</v>
      </c>
      <c r="J44" s="162">
        <v>94.36048938616355</v>
      </c>
      <c r="K44" s="162">
        <v>78.510670121060954</v>
      </c>
      <c r="L44" s="162">
        <v>79.788853594310112</v>
      </c>
      <c r="M44" s="162">
        <v>79.036141528178575</v>
      </c>
      <c r="N44" s="162">
        <v>69.308432249104428</v>
      </c>
      <c r="O44" s="200">
        <v>89.287898648267344</v>
      </c>
      <c r="P44" s="162">
        <v>87.474880206883697</v>
      </c>
    </row>
    <row r="45" spans="1:16" ht="12.75" customHeight="1" x14ac:dyDescent="0.2">
      <c r="A45" s="201"/>
      <c r="B45" s="201" t="s">
        <v>2</v>
      </c>
      <c r="C45" s="162">
        <v>82.441854593117583</v>
      </c>
      <c r="D45" s="162">
        <v>86.322449775895265</v>
      </c>
      <c r="E45" s="162">
        <v>95.612521636875925</v>
      </c>
      <c r="F45" s="162">
        <v>75.496789553038226</v>
      </c>
      <c r="G45" s="162">
        <v>98.832901805367641</v>
      </c>
      <c r="H45" s="162">
        <v>103.76756913329147</v>
      </c>
      <c r="I45" s="162">
        <v>91.572399775225421</v>
      </c>
      <c r="J45" s="162">
        <v>93.317407649103913</v>
      </c>
      <c r="K45" s="162">
        <v>78.486145585833867</v>
      </c>
      <c r="L45" s="162">
        <v>79.131214648427715</v>
      </c>
      <c r="M45" s="162">
        <v>81.119086152549215</v>
      </c>
      <c r="N45" s="162">
        <v>68.530223247678578</v>
      </c>
      <c r="O45" s="200">
        <v>89.909465049503481</v>
      </c>
      <c r="P45" s="162">
        <v>87.550544436010597</v>
      </c>
    </row>
    <row r="46" spans="1:16" ht="26.25" customHeight="1" x14ac:dyDescent="0.2">
      <c r="A46" s="201">
        <v>2001</v>
      </c>
      <c r="B46" s="201" t="s">
        <v>3</v>
      </c>
      <c r="C46" s="162">
        <v>83.442976807995734</v>
      </c>
      <c r="D46" s="162">
        <v>85.240536208887107</v>
      </c>
      <c r="E46" s="162">
        <v>94.695360390901442</v>
      </c>
      <c r="F46" s="162">
        <v>74.798885100432955</v>
      </c>
      <c r="G46" s="162">
        <v>97.315802560308029</v>
      </c>
      <c r="H46" s="162">
        <v>105.66142120765981</v>
      </c>
      <c r="I46" s="162">
        <v>92.355815719734935</v>
      </c>
      <c r="J46" s="162">
        <v>93.193483612402716</v>
      </c>
      <c r="K46" s="162">
        <v>80.09173487272156</v>
      </c>
      <c r="L46" s="162">
        <v>81.872892152024008</v>
      </c>
      <c r="M46" s="162">
        <v>82.574854433960624</v>
      </c>
      <c r="N46" s="162">
        <v>70.435674469220658</v>
      </c>
      <c r="O46" s="200">
        <v>90.403925409996802</v>
      </c>
      <c r="P46" s="162">
        <v>88.608191145158187</v>
      </c>
    </row>
    <row r="47" spans="1:16" ht="12.75" customHeight="1" x14ac:dyDescent="0.2">
      <c r="A47" s="201"/>
      <c r="B47" s="201" t="s">
        <v>4</v>
      </c>
      <c r="C47" s="162">
        <v>83.25206880314083</v>
      </c>
      <c r="D47" s="162">
        <v>83.944178737358911</v>
      </c>
      <c r="E47" s="162">
        <v>93.913176045248534</v>
      </c>
      <c r="F47" s="162">
        <v>74.734753984728926</v>
      </c>
      <c r="G47" s="162">
        <v>95.193714016496855</v>
      </c>
      <c r="H47" s="162">
        <v>106.08614924770818</v>
      </c>
      <c r="I47" s="162">
        <v>101.67594097999162</v>
      </c>
      <c r="J47" s="162">
        <v>89.276359986421525</v>
      </c>
      <c r="K47" s="162">
        <v>80.354516781521639</v>
      </c>
      <c r="L47" s="162">
        <v>83.417731899393118</v>
      </c>
      <c r="M47" s="162">
        <v>81.267260836759718</v>
      </c>
      <c r="N47" s="162">
        <v>70.68358627469641</v>
      </c>
      <c r="O47" s="200">
        <v>90.50759880470828</v>
      </c>
      <c r="P47" s="162">
        <v>88.399966781598337</v>
      </c>
    </row>
    <row r="48" spans="1:16" ht="12.75" customHeight="1" x14ac:dyDescent="0.2">
      <c r="A48" s="201"/>
      <c r="B48" s="201" t="s">
        <v>1</v>
      </c>
      <c r="C48" s="162">
        <v>83.696449925306538</v>
      </c>
      <c r="D48" s="162">
        <v>82.877878943431938</v>
      </c>
      <c r="E48" s="162">
        <v>92.021647058507256</v>
      </c>
      <c r="F48" s="162">
        <v>75.511299950939247</v>
      </c>
      <c r="G48" s="162">
        <v>91.981350978717188</v>
      </c>
      <c r="H48" s="162">
        <v>107.32220952585737</v>
      </c>
      <c r="I48" s="162">
        <v>103.94786026870604</v>
      </c>
      <c r="J48" s="162">
        <v>83.202793180671861</v>
      </c>
      <c r="K48" s="162">
        <v>81.894370684413303</v>
      </c>
      <c r="L48" s="162">
        <v>85.616415697726438</v>
      </c>
      <c r="M48" s="162">
        <v>84.934191788795403</v>
      </c>
      <c r="N48" s="162">
        <v>70.97619329361838</v>
      </c>
      <c r="O48" s="200">
        <v>92.439635086315548</v>
      </c>
      <c r="P48" s="162">
        <v>88.863929879731955</v>
      </c>
    </row>
    <row r="49" spans="1:16" ht="12.75" customHeight="1" x14ac:dyDescent="0.2">
      <c r="A49" s="201"/>
      <c r="B49" s="201" t="s">
        <v>2</v>
      </c>
      <c r="C49" s="162">
        <v>84.922295097656146</v>
      </c>
      <c r="D49" s="162">
        <v>82.36478125517263</v>
      </c>
      <c r="E49" s="162">
        <v>91.145959991756399</v>
      </c>
      <c r="F49" s="162">
        <v>74.780796229055582</v>
      </c>
      <c r="G49" s="162">
        <v>91.376516382850468</v>
      </c>
      <c r="H49" s="162">
        <v>104.76725843897938</v>
      </c>
      <c r="I49" s="162">
        <v>101.99064828900843</v>
      </c>
      <c r="J49" s="162">
        <v>85.90586264226917</v>
      </c>
      <c r="K49" s="162">
        <v>83.548491183725702</v>
      </c>
      <c r="L49" s="162">
        <v>88.501319017690207</v>
      </c>
      <c r="M49" s="162">
        <v>87.834235365530489</v>
      </c>
      <c r="N49" s="162">
        <v>72.239148601200114</v>
      </c>
      <c r="O49" s="200">
        <v>93.299047546873553</v>
      </c>
      <c r="P49" s="162">
        <v>90.157449035000553</v>
      </c>
    </row>
    <row r="50" spans="1:16" ht="26.25" customHeight="1" x14ac:dyDescent="0.2">
      <c r="A50" s="201">
        <v>2002</v>
      </c>
      <c r="B50" s="201" t="s">
        <v>3</v>
      </c>
      <c r="C50" s="162">
        <v>84.693134541262992</v>
      </c>
      <c r="D50" s="162">
        <v>81.539564602410152</v>
      </c>
      <c r="E50" s="162">
        <v>89.603289649630327</v>
      </c>
      <c r="F50" s="162">
        <v>71.224690735779362</v>
      </c>
      <c r="G50" s="162">
        <v>89.636303782713298</v>
      </c>
      <c r="H50" s="162">
        <v>106.98767832747539</v>
      </c>
      <c r="I50" s="162">
        <v>102.97034564357563</v>
      </c>
      <c r="J50" s="162">
        <v>88.360915969918054</v>
      </c>
      <c r="K50" s="162">
        <v>83.415974970166616</v>
      </c>
      <c r="L50" s="162">
        <v>87.560262708973085</v>
      </c>
      <c r="M50" s="162">
        <v>90.398570545883288</v>
      </c>
      <c r="N50" s="162">
        <v>72.138301338331686</v>
      </c>
      <c r="O50" s="200">
        <v>92.581147866739443</v>
      </c>
      <c r="P50" s="162">
        <v>89.90617399717992</v>
      </c>
    </row>
    <row r="51" spans="1:16" ht="12.75" customHeight="1" x14ac:dyDescent="0.2">
      <c r="A51" s="201"/>
      <c r="B51" s="201" t="s">
        <v>4</v>
      </c>
      <c r="C51" s="162">
        <v>84.891364467124177</v>
      </c>
      <c r="D51" s="162">
        <v>81.340001714816722</v>
      </c>
      <c r="E51" s="162">
        <v>90.119456545438396</v>
      </c>
      <c r="F51" s="162">
        <v>68.680212425295935</v>
      </c>
      <c r="G51" s="162">
        <v>90.291957792802393</v>
      </c>
      <c r="H51" s="162">
        <v>110.38844810385038</v>
      </c>
      <c r="I51" s="162">
        <v>105.68318686447014</v>
      </c>
      <c r="J51" s="162">
        <v>90.022005661375601</v>
      </c>
      <c r="K51" s="162">
        <v>83.422301106384978</v>
      </c>
      <c r="L51" s="162">
        <v>86.99378505710844</v>
      </c>
      <c r="M51" s="162">
        <v>87.559514787839248</v>
      </c>
      <c r="N51" s="162">
        <v>73.138446173567019</v>
      </c>
      <c r="O51" s="200">
        <v>92.760423668027002</v>
      </c>
      <c r="P51" s="162">
        <v>90.108600558596919</v>
      </c>
    </row>
    <row r="52" spans="1:16" ht="12.75" customHeight="1" x14ac:dyDescent="0.2">
      <c r="A52" s="201"/>
      <c r="B52" s="201" t="s">
        <v>232</v>
      </c>
      <c r="C52" s="162">
        <v>86.257891997913077</v>
      </c>
      <c r="D52" s="162">
        <v>82.256762701110247</v>
      </c>
      <c r="E52" s="162">
        <v>90.374532344164948</v>
      </c>
      <c r="F52" s="162">
        <v>65.537414927920352</v>
      </c>
      <c r="G52" s="162">
        <v>90.618310982374496</v>
      </c>
      <c r="H52" s="162">
        <v>110.68617892191527</v>
      </c>
      <c r="I52" s="162">
        <v>113.20666784198168</v>
      </c>
      <c r="J52" s="162">
        <v>97.233444069694031</v>
      </c>
      <c r="K52" s="162">
        <v>84.600014553512267</v>
      </c>
      <c r="L52" s="162">
        <v>89.275936553278981</v>
      </c>
      <c r="M52" s="162">
        <v>88.303489244382561</v>
      </c>
      <c r="N52" s="162">
        <v>74.172694232456919</v>
      </c>
      <c r="O52" s="200">
        <v>93.576300544383642</v>
      </c>
      <c r="P52" s="162">
        <v>91.547817467285725</v>
      </c>
    </row>
    <row r="53" spans="1:16" ht="12.75" customHeight="1" x14ac:dyDescent="0.2">
      <c r="A53" s="201"/>
      <c r="B53" s="201" t="s">
        <v>2</v>
      </c>
      <c r="C53" s="162">
        <v>86.417904703695669</v>
      </c>
      <c r="D53" s="162">
        <v>83.629488457862408</v>
      </c>
      <c r="E53" s="162">
        <v>87.733561527114404</v>
      </c>
      <c r="F53" s="162">
        <v>62.69143020727725</v>
      </c>
      <c r="G53" s="162">
        <v>88.105267676854766</v>
      </c>
      <c r="H53" s="162">
        <v>107.10277423802761</v>
      </c>
      <c r="I53" s="162">
        <v>111.35736577433282</v>
      </c>
      <c r="J53" s="162">
        <v>93.961459484473806</v>
      </c>
      <c r="K53" s="162">
        <v>85.657743358084289</v>
      </c>
      <c r="L53" s="162">
        <v>89.795300580701749</v>
      </c>
      <c r="M53" s="162">
        <v>88.335258555529137</v>
      </c>
      <c r="N53" s="162">
        <v>75.537766324041954</v>
      </c>
      <c r="O53" s="200">
        <v>94.973134351131151</v>
      </c>
      <c r="P53" s="162">
        <v>91.706330697921118</v>
      </c>
    </row>
    <row r="54" spans="1:16" ht="26.25" customHeight="1" x14ac:dyDescent="0.2">
      <c r="A54" s="201">
        <v>2003</v>
      </c>
      <c r="B54" s="201" t="s">
        <v>3</v>
      </c>
      <c r="C54" s="162">
        <v>87.030713100543935</v>
      </c>
      <c r="D54" s="162">
        <v>83.519666112441655</v>
      </c>
      <c r="E54" s="162">
        <v>88.264350222725852</v>
      </c>
      <c r="F54" s="162">
        <v>64.142855306426839</v>
      </c>
      <c r="G54" s="162">
        <v>87.877423459429437</v>
      </c>
      <c r="H54" s="162">
        <v>110.89392485128496</v>
      </c>
      <c r="I54" s="162">
        <v>113.74857104507798</v>
      </c>
      <c r="J54" s="162">
        <v>92.359866689710444</v>
      </c>
      <c r="K54" s="162">
        <v>86.49061126528467</v>
      </c>
      <c r="L54" s="162">
        <v>88.212124463048141</v>
      </c>
      <c r="M54" s="162">
        <v>92.584055205293339</v>
      </c>
      <c r="N54" s="162">
        <v>76.842364207181063</v>
      </c>
      <c r="O54" s="200">
        <v>95.310527786980302</v>
      </c>
      <c r="P54" s="162">
        <v>92.345250526998683</v>
      </c>
    </row>
    <row r="55" spans="1:16" ht="12.75" customHeight="1" x14ac:dyDescent="0.2">
      <c r="A55" s="201"/>
      <c r="B55" s="201" t="s">
        <v>4</v>
      </c>
      <c r="C55" s="162">
        <v>88.112652041343665</v>
      </c>
      <c r="D55" s="162">
        <v>84.185507605363739</v>
      </c>
      <c r="E55" s="162">
        <v>86.614506632016727</v>
      </c>
      <c r="F55" s="162">
        <v>63.919118486166177</v>
      </c>
      <c r="G55" s="162">
        <v>86.39311011836979</v>
      </c>
      <c r="H55" s="162">
        <v>108.63759619512618</v>
      </c>
      <c r="I55" s="162">
        <v>107.80494130566548</v>
      </c>
      <c r="J55" s="162">
        <v>94.553145002581545</v>
      </c>
      <c r="K55" s="162">
        <v>88.138323093606402</v>
      </c>
      <c r="L55" s="162">
        <v>90.555382248963667</v>
      </c>
      <c r="M55" s="162">
        <v>93.627358063425703</v>
      </c>
      <c r="N55" s="162">
        <v>79.26461096455985</v>
      </c>
      <c r="O55" s="200">
        <v>95.752932779269585</v>
      </c>
      <c r="P55" s="162">
        <v>93.481729441492874</v>
      </c>
    </row>
    <row r="56" spans="1:16" ht="12.75" customHeight="1" x14ac:dyDescent="0.2">
      <c r="A56" s="201"/>
      <c r="B56" s="201" t="s">
        <v>1</v>
      </c>
      <c r="C56" s="162">
        <v>89.023858134373853</v>
      </c>
      <c r="D56" s="162">
        <v>85.870501550089443</v>
      </c>
      <c r="E56" s="162">
        <v>85.969956265107044</v>
      </c>
      <c r="F56" s="162">
        <v>60.494317269029587</v>
      </c>
      <c r="G56" s="162">
        <v>86.293391576072381</v>
      </c>
      <c r="H56" s="162">
        <v>105.08247192589499</v>
      </c>
      <c r="I56" s="162">
        <v>112.6278507220202</v>
      </c>
      <c r="J56" s="162">
        <v>95.171221161639806</v>
      </c>
      <c r="K56" s="162">
        <v>89.429127037736208</v>
      </c>
      <c r="L56" s="162">
        <v>90.637789314048661</v>
      </c>
      <c r="M56" s="162">
        <v>94.426838825413881</v>
      </c>
      <c r="N56" s="162">
        <v>81.528528671663466</v>
      </c>
      <c r="O56" s="200">
        <v>96.668713638227203</v>
      </c>
      <c r="P56" s="162">
        <v>94.374910620329587</v>
      </c>
    </row>
    <row r="57" spans="1:16" ht="12.75" customHeight="1" x14ac:dyDescent="0.2">
      <c r="A57" s="201"/>
      <c r="B57" s="201" t="s">
        <v>2</v>
      </c>
      <c r="C57" s="162">
        <v>89.247391682008299</v>
      </c>
      <c r="D57" s="162">
        <v>87.512448273456044</v>
      </c>
      <c r="E57" s="162">
        <v>87.502912073350743</v>
      </c>
      <c r="F57" s="162">
        <v>62.219346638200207</v>
      </c>
      <c r="G57" s="162">
        <v>87.835945095814395</v>
      </c>
      <c r="H57" s="162">
        <v>107.28427659773809</v>
      </c>
      <c r="I57" s="162">
        <v>112.38502762583815</v>
      </c>
      <c r="J57" s="162">
        <v>96.703794253528571</v>
      </c>
      <c r="K57" s="162">
        <v>89.20845115140331</v>
      </c>
      <c r="L57" s="162">
        <v>91.049098106941429</v>
      </c>
      <c r="M57" s="162">
        <v>90.52332847164665</v>
      </c>
      <c r="N57" s="162">
        <v>81.78081114684494</v>
      </c>
      <c r="O57" s="200">
        <v>96.864627303826694</v>
      </c>
      <c r="P57" s="162">
        <v>94.538261843702614</v>
      </c>
    </row>
    <row r="58" spans="1:16" ht="26.25" customHeight="1" x14ac:dyDescent="0.2">
      <c r="A58" s="201">
        <v>2004</v>
      </c>
      <c r="B58" s="201" t="s">
        <v>3</v>
      </c>
      <c r="C58" s="162">
        <v>90.038740634964185</v>
      </c>
      <c r="D58" s="162">
        <v>88.603576612965938</v>
      </c>
      <c r="E58" s="162">
        <v>87.033996673814727</v>
      </c>
      <c r="F58" s="162">
        <v>61.205067691185484</v>
      </c>
      <c r="G58" s="162">
        <v>87.053652658647664</v>
      </c>
      <c r="H58" s="162">
        <v>106.61665762027644</v>
      </c>
      <c r="I58" s="162">
        <v>116.84894377821546</v>
      </c>
      <c r="J58" s="162">
        <v>98.234683196522383</v>
      </c>
      <c r="K58" s="162">
        <v>90.230915261765276</v>
      </c>
      <c r="L58" s="162">
        <v>92.308975073046355</v>
      </c>
      <c r="M58" s="162">
        <v>91.283567818554644</v>
      </c>
      <c r="N58" s="162">
        <v>82.977034947863885</v>
      </c>
      <c r="O58" s="200">
        <v>97.622647111396361</v>
      </c>
      <c r="P58" s="162">
        <v>95.302368716630525</v>
      </c>
    </row>
    <row r="59" spans="1:16" ht="12.75" customHeight="1" x14ac:dyDescent="0.2">
      <c r="A59" s="201"/>
      <c r="B59" s="201" t="s">
        <v>4</v>
      </c>
      <c r="C59" s="162">
        <v>90.215256458385667</v>
      </c>
      <c r="D59" s="162">
        <v>89.388351739803667</v>
      </c>
      <c r="E59" s="162">
        <v>88.137932113185684</v>
      </c>
      <c r="F59" s="162">
        <v>62.217988053955672</v>
      </c>
      <c r="G59" s="162">
        <v>88.569936917098318</v>
      </c>
      <c r="H59" s="162">
        <v>106.87173618374119</v>
      </c>
      <c r="I59" s="162">
        <v>114.78908301463022</v>
      </c>
      <c r="J59" s="162">
        <v>97.410265387721765</v>
      </c>
      <c r="K59" s="162">
        <v>90.256702196562742</v>
      </c>
      <c r="L59" s="162">
        <v>92.980026348913682</v>
      </c>
      <c r="M59" s="162">
        <v>93.054992814999338</v>
      </c>
      <c r="N59" s="162">
        <v>81.987172039568577</v>
      </c>
      <c r="O59" s="200">
        <v>97.9253121688958</v>
      </c>
      <c r="P59" s="162">
        <v>95.415017883219235</v>
      </c>
    </row>
    <row r="60" spans="1:16" ht="12.75" customHeight="1" x14ac:dyDescent="0.2">
      <c r="A60" s="201"/>
      <c r="B60" s="201" t="s">
        <v>1</v>
      </c>
      <c r="C60" s="162">
        <v>90.067797887037401</v>
      </c>
      <c r="D60" s="162">
        <v>89.354492270352964</v>
      </c>
      <c r="E60" s="162">
        <v>90.340254755233019</v>
      </c>
      <c r="F60" s="162">
        <v>67.358915326828694</v>
      </c>
      <c r="G60" s="162">
        <v>89.478451605330449</v>
      </c>
      <c r="H60" s="162">
        <v>114.42982637597804</v>
      </c>
      <c r="I60" s="162">
        <v>115.96395935306363</v>
      </c>
      <c r="J60" s="162">
        <v>96.802828338656767</v>
      </c>
      <c r="K60" s="162">
        <v>89.586852617528791</v>
      </c>
      <c r="L60" s="162">
        <v>91.892503922557296</v>
      </c>
      <c r="M60" s="162">
        <v>93.519057917026558</v>
      </c>
      <c r="N60" s="162">
        <v>81.258429982743436</v>
      </c>
      <c r="O60" s="200">
        <v>97.156494609755853</v>
      </c>
      <c r="P60" s="162">
        <v>95.13789939335723</v>
      </c>
    </row>
    <row r="61" spans="1:16" ht="12.75" customHeight="1" x14ac:dyDescent="0.2">
      <c r="A61" s="201"/>
      <c r="B61" s="201" t="s">
        <v>2</v>
      </c>
      <c r="C61" s="162">
        <v>91.099817258149443</v>
      </c>
      <c r="D61" s="162">
        <v>89.07137012913789</v>
      </c>
      <c r="E61" s="162">
        <v>92.13214555377597</v>
      </c>
      <c r="F61" s="162">
        <v>65.721409087483252</v>
      </c>
      <c r="G61" s="162">
        <v>93.525084571724847</v>
      </c>
      <c r="H61" s="162">
        <v>111.54820985424131</v>
      </c>
      <c r="I61" s="162">
        <v>108.79555191728724</v>
      </c>
      <c r="J61" s="162">
        <v>97.693011936066995</v>
      </c>
      <c r="K61" s="162">
        <v>90.482283967537839</v>
      </c>
      <c r="L61" s="162">
        <v>93.055435777066663</v>
      </c>
      <c r="M61" s="162">
        <v>95.213697701080051</v>
      </c>
      <c r="N61" s="162">
        <v>81.783400592643687</v>
      </c>
      <c r="O61" s="200">
        <v>98.082317500962219</v>
      </c>
      <c r="P61" s="162">
        <v>96.105775503642349</v>
      </c>
    </row>
    <row r="62" spans="1:16" ht="26.25" customHeight="1" x14ac:dyDescent="0.2">
      <c r="A62" s="201">
        <v>2005</v>
      </c>
      <c r="B62" s="201" t="s">
        <v>3</v>
      </c>
      <c r="C62" s="162">
        <v>91.009237935808912</v>
      </c>
      <c r="D62" s="162">
        <v>88.508102698518883</v>
      </c>
      <c r="E62" s="162">
        <v>92.634611877202502</v>
      </c>
      <c r="F62" s="162">
        <v>65.263648379735088</v>
      </c>
      <c r="G62" s="162">
        <v>94.40632360833979</v>
      </c>
      <c r="H62" s="162">
        <v>109.52765852810927</v>
      </c>
      <c r="I62" s="162">
        <v>110.88328878897278</v>
      </c>
      <c r="J62" s="162">
        <v>97.540919946339486</v>
      </c>
      <c r="K62" s="162">
        <v>90.279150001582366</v>
      </c>
      <c r="L62" s="162">
        <v>93.11053795340888</v>
      </c>
      <c r="M62" s="162">
        <v>93.17107321531283</v>
      </c>
      <c r="N62" s="162">
        <v>82.43609639622305</v>
      </c>
      <c r="O62" s="200">
        <v>97.335252247141185</v>
      </c>
      <c r="P62" s="162">
        <v>95.888412463954637</v>
      </c>
    </row>
    <row r="63" spans="1:16" ht="12.75" customHeight="1" x14ac:dyDescent="0.2">
      <c r="A63" s="201"/>
      <c r="B63" s="201" t="s">
        <v>4</v>
      </c>
      <c r="C63" s="162">
        <v>91.165490291092453</v>
      </c>
      <c r="D63" s="162">
        <v>87.599946500270676</v>
      </c>
      <c r="E63" s="162">
        <v>92.223286027023718</v>
      </c>
      <c r="F63" s="162">
        <v>66.379966467932704</v>
      </c>
      <c r="G63" s="162">
        <v>92.891254992411234</v>
      </c>
      <c r="H63" s="162">
        <v>108.54096268932629</v>
      </c>
      <c r="I63" s="162">
        <v>118.98414419482145</v>
      </c>
      <c r="J63" s="162">
        <v>96.179232355447226</v>
      </c>
      <c r="K63" s="162">
        <v>90.715177861660493</v>
      </c>
      <c r="L63" s="162">
        <v>93.542108719153688</v>
      </c>
      <c r="M63" s="162">
        <v>91.776401513640479</v>
      </c>
      <c r="N63" s="162">
        <v>83.564461058439747</v>
      </c>
      <c r="O63" s="200">
        <v>97.565589063118978</v>
      </c>
      <c r="P63" s="162">
        <v>95.931335515983847</v>
      </c>
    </row>
    <row r="64" spans="1:16" ht="12.75" customHeight="1" x14ac:dyDescent="0.2">
      <c r="A64" s="201"/>
      <c r="B64" s="201" t="s">
        <v>1</v>
      </c>
      <c r="C64" s="162">
        <v>91.660266764492491</v>
      </c>
      <c r="D64" s="162">
        <v>87.758603586222563</v>
      </c>
      <c r="E64" s="162">
        <v>92.82161043066516</v>
      </c>
      <c r="F64" s="162">
        <v>66.233599780514666</v>
      </c>
      <c r="G64" s="162">
        <v>94.05770346927082</v>
      </c>
      <c r="H64" s="162">
        <v>106.48390837488076</v>
      </c>
      <c r="I64" s="162">
        <v>118.56633946370368</v>
      </c>
      <c r="J64" s="162">
        <v>95.55827443276614</v>
      </c>
      <c r="K64" s="162">
        <v>91.289073865094466</v>
      </c>
      <c r="L64" s="162">
        <v>92.935682246384502</v>
      </c>
      <c r="M64" s="162">
        <v>89.946288052377781</v>
      </c>
      <c r="N64" s="162">
        <v>85.831784987471821</v>
      </c>
      <c r="O64" s="200">
        <v>97.524110187370908</v>
      </c>
      <c r="P64" s="162">
        <v>96.344042307769712</v>
      </c>
    </row>
    <row r="65" spans="1:16" ht="12.75" customHeight="1" x14ac:dyDescent="0.2">
      <c r="A65" s="201"/>
      <c r="B65" s="201" t="s">
        <v>2</v>
      </c>
      <c r="C65" s="162">
        <v>93.190137168115641</v>
      </c>
      <c r="D65" s="162">
        <v>88.386040600296241</v>
      </c>
      <c r="E65" s="162">
        <v>94.751883566265519</v>
      </c>
      <c r="F65" s="162">
        <v>69.261395970375844</v>
      </c>
      <c r="G65" s="162">
        <v>95.494020843597994</v>
      </c>
      <c r="H65" s="162">
        <v>110.32708405080119</v>
      </c>
      <c r="I65" s="162">
        <v>120.31077771994811</v>
      </c>
      <c r="J65" s="162">
        <v>95.534442838841159</v>
      </c>
      <c r="K65" s="162">
        <v>92.875729662205018</v>
      </c>
      <c r="L65" s="162">
        <v>93.356833608559086</v>
      </c>
      <c r="M65" s="162">
        <v>89.157285404163403</v>
      </c>
      <c r="N65" s="162">
        <v>87.843542228765926</v>
      </c>
      <c r="O65" s="200">
        <v>100.05564381747175</v>
      </c>
      <c r="P65" s="162">
        <v>97.842596799926682</v>
      </c>
    </row>
    <row r="66" spans="1:16" ht="26.25" customHeight="1" x14ac:dyDescent="0.2">
      <c r="A66" s="201">
        <v>2006</v>
      </c>
      <c r="B66" s="201" t="s">
        <v>3</v>
      </c>
      <c r="C66" s="162">
        <v>94.270944658869695</v>
      </c>
      <c r="D66" s="162">
        <v>89.684363455525641</v>
      </c>
      <c r="E66" s="162">
        <v>97.102364041321763</v>
      </c>
      <c r="F66" s="162">
        <v>72.412061856573402</v>
      </c>
      <c r="G66" s="162">
        <v>98.226314730133296</v>
      </c>
      <c r="H66" s="162">
        <v>110.1535739292914</v>
      </c>
      <c r="I66" s="162">
        <v>119.40082293630188</v>
      </c>
      <c r="J66" s="162">
        <v>101.99195266745953</v>
      </c>
      <c r="K66" s="162">
        <v>93.207939870026649</v>
      </c>
      <c r="L66" s="162">
        <v>94.414478533830874</v>
      </c>
      <c r="M66" s="162">
        <v>89.091625435507311</v>
      </c>
      <c r="N66" s="162">
        <v>89.081535817175975</v>
      </c>
      <c r="O66" s="200">
        <v>99.005855631139681</v>
      </c>
      <c r="P66" s="162">
        <v>98.866849189414921</v>
      </c>
    </row>
    <row r="67" spans="1:16" ht="12.75" customHeight="1" x14ac:dyDescent="0.2">
      <c r="A67" s="201"/>
      <c r="B67" s="201" t="s">
        <v>4</v>
      </c>
      <c r="C67" s="162">
        <v>94.626228857309798</v>
      </c>
      <c r="D67" s="162">
        <v>91.382230034501418</v>
      </c>
      <c r="E67" s="162">
        <v>97.464224695620359</v>
      </c>
      <c r="F67" s="162">
        <v>76.309921891769264</v>
      </c>
      <c r="G67" s="162">
        <v>97.51145197382624</v>
      </c>
      <c r="H67" s="162">
        <v>112.38298126458942</v>
      </c>
      <c r="I67" s="162">
        <v>119.38216270828785</v>
      </c>
      <c r="J67" s="162">
        <v>100.71166508853076</v>
      </c>
      <c r="K67" s="162">
        <v>93.68515054521724</v>
      </c>
      <c r="L67" s="162">
        <v>95.242356105011723</v>
      </c>
      <c r="M67" s="162">
        <v>88.260688221499066</v>
      </c>
      <c r="N67" s="162">
        <v>90.304618153366036</v>
      </c>
      <c r="O67" s="200">
        <v>98.803025147450654</v>
      </c>
      <c r="P67" s="162">
        <v>99.128771432138223</v>
      </c>
    </row>
    <row r="68" spans="1:16" ht="12.75" customHeight="1" x14ac:dyDescent="0.2">
      <c r="A68" s="201"/>
      <c r="B68" s="201" t="s">
        <v>1</v>
      </c>
      <c r="C68" s="162">
        <v>94.709290151548387</v>
      </c>
      <c r="D68" s="162">
        <v>93.139663704215081</v>
      </c>
      <c r="E68" s="162">
        <v>96.457369437517656</v>
      </c>
      <c r="F68" s="162">
        <v>82.402767719637225</v>
      </c>
      <c r="G68" s="162">
        <v>95.103300184177769</v>
      </c>
      <c r="H68" s="162">
        <v>110.17691348485774</v>
      </c>
      <c r="I68" s="162">
        <v>116.86545917326444</v>
      </c>
      <c r="J68" s="162">
        <v>104.56635657302621</v>
      </c>
      <c r="K68" s="162">
        <v>93.663517393499845</v>
      </c>
      <c r="L68" s="162">
        <v>95.423060417072506</v>
      </c>
      <c r="M68" s="162">
        <v>86.621615658017149</v>
      </c>
      <c r="N68" s="162">
        <v>89.868001202478936</v>
      </c>
      <c r="O68" s="200">
        <v>99.710004124171107</v>
      </c>
      <c r="P68" s="162">
        <v>99.037798250673944</v>
      </c>
    </row>
    <row r="69" spans="1:16" ht="12.75" customHeight="1" x14ac:dyDescent="0.2">
      <c r="A69" s="201"/>
      <c r="B69" s="201" t="s">
        <v>2</v>
      </c>
      <c r="C69" s="162">
        <v>95.548953765503185</v>
      </c>
      <c r="D69" s="162">
        <v>91.321028615427878</v>
      </c>
      <c r="E69" s="162">
        <v>95.988286043855396</v>
      </c>
      <c r="F69" s="162">
        <v>83.756287708693037</v>
      </c>
      <c r="G69" s="162">
        <v>94.58701650235912</v>
      </c>
      <c r="H69" s="162">
        <v>108.94456858791747</v>
      </c>
      <c r="I69" s="162">
        <v>114.19204335905343</v>
      </c>
      <c r="J69" s="162">
        <v>104.615561099228</v>
      </c>
      <c r="K69" s="162">
        <v>94.901159072223294</v>
      </c>
      <c r="L69" s="162">
        <v>97.174184620252973</v>
      </c>
      <c r="M69" s="162">
        <v>89.266880591639904</v>
      </c>
      <c r="N69" s="162">
        <v>90.807287514646234</v>
      </c>
      <c r="O69" s="200">
        <v>100.56770889578947</v>
      </c>
      <c r="P69" s="162">
        <v>99.736915488641415</v>
      </c>
    </row>
    <row r="70" spans="1:16" ht="26.25" customHeight="1" x14ac:dyDescent="0.2">
      <c r="A70" s="201">
        <v>2007</v>
      </c>
      <c r="B70" s="201" t="s">
        <v>3</v>
      </c>
      <c r="C70" s="162">
        <v>95.548430423975759</v>
      </c>
      <c r="D70" s="162">
        <v>91.962954718672535</v>
      </c>
      <c r="E70" s="162">
        <v>96.078952161742848</v>
      </c>
      <c r="F70" s="162">
        <v>83.232076705932656</v>
      </c>
      <c r="G70" s="162">
        <v>95.519443302373958</v>
      </c>
      <c r="H70" s="162">
        <v>100.35232029517829</v>
      </c>
      <c r="I70" s="162">
        <v>120.41942605523722</v>
      </c>
      <c r="J70" s="162">
        <v>106.85001422886289</v>
      </c>
      <c r="K70" s="162">
        <v>94.673654596955416</v>
      </c>
      <c r="L70" s="162">
        <v>97.318492635806621</v>
      </c>
      <c r="M70" s="162">
        <v>91.351054146498171</v>
      </c>
      <c r="N70" s="162">
        <v>90.865432648843836</v>
      </c>
      <c r="O70" s="200">
        <v>99.062835951650456</v>
      </c>
      <c r="P70" s="162">
        <v>99.55808823238084</v>
      </c>
    </row>
    <row r="71" spans="1:16" ht="12.75" customHeight="1" x14ac:dyDescent="0.2">
      <c r="A71" s="201"/>
      <c r="B71" s="201" t="s">
        <v>4</v>
      </c>
      <c r="C71" s="162">
        <v>94.726957296445349</v>
      </c>
      <c r="D71" s="162">
        <v>91.238904023217202</v>
      </c>
      <c r="E71" s="162">
        <v>93.918327369189527</v>
      </c>
      <c r="F71" s="162">
        <v>81.577755837983773</v>
      </c>
      <c r="G71" s="162">
        <v>91.854236305230714</v>
      </c>
      <c r="H71" s="162">
        <v>110.13705830975906</v>
      </c>
      <c r="I71" s="162">
        <v>115.51819144754008</v>
      </c>
      <c r="J71" s="162">
        <v>102.74209569595251</v>
      </c>
      <c r="K71" s="162">
        <v>94.43412223191271</v>
      </c>
      <c r="L71" s="162">
        <v>97.364802053665812</v>
      </c>
      <c r="M71" s="162">
        <v>91.464112206347522</v>
      </c>
      <c r="N71" s="162">
        <v>91.049478100271671</v>
      </c>
      <c r="O71" s="200">
        <v>98.051581382412976</v>
      </c>
      <c r="P71" s="162">
        <v>98.526024801941574</v>
      </c>
    </row>
    <row r="72" spans="1:16" ht="12.75" customHeight="1" x14ac:dyDescent="0.2">
      <c r="A72" s="201"/>
      <c r="B72" s="201" t="s">
        <v>1</v>
      </c>
      <c r="C72" s="162">
        <v>94.977593616062052</v>
      </c>
      <c r="D72" s="162">
        <v>90.700475193430961</v>
      </c>
      <c r="E72" s="162">
        <v>92.329452194270246</v>
      </c>
      <c r="F72" s="162">
        <v>77.880155449823462</v>
      </c>
      <c r="G72" s="162">
        <v>91.740734103065094</v>
      </c>
      <c r="H72" s="162">
        <v>106.07578292557734</v>
      </c>
      <c r="I72" s="162">
        <v>108.21238285374481</v>
      </c>
      <c r="J72" s="162">
        <v>103.27914304526325</v>
      </c>
      <c r="K72" s="162">
        <v>95.077893292554123</v>
      </c>
      <c r="L72" s="162">
        <v>98.334386327208875</v>
      </c>
      <c r="M72" s="162">
        <v>91.300602725975679</v>
      </c>
      <c r="N72" s="162">
        <v>91.898279908669622</v>
      </c>
      <c r="O72" s="200">
        <v>98.535754541236528</v>
      </c>
      <c r="P72" s="162">
        <v>98.629801956053711</v>
      </c>
    </row>
    <row r="73" spans="1:16" ht="12.75" customHeight="1" x14ac:dyDescent="0.2">
      <c r="A73" s="201"/>
      <c r="B73" s="201" t="s">
        <v>2</v>
      </c>
      <c r="C73" s="162">
        <v>95.768278683138263</v>
      </c>
      <c r="D73" s="162">
        <v>92.090670664635454</v>
      </c>
      <c r="E73" s="162">
        <v>93.616161283686367</v>
      </c>
      <c r="F73" s="162">
        <v>79.488685693896542</v>
      </c>
      <c r="G73" s="162">
        <v>92.91283473705542</v>
      </c>
      <c r="H73" s="162">
        <v>106.06275327774523</v>
      </c>
      <c r="I73" s="162">
        <v>111.83271211941958</v>
      </c>
      <c r="J73" s="162">
        <v>103.08213023799973</v>
      </c>
      <c r="K73" s="162">
        <v>95.836897114862083</v>
      </c>
      <c r="L73" s="162">
        <v>97.115595547354829</v>
      </c>
      <c r="M73" s="162">
        <v>94.95847502841859</v>
      </c>
      <c r="N73" s="162">
        <v>93.031944219851766</v>
      </c>
      <c r="O73" s="200">
        <v>98.942378156485873</v>
      </c>
      <c r="P73" s="162">
        <v>99.293176021460951</v>
      </c>
    </row>
    <row r="74" spans="1:16" ht="26.25" customHeight="1" x14ac:dyDescent="0.2">
      <c r="A74" s="201">
        <v>2008</v>
      </c>
      <c r="B74" s="201" t="s">
        <v>3</v>
      </c>
      <c r="C74" s="162">
        <v>96.623249233385991</v>
      </c>
      <c r="D74" s="162">
        <v>91.663499065712159</v>
      </c>
      <c r="E74" s="162">
        <v>94.808343671940051</v>
      </c>
      <c r="F74" s="162">
        <v>80.471860739274234</v>
      </c>
      <c r="G74" s="162">
        <v>94.618464815805382</v>
      </c>
      <c r="H74" s="162">
        <v>108.37024308628443</v>
      </c>
      <c r="I74" s="162">
        <v>107.47011375135929</v>
      </c>
      <c r="J74" s="162">
        <v>105.08645249888308</v>
      </c>
      <c r="K74" s="162">
        <v>96.536676942159815</v>
      </c>
      <c r="L74" s="162">
        <v>97.695215580643335</v>
      </c>
      <c r="M74" s="162">
        <v>94.364339430522648</v>
      </c>
      <c r="N74" s="162">
        <v>94.849184075420794</v>
      </c>
      <c r="O74" s="200">
        <v>98.7418164855914</v>
      </c>
      <c r="P74" s="162">
        <v>100.02099545262708</v>
      </c>
    </row>
    <row r="75" spans="1:16" ht="12.75" customHeight="1" x14ac:dyDescent="0.2">
      <c r="A75" s="201"/>
      <c r="B75" s="201" t="s">
        <v>4</v>
      </c>
      <c r="C75" s="162">
        <v>96.891839704285161</v>
      </c>
      <c r="D75" s="162">
        <v>95.141237688469076</v>
      </c>
      <c r="E75" s="162">
        <v>95.970219521469687</v>
      </c>
      <c r="F75" s="162">
        <v>80.214084292792876</v>
      </c>
      <c r="G75" s="162">
        <v>96.562897457580434</v>
      </c>
      <c r="H75" s="162">
        <v>109.46497598326222</v>
      </c>
      <c r="I75" s="162">
        <v>104.47786804375799</v>
      </c>
      <c r="J75" s="162">
        <v>105.27720108266419</v>
      </c>
      <c r="K75" s="162">
        <v>96.568203734957166</v>
      </c>
      <c r="L75" s="162">
        <v>97.684187101597018</v>
      </c>
      <c r="M75" s="162">
        <v>91.740561984498171</v>
      </c>
      <c r="N75" s="162">
        <v>95.274786740981028</v>
      </c>
      <c r="O75" s="200">
        <v>99.126834279869954</v>
      </c>
      <c r="P75" s="162">
        <v>100.14047324180201</v>
      </c>
    </row>
    <row r="76" spans="1:16" ht="12.75" customHeight="1" x14ac:dyDescent="0.2">
      <c r="A76" s="201"/>
      <c r="B76" s="201" t="s">
        <v>1</v>
      </c>
      <c r="C76" s="162">
        <v>95.493739429652337</v>
      </c>
      <c r="D76" s="162">
        <v>94.372595345501495</v>
      </c>
      <c r="E76" s="162">
        <v>95.095825166563571</v>
      </c>
      <c r="F76" s="162">
        <v>79.865400756322813</v>
      </c>
      <c r="G76" s="162">
        <v>95.325544172381683</v>
      </c>
      <c r="H76" s="162">
        <v>115.20990466040605</v>
      </c>
      <c r="I76" s="162">
        <v>96.808866295042364</v>
      </c>
      <c r="J76" s="162">
        <v>100.99446240823983</v>
      </c>
      <c r="K76" s="162">
        <v>95.298796003961996</v>
      </c>
      <c r="L76" s="162">
        <v>94.372492204477865</v>
      </c>
      <c r="M76" s="162">
        <v>90.274783105465474</v>
      </c>
      <c r="N76" s="162">
        <v>93.947421359292193</v>
      </c>
      <c r="O76" s="200">
        <v>99.000066008959337</v>
      </c>
      <c r="P76" s="162">
        <v>98.558160598481436</v>
      </c>
    </row>
    <row r="77" spans="1:16" ht="12.75" customHeight="1" x14ac:dyDescent="0.2">
      <c r="A77" s="201"/>
      <c r="B77" s="201" t="s">
        <v>2</v>
      </c>
      <c r="C77" s="162">
        <v>94.467697655386516</v>
      </c>
      <c r="D77" s="162">
        <v>92.592254043951456</v>
      </c>
      <c r="E77" s="162">
        <v>91.16654253413796</v>
      </c>
      <c r="F77" s="162">
        <v>78.000099798657047</v>
      </c>
      <c r="G77" s="162">
        <v>90.651925675895185</v>
      </c>
      <c r="H77" s="162">
        <v>109.95634853392615</v>
      </c>
      <c r="I77" s="162">
        <v>97.083753406800696</v>
      </c>
      <c r="J77" s="162">
        <v>97.684326773800123</v>
      </c>
      <c r="K77" s="162">
        <v>95.121813777532395</v>
      </c>
      <c r="L77" s="162">
        <v>93.630579700423723</v>
      </c>
      <c r="M77" s="162">
        <v>91.926838587844586</v>
      </c>
      <c r="N77" s="162">
        <v>93.658921695609948</v>
      </c>
      <c r="O77" s="200">
        <v>98.69217795616818</v>
      </c>
      <c r="P77" s="162">
        <v>97.363709825220766</v>
      </c>
    </row>
    <row r="78" spans="1:16" ht="26.25" customHeight="1" x14ac:dyDescent="0.2">
      <c r="A78" s="201">
        <v>2009</v>
      </c>
      <c r="B78" s="201" t="s">
        <v>3</v>
      </c>
      <c r="C78" s="162">
        <v>94.191767014126327</v>
      </c>
      <c r="D78" s="162">
        <v>92.490663349200929</v>
      </c>
      <c r="E78" s="162">
        <v>89.012342443928148</v>
      </c>
      <c r="F78" s="162">
        <v>83.819904470409838</v>
      </c>
      <c r="G78" s="162">
        <v>84.815297589648225</v>
      </c>
      <c r="H78" s="162">
        <v>112.68549831009767</v>
      </c>
      <c r="I78" s="162">
        <v>100.98554652118499</v>
      </c>
      <c r="J78" s="162">
        <v>92.637041866859917</v>
      </c>
      <c r="K78" s="162">
        <v>95.66682887802267</v>
      </c>
      <c r="L78" s="162">
        <v>92.97881357540011</v>
      </c>
      <c r="M78" s="162">
        <v>90.746797815543502</v>
      </c>
      <c r="N78" s="162">
        <v>94.367273816380589</v>
      </c>
      <c r="O78" s="200">
        <v>100.20915220804798</v>
      </c>
      <c r="P78" s="162">
        <v>96.94460783696951</v>
      </c>
    </row>
    <row r="79" spans="1:16" ht="12.75" customHeight="1" x14ac:dyDescent="0.2">
      <c r="A79" s="201"/>
      <c r="B79" s="201" t="s">
        <v>4</v>
      </c>
      <c r="C79" s="162">
        <v>93.491755470225243</v>
      </c>
      <c r="D79" s="162">
        <v>90.790732342595803</v>
      </c>
      <c r="E79" s="162">
        <v>87.021598153210576</v>
      </c>
      <c r="F79" s="162">
        <v>84.956165321708184</v>
      </c>
      <c r="G79" s="162">
        <v>82.574880634079875</v>
      </c>
      <c r="H79" s="162">
        <v>101.54975276916279</v>
      </c>
      <c r="I79" s="162">
        <v>103.48073969527731</v>
      </c>
      <c r="J79" s="162">
        <v>88.103966308379285</v>
      </c>
      <c r="K79" s="162">
        <v>95.590125452722049</v>
      </c>
      <c r="L79" s="162">
        <v>92.081955781650819</v>
      </c>
      <c r="M79" s="162">
        <v>91.402849542519661</v>
      </c>
      <c r="N79" s="162">
        <v>94.377247646103626</v>
      </c>
      <c r="O79" s="200">
        <v>100.2495034012052</v>
      </c>
      <c r="P79" s="162">
        <v>96.090797153338499</v>
      </c>
    </row>
    <row r="80" spans="1:16" ht="12.75" customHeight="1" x14ac:dyDescent="0.2">
      <c r="A80" s="201"/>
      <c r="B80" s="201" t="s">
        <v>1</v>
      </c>
      <c r="C80" s="162">
        <v>93.631745926651533</v>
      </c>
      <c r="D80" s="162">
        <v>87.787050501033619</v>
      </c>
      <c r="E80" s="162">
        <v>90.172835449130829</v>
      </c>
      <c r="F80" s="162">
        <v>84.517051779941312</v>
      </c>
      <c r="G80" s="162">
        <v>86.531621808428824</v>
      </c>
      <c r="H80" s="162">
        <v>104.90401523034602</v>
      </c>
      <c r="I80" s="162">
        <v>107.50349051581289</v>
      </c>
      <c r="J80" s="162">
        <v>86.128081541740357</v>
      </c>
      <c r="K80" s="162">
        <v>95.261390915935223</v>
      </c>
      <c r="L80" s="162">
        <v>91.363011846431732</v>
      </c>
      <c r="M80" s="162">
        <v>90.463428021333755</v>
      </c>
      <c r="N80" s="162">
        <v>93.291957090478263</v>
      </c>
      <c r="O80" s="200">
        <v>101.17811280503449</v>
      </c>
      <c r="P80" s="162">
        <v>96.095547480258517</v>
      </c>
    </row>
    <row r="81" spans="1:16" ht="12.75" customHeight="1" x14ac:dyDescent="0.2">
      <c r="A81" s="201"/>
      <c r="B81" s="201" t="s">
        <v>2</v>
      </c>
      <c r="C81" s="162">
        <v>93.038213076813705</v>
      </c>
      <c r="D81" s="162">
        <v>88.33110549829577</v>
      </c>
      <c r="E81" s="162">
        <v>89.22081064635691</v>
      </c>
      <c r="F81" s="162">
        <v>78.150713022126766</v>
      </c>
      <c r="G81" s="162">
        <v>87.142000845780117</v>
      </c>
      <c r="H81" s="162">
        <v>103.85297472718302</v>
      </c>
      <c r="I81" s="162">
        <v>106.18386798510849</v>
      </c>
      <c r="J81" s="162">
        <v>82.099897096672208</v>
      </c>
      <c r="K81" s="162">
        <v>95.009857871551773</v>
      </c>
      <c r="L81" s="162">
        <v>92.424950010348653</v>
      </c>
      <c r="M81" s="162">
        <v>89.915931687352682</v>
      </c>
      <c r="N81" s="162">
        <v>92.914424963545486</v>
      </c>
      <c r="O81" s="200">
        <v>100.47153185786522</v>
      </c>
      <c r="P81" s="162">
        <v>95.348545872188211</v>
      </c>
    </row>
    <row r="82" spans="1:16" ht="26.25" customHeight="1" x14ac:dyDescent="0.2">
      <c r="A82" s="201">
        <v>2010</v>
      </c>
      <c r="B82" s="201" t="s">
        <v>3</v>
      </c>
      <c r="C82" s="162">
        <v>93.70988189518205</v>
      </c>
      <c r="D82" s="162">
        <v>86.523252374934984</v>
      </c>
      <c r="E82" s="162">
        <v>90.376965550324215</v>
      </c>
      <c r="F82" s="162">
        <v>80.671808306295461</v>
      </c>
      <c r="G82" s="162">
        <v>88.377358221582469</v>
      </c>
      <c r="H82" s="162">
        <v>106.1871837066888</v>
      </c>
      <c r="I82" s="162">
        <v>101.54886536791032</v>
      </c>
      <c r="J82" s="162">
        <v>88.216267380165689</v>
      </c>
      <c r="K82" s="162">
        <v>95.147158472082694</v>
      </c>
      <c r="L82" s="162">
        <v>93.347142178173129</v>
      </c>
      <c r="M82" s="162">
        <v>88.939955180990253</v>
      </c>
      <c r="N82" s="162">
        <v>93.244200851559881</v>
      </c>
      <c r="O82" s="200">
        <v>100.28643161615612</v>
      </c>
      <c r="P82" s="162">
        <v>95.898448073593826</v>
      </c>
    </row>
    <row r="83" spans="1:16" ht="12.75" customHeight="1" x14ac:dyDescent="0.2">
      <c r="A83" s="201"/>
      <c r="B83" s="201" t="s">
        <v>4</v>
      </c>
      <c r="C83" s="162">
        <v>94.616113582184596</v>
      </c>
      <c r="D83" s="162">
        <v>85.909623803614735</v>
      </c>
      <c r="E83" s="162">
        <v>91.946959678009705</v>
      </c>
      <c r="F83" s="162">
        <v>80.948206627518658</v>
      </c>
      <c r="G83" s="162">
        <v>90.019202579299503</v>
      </c>
      <c r="H83" s="162">
        <v>108.22827777633616</v>
      </c>
      <c r="I83" s="162">
        <v>104.5825094094839</v>
      </c>
      <c r="J83" s="162">
        <v>93.484057163488089</v>
      </c>
      <c r="K83" s="162">
        <v>95.546959762790607</v>
      </c>
      <c r="L83" s="162">
        <v>94.756135931620292</v>
      </c>
      <c r="M83" s="162">
        <v>89.870680240079707</v>
      </c>
      <c r="N83" s="162">
        <v>92.733054612057998</v>
      </c>
      <c r="O83" s="200">
        <v>101.00690013485722</v>
      </c>
      <c r="P83" s="162">
        <v>96.686462565517061</v>
      </c>
    </row>
    <row r="84" spans="1:16" ht="12.75" customHeight="1" x14ac:dyDescent="0.2">
      <c r="A84" s="201"/>
      <c r="B84" s="201" t="s">
        <v>1</v>
      </c>
      <c r="C84" s="162">
        <v>95.157854504210519</v>
      </c>
      <c r="D84" s="162">
        <v>89.784188269726769</v>
      </c>
      <c r="E84" s="162">
        <v>93.423652199295418</v>
      </c>
      <c r="F84" s="162">
        <v>83.194173493309904</v>
      </c>
      <c r="G84" s="162">
        <v>92.045065249315684</v>
      </c>
      <c r="H84" s="162">
        <v>108.33819486354852</v>
      </c>
      <c r="I84" s="162">
        <v>101.72140555438777</v>
      </c>
      <c r="J84" s="162">
        <v>96.622465822835764</v>
      </c>
      <c r="K84" s="162">
        <v>95.592904609571917</v>
      </c>
      <c r="L84" s="162">
        <v>95.124076393441712</v>
      </c>
      <c r="M84" s="162">
        <v>89.571395667575743</v>
      </c>
      <c r="N84" s="162">
        <v>92.594368356079045</v>
      </c>
      <c r="O84" s="200">
        <v>101.19349564787375</v>
      </c>
      <c r="P84" s="162">
        <v>97.066204681441036</v>
      </c>
    </row>
    <row r="85" spans="1:16" ht="12.75" customHeight="1" x14ac:dyDescent="0.2">
      <c r="A85" s="201"/>
      <c r="B85" s="201" t="s">
        <v>2</v>
      </c>
      <c r="C85" s="162">
        <v>94.382471769752129</v>
      </c>
      <c r="D85" s="162">
        <v>92.349002165576096</v>
      </c>
      <c r="E85" s="162">
        <v>90.99894925300427</v>
      </c>
      <c r="F85" s="162">
        <v>82.776906693331497</v>
      </c>
      <c r="G85" s="162">
        <v>88.849107549500317</v>
      </c>
      <c r="H85" s="162">
        <v>107.89462259935574</v>
      </c>
      <c r="I85" s="162">
        <v>98.624432971200505</v>
      </c>
      <c r="J85" s="162">
        <v>94.082662746351019</v>
      </c>
      <c r="K85" s="162">
        <v>95.31814710616824</v>
      </c>
      <c r="L85" s="162">
        <v>95.226681539874804</v>
      </c>
      <c r="M85" s="162">
        <v>91.091019910255753</v>
      </c>
      <c r="N85" s="162">
        <v>92.890788459541994</v>
      </c>
      <c r="O85" s="200">
        <v>99.5064171603874</v>
      </c>
      <c r="P85" s="162">
        <v>96.103451138672639</v>
      </c>
    </row>
    <row r="86" spans="1:16" ht="26.25" customHeight="1" x14ac:dyDescent="0.2">
      <c r="A86" s="201">
        <v>2011</v>
      </c>
      <c r="B86" s="201" t="s">
        <v>3</v>
      </c>
      <c r="C86" s="162">
        <v>95.055980148648771</v>
      </c>
      <c r="D86" s="162">
        <v>97.788948642143339</v>
      </c>
      <c r="E86" s="162">
        <v>92.380083683257155</v>
      </c>
      <c r="F86" s="162">
        <v>82.395537261975662</v>
      </c>
      <c r="G86" s="162">
        <v>91.503336920878709</v>
      </c>
      <c r="H86" s="162">
        <v>99.081237127164755</v>
      </c>
      <c r="I86" s="162">
        <v>104.01145376008898</v>
      </c>
      <c r="J86" s="162">
        <v>97.921501246342018</v>
      </c>
      <c r="K86" s="162">
        <v>95.490146899989242</v>
      </c>
      <c r="L86" s="162">
        <v>94.682357542490053</v>
      </c>
      <c r="M86" s="162">
        <v>90.664129495374425</v>
      </c>
      <c r="N86" s="162">
        <v>93.426186763337711</v>
      </c>
      <c r="O86" s="200">
        <v>99.849917452099149</v>
      </c>
      <c r="P86" s="162">
        <v>96.616809960899403</v>
      </c>
    </row>
    <row r="87" spans="1:16" ht="12.75" customHeight="1" x14ac:dyDescent="0.2">
      <c r="A87" s="201"/>
      <c r="B87" s="201" t="s">
        <v>4</v>
      </c>
      <c r="C87" s="162">
        <v>95.000493731415972</v>
      </c>
      <c r="D87" s="162">
        <v>100.81213153857679</v>
      </c>
      <c r="E87" s="162">
        <v>94.348417224177837</v>
      </c>
      <c r="F87" s="162">
        <v>87.406729119453615</v>
      </c>
      <c r="G87" s="162">
        <v>92.348981711596409</v>
      </c>
      <c r="H87" s="162">
        <v>108.42257184544056</v>
      </c>
      <c r="I87" s="162">
        <v>101.41893697428995</v>
      </c>
      <c r="J87" s="162">
        <v>96.887404120383195</v>
      </c>
      <c r="K87" s="162">
        <v>94.991101173536848</v>
      </c>
      <c r="L87" s="162">
        <v>94.979218410155042</v>
      </c>
      <c r="M87" s="162">
        <v>91.359878552065666</v>
      </c>
      <c r="N87" s="162">
        <v>92.383642541446619</v>
      </c>
      <c r="O87" s="200">
        <v>99.171978451950096</v>
      </c>
      <c r="P87" s="162">
        <v>96.388695646907678</v>
      </c>
    </row>
    <row r="88" spans="1:16" ht="12.75" customHeight="1" x14ac:dyDescent="0.2">
      <c r="A88" s="201"/>
      <c r="B88" s="201" t="s">
        <v>1</v>
      </c>
      <c r="C88" s="162">
        <v>95.195495279024897</v>
      </c>
      <c r="D88" s="162">
        <v>100.21359696805426</v>
      </c>
      <c r="E88" s="162">
        <v>92.967454743942653</v>
      </c>
      <c r="F88" s="162">
        <v>89.57680804814251</v>
      </c>
      <c r="G88" s="162">
        <v>90.109911151845537</v>
      </c>
      <c r="H88" s="162">
        <v>106.39820401827369</v>
      </c>
      <c r="I88" s="162">
        <v>101.07379488087265</v>
      </c>
      <c r="J88" s="162">
        <v>95.656710914471077</v>
      </c>
      <c r="K88" s="162">
        <v>95.668622903702385</v>
      </c>
      <c r="L88" s="162">
        <v>95.009229605069891</v>
      </c>
      <c r="M88" s="162">
        <v>92.298639687726478</v>
      </c>
      <c r="N88" s="162">
        <v>93.465211727807457</v>
      </c>
      <c r="O88" s="200">
        <v>99.672079058215743</v>
      </c>
      <c r="P88" s="162">
        <v>96.524169024756219</v>
      </c>
    </row>
    <row r="89" spans="1:16" ht="12.75" customHeight="1" x14ac:dyDescent="0.2">
      <c r="A89" s="201"/>
      <c r="B89" s="201" t="s">
        <v>2</v>
      </c>
      <c r="C89" s="162">
        <v>95.849437143711683</v>
      </c>
      <c r="D89" s="162">
        <v>94.609893005652637</v>
      </c>
      <c r="E89" s="162">
        <v>94.457389241239824</v>
      </c>
      <c r="F89" s="162">
        <v>92.477357602737726</v>
      </c>
      <c r="G89" s="162">
        <v>91.913216153299629</v>
      </c>
      <c r="H89" s="162">
        <v>103.24142211480459</v>
      </c>
      <c r="I89" s="162">
        <v>102.21945266400475</v>
      </c>
      <c r="J89" s="162">
        <v>96.570819196134408</v>
      </c>
      <c r="K89" s="162">
        <v>96.220795923537636</v>
      </c>
      <c r="L89" s="162">
        <v>95.240758372971797</v>
      </c>
      <c r="M89" s="162">
        <v>91.434954454162252</v>
      </c>
      <c r="N89" s="162">
        <v>94.170482912285792</v>
      </c>
      <c r="O89" s="200">
        <v>100.6637122164928</v>
      </c>
      <c r="P89" s="162">
        <v>97.124513088827769</v>
      </c>
    </row>
    <row r="90" spans="1:16" ht="26.25" customHeight="1" x14ac:dyDescent="0.2">
      <c r="A90" s="201">
        <v>2012</v>
      </c>
      <c r="B90" s="201" t="s">
        <v>3</v>
      </c>
      <c r="C90" s="162">
        <v>94.99733376477414</v>
      </c>
      <c r="D90" s="162">
        <v>89.538934513823691</v>
      </c>
      <c r="E90" s="162">
        <v>95.127304202231031</v>
      </c>
      <c r="F90" s="162">
        <v>92.884795863738674</v>
      </c>
      <c r="G90" s="162">
        <v>92.494470777551015</v>
      </c>
      <c r="H90" s="162">
        <v>107.62141213460943</v>
      </c>
      <c r="I90" s="162">
        <v>100.33470837569863</v>
      </c>
      <c r="J90" s="162">
        <v>88.194368531989483</v>
      </c>
      <c r="K90" s="162">
        <v>95.67475602766018</v>
      </c>
      <c r="L90" s="162">
        <v>95.771369461122845</v>
      </c>
      <c r="M90" s="162">
        <v>88.680595550950159</v>
      </c>
      <c r="N90" s="162">
        <v>94.381451227938257</v>
      </c>
      <c r="O90" s="200">
        <v>99.399403199278083</v>
      </c>
      <c r="P90" s="162">
        <v>96.198987006571798</v>
      </c>
    </row>
    <row r="91" spans="1:16" ht="12.75" customHeight="1" x14ac:dyDescent="0.2">
      <c r="A91" s="201"/>
      <c r="B91" s="201" t="s">
        <v>4</v>
      </c>
      <c r="C91" s="162">
        <v>95.226435271193822</v>
      </c>
      <c r="D91" s="162">
        <v>83.419118804017302</v>
      </c>
      <c r="E91" s="162">
        <v>93.979302641948252</v>
      </c>
      <c r="F91" s="162">
        <v>93.428676384172235</v>
      </c>
      <c r="G91" s="162">
        <v>92.61723703290923</v>
      </c>
      <c r="H91" s="162">
        <v>95.660057138516052</v>
      </c>
      <c r="I91" s="162">
        <v>97.132230656440527</v>
      </c>
      <c r="J91" s="162">
        <v>86.452020037868252</v>
      </c>
      <c r="K91" s="162">
        <v>96.462994968225232</v>
      </c>
      <c r="L91" s="162">
        <v>94.707112991482319</v>
      </c>
      <c r="M91" s="162">
        <v>87.42012912878613</v>
      </c>
      <c r="N91" s="162">
        <v>96.062983908487183</v>
      </c>
      <c r="O91" s="200">
        <v>100.81342428512332</v>
      </c>
      <c r="P91" s="162">
        <v>96.36882974090976</v>
      </c>
    </row>
    <row r="92" spans="1:16" ht="12.75" customHeight="1" x14ac:dyDescent="0.2">
      <c r="A92" s="201"/>
      <c r="B92" s="201" t="s">
        <v>1</v>
      </c>
      <c r="C92" s="162">
        <v>95.310423537204215</v>
      </c>
      <c r="D92" s="162">
        <v>81.217442345199501</v>
      </c>
      <c r="E92" s="162">
        <v>94.850754714781132</v>
      </c>
      <c r="F92" s="162">
        <v>97.528042205822473</v>
      </c>
      <c r="G92" s="162">
        <v>92.389722989078948</v>
      </c>
      <c r="H92" s="162">
        <v>102.0050048648154</v>
      </c>
      <c r="I92" s="162">
        <v>94.772049087249044</v>
      </c>
      <c r="J92" s="162">
        <v>87.3281085717324</v>
      </c>
      <c r="K92" s="162">
        <v>96.346562234867037</v>
      </c>
      <c r="L92" s="162">
        <v>95.308488977255834</v>
      </c>
      <c r="M92" s="162">
        <v>85.846584744746252</v>
      </c>
      <c r="N92" s="162">
        <v>95.954743019683775</v>
      </c>
      <c r="O92" s="200">
        <v>100.76544191808695</v>
      </c>
      <c r="P92" s="162">
        <v>96.389881300436826</v>
      </c>
    </row>
    <row r="93" spans="1:16" ht="12.75" customHeight="1" x14ac:dyDescent="0.2">
      <c r="A93" s="201"/>
      <c r="B93" s="201" t="s">
        <v>2</v>
      </c>
      <c r="C93" s="162">
        <v>96.489896264457428</v>
      </c>
      <c r="D93" s="162">
        <v>82.83618949089437</v>
      </c>
      <c r="E93" s="162">
        <v>95.886584454027584</v>
      </c>
      <c r="F93" s="162">
        <v>96.817286543705237</v>
      </c>
      <c r="G93" s="162">
        <v>93.710068631877164</v>
      </c>
      <c r="H93" s="162">
        <v>105.19148492946951</v>
      </c>
      <c r="I93" s="162">
        <v>94.244490388222601</v>
      </c>
      <c r="J93" s="162">
        <v>92.402445867055917</v>
      </c>
      <c r="K93" s="162">
        <v>97.249826678912058</v>
      </c>
      <c r="L93" s="162">
        <v>95.669511364308462</v>
      </c>
      <c r="M93" s="162">
        <v>88.448429842601684</v>
      </c>
      <c r="N93" s="162">
        <v>96.911856674298406</v>
      </c>
      <c r="O93" s="200">
        <v>101.36100073891902</v>
      </c>
      <c r="P93" s="162">
        <v>97.518062568816305</v>
      </c>
    </row>
    <row r="94" spans="1:16" ht="26.25" customHeight="1" x14ac:dyDescent="0.2">
      <c r="A94" s="201">
        <v>2013</v>
      </c>
      <c r="B94" s="201" t="s">
        <v>3</v>
      </c>
      <c r="C94" s="162">
        <v>96.628652705548646</v>
      </c>
      <c r="D94" s="162">
        <v>85.414451898974832</v>
      </c>
      <c r="E94" s="162">
        <v>95.984595193550987</v>
      </c>
      <c r="F94" s="162">
        <v>100.81252722195589</v>
      </c>
      <c r="G94" s="162">
        <v>93.173523722585671</v>
      </c>
      <c r="H94" s="162">
        <v>102.84927436971017</v>
      </c>
      <c r="I94" s="162">
        <v>95.586520324906473</v>
      </c>
      <c r="J94" s="162">
        <v>92.539528351348011</v>
      </c>
      <c r="K94" s="162">
        <v>97.347623693058551</v>
      </c>
      <c r="L94" s="162">
        <v>95.300555302147529</v>
      </c>
      <c r="M94" s="162">
        <v>88.996408554527292</v>
      </c>
      <c r="N94" s="162">
        <v>97.701355677469294</v>
      </c>
      <c r="O94" s="200">
        <v>100.76141276366774</v>
      </c>
      <c r="P94" s="162">
        <v>97.593640496024506</v>
      </c>
    </row>
    <row r="95" spans="1:16" ht="12.75" customHeight="1" x14ac:dyDescent="0.2">
      <c r="A95" s="201"/>
      <c r="B95" s="201" t="s">
        <v>4</v>
      </c>
      <c r="C95" s="162">
        <v>97.410728870338204</v>
      </c>
      <c r="D95" s="162">
        <v>90.20661425143696</v>
      </c>
      <c r="E95" s="162">
        <v>97.594806388544242</v>
      </c>
      <c r="F95" s="162">
        <v>94.342552282129745</v>
      </c>
      <c r="G95" s="162">
        <v>95.233627346101557</v>
      </c>
      <c r="H95" s="162">
        <v>111.8975774368037</v>
      </c>
      <c r="I95" s="162">
        <v>96.291705983251461</v>
      </c>
      <c r="J95" s="162">
        <v>93.662938591269082</v>
      </c>
      <c r="K95" s="162">
        <v>97.832909848695095</v>
      </c>
      <c r="L95" s="162">
        <v>96.995749754802375</v>
      </c>
      <c r="M95" s="162">
        <v>90.209626261101278</v>
      </c>
      <c r="N95" s="162">
        <v>98.072146610775775</v>
      </c>
      <c r="O95" s="200">
        <v>100.49203843002627</v>
      </c>
      <c r="P95" s="162">
        <v>98.31843279299413</v>
      </c>
    </row>
    <row r="96" spans="1:16" ht="12.75" customHeight="1" x14ac:dyDescent="0.2">
      <c r="A96" s="201"/>
      <c r="B96" s="201" t="s">
        <v>1</v>
      </c>
      <c r="C96" s="162">
        <v>97.756471074578059</v>
      </c>
      <c r="D96" s="162">
        <v>95.036225614318951</v>
      </c>
      <c r="E96" s="162">
        <v>96.61038951291772</v>
      </c>
      <c r="F96" s="162">
        <v>92.313796641102769</v>
      </c>
      <c r="G96" s="162">
        <v>95.219274053786705</v>
      </c>
      <c r="H96" s="162">
        <v>106.49384762890814</v>
      </c>
      <c r="I96" s="162">
        <v>96.870169614636367</v>
      </c>
      <c r="J96" s="162">
        <v>95.171173710328631</v>
      </c>
      <c r="K96" s="162">
        <v>98.297423212063691</v>
      </c>
      <c r="L96" s="162">
        <v>97.627409846050895</v>
      </c>
      <c r="M96" s="162">
        <v>92.357090141782251</v>
      </c>
      <c r="N96" s="162">
        <v>98.740167092534961</v>
      </c>
      <c r="O96" s="200">
        <v>100.08741037471044</v>
      </c>
      <c r="P96" s="162">
        <v>98.575347188858686</v>
      </c>
    </row>
    <row r="97" spans="1:18" ht="12.75" customHeight="1" x14ac:dyDescent="0.2">
      <c r="A97" s="201"/>
      <c r="B97" s="201" t="s">
        <v>2</v>
      </c>
      <c r="C97" s="162">
        <v>98.226149334523157</v>
      </c>
      <c r="D97" s="162">
        <v>97.159086569313743</v>
      </c>
      <c r="E97" s="162">
        <v>97.494481886605087</v>
      </c>
      <c r="F97" s="162">
        <v>97.24699203388748</v>
      </c>
      <c r="G97" s="162">
        <v>95.591023436279528</v>
      </c>
      <c r="H97" s="162">
        <v>106.80764195853814</v>
      </c>
      <c r="I97" s="162">
        <v>95.16990816202356</v>
      </c>
      <c r="J97" s="162">
        <v>94.532063196774487</v>
      </c>
      <c r="K97" s="162">
        <v>98.733023640801903</v>
      </c>
      <c r="L97" s="162">
        <v>97.94039717931723</v>
      </c>
      <c r="M97" s="162">
        <v>94.853388234258702</v>
      </c>
      <c r="N97" s="162">
        <v>99.264456882434871</v>
      </c>
      <c r="O97" s="200">
        <v>99.82092267075825</v>
      </c>
      <c r="P97" s="162">
        <v>98.956640413390119</v>
      </c>
    </row>
    <row r="98" spans="1:18" ht="26.25" customHeight="1" x14ac:dyDescent="0.2">
      <c r="A98" s="92">
        <v>2014</v>
      </c>
      <c r="B98" s="92" t="s">
        <v>3</v>
      </c>
      <c r="C98" s="162">
        <v>98.522670591452354</v>
      </c>
      <c r="D98" s="162">
        <v>100.36755487248719</v>
      </c>
      <c r="E98" s="162">
        <v>99.922996976147957</v>
      </c>
      <c r="F98" s="162">
        <v>103.35500467509537</v>
      </c>
      <c r="G98" s="162">
        <v>98.74539386000373</v>
      </c>
      <c r="H98" s="162">
        <v>104.61504120780407</v>
      </c>
      <c r="I98" s="162">
        <v>96.17010712409089</v>
      </c>
      <c r="J98" s="162">
        <v>92.047705330899646</v>
      </c>
      <c r="K98" s="162">
        <v>98.71442836506057</v>
      </c>
      <c r="L98" s="162">
        <v>97.879192817386667</v>
      </c>
      <c r="M98" s="162">
        <v>95.135581118098969</v>
      </c>
      <c r="N98" s="162">
        <v>99.036817851280148</v>
      </c>
      <c r="O98" s="200">
        <v>99.962038637432059</v>
      </c>
      <c r="P98" s="162">
        <v>99.162941224089764</v>
      </c>
    </row>
    <row r="99" spans="1:18" x14ac:dyDescent="0.2">
      <c r="A99" s="92"/>
      <c r="B99" s="92" t="s">
        <v>4</v>
      </c>
      <c r="C99" s="162">
        <v>99.201083535860761</v>
      </c>
      <c r="D99" s="162">
        <v>100.10615657942867</v>
      </c>
      <c r="E99" s="162">
        <v>100.34516798235983</v>
      </c>
      <c r="F99" s="162">
        <v>109.92344946130758</v>
      </c>
      <c r="G99" s="162">
        <v>99.629210578775385</v>
      </c>
      <c r="H99" s="162">
        <v>99.557116749771666</v>
      </c>
      <c r="I99" s="162">
        <v>95.353714598131404</v>
      </c>
      <c r="J99" s="162">
        <v>91.673166492373682</v>
      </c>
      <c r="K99" s="162">
        <v>99.557768587852053</v>
      </c>
      <c r="L99" s="162">
        <v>98.348132256489322</v>
      </c>
      <c r="M99" s="162">
        <v>96.65731532188839</v>
      </c>
      <c r="N99" s="162">
        <v>100.55114944279958</v>
      </c>
      <c r="O99" s="200">
        <v>100.01558400696899</v>
      </c>
      <c r="P99" s="162">
        <v>99.752874082040663</v>
      </c>
    </row>
    <row r="100" spans="1:18" ht="12.75" customHeight="1" x14ac:dyDescent="0.2">
      <c r="A100" s="92"/>
      <c r="B100" s="92" t="s">
        <v>1</v>
      </c>
      <c r="C100" s="162">
        <v>99.868509243981677</v>
      </c>
      <c r="D100" s="162">
        <v>100.77865194424598</v>
      </c>
      <c r="E100" s="162">
        <v>100.93028409748018</v>
      </c>
      <c r="F100" s="162">
        <v>109.72763351825684</v>
      </c>
      <c r="G100" s="162">
        <v>101.85127465943698</v>
      </c>
      <c r="H100" s="162">
        <v>95.508997881948801</v>
      </c>
      <c r="I100" s="162">
        <v>93.907482124311329</v>
      </c>
      <c r="J100" s="162">
        <v>96.646596131446529</v>
      </c>
      <c r="K100" s="162">
        <v>99.89056264342031</v>
      </c>
      <c r="L100" s="162">
        <v>99.203669554840886</v>
      </c>
      <c r="M100" s="162">
        <v>95.885721166661142</v>
      </c>
      <c r="N100" s="162">
        <v>100.58078208433521</v>
      </c>
      <c r="O100" s="200">
        <v>100.76401184146648</v>
      </c>
      <c r="P100" s="162">
        <v>100.30490532460739</v>
      </c>
    </row>
    <row r="101" spans="1:18" ht="12.75" customHeight="1" x14ac:dyDescent="0.2">
      <c r="A101" s="92"/>
      <c r="B101" s="92" t="s">
        <v>2</v>
      </c>
      <c r="C101" s="162">
        <v>99.962837176662035</v>
      </c>
      <c r="D101" s="162">
        <v>104.25874842670537</v>
      </c>
      <c r="E101" s="162">
        <v>101.94853867877247</v>
      </c>
      <c r="F101" s="162">
        <v>109.75164523998228</v>
      </c>
      <c r="G101" s="162">
        <v>102.45485294065297</v>
      </c>
      <c r="H101" s="162">
        <v>99.191570855154382</v>
      </c>
      <c r="I101" s="162">
        <v>94.309435668136913</v>
      </c>
      <c r="J101" s="162">
        <v>96.380828622338768</v>
      </c>
      <c r="K101" s="162">
        <v>99.73950344814304</v>
      </c>
      <c r="L101" s="162">
        <v>99.285620798839929</v>
      </c>
      <c r="M101" s="162">
        <v>99.042284304242855</v>
      </c>
      <c r="N101" s="162">
        <v>100.35428412683076</v>
      </c>
      <c r="O101" s="200">
        <v>99.502750827944624</v>
      </c>
      <c r="P101" s="162">
        <v>100.28070848978743</v>
      </c>
    </row>
    <row r="102" spans="1:18" ht="24.75" customHeight="1" x14ac:dyDescent="0.2">
      <c r="A102" s="92">
        <v>2015</v>
      </c>
      <c r="B102" s="92" t="s">
        <v>3</v>
      </c>
      <c r="C102" s="162">
        <v>100.04392029591742</v>
      </c>
      <c r="D102" s="162">
        <v>100.48566043764217</v>
      </c>
      <c r="E102" s="162">
        <v>102.15293262435929</v>
      </c>
      <c r="F102" s="162">
        <v>106.3287084241731</v>
      </c>
      <c r="G102" s="162">
        <v>101.8983431988528</v>
      </c>
      <c r="H102" s="162">
        <v>102.15702428845739</v>
      </c>
      <c r="I102" s="162">
        <v>98.703984965012992</v>
      </c>
      <c r="J102" s="162">
        <v>97.443272849635463</v>
      </c>
      <c r="K102" s="162">
        <v>99.780409421933157</v>
      </c>
      <c r="L102" s="162">
        <v>99.23116332515167</v>
      </c>
      <c r="M102" s="162">
        <v>100.030560362427</v>
      </c>
      <c r="N102" s="162">
        <v>99.643465480111786</v>
      </c>
      <c r="O102" s="200">
        <v>100.15809000396949</v>
      </c>
      <c r="P102" s="162">
        <v>100.24329770697993</v>
      </c>
    </row>
    <row r="103" spans="1:18" ht="15.75" customHeight="1" x14ac:dyDescent="0.2">
      <c r="A103" s="92"/>
      <c r="B103" s="92" t="s">
        <v>4</v>
      </c>
      <c r="C103" s="162">
        <v>100.02073216618443</v>
      </c>
      <c r="D103" s="162">
        <v>100.46008859401344</v>
      </c>
      <c r="E103" s="162">
        <v>100.5626667953557</v>
      </c>
      <c r="F103" s="162">
        <v>101.01484607138111</v>
      </c>
      <c r="G103" s="162">
        <v>99.652431562102578</v>
      </c>
      <c r="H103" s="162">
        <v>103.74010690734963</v>
      </c>
      <c r="I103" s="162">
        <v>99.734059079529331</v>
      </c>
      <c r="J103" s="162">
        <v>101.56896084742708</v>
      </c>
      <c r="K103" s="162">
        <v>99.762648865174413</v>
      </c>
      <c r="L103" s="162">
        <v>99.778173640597174</v>
      </c>
      <c r="M103" s="162">
        <v>99.344394562299698</v>
      </c>
      <c r="N103" s="162">
        <v>99.838449801022563</v>
      </c>
      <c r="O103" s="200">
        <v>99.798915041398388</v>
      </c>
      <c r="P103" s="162">
        <v>100.10161977689712</v>
      </c>
    </row>
    <row r="104" spans="1:18" ht="15" customHeight="1" x14ac:dyDescent="0.2">
      <c r="A104" s="92"/>
      <c r="B104" s="92" t="s">
        <v>1</v>
      </c>
      <c r="C104" s="162">
        <v>99.739784164097671</v>
      </c>
      <c r="D104" s="162">
        <v>100.31167467263414</v>
      </c>
      <c r="E104" s="162">
        <v>98.479769771156327</v>
      </c>
      <c r="F104" s="162">
        <v>96.384661678309669</v>
      </c>
      <c r="G104" s="162">
        <v>99.124611845613174</v>
      </c>
      <c r="H104" s="162">
        <v>96.587310390309923</v>
      </c>
      <c r="I104" s="162">
        <v>100.4201803126803</v>
      </c>
      <c r="J104" s="162">
        <v>100.29581885551218</v>
      </c>
      <c r="K104" s="162">
        <v>99.964521294253913</v>
      </c>
      <c r="L104" s="162">
        <v>100.62879179942551</v>
      </c>
      <c r="M104" s="162">
        <v>99.50488172307476</v>
      </c>
      <c r="N104" s="162">
        <v>99.891713927489349</v>
      </c>
      <c r="O104" s="200">
        <v>99.820042301895427</v>
      </c>
      <c r="P104" s="162">
        <v>99.673429507654248</v>
      </c>
    </row>
    <row r="105" spans="1:18" ht="15" customHeight="1" x14ac:dyDescent="0.2">
      <c r="A105" s="92"/>
      <c r="B105" s="92" t="s">
        <v>2</v>
      </c>
      <c r="C105" s="162">
        <v>100.19556337380044</v>
      </c>
      <c r="D105" s="162">
        <v>98.742576295710251</v>
      </c>
      <c r="E105" s="162">
        <v>98.804630809128739</v>
      </c>
      <c r="F105" s="162">
        <v>96.271783826136172</v>
      </c>
      <c r="G105" s="162">
        <v>99.324613393431505</v>
      </c>
      <c r="H105" s="162">
        <v>97.51555841388307</v>
      </c>
      <c r="I105" s="162">
        <v>101.14177564277738</v>
      </c>
      <c r="J105" s="162">
        <v>100.69194744742525</v>
      </c>
      <c r="K105" s="162">
        <v>100.49242041863847</v>
      </c>
      <c r="L105" s="162">
        <v>100.36187123482567</v>
      </c>
      <c r="M105" s="162">
        <v>101.12016335219852</v>
      </c>
      <c r="N105" s="162">
        <v>100.62637079137635</v>
      </c>
      <c r="O105" s="200">
        <v>100.22295265273667</v>
      </c>
      <c r="P105" s="162">
        <v>99.981653008468669</v>
      </c>
    </row>
    <row r="106" spans="1:18" ht="24.75" customHeight="1" x14ac:dyDescent="0.2">
      <c r="A106" s="92">
        <v>2016</v>
      </c>
      <c r="B106" s="92" t="s">
        <v>3</v>
      </c>
      <c r="C106" s="162">
        <v>100.02458521686488</v>
      </c>
      <c r="D106" s="162">
        <v>99.411393038106937</v>
      </c>
      <c r="E106" s="162">
        <v>95.859193574223923</v>
      </c>
      <c r="F106" s="162">
        <v>87.40130374185982</v>
      </c>
      <c r="G106" s="162">
        <v>95.265045262859175</v>
      </c>
      <c r="H106" s="162">
        <v>99.005738349422813</v>
      </c>
      <c r="I106" s="162">
        <v>104.36559477646945</v>
      </c>
      <c r="J106" s="162">
        <v>99.575366171440209</v>
      </c>
      <c r="K106" s="162">
        <v>101.01454796735823</v>
      </c>
      <c r="L106" s="162">
        <v>102.55084025834405</v>
      </c>
      <c r="M106" s="162">
        <v>99.866757876789521</v>
      </c>
      <c r="N106" s="162">
        <v>101.21371418704061</v>
      </c>
      <c r="O106" s="200">
        <v>100.33060431938253</v>
      </c>
      <c r="P106" s="162">
        <v>99.664470400343404</v>
      </c>
    </row>
    <row r="107" spans="1:18" ht="15" customHeight="1" x14ac:dyDescent="0.2">
      <c r="A107" s="92"/>
      <c r="B107" s="92" t="s">
        <v>4</v>
      </c>
      <c r="C107" s="162">
        <v>100.36513160613201</v>
      </c>
      <c r="D107" s="162">
        <v>100.17178082092488</v>
      </c>
      <c r="E107" s="162">
        <v>94.911474398670393</v>
      </c>
      <c r="F107" s="162">
        <v>87.667992067544773</v>
      </c>
      <c r="G107" s="162">
        <v>95.240486211910564</v>
      </c>
      <c r="H107" s="162">
        <v>92.872686635431108</v>
      </c>
      <c r="I107" s="162">
        <v>108.21323735916184</v>
      </c>
      <c r="J107" s="162">
        <v>100.68990445213922</v>
      </c>
      <c r="K107" s="162">
        <v>101.58327932054198</v>
      </c>
      <c r="L107" s="162">
        <v>102.40567244087462</v>
      </c>
      <c r="M107" s="162">
        <v>99.34816201728367</v>
      </c>
      <c r="N107" s="162">
        <v>102.77180332897025</v>
      </c>
      <c r="O107" s="200">
        <v>100.51123298822107</v>
      </c>
      <c r="P107" s="162">
        <v>99.857153539192069</v>
      </c>
    </row>
    <row r="108" spans="1:18" ht="15" customHeight="1" x14ac:dyDescent="0.2">
      <c r="A108" s="92"/>
      <c r="B108" s="92" t="s">
        <v>1</v>
      </c>
      <c r="C108" s="162">
        <v>100.63619373803327</v>
      </c>
      <c r="D108" s="162">
        <v>101.87939114456785</v>
      </c>
      <c r="E108" s="162">
        <v>93.824071172157119</v>
      </c>
      <c r="F108" s="162">
        <v>89.672049383144525</v>
      </c>
      <c r="G108" s="162">
        <v>92.857588061150864</v>
      </c>
      <c r="H108" s="162">
        <v>93.451465517567371</v>
      </c>
      <c r="I108" s="162">
        <v>108.85253352304562</v>
      </c>
      <c r="J108" s="162">
        <v>102.35969131846558</v>
      </c>
      <c r="K108" s="162">
        <v>102.03252876268547</v>
      </c>
      <c r="L108" s="162">
        <v>101.78951356142356</v>
      </c>
      <c r="M108" s="162">
        <v>98.864778257427886</v>
      </c>
      <c r="N108" s="162">
        <v>104.04185988005992</v>
      </c>
      <c r="O108" s="200">
        <v>100.9006695490994</v>
      </c>
      <c r="P108" s="162">
        <v>100.02829975808234</v>
      </c>
      <c r="Q108" s="190"/>
      <c r="R108" s="190"/>
    </row>
    <row r="109" spans="1:18" ht="15" customHeight="1" x14ac:dyDescent="0.2">
      <c r="A109" s="92"/>
      <c r="B109" s="92" t="s">
        <v>2</v>
      </c>
      <c r="C109" s="162">
        <v>100.66685083091626</v>
      </c>
      <c r="D109" s="162">
        <v>104.64068331806463</v>
      </c>
      <c r="E109" s="162">
        <v>93.887905431956028</v>
      </c>
      <c r="F109" s="162">
        <v>90.188927468615375</v>
      </c>
      <c r="G109" s="162">
        <v>92.489524670204375</v>
      </c>
      <c r="H109" s="162">
        <v>94.552557598072767</v>
      </c>
      <c r="I109" s="162">
        <v>109.02247488344923</v>
      </c>
      <c r="J109" s="162">
        <v>103.90766774888669</v>
      </c>
      <c r="K109" s="162">
        <v>101.89342651879738</v>
      </c>
      <c r="L109" s="162">
        <v>101.28940675543167</v>
      </c>
      <c r="M109" s="162">
        <v>100.02321370203011</v>
      </c>
      <c r="N109" s="162">
        <v>103.6962987545091</v>
      </c>
      <c r="O109" s="200">
        <v>100.78305067207991</v>
      </c>
      <c r="P109" s="162">
        <v>99.960391501182613</v>
      </c>
    </row>
    <row r="110" spans="1:18" ht="26.25" customHeight="1" x14ac:dyDescent="0.2">
      <c r="A110" s="92">
        <v>2017</v>
      </c>
      <c r="B110" s="124" t="s">
        <v>3</v>
      </c>
      <c r="C110" s="162">
        <v>101.49224904180574</v>
      </c>
      <c r="D110" s="162">
        <v>105.58817936277575</v>
      </c>
      <c r="E110" s="162">
        <v>95.781536862648295</v>
      </c>
      <c r="F110" s="162">
        <v>92.533433629142138</v>
      </c>
      <c r="G110" s="162">
        <v>95.918263987393431</v>
      </c>
      <c r="H110" s="162">
        <v>92.830907939234052</v>
      </c>
      <c r="I110" s="162">
        <v>107.40299697478416</v>
      </c>
      <c r="J110" s="162">
        <v>106.65821354349168</v>
      </c>
      <c r="K110" s="162">
        <v>102.32312545224863</v>
      </c>
      <c r="L110" s="162">
        <v>102.09541215935735</v>
      </c>
      <c r="M110" s="162">
        <v>101.28045003499999</v>
      </c>
      <c r="N110" s="162">
        <v>103.50631580591141</v>
      </c>
      <c r="O110" s="200">
        <v>101.44710701802586</v>
      </c>
      <c r="P110" s="162">
        <v>100.68100527639011</v>
      </c>
      <c r="Q110" s="191"/>
      <c r="R110" s="191"/>
    </row>
    <row r="111" spans="1:18" x14ac:dyDescent="0.2">
      <c r="A111" s="92"/>
      <c r="B111" s="92" t="s">
        <v>4</v>
      </c>
      <c r="C111" s="162">
        <v>101.51623553751494</v>
      </c>
      <c r="D111" s="162">
        <v>106.867697397713</v>
      </c>
      <c r="E111" s="162">
        <v>95.321043290280144</v>
      </c>
      <c r="F111" s="162">
        <v>93.66933497815134</v>
      </c>
      <c r="G111" s="162">
        <v>95.127816985769925</v>
      </c>
      <c r="H111" s="162">
        <v>92.796070939327265</v>
      </c>
      <c r="I111" s="162">
        <v>106.08434756229249</v>
      </c>
      <c r="J111" s="162">
        <v>106.21279512828252</v>
      </c>
      <c r="K111" s="162">
        <v>102.47283285301513</v>
      </c>
      <c r="L111" s="162">
        <v>102.81233944588047</v>
      </c>
      <c r="M111" s="162">
        <v>101.59921552219348</v>
      </c>
      <c r="N111" s="162">
        <v>103.30375845639627</v>
      </c>
      <c r="O111" s="200">
        <v>101.6357185490849</v>
      </c>
      <c r="P111" s="162">
        <v>100.60597901481465</v>
      </c>
      <c r="Q111" s="191"/>
      <c r="R111" s="191"/>
    </row>
    <row r="112" spans="1:18" ht="15" customHeight="1" x14ac:dyDescent="0.2">
      <c r="A112" s="92"/>
      <c r="B112" s="131" t="s">
        <v>1</v>
      </c>
      <c r="C112" s="162">
        <v>102.01855113116386</v>
      </c>
      <c r="D112" s="162">
        <v>106.83453642911685</v>
      </c>
      <c r="E112" s="162">
        <v>96.856186989476697</v>
      </c>
      <c r="F112" s="162">
        <v>95.609785461826007</v>
      </c>
      <c r="G112" s="162">
        <v>94.804830994934633</v>
      </c>
      <c r="H112" s="162">
        <v>100.72422132808889</v>
      </c>
      <c r="I112" s="162">
        <v>104.95757452199153</v>
      </c>
      <c r="J112" s="162">
        <v>105.33430823594891</v>
      </c>
      <c r="K112" s="162">
        <v>102.85545031020548</v>
      </c>
      <c r="L112" s="162">
        <v>103.70476614343568</v>
      </c>
      <c r="M112" s="162">
        <v>102.11560304054107</v>
      </c>
      <c r="N112" s="162">
        <v>103.49028104698289</v>
      </c>
      <c r="O112" s="200">
        <v>101.92459212063757</v>
      </c>
      <c r="P112" s="162">
        <v>100.99638179794169</v>
      </c>
    </row>
    <row r="113" spans="1:18" ht="15" customHeight="1" x14ac:dyDescent="0.2">
      <c r="A113" s="92"/>
      <c r="B113" s="142" t="s">
        <v>2</v>
      </c>
      <c r="C113" s="162">
        <v>102.31568613644626</v>
      </c>
      <c r="D113" s="162">
        <v>105.66440415318972</v>
      </c>
      <c r="E113" s="162">
        <v>98.093927872818597</v>
      </c>
      <c r="F113" s="162">
        <v>95.073866496595798</v>
      </c>
      <c r="G113" s="162">
        <v>96.08719499321667</v>
      </c>
      <c r="H113" s="162">
        <v>103.18343121367792</v>
      </c>
      <c r="I113" s="162">
        <v>105.12549736136945</v>
      </c>
      <c r="J113" s="162">
        <v>106.19334643759233</v>
      </c>
      <c r="K113" s="162">
        <v>102.91837044491719</v>
      </c>
      <c r="L113" s="162">
        <v>104.59653701262562</v>
      </c>
      <c r="M113" s="162">
        <v>101.8121045384017</v>
      </c>
      <c r="N113" s="162">
        <v>103.4689773690298</v>
      </c>
      <c r="O113" s="200">
        <v>101.75336701938885</v>
      </c>
      <c r="P113" s="162">
        <v>101.18304673412165</v>
      </c>
    </row>
    <row r="114" spans="1:18" ht="26.25" customHeight="1" x14ac:dyDescent="0.2">
      <c r="A114" s="92">
        <v>2018</v>
      </c>
      <c r="B114" s="142" t="s">
        <v>3</v>
      </c>
      <c r="C114" s="162">
        <v>102.74999257119819</v>
      </c>
      <c r="D114" s="162">
        <v>105.72278909945678</v>
      </c>
      <c r="E114" s="162">
        <v>99.109589432217902</v>
      </c>
      <c r="F114" s="162">
        <v>93.910001671724615</v>
      </c>
      <c r="G114" s="162">
        <v>98.474271136146513</v>
      </c>
      <c r="H114" s="162">
        <v>102.13000260015184</v>
      </c>
      <c r="I114" s="162">
        <v>103.71859806199338</v>
      </c>
      <c r="J114" s="162">
        <v>103.39522386330103</v>
      </c>
      <c r="K114" s="162">
        <v>103.47793961657133</v>
      </c>
      <c r="L114" s="162">
        <v>104.82435397006287</v>
      </c>
      <c r="M114" s="162">
        <v>103.40651090103366</v>
      </c>
      <c r="N114" s="162">
        <v>104.04239844698701</v>
      </c>
      <c r="O114" s="200">
        <v>102.1541758546074</v>
      </c>
      <c r="P114" s="162">
        <v>101.50482502854433</v>
      </c>
      <c r="Q114" s="192"/>
      <c r="R114" s="192"/>
    </row>
    <row r="115" spans="1:18" ht="15" customHeight="1" x14ac:dyDescent="0.2">
      <c r="A115" s="92"/>
      <c r="B115" s="92" t="s">
        <v>4</v>
      </c>
      <c r="C115" s="162">
        <v>103.25018376898582</v>
      </c>
      <c r="D115" s="162">
        <v>104.22389859790863</v>
      </c>
      <c r="E115" s="162">
        <v>99.388243354400515</v>
      </c>
      <c r="F115" s="162">
        <v>93.462634050991142</v>
      </c>
      <c r="G115" s="162">
        <v>99.254558281399667</v>
      </c>
      <c r="H115" s="162">
        <v>99.278663092150751</v>
      </c>
      <c r="I115" s="162">
        <v>109.39018401476484</v>
      </c>
      <c r="J115" s="162">
        <v>105.33051352210552</v>
      </c>
      <c r="K115" s="162">
        <v>103.94974888485773</v>
      </c>
      <c r="L115" s="162">
        <v>105.67505047461763</v>
      </c>
      <c r="M115" s="162">
        <v>104.38950702575545</v>
      </c>
      <c r="N115" s="162">
        <v>104.63986387461189</v>
      </c>
      <c r="O115" s="200">
        <v>102.1261108068307</v>
      </c>
      <c r="P115" s="162">
        <v>101.89093922376854</v>
      </c>
      <c r="Q115" s="192"/>
      <c r="R115" s="192"/>
    </row>
    <row r="116" spans="1:18" ht="6.75" customHeight="1" thickBot="1" x14ac:dyDescent="0.25">
      <c r="A116" s="92"/>
      <c r="B116" s="142"/>
      <c r="C116" s="162"/>
      <c r="D116" s="162"/>
      <c r="E116" s="162"/>
      <c r="F116" s="215"/>
      <c r="G116" s="216"/>
      <c r="H116" s="95"/>
      <c r="I116" s="217"/>
      <c r="J116" s="218"/>
      <c r="K116" s="219"/>
      <c r="L116" s="218"/>
      <c r="M116" s="219"/>
      <c r="N116" s="220"/>
      <c r="O116" s="221"/>
      <c r="P116" s="220"/>
      <c r="Q116" s="192"/>
      <c r="R116" s="192"/>
    </row>
    <row r="117" spans="1:18" s="93" customFormat="1" ht="21.75" customHeight="1" x14ac:dyDescent="0.2">
      <c r="A117" s="91" t="s">
        <v>213</v>
      </c>
      <c r="B117" s="288"/>
      <c r="C117" s="163"/>
      <c r="D117" s="163"/>
      <c r="E117" s="163"/>
      <c r="F117" s="162"/>
      <c r="G117" s="162"/>
      <c r="O117" s="289"/>
    </row>
    <row r="118" spans="1:18" s="93" customFormat="1" x14ac:dyDescent="0.2">
      <c r="A118" s="214">
        <v>2015</v>
      </c>
      <c r="B118" s="214"/>
      <c r="C118" s="162">
        <v>0.61498379688080806</v>
      </c>
      <c r="D118" s="162">
        <v>-1.3590532200445704</v>
      </c>
      <c r="E118" s="162">
        <v>-0.78060554351230271</v>
      </c>
      <c r="F118" s="162">
        <v>-7.5695314964174472</v>
      </c>
      <c r="G118" s="162">
        <v>-0.665721457616264</v>
      </c>
      <c r="H118" s="162">
        <v>0.28261478659179495</v>
      </c>
      <c r="I118" s="162">
        <v>5.3350242355407751</v>
      </c>
      <c r="J118" s="162">
        <v>6.171681102262272</v>
      </c>
      <c r="K118" s="162">
        <v>0.52719905121261235</v>
      </c>
      <c r="L118" s="162">
        <v>1.3385260123190745</v>
      </c>
      <c r="M118" s="162">
        <v>3.4337678732887289</v>
      </c>
      <c r="N118" s="162">
        <v>-0.13058762205714336</v>
      </c>
      <c r="O118" s="200">
        <v>-6.1059023631404585E-2</v>
      </c>
      <c r="P118" s="162">
        <v>0.13934251855569624</v>
      </c>
    </row>
    <row r="119" spans="1:18" s="93" customFormat="1" x14ac:dyDescent="0.2">
      <c r="A119" s="214">
        <v>2016</v>
      </c>
      <c r="B119" s="214"/>
      <c r="C119" s="162">
        <v>0.42319034798661281</v>
      </c>
      <c r="D119" s="162">
        <v>1.5258120804160891</v>
      </c>
      <c r="E119" s="162">
        <v>-5.3793388557481396</v>
      </c>
      <c r="F119" s="162">
        <v>-11.267431834708885</v>
      </c>
      <c r="G119" s="162">
        <v>-6.0368389484687697</v>
      </c>
      <c r="H119" s="162">
        <v>-5.0293879748764869</v>
      </c>
      <c r="I119" s="162">
        <v>7.6134601355315468</v>
      </c>
      <c r="J119" s="162">
        <v>1.6331574227329115</v>
      </c>
      <c r="K119" s="162">
        <v>1.6309456423457602</v>
      </c>
      <c r="L119" s="162">
        <v>2.0088582540184641</v>
      </c>
      <c r="M119" s="162">
        <v>-0.47427203661719597</v>
      </c>
      <c r="N119" s="162">
        <v>2.9309190376449523</v>
      </c>
      <c r="O119" s="200">
        <v>0.63138938219573504</v>
      </c>
      <c r="P119" s="162">
        <v>-0.16581831743998077</v>
      </c>
    </row>
    <row r="120" spans="1:18" s="93" customFormat="1" x14ac:dyDescent="0.2">
      <c r="A120" s="214">
        <v>2017</v>
      </c>
      <c r="B120" s="214"/>
      <c r="C120" s="162">
        <v>1.4065377816135038</v>
      </c>
      <c r="D120" s="162">
        <v>4.6420630957866971</v>
      </c>
      <c r="E120" s="162">
        <v>2.0001050369631956</v>
      </c>
      <c r="F120" s="162">
        <v>6.1860454280019406</v>
      </c>
      <c r="G120" s="162">
        <v>1.6191086717092018</v>
      </c>
      <c r="H120" s="162">
        <v>2.5408342417759355</v>
      </c>
      <c r="I120" s="162">
        <v>-1.5991085392615623</v>
      </c>
      <c r="J120" s="162">
        <v>4.3947354651375559</v>
      </c>
      <c r="K120" s="162">
        <v>0.99526686124762342</v>
      </c>
      <c r="L120" s="162">
        <v>1.2679344308368812</v>
      </c>
      <c r="M120" s="162">
        <v>2.1864852085803355</v>
      </c>
      <c r="N120" s="162">
        <v>0.49685180771394943</v>
      </c>
      <c r="O120" s="200">
        <v>1.0521635456778089</v>
      </c>
      <c r="P120" s="162">
        <v>1.0084992195512177</v>
      </c>
    </row>
    <row r="121" spans="1:18" s="93" customFormat="1" x14ac:dyDescent="0.2">
      <c r="A121" s="119"/>
      <c r="B121" s="214"/>
      <c r="C121" s="162"/>
      <c r="D121" s="162"/>
      <c r="E121" s="162"/>
      <c r="F121" s="162"/>
      <c r="G121" s="162"/>
      <c r="O121" s="289"/>
    </row>
    <row r="122" spans="1:18" s="93" customFormat="1" x14ac:dyDescent="0.2">
      <c r="A122" s="119" t="s">
        <v>212</v>
      </c>
      <c r="B122" s="214"/>
      <c r="C122" s="162"/>
      <c r="D122" s="162"/>
      <c r="E122" s="162"/>
      <c r="F122" s="162"/>
      <c r="G122" s="162"/>
      <c r="O122" s="289"/>
    </row>
    <row r="123" spans="1:18" s="93" customFormat="1" x14ac:dyDescent="0.2">
      <c r="A123" s="214">
        <v>2015</v>
      </c>
      <c r="B123" s="214" t="s">
        <v>3</v>
      </c>
      <c r="C123" s="162">
        <v>8.1113263234100508E-2</v>
      </c>
      <c r="D123" s="162">
        <v>-3.6189653587830106</v>
      </c>
      <c r="E123" s="162">
        <v>0.20048737160505148</v>
      </c>
      <c r="F123" s="162">
        <v>-3.1188022815736405</v>
      </c>
      <c r="G123" s="162">
        <v>-0.54317558009919775</v>
      </c>
      <c r="H123" s="162">
        <v>2.9896224122041071</v>
      </c>
      <c r="I123" s="162">
        <v>4.6597132786797113</v>
      </c>
      <c r="J123" s="162">
        <v>1.1023397935909118</v>
      </c>
      <c r="K123" s="162">
        <v>4.1012810747931283E-2</v>
      </c>
      <c r="L123" s="162">
        <v>-5.4849305720305885E-2</v>
      </c>
      <c r="M123" s="162">
        <v>0.9978324562348595</v>
      </c>
      <c r="N123" s="162">
        <v>-0.70830921958511261</v>
      </c>
      <c r="O123" s="200">
        <v>0.65861412932999297</v>
      </c>
      <c r="P123" s="162">
        <v>-3.7306061525599343E-2</v>
      </c>
    </row>
    <row r="124" spans="1:18" s="93" customFormat="1" x14ac:dyDescent="0.2">
      <c r="A124" s="214"/>
      <c r="B124" s="214" t="s">
        <v>4</v>
      </c>
      <c r="C124" s="162">
        <v>-2.3177949908803619E-2</v>
      </c>
      <c r="D124" s="162">
        <v>-2.5448251538928712E-2</v>
      </c>
      <c r="E124" s="162">
        <v>-1.5567500493122277</v>
      </c>
      <c r="F124" s="162">
        <v>-4.9975800811889792</v>
      </c>
      <c r="G124" s="162">
        <v>-2.2040708084599236</v>
      </c>
      <c r="H124" s="162">
        <v>1.5496561591517466</v>
      </c>
      <c r="I124" s="162">
        <v>1.0435993185902825</v>
      </c>
      <c r="J124" s="162">
        <v>4.2339382464687603</v>
      </c>
      <c r="K124" s="162">
        <v>-1.7799643097915485E-2</v>
      </c>
      <c r="L124" s="162">
        <v>0.55124851620766968</v>
      </c>
      <c r="M124" s="162">
        <v>-0.68595616943583071</v>
      </c>
      <c r="N124" s="162">
        <v>0.19568199477133508</v>
      </c>
      <c r="O124" s="200">
        <v>-0.35860803910784389</v>
      </c>
      <c r="P124" s="162">
        <v>-0.14133406753731315</v>
      </c>
    </row>
    <row r="125" spans="1:18" s="93" customFormat="1" x14ac:dyDescent="0.2">
      <c r="A125" s="214"/>
      <c r="B125" s="214" t="s">
        <v>1</v>
      </c>
      <c r="C125" s="162">
        <v>-0.28088976755336059</v>
      </c>
      <c r="D125" s="162">
        <v>-0.14773421311530255</v>
      </c>
      <c r="E125" s="162">
        <v>-2.0712428285519224</v>
      </c>
      <c r="F125" s="162">
        <v>-4.5836672263001592</v>
      </c>
      <c r="G125" s="162">
        <v>-0.52966064973585247</v>
      </c>
      <c r="H125" s="162">
        <v>-6.8949191689457905</v>
      </c>
      <c r="I125" s="162">
        <v>0.68795077577645802</v>
      </c>
      <c r="J125" s="162">
        <v>-1.2534754528279235</v>
      </c>
      <c r="K125" s="162">
        <v>0.20235271554620571</v>
      </c>
      <c r="L125" s="162">
        <v>0.85250924905910797</v>
      </c>
      <c r="M125" s="162">
        <v>0.16154626688515972</v>
      </c>
      <c r="N125" s="162">
        <v>5.335031400521828E-2</v>
      </c>
      <c r="O125" s="200">
        <v>2.1169829840617105E-2</v>
      </c>
      <c r="P125" s="162">
        <v>-0.42775558497176736</v>
      </c>
    </row>
    <row r="126" spans="1:18" s="93" customFormat="1" x14ac:dyDescent="0.2">
      <c r="A126" s="214"/>
      <c r="B126" s="214" t="s">
        <v>2</v>
      </c>
      <c r="C126" s="162">
        <v>0.45696831361985435</v>
      </c>
      <c r="D126" s="162">
        <v>-1.5642230897297105</v>
      </c>
      <c r="E126" s="162">
        <v>0.32987591129356453</v>
      </c>
      <c r="F126" s="162">
        <v>-0.11711184145692943</v>
      </c>
      <c r="G126" s="162">
        <v>0.20176779923217758</v>
      </c>
      <c r="H126" s="162">
        <v>0.96104552432620949</v>
      </c>
      <c r="I126" s="162">
        <v>0.71857601514977443</v>
      </c>
      <c r="J126" s="162">
        <v>0.39496022509546425</v>
      </c>
      <c r="K126" s="162">
        <v>0.52808648263382718</v>
      </c>
      <c r="L126" s="162">
        <v>-0.26525267751587034</v>
      </c>
      <c r="M126" s="162">
        <v>1.6233189780770152</v>
      </c>
      <c r="N126" s="162">
        <v>0.73545325733450628</v>
      </c>
      <c r="O126" s="200">
        <v>0.40363672620242763</v>
      </c>
      <c r="P126" s="162">
        <v>0.30923336573942528</v>
      </c>
    </row>
    <row r="127" spans="1:18" s="93" customFormat="1" ht="21" customHeight="1" x14ac:dyDescent="0.2">
      <c r="A127" s="214">
        <v>2016</v>
      </c>
      <c r="B127" s="214" t="s">
        <v>3</v>
      </c>
      <c r="C127" s="162">
        <v>-0.17064443891361414</v>
      </c>
      <c r="D127" s="162">
        <v>0.67733369685811784</v>
      </c>
      <c r="E127" s="162">
        <v>-2.9810720517693401</v>
      </c>
      <c r="F127" s="162">
        <v>-9.2139978420844102</v>
      </c>
      <c r="G127" s="162">
        <v>-4.0871723451790469</v>
      </c>
      <c r="H127" s="162">
        <v>1.5281458259358116</v>
      </c>
      <c r="I127" s="162">
        <v>3.1874258813472611</v>
      </c>
      <c r="J127" s="162">
        <v>-1.1089082139046358</v>
      </c>
      <c r="K127" s="162">
        <v>0.51956908445893735</v>
      </c>
      <c r="L127" s="162">
        <v>2.1810763356500784</v>
      </c>
      <c r="M127" s="162">
        <v>-1.2395208174688421</v>
      </c>
      <c r="N127" s="162">
        <v>0.58368734859968185</v>
      </c>
      <c r="O127" s="200">
        <v>0.10741218832264199</v>
      </c>
      <c r="P127" s="162">
        <v>-0.31724081227022527</v>
      </c>
    </row>
    <row r="128" spans="1:18" s="93" customFormat="1" x14ac:dyDescent="0.2">
      <c r="A128" s="214"/>
      <c r="B128" s="214" t="s">
        <v>4</v>
      </c>
      <c r="C128" s="162">
        <v>0.34046268577749839</v>
      </c>
      <c r="D128" s="162">
        <v>0.76488997848211948</v>
      </c>
      <c r="E128" s="162">
        <v>-0.98865757181622049</v>
      </c>
      <c r="F128" s="162">
        <v>0.30513083245602424</v>
      </c>
      <c r="G128" s="162">
        <v>-2.5779708476336705E-2</v>
      </c>
      <c r="H128" s="162">
        <v>-6.1946426704543196</v>
      </c>
      <c r="I128" s="162">
        <v>3.6866963590187707</v>
      </c>
      <c r="J128" s="162">
        <v>1.1192911696453978</v>
      </c>
      <c r="K128" s="162">
        <v>0.56301925279864662</v>
      </c>
      <c r="L128" s="162">
        <v>-0.14155692640228645</v>
      </c>
      <c r="M128" s="162">
        <v>-0.51928776955557643</v>
      </c>
      <c r="N128" s="162">
        <v>1.5394051630694294</v>
      </c>
      <c r="O128" s="200">
        <v>0.18003347040902451</v>
      </c>
      <c r="P128" s="162">
        <v>0.19333182434491114</v>
      </c>
    </row>
    <row r="129" spans="1:16" s="93" customFormat="1" x14ac:dyDescent="0.2">
      <c r="A129" s="214"/>
      <c r="B129" s="214" t="s">
        <v>1</v>
      </c>
      <c r="C129" s="162">
        <v>0.27007599906807567</v>
      </c>
      <c r="D129" s="162">
        <v>1.7046820068973512</v>
      </c>
      <c r="E129" s="162">
        <v>-1.1457025964486611</v>
      </c>
      <c r="F129" s="162">
        <v>2.2859623773015203</v>
      </c>
      <c r="G129" s="162">
        <v>-2.5019802455205187</v>
      </c>
      <c r="H129" s="162">
        <v>0.62319601500087085</v>
      </c>
      <c r="I129" s="162">
        <v>0.59077445558897157</v>
      </c>
      <c r="J129" s="162">
        <v>1.658345864376165</v>
      </c>
      <c r="K129" s="162">
        <v>0.44224743003806744</v>
      </c>
      <c r="L129" s="162">
        <v>-0.60168432545258943</v>
      </c>
      <c r="M129" s="162">
        <v>-0.48655531218754211</v>
      </c>
      <c r="N129" s="162">
        <v>1.2358025352773527</v>
      </c>
      <c r="O129" s="200">
        <v>0.38745575922243258</v>
      </c>
      <c r="P129" s="162">
        <v>0.1713910449320899</v>
      </c>
    </row>
    <row r="130" spans="1:16" s="93" customFormat="1" x14ac:dyDescent="0.2">
      <c r="A130" s="214"/>
      <c r="B130" s="214" t="s">
        <v>2</v>
      </c>
      <c r="C130" s="162">
        <v>3.0463287356430335E-2</v>
      </c>
      <c r="D130" s="162">
        <v>2.7103540200573928</v>
      </c>
      <c r="E130" s="162">
        <v>6.8036122288672729E-2</v>
      </c>
      <c r="F130" s="162">
        <v>0.57640935946758898</v>
      </c>
      <c r="G130" s="162">
        <v>-0.39637405906354228</v>
      </c>
      <c r="H130" s="162">
        <v>1.1782502012217311</v>
      </c>
      <c r="I130" s="162">
        <v>0.15612072122108689</v>
      </c>
      <c r="J130" s="162">
        <v>1.5122910302699077</v>
      </c>
      <c r="K130" s="162">
        <v>-0.13633127158068081</v>
      </c>
      <c r="L130" s="162">
        <v>-0.49131466346000741</v>
      </c>
      <c r="M130" s="162">
        <v>1.1717372607521037</v>
      </c>
      <c r="N130" s="162">
        <v>-0.33213662841973246</v>
      </c>
      <c r="O130" s="200">
        <v>-0.11656897575120784</v>
      </c>
      <c r="P130" s="162">
        <v>-6.7889044464375381E-2</v>
      </c>
    </row>
    <row r="131" spans="1:16" s="93" customFormat="1" ht="21.75" customHeight="1" x14ac:dyDescent="0.2">
      <c r="A131" s="214">
        <v>2017</v>
      </c>
      <c r="B131" s="290" t="s">
        <v>3</v>
      </c>
      <c r="C131" s="162">
        <v>0.81993049755360037</v>
      </c>
      <c r="D131" s="162">
        <v>0.90547578118456151</v>
      </c>
      <c r="E131" s="162">
        <v>2.0169066739534891</v>
      </c>
      <c r="F131" s="162">
        <v>2.5995498852590559</v>
      </c>
      <c r="G131" s="162">
        <v>3.7071650323808214</v>
      </c>
      <c r="H131" s="162">
        <v>-1.8208388039138601</v>
      </c>
      <c r="I131" s="162">
        <v>-1.4854532612623039</v>
      </c>
      <c r="J131" s="162">
        <v>2.6471056989290087</v>
      </c>
      <c r="K131" s="162">
        <v>0.42171408709272828</v>
      </c>
      <c r="L131" s="162">
        <v>0.79574501395967001</v>
      </c>
      <c r="M131" s="162">
        <v>1.2569445496074527</v>
      </c>
      <c r="N131" s="162">
        <v>-0.18321092544243411</v>
      </c>
      <c r="O131" s="200">
        <v>0.65889684973579055</v>
      </c>
      <c r="P131" s="162">
        <v>0.72089931260321816</v>
      </c>
    </row>
    <row r="132" spans="1:16" s="93" customFormat="1" x14ac:dyDescent="0.2">
      <c r="A132" s="214"/>
      <c r="B132" s="214" t="s">
        <v>4</v>
      </c>
      <c r="C132" s="162">
        <v>2.3633820252944027E-2</v>
      </c>
      <c r="D132" s="162">
        <v>1.2118004521520787</v>
      </c>
      <c r="E132" s="162">
        <v>-0.48077488360674936</v>
      </c>
      <c r="F132" s="162">
        <v>1.227557764214926</v>
      </c>
      <c r="G132" s="162">
        <v>-0.82408393226069965</v>
      </c>
      <c r="H132" s="162">
        <v>-3.7527371734413784E-2</v>
      </c>
      <c r="I132" s="162">
        <v>-1.227758488714481</v>
      </c>
      <c r="J132" s="162">
        <v>-0.41761285925489</v>
      </c>
      <c r="K132" s="162">
        <v>0.14630847142795833</v>
      </c>
      <c r="L132" s="162">
        <v>0.70221302932211849</v>
      </c>
      <c r="M132" s="162">
        <v>0.31473545692513039</v>
      </c>
      <c r="N132" s="162">
        <v>-0.19569564227845948</v>
      </c>
      <c r="O132" s="200">
        <v>0.18592105443235862</v>
      </c>
      <c r="P132" s="162">
        <v>-7.451878471962381E-2</v>
      </c>
    </row>
    <row r="133" spans="1:16" s="93" customFormat="1" x14ac:dyDescent="0.2">
      <c r="A133" s="214"/>
      <c r="B133" s="291" t="s">
        <v>1</v>
      </c>
      <c r="C133" s="162">
        <v>0.49481306215624077</v>
      </c>
      <c r="D133" s="162">
        <v>-3.1029927100179044E-2</v>
      </c>
      <c r="E133" s="162">
        <v>1.6104982134129475</v>
      </c>
      <c r="F133" s="162">
        <v>2.0715963064404042</v>
      </c>
      <c r="G133" s="162">
        <v>-0.33952843770567176</v>
      </c>
      <c r="H133" s="162">
        <v>8.5436272339000965</v>
      </c>
      <c r="I133" s="162">
        <v>-1.0621482491932399</v>
      </c>
      <c r="J133" s="162">
        <v>-0.82710081329898655</v>
      </c>
      <c r="K133" s="162">
        <v>0.37338428785234079</v>
      </c>
      <c r="L133" s="162">
        <v>0.86801516468262285</v>
      </c>
      <c r="M133" s="162">
        <v>0.50825935583607151</v>
      </c>
      <c r="N133" s="162">
        <v>0.18055740988875968</v>
      </c>
      <c r="O133" s="200">
        <v>0.28422445935003537</v>
      </c>
      <c r="P133" s="162">
        <v>0.38805127384085036</v>
      </c>
    </row>
    <row r="134" spans="1:16" s="93" customFormat="1" x14ac:dyDescent="0.2">
      <c r="A134" s="214"/>
      <c r="B134" s="292" t="s">
        <v>2</v>
      </c>
      <c r="C134" s="162">
        <v>0.29125585688858369</v>
      </c>
      <c r="D134" s="162">
        <v>-1.0952752874099803</v>
      </c>
      <c r="E134" s="162">
        <v>1.2779161784227444</v>
      </c>
      <c r="F134" s="162">
        <v>-0.56052731699118841</v>
      </c>
      <c r="G134" s="162">
        <v>1.3526357094086894</v>
      </c>
      <c r="H134" s="162">
        <v>2.4415278203826052</v>
      </c>
      <c r="I134" s="162">
        <v>0.1599911584682534</v>
      </c>
      <c r="J134" s="162">
        <v>0.8155350483900925</v>
      </c>
      <c r="K134" s="162">
        <v>6.117335981898897E-2</v>
      </c>
      <c r="L134" s="162">
        <v>0.85991309980537611</v>
      </c>
      <c r="M134" s="162">
        <v>-0.2972107034601601</v>
      </c>
      <c r="N134" s="162">
        <v>-2.0585196733025057E-2</v>
      </c>
      <c r="O134" s="200">
        <v>-0.16799194157780528</v>
      </c>
      <c r="P134" s="162">
        <v>0.1848233895679785</v>
      </c>
    </row>
    <row r="135" spans="1:16" s="93" customFormat="1" ht="21.75" customHeight="1" x14ac:dyDescent="0.2">
      <c r="A135" s="214">
        <v>2018</v>
      </c>
      <c r="B135" s="293" t="s">
        <v>3</v>
      </c>
      <c r="C135" s="162">
        <v>0.4244768824330114</v>
      </c>
      <c r="D135" s="162">
        <v>5.5255075476901006E-2</v>
      </c>
      <c r="E135" s="162">
        <v>1.0353969724977707</v>
      </c>
      <c r="F135" s="162">
        <v>-1.2241690253681381</v>
      </c>
      <c r="G135" s="162">
        <v>2.4842812230062128</v>
      </c>
      <c r="H135" s="162">
        <v>-1.0209280706556245</v>
      </c>
      <c r="I135" s="162">
        <v>-1.3383045357111212</v>
      </c>
      <c r="J135" s="162">
        <v>-2.6349321008879767</v>
      </c>
      <c r="K135" s="162">
        <v>0.54370193507253806</v>
      </c>
      <c r="L135" s="162">
        <v>0.21780544934271173</v>
      </c>
      <c r="M135" s="162">
        <v>1.5660282928643188</v>
      </c>
      <c r="N135" s="162">
        <v>0.5541961393046968</v>
      </c>
      <c r="O135" s="200">
        <v>0.39390228250844039</v>
      </c>
      <c r="P135" s="162">
        <v>0.31801601632752696</v>
      </c>
    </row>
    <row r="136" spans="1:16" s="93" customFormat="1" x14ac:dyDescent="0.2">
      <c r="A136" s="214"/>
      <c r="B136" s="294" t="s">
        <v>4</v>
      </c>
      <c r="C136" s="162">
        <v>0.48680412063391021</v>
      </c>
      <c r="D136" s="162">
        <v>-1.4177553527632503</v>
      </c>
      <c r="E136" s="162">
        <v>0.28115737718112932</v>
      </c>
      <c r="F136" s="162">
        <v>-0.47637909995711381</v>
      </c>
      <c r="G136" s="162">
        <v>0.79237666473750412</v>
      </c>
      <c r="H136" s="162">
        <v>-2.7918725500912234</v>
      </c>
      <c r="I136" s="162">
        <v>5.4682439396081195</v>
      </c>
      <c r="J136" s="162">
        <v>1.8717398990916179</v>
      </c>
      <c r="K136" s="162">
        <v>0.45595154874038535</v>
      </c>
      <c r="L136" s="162">
        <v>0.81154471488344981</v>
      </c>
      <c r="M136" s="162">
        <v>0.95061337642712296</v>
      </c>
      <c r="N136" s="162">
        <v>0.57425187860247195</v>
      </c>
      <c r="O136" s="200">
        <v>-2.7473226172025633E-2</v>
      </c>
      <c r="P136" s="162">
        <v>0.38038999142713248</v>
      </c>
    </row>
    <row r="137" spans="1:16" s="93" customFormat="1" x14ac:dyDescent="0.2">
      <c r="A137" s="88"/>
      <c r="B137" s="85"/>
      <c r="C137" s="295"/>
      <c r="D137" s="295"/>
      <c r="E137" s="295"/>
      <c r="F137" s="162"/>
      <c r="G137" s="162"/>
      <c r="O137" s="289"/>
    </row>
    <row r="138" spans="1:16" s="93" customFormat="1" x14ac:dyDescent="0.2">
      <c r="A138" s="87" t="s">
        <v>211</v>
      </c>
      <c r="B138" s="86"/>
      <c r="C138" s="164"/>
      <c r="D138" s="295"/>
      <c r="E138" s="295"/>
      <c r="F138" s="162"/>
      <c r="G138" s="162"/>
      <c r="O138" s="289"/>
    </row>
    <row r="139" spans="1:16" s="93" customFormat="1" x14ac:dyDescent="0.2">
      <c r="A139" s="214">
        <v>2015</v>
      </c>
      <c r="B139" s="214" t="s">
        <v>3</v>
      </c>
      <c r="C139" s="162">
        <v>1.5440605652817574</v>
      </c>
      <c r="D139" s="162">
        <v>0.11767305211831669</v>
      </c>
      <c r="E139" s="162">
        <v>2.23165408934205</v>
      </c>
      <c r="F139" s="162">
        <v>2.8771744130105859</v>
      </c>
      <c r="G139" s="162">
        <v>3.1930090261416799</v>
      </c>
      <c r="H139" s="162">
        <v>-2.3495827091098209</v>
      </c>
      <c r="I139" s="162">
        <v>2.6347873748882922</v>
      </c>
      <c r="J139" s="162">
        <v>5.8617077952562102</v>
      </c>
      <c r="K139" s="162">
        <v>1.0798634754085157</v>
      </c>
      <c r="L139" s="162">
        <v>1.3812644637225091</v>
      </c>
      <c r="M139" s="162">
        <v>5.1452665625193683</v>
      </c>
      <c r="N139" s="162">
        <v>0.61254757775297541</v>
      </c>
      <c r="O139" s="200">
        <v>0.19612581857051392</v>
      </c>
      <c r="P139" s="162">
        <v>1.0894760376749524</v>
      </c>
    </row>
    <row r="140" spans="1:16" s="93" customFormat="1" x14ac:dyDescent="0.2">
      <c r="A140" s="214"/>
      <c r="B140" s="214" t="s">
        <v>4</v>
      </c>
      <c r="C140" s="162">
        <v>0.82624967501223612</v>
      </c>
      <c r="D140" s="162">
        <v>0.35355669089538466</v>
      </c>
      <c r="E140" s="162">
        <v>0.21675065911903602</v>
      </c>
      <c r="F140" s="162">
        <v>-8.1043702991346223</v>
      </c>
      <c r="G140" s="162">
        <v>2.3307404718253544E-2</v>
      </c>
      <c r="H140" s="162">
        <v>4.2015983328359541</v>
      </c>
      <c r="I140" s="162">
        <v>4.5937848356080391</v>
      </c>
      <c r="J140" s="162">
        <v>10.794646605641823</v>
      </c>
      <c r="K140" s="162">
        <v>0.20579034687941977</v>
      </c>
      <c r="L140" s="162">
        <v>1.4540605411583751</v>
      </c>
      <c r="M140" s="162">
        <v>2.7800060776184354</v>
      </c>
      <c r="N140" s="162">
        <v>-0.70879313237731667</v>
      </c>
      <c r="O140" s="200">
        <v>-0.21663520512513745</v>
      </c>
      <c r="P140" s="162">
        <v>0.34960967096511197</v>
      </c>
    </row>
    <row r="141" spans="1:16" s="93" customFormat="1" x14ac:dyDescent="0.2">
      <c r="A141" s="214"/>
      <c r="B141" s="214" t="s">
        <v>1</v>
      </c>
      <c r="C141" s="162">
        <v>-0.12889456432110258</v>
      </c>
      <c r="D141" s="162">
        <v>-0.46336923803087515</v>
      </c>
      <c r="E141" s="162">
        <v>-2.427927701022925</v>
      </c>
      <c r="F141" s="162">
        <v>-12.160083483188512</v>
      </c>
      <c r="G141" s="162">
        <v>-2.6771022973851144</v>
      </c>
      <c r="H141" s="162">
        <v>1.129016670967431</v>
      </c>
      <c r="I141" s="162">
        <v>6.9352282065743065</v>
      </c>
      <c r="J141" s="162">
        <v>3.7758419542292421</v>
      </c>
      <c r="K141" s="162">
        <v>7.40396778999175E-2</v>
      </c>
      <c r="L141" s="162">
        <v>1.4365620253561362</v>
      </c>
      <c r="M141" s="162">
        <v>3.7744520376741697</v>
      </c>
      <c r="N141" s="162">
        <v>-0.68508928103988564</v>
      </c>
      <c r="O141" s="200">
        <v>-0.93681218355639029</v>
      </c>
      <c r="P141" s="162">
        <v>-0.62955626637556383</v>
      </c>
    </row>
    <row r="142" spans="1:16" s="93" customFormat="1" x14ac:dyDescent="0.2">
      <c r="A142" s="214"/>
      <c r="B142" s="214" t="s">
        <v>2</v>
      </c>
      <c r="C142" s="162">
        <v>0.23281271691710792</v>
      </c>
      <c r="D142" s="162">
        <v>-5.2908482158435133</v>
      </c>
      <c r="E142" s="162">
        <v>-3.0838184738967156</v>
      </c>
      <c r="F142" s="162">
        <v>-12.282149743059545</v>
      </c>
      <c r="G142" s="162">
        <v>-3.055237948596401</v>
      </c>
      <c r="H142" s="162">
        <v>-1.689672244145346</v>
      </c>
      <c r="I142" s="162">
        <v>7.2445985136446067</v>
      </c>
      <c r="J142" s="162">
        <v>4.4730045245608752</v>
      </c>
      <c r="K142" s="162">
        <v>0.7548834157640405</v>
      </c>
      <c r="L142" s="162">
        <v>1.0839942655606727</v>
      </c>
      <c r="M142" s="162">
        <v>2.097971651757069</v>
      </c>
      <c r="N142" s="162">
        <v>0.27112610778201596</v>
      </c>
      <c r="O142" s="200">
        <v>0.72380091886843356</v>
      </c>
      <c r="P142" s="162">
        <v>-0.29821835707236621</v>
      </c>
    </row>
    <row r="143" spans="1:16" s="93" customFormat="1" ht="21" customHeight="1" x14ac:dyDescent="0.2">
      <c r="A143" s="214">
        <v>2016</v>
      </c>
      <c r="B143" s="214" t="s">
        <v>3</v>
      </c>
      <c r="C143" s="162">
        <v>-1.9326590756685302E-2</v>
      </c>
      <c r="D143" s="162">
        <v>-1.0690753236397121</v>
      </c>
      <c r="E143" s="162">
        <v>-6.1610948295326544</v>
      </c>
      <c r="F143" s="162">
        <v>-17.800841337042208</v>
      </c>
      <c r="G143" s="162">
        <v>-6.5097210884468071</v>
      </c>
      <c r="H143" s="162">
        <v>-3.0847471928473591</v>
      </c>
      <c r="I143" s="162">
        <v>5.7359485672876298</v>
      </c>
      <c r="J143" s="162">
        <v>2.1880354173805072</v>
      </c>
      <c r="K143" s="162">
        <v>1.2368545615065285</v>
      </c>
      <c r="L143" s="162">
        <v>3.345397576681397</v>
      </c>
      <c r="M143" s="162">
        <v>-0.16375244229762664</v>
      </c>
      <c r="N143" s="162">
        <v>1.575867217546989</v>
      </c>
      <c r="O143" s="200">
        <v>0.17224201799994621</v>
      </c>
      <c r="P143" s="162">
        <v>-0.57742245105352197</v>
      </c>
    </row>
    <row r="144" spans="1:16" s="93" customFormat="1" x14ac:dyDescent="0.2">
      <c r="A144" s="214"/>
      <c r="B144" s="214" t="s">
        <v>4</v>
      </c>
      <c r="C144" s="162">
        <v>0.34432805328334926</v>
      </c>
      <c r="D144" s="162">
        <v>-0.28698737690118215</v>
      </c>
      <c r="E144" s="162">
        <v>-5.6195729257910827</v>
      </c>
      <c r="F144" s="162">
        <v>-13.212764779550245</v>
      </c>
      <c r="G144" s="162">
        <v>-4.4273333636044025</v>
      </c>
      <c r="H144" s="162">
        <v>-10.475620852814638</v>
      </c>
      <c r="I144" s="162">
        <v>8.5017880129305556</v>
      </c>
      <c r="J144" s="162">
        <v>-0.86547739383525668</v>
      </c>
      <c r="K144" s="162">
        <v>1.8249620234403352</v>
      </c>
      <c r="L144" s="162">
        <v>2.6333402430693376</v>
      </c>
      <c r="M144" s="162">
        <v>3.7923176245291401E-3</v>
      </c>
      <c r="N144" s="162">
        <v>2.9381000343994268</v>
      </c>
      <c r="O144" s="200">
        <v>0.71375319714366281</v>
      </c>
      <c r="P144" s="162">
        <v>-0.2442180638534186</v>
      </c>
    </row>
    <row r="145" spans="1:16" s="93" customFormat="1" x14ac:dyDescent="0.2">
      <c r="A145" s="214"/>
      <c r="B145" s="214" t="s">
        <v>1</v>
      </c>
      <c r="C145" s="162">
        <v>0.8987482592310192</v>
      </c>
      <c r="D145" s="162">
        <v>1.562845478405106</v>
      </c>
      <c r="E145" s="162">
        <v>-4.7275685248025612</v>
      </c>
      <c r="F145" s="162">
        <v>-6.9643988766272198</v>
      </c>
      <c r="G145" s="162">
        <v>-6.3223690542397399</v>
      </c>
      <c r="H145" s="162">
        <v>-3.2466427112118446</v>
      </c>
      <c r="I145" s="162">
        <v>8.3970703738126531</v>
      </c>
      <c r="J145" s="162">
        <v>2.057785146484159</v>
      </c>
      <c r="K145" s="162">
        <v>2.0687414311165497</v>
      </c>
      <c r="L145" s="162">
        <v>1.1534688444949426</v>
      </c>
      <c r="M145" s="162">
        <v>-0.64328850460654285</v>
      </c>
      <c r="N145" s="162">
        <v>4.1546448543100745</v>
      </c>
      <c r="O145" s="200">
        <v>1.0825754250190833</v>
      </c>
      <c r="P145" s="162">
        <v>0.35603294898249871</v>
      </c>
    </row>
    <row r="146" spans="1:16" s="93" customFormat="1" x14ac:dyDescent="0.2">
      <c r="A146" s="214"/>
      <c r="B146" s="214" t="s">
        <v>2</v>
      </c>
      <c r="C146" s="162">
        <v>0.47036759038678877</v>
      </c>
      <c r="D146" s="162">
        <v>5.9732156518693236</v>
      </c>
      <c r="E146" s="162">
        <v>-4.9762094518331468</v>
      </c>
      <c r="F146" s="162">
        <v>-6.3184207415396436</v>
      </c>
      <c r="G146" s="162">
        <v>-6.8815658976218552</v>
      </c>
      <c r="H146" s="162">
        <v>-3.0384903332394519</v>
      </c>
      <c r="I146" s="162">
        <v>7.7917351070696084</v>
      </c>
      <c r="J146" s="162">
        <v>3.1936221147579769</v>
      </c>
      <c r="K146" s="162">
        <v>1.3941410648907526</v>
      </c>
      <c r="L146" s="162">
        <v>0.92419113872015402</v>
      </c>
      <c r="M146" s="162">
        <v>-1.0847981389703332</v>
      </c>
      <c r="N146" s="162">
        <v>3.0508185269818355</v>
      </c>
      <c r="O146" s="200">
        <v>0.55885204388652632</v>
      </c>
      <c r="P146" s="162">
        <v>-2.1265408848825107E-2</v>
      </c>
    </row>
    <row r="147" spans="1:16" s="93" customFormat="1" ht="21.75" customHeight="1" x14ac:dyDescent="0.2">
      <c r="A147" s="214">
        <v>2017</v>
      </c>
      <c r="B147" s="290" t="s">
        <v>3</v>
      </c>
      <c r="C147" s="162">
        <v>1.4673030852952795</v>
      </c>
      <c r="D147" s="162">
        <v>6.2133585858726414</v>
      </c>
      <c r="E147" s="162">
        <v>-8.1011229784133665E-2</v>
      </c>
      <c r="F147" s="162">
        <v>5.8719145682770257</v>
      </c>
      <c r="G147" s="162">
        <v>0.68568562869188998</v>
      </c>
      <c r="H147" s="162">
        <v>-6.2368409277407943</v>
      </c>
      <c r="I147" s="162">
        <v>2.910348189765255</v>
      </c>
      <c r="J147" s="162">
        <v>7.1130517962212148</v>
      </c>
      <c r="K147" s="162">
        <v>1.2954346786893112</v>
      </c>
      <c r="L147" s="162">
        <v>-0.44409982194139053</v>
      </c>
      <c r="M147" s="162">
        <v>1.4155783047994808</v>
      </c>
      <c r="N147" s="162">
        <v>2.2651096615564636</v>
      </c>
      <c r="O147" s="200">
        <v>1.1128236555709048</v>
      </c>
      <c r="P147" s="162">
        <v>1.0199571341355407</v>
      </c>
    </row>
    <row r="148" spans="1:16" s="93" customFormat="1" x14ac:dyDescent="0.2">
      <c r="A148" s="214"/>
      <c r="B148" s="214" t="s">
        <v>4</v>
      </c>
      <c r="C148" s="162">
        <v>1.1469161779215087</v>
      </c>
      <c r="D148" s="162">
        <v>6.6844340011867009</v>
      </c>
      <c r="E148" s="162">
        <v>0.43152726707140765</v>
      </c>
      <c r="F148" s="162">
        <v>6.8455348058876098</v>
      </c>
      <c r="G148" s="162">
        <v>-0.11829971750664248</v>
      </c>
      <c r="H148" s="162">
        <v>-8.2495401909277177E-2</v>
      </c>
      <c r="I148" s="162">
        <v>-1.967309960244068</v>
      </c>
      <c r="J148" s="162">
        <v>5.4850490783497463</v>
      </c>
      <c r="K148" s="162">
        <v>0.87568893072078602</v>
      </c>
      <c r="L148" s="162">
        <v>0.39711374898752094</v>
      </c>
      <c r="M148" s="162">
        <v>2.2658229998439028</v>
      </c>
      <c r="N148" s="162">
        <v>0.51760805025795609</v>
      </c>
      <c r="O148" s="200">
        <v>1.1187660597056004</v>
      </c>
      <c r="P148" s="162">
        <v>0.74989667648466263</v>
      </c>
    </row>
    <row r="149" spans="1:16" s="93" customFormat="1" x14ac:dyDescent="0.2">
      <c r="A149" s="214"/>
      <c r="B149" s="291" t="s">
        <v>1</v>
      </c>
      <c r="C149" s="162">
        <v>1.3736185181337568</v>
      </c>
      <c r="D149" s="162">
        <v>4.8637366486786293</v>
      </c>
      <c r="E149" s="162">
        <v>3.2317035270788663</v>
      </c>
      <c r="F149" s="162">
        <v>6.6216129992871409</v>
      </c>
      <c r="G149" s="162">
        <v>2.0970207975910649</v>
      </c>
      <c r="H149" s="162">
        <v>7.7823881843290588</v>
      </c>
      <c r="I149" s="162">
        <v>-3.578197837930408</v>
      </c>
      <c r="J149" s="162">
        <v>2.9060432668056579</v>
      </c>
      <c r="K149" s="162">
        <v>0.80652862131254111</v>
      </c>
      <c r="L149" s="162">
        <v>1.881581427203094</v>
      </c>
      <c r="M149" s="162">
        <v>3.288152606430339</v>
      </c>
      <c r="N149" s="162">
        <v>-0.53015087745730272</v>
      </c>
      <c r="O149" s="200">
        <v>1.0147827324772152</v>
      </c>
      <c r="P149" s="162">
        <v>0.96780815249351004</v>
      </c>
    </row>
    <row r="150" spans="1:16" s="93" customFormat="1" x14ac:dyDescent="0.2">
      <c r="A150" s="214"/>
      <c r="B150" s="292" t="s">
        <v>2</v>
      </c>
      <c r="C150" s="162">
        <v>1.637912869947078</v>
      </c>
      <c r="D150" s="162">
        <v>0.97832009756033678</v>
      </c>
      <c r="E150" s="162">
        <v>4.4798341399902908</v>
      </c>
      <c r="F150" s="162">
        <v>5.4163400819688512</v>
      </c>
      <c r="G150" s="162">
        <v>3.8898138311778796</v>
      </c>
      <c r="H150" s="162">
        <v>9.1281228502496639</v>
      </c>
      <c r="I150" s="162">
        <v>-3.5744717098431855</v>
      </c>
      <c r="J150" s="162">
        <v>2.1997209043604249</v>
      </c>
      <c r="K150" s="162">
        <v>1.0058979868840856</v>
      </c>
      <c r="L150" s="162">
        <v>3.2650307303893955</v>
      </c>
      <c r="M150" s="162">
        <v>1.7884756649598543</v>
      </c>
      <c r="N150" s="162">
        <v>-0.2192184178313461</v>
      </c>
      <c r="O150" s="200">
        <v>0.96277731308815895</v>
      </c>
      <c r="P150" s="162">
        <v>1.2231397002127498</v>
      </c>
    </row>
    <row r="151" spans="1:16" s="93" customFormat="1" ht="21.75" customHeight="1" x14ac:dyDescent="0.2">
      <c r="A151" s="214">
        <v>2018</v>
      </c>
      <c r="B151" s="293" t="s">
        <v>3</v>
      </c>
      <c r="C151" s="162">
        <v>1.2392508208921349</v>
      </c>
      <c r="D151" s="162">
        <v>0.12748561201962882</v>
      </c>
      <c r="E151" s="162">
        <v>3.4746284916497672</v>
      </c>
      <c r="F151" s="162">
        <v>1.4876439667196539</v>
      </c>
      <c r="G151" s="162">
        <v>2.6647762819070886</v>
      </c>
      <c r="H151" s="162">
        <v>10.01723980444622</v>
      </c>
      <c r="I151" s="162">
        <v>-3.4304432991341893</v>
      </c>
      <c r="J151" s="162">
        <v>-3.0592952683012209</v>
      </c>
      <c r="K151" s="162">
        <v>1.1285954755766436</v>
      </c>
      <c r="L151" s="162">
        <v>2.6729328507396621</v>
      </c>
      <c r="M151" s="162">
        <v>2.0991818907784898</v>
      </c>
      <c r="N151" s="162">
        <v>0.51792263776524461</v>
      </c>
      <c r="O151" s="200">
        <v>0.69698275028768908</v>
      </c>
      <c r="P151" s="162">
        <v>0.81824744388740989</v>
      </c>
    </row>
    <row r="152" spans="1:16" s="93" customFormat="1" x14ac:dyDescent="0.2">
      <c r="A152" s="214"/>
      <c r="B152" s="294" t="s">
        <v>4</v>
      </c>
      <c r="C152" s="162">
        <v>1.7080501678276905</v>
      </c>
      <c r="D152" s="162">
        <v>-2.4738989088212038</v>
      </c>
      <c r="E152" s="162">
        <v>4.2668438402783337</v>
      </c>
      <c r="F152" s="162">
        <v>-0.22067086011490211</v>
      </c>
      <c r="G152" s="162">
        <v>4.3381015421041891</v>
      </c>
      <c r="H152" s="162">
        <v>6.9858476627334687</v>
      </c>
      <c r="I152" s="162">
        <v>3.1162339482091461</v>
      </c>
      <c r="J152" s="162">
        <v>-0.83067355972639145</v>
      </c>
      <c r="K152" s="162">
        <v>1.4412756930034742</v>
      </c>
      <c r="L152" s="162">
        <v>2.7844041329728508</v>
      </c>
      <c r="M152" s="162">
        <v>2.7463711104663613</v>
      </c>
      <c r="N152" s="162">
        <v>1.2933754184554447</v>
      </c>
      <c r="O152" s="200">
        <v>0.48249991710243023</v>
      </c>
      <c r="P152" s="162">
        <v>1.2772205206259768</v>
      </c>
    </row>
    <row r="153" spans="1:16" s="93" customFormat="1" x14ac:dyDescent="0.2">
      <c r="A153" s="84"/>
      <c r="B153" s="84"/>
      <c r="F153" s="214"/>
      <c r="G153" s="214"/>
      <c r="O153" s="289"/>
    </row>
    <row r="154" spans="1:16" s="93" customFormat="1" ht="14.25" x14ac:dyDescent="0.2">
      <c r="A154" s="87" t="s">
        <v>229</v>
      </c>
      <c r="B154" s="86"/>
      <c r="F154" s="214"/>
      <c r="G154" s="214"/>
      <c r="O154" s="289"/>
    </row>
    <row r="155" spans="1:16" s="93" customFormat="1" x14ac:dyDescent="0.2">
      <c r="A155" s="214">
        <v>2015</v>
      </c>
      <c r="B155" s="214" t="s">
        <v>3</v>
      </c>
      <c r="C155" s="162">
        <v>1.8270063019850369</v>
      </c>
      <c r="D155" s="162">
        <v>5.9721940219412488</v>
      </c>
      <c r="E155" s="162">
        <v>3.5121175317639199</v>
      </c>
      <c r="F155" s="162">
        <v>12.516990675144797</v>
      </c>
      <c r="G155" s="162">
        <v>5.4690610313336521</v>
      </c>
      <c r="H155" s="162">
        <v>-7.7706612735684644</v>
      </c>
      <c r="I155" s="162">
        <v>-0.57926204817586324</v>
      </c>
      <c r="J155" s="162">
        <v>1.7926836513493924</v>
      </c>
      <c r="K155" s="162">
        <v>1.3696044947798214</v>
      </c>
      <c r="L155" s="162">
        <v>1.4408863638941654</v>
      </c>
      <c r="M155" s="162">
        <v>5.1160661690988718</v>
      </c>
      <c r="N155" s="162">
        <v>1.5226235880293899</v>
      </c>
      <c r="O155" s="200">
        <v>1.9488984343098537E-2</v>
      </c>
      <c r="P155" s="162">
        <v>1.4096799058278151</v>
      </c>
    </row>
    <row r="156" spans="1:16" s="93" customFormat="1" x14ac:dyDescent="0.2">
      <c r="A156" s="214"/>
      <c r="B156" s="214" t="s">
        <v>4</v>
      </c>
      <c r="C156" s="162">
        <v>1.5721422731900958</v>
      </c>
      <c r="D156" s="162">
        <v>3.3906738157720611</v>
      </c>
      <c r="E156" s="162">
        <v>2.8453734924589753</v>
      </c>
      <c r="F156" s="162">
        <v>5.9536380505086584</v>
      </c>
      <c r="G156" s="162">
        <v>4.2838250789204722</v>
      </c>
      <c r="H156" s="162">
        <v>-4.0423982954018101</v>
      </c>
      <c r="I156" s="162">
        <v>0.8058793703335283</v>
      </c>
      <c r="J156" s="162">
        <v>4.9850958428375804</v>
      </c>
      <c r="K156" s="162">
        <v>0.97911831189126985</v>
      </c>
      <c r="L156" s="162">
        <v>1.4557340693913403</v>
      </c>
      <c r="M156" s="162">
        <v>4.0367940224883085</v>
      </c>
      <c r="N156" s="162">
        <v>0.71037295092341424</v>
      </c>
      <c r="O156" s="200">
        <v>8.4477091556394157E-2</v>
      </c>
      <c r="P156" s="162">
        <v>1.1307234791079424</v>
      </c>
    </row>
    <row r="157" spans="1:16" s="93" customFormat="1" x14ac:dyDescent="0.2">
      <c r="A157" s="214"/>
      <c r="B157" s="214" t="s">
        <v>1</v>
      </c>
      <c r="C157" s="162">
        <v>0.99764461942261562</v>
      </c>
      <c r="D157" s="162">
        <v>1.783262545826716</v>
      </c>
      <c r="E157" s="162">
        <v>1.1163922361321283</v>
      </c>
      <c r="F157" s="162">
        <v>-1.6116998546972638</v>
      </c>
      <c r="G157" s="162">
        <v>1.8476565719900009</v>
      </c>
      <c r="H157" s="162">
        <v>-1.1839896653639812</v>
      </c>
      <c r="I157" s="162">
        <v>3.3017362058531461</v>
      </c>
      <c r="J157" s="162">
        <v>5.5453123559704665</v>
      </c>
      <c r="K157" s="162">
        <v>0.59242246747804472</v>
      </c>
      <c r="L157" s="162">
        <v>1.4114798054988569</v>
      </c>
      <c r="M157" s="162">
        <v>4.0232228613931369</v>
      </c>
      <c r="N157" s="162">
        <v>7.3781315620550458E-2</v>
      </c>
      <c r="O157" s="200">
        <v>-0.32023936299074762</v>
      </c>
      <c r="P157" s="162">
        <v>0.53285159950507932</v>
      </c>
    </row>
    <row r="158" spans="1:16" s="93" customFormat="1" x14ac:dyDescent="0.2">
      <c r="A158" s="214"/>
      <c r="B158" s="214" t="s">
        <v>2</v>
      </c>
      <c r="C158" s="162">
        <v>0.61498379688079297</v>
      </c>
      <c r="D158" s="162">
        <v>-1.3590532200445722</v>
      </c>
      <c r="E158" s="162">
        <v>-0.78060554351229428</v>
      </c>
      <c r="F158" s="162">
        <v>-7.5695314964174401</v>
      </c>
      <c r="G158" s="162">
        <v>-0.66572145761625734</v>
      </c>
      <c r="H158" s="162">
        <v>0.28261478659180739</v>
      </c>
      <c r="I158" s="162">
        <v>5.3350242355407715</v>
      </c>
      <c r="J158" s="162">
        <v>6.1716811022622835</v>
      </c>
      <c r="K158" s="162">
        <v>0.52719905121260524</v>
      </c>
      <c r="L158" s="162">
        <v>1.3385260123190648</v>
      </c>
      <c r="M158" s="162">
        <v>3.4337678732887156</v>
      </c>
      <c r="N158" s="162">
        <v>-0.13058762205713492</v>
      </c>
      <c r="O158" s="200">
        <v>-6.1059023631401033E-2</v>
      </c>
      <c r="P158" s="162">
        <v>0.12479827182903591</v>
      </c>
    </row>
    <row r="159" spans="1:16" s="93" customFormat="1" ht="21.75" customHeight="1" x14ac:dyDescent="0.2">
      <c r="A159" s="296">
        <v>2016</v>
      </c>
      <c r="B159" s="296" t="s">
        <v>3</v>
      </c>
      <c r="C159" s="162">
        <v>0.226601919144926</v>
      </c>
      <c r="D159" s="162">
        <v>-1.6526138897792748</v>
      </c>
      <c r="E159" s="162">
        <v>-2.8789656637858059</v>
      </c>
      <c r="F159" s="162">
        <v>-12.544158334558119</v>
      </c>
      <c r="G159" s="162">
        <v>-3.0719429869371453</v>
      </c>
      <c r="H159" s="162">
        <v>0.10948238673564958</v>
      </c>
      <c r="I159" s="162">
        <v>6.1178512498801894</v>
      </c>
      <c r="J159" s="162">
        <v>5.2305508746830611</v>
      </c>
      <c r="K159" s="162">
        <v>0.56793854588107706</v>
      </c>
      <c r="L159" s="162">
        <v>1.8307665024094462</v>
      </c>
      <c r="M159" s="162">
        <v>2.0990763538225679</v>
      </c>
      <c r="N159" s="162">
        <v>0.10983170619684302</v>
      </c>
      <c r="O159" s="200">
        <v>-6.6906920579171469E-2</v>
      </c>
      <c r="P159" s="162">
        <v>-0.28973182300430267</v>
      </c>
    </row>
    <row r="160" spans="1:16" s="93" customFormat="1" ht="12.75" customHeight="1" x14ac:dyDescent="0.2">
      <c r="A160" s="296"/>
      <c r="B160" s="296" t="s">
        <v>4</v>
      </c>
      <c r="C160" s="162">
        <v>0.10729426634630101</v>
      </c>
      <c r="D160" s="162">
        <v>-1.8093668631419177</v>
      </c>
      <c r="E160" s="162">
        <v>-4.3243577038921472</v>
      </c>
      <c r="F160" s="162">
        <v>-13.845813142054453</v>
      </c>
      <c r="G160" s="162">
        <v>-4.1645578894688668</v>
      </c>
      <c r="H160" s="162">
        <v>-3.6486495419996459</v>
      </c>
      <c r="I160" s="162">
        <v>7.1086185273593117</v>
      </c>
      <c r="J160" s="162">
        <v>2.3501138920679381</v>
      </c>
      <c r="K160" s="162">
        <v>0.97242133426783539</v>
      </c>
      <c r="L160" s="162">
        <v>2.1254283243727912</v>
      </c>
      <c r="M160" s="162">
        <v>1.4042513320620458</v>
      </c>
      <c r="N160" s="162">
        <v>1.0205912664707455</v>
      </c>
      <c r="O160" s="200">
        <v>0.16517373549085335</v>
      </c>
      <c r="P160" s="162">
        <v>-0.43743858491751553</v>
      </c>
    </row>
    <row r="161" spans="1:16" s="93" customFormat="1" ht="12.75" customHeight="1" x14ac:dyDescent="0.2">
      <c r="A161" s="296"/>
      <c r="B161" s="296" t="s">
        <v>1</v>
      </c>
      <c r="C161" s="162">
        <v>0.36376167517059343</v>
      </c>
      <c r="D161" s="162">
        <v>-1.3096964305456709</v>
      </c>
      <c r="E161" s="162">
        <v>-4.8976401552985749</v>
      </c>
      <c r="F161" s="162">
        <v>-12.689065971860629</v>
      </c>
      <c r="G161" s="162">
        <v>-5.07094348487216</v>
      </c>
      <c r="H161" s="162">
        <v>-4.6879980237107475</v>
      </c>
      <c r="I161" s="162">
        <v>7.4791200461904737</v>
      </c>
      <c r="J161" s="162">
        <v>1.9277843218406758</v>
      </c>
      <c r="K161" s="162">
        <v>1.4716935174916301</v>
      </c>
      <c r="L161" s="162">
        <v>2.0515569555330018</v>
      </c>
      <c r="M161" s="162">
        <v>0.32110317179605374</v>
      </c>
      <c r="N161" s="162">
        <v>2.2329776215808153</v>
      </c>
      <c r="O161" s="200">
        <v>0.67262640046047295</v>
      </c>
      <c r="P161" s="162">
        <v>-0.19172635176704489</v>
      </c>
    </row>
    <row r="162" spans="1:16" s="93" customFormat="1" ht="12.75" customHeight="1" x14ac:dyDescent="0.2">
      <c r="A162" s="296"/>
      <c r="B162" s="296" t="s">
        <v>2</v>
      </c>
      <c r="C162" s="162">
        <v>0.42319034798661903</v>
      </c>
      <c r="D162" s="162">
        <v>1.5258120804160882</v>
      </c>
      <c r="E162" s="162">
        <v>-5.379338855748145</v>
      </c>
      <c r="F162" s="162">
        <v>-11.267431834708887</v>
      </c>
      <c r="G162" s="162">
        <v>-6.0368389484687697</v>
      </c>
      <c r="H162" s="162">
        <v>-5.0293879748764851</v>
      </c>
      <c r="I162" s="162">
        <v>7.6134601355315255</v>
      </c>
      <c r="J162" s="162">
        <v>1.6331574227329355</v>
      </c>
      <c r="K162" s="162">
        <v>1.6309456423457789</v>
      </c>
      <c r="L162" s="162">
        <v>2.008858254018449</v>
      </c>
      <c r="M162" s="162">
        <v>-0.47427203661719375</v>
      </c>
      <c r="N162" s="162">
        <v>2.9309190376449408</v>
      </c>
      <c r="O162" s="200">
        <v>0.63138938219573504</v>
      </c>
      <c r="P162" s="162">
        <v>-0.12242120029986836</v>
      </c>
    </row>
    <row r="163" spans="1:16" s="93" customFormat="1" ht="21.75" customHeight="1" x14ac:dyDescent="0.2">
      <c r="A163" s="296">
        <v>2017</v>
      </c>
      <c r="B163" s="296" t="s">
        <v>3</v>
      </c>
      <c r="C163" s="162">
        <v>0.79497850141540027</v>
      </c>
      <c r="D163" s="162">
        <v>3.3475659639241684</v>
      </c>
      <c r="E163" s="162">
        <v>-3.8864693305909555</v>
      </c>
      <c r="F163" s="162">
        <v>-5.5134357671992831</v>
      </c>
      <c r="G163" s="162">
        <v>-4.2862903862675523</v>
      </c>
      <c r="H163" s="162">
        <v>-5.8312136465950744</v>
      </c>
      <c r="I163" s="162">
        <v>6.860307274804498</v>
      </c>
      <c r="J163" s="162">
        <v>2.8556247889394228</v>
      </c>
      <c r="K163" s="162">
        <v>1.6444815819433103</v>
      </c>
      <c r="L163" s="162">
        <v>1.056315431047139</v>
      </c>
      <c r="M163" s="162">
        <v>-7.9931107940609536E-2</v>
      </c>
      <c r="N163" s="162">
        <v>3.0993404273843765</v>
      </c>
      <c r="O163" s="200">
        <v>0.867012547812962</v>
      </c>
      <c r="P163" s="162">
        <v>0.27681992269661748</v>
      </c>
    </row>
    <row r="164" spans="1:16" s="93" customFormat="1" ht="12.75" customHeight="1" x14ac:dyDescent="0.2">
      <c r="A164" s="296"/>
      <c r="B164" s="296" t="s">
        <v>4</v>
      </c>
      <c r="C164" s="162">
        <v>0.99580694347466192</v>
      </c>
      <c r="D164" s="162">
        <v>5.1020112837002927</v>
      </c>
      <c r="E164" s="162">
        <v>-2.3812372379492643</v>
      </c>
      <c r="F164" s="162">
        <v>-0.45196614434956928</v>
      </c>
      <c r="G164" s="162">
        <v>-3.2295691960230499</v>
      </c>
      <c r="H164" s="162">
        <v>-3.1997125232694401</v>
      </c>
      <c r="I164" s="162">
        <v>4.1583841407803419</v>
      </c>
      <c r="J164" s="162">
        <v>4.4573695814506777</v>
      </c>
      <c r="K164" s="162">
        <v>1.4060482648557553</v>
      </c>
      <c r="L164" s="162">
        <v>0.50240433005556895</v>
      </c>
      <c r="M164" s="162">
        <v>0.4821160254584953</v>
      </c>
      <c r="N164" s="162">
        <v>2.4831993105880201</v>
      </c>
      <c r="O164" s="200">
        <v>0.96828645378012368</v>
      </c>
      <c r="P164" s="162">
        <v>0.52582454358328334</v>
      </c>
    </row>
    <row r="165" spans="1:16" s="93" customFormat="1" ht="12.75" customHeight="1" x14ac:dyDescent="0.2">
      <c r="A165" s="296"/>
      <c r="B165" s="296" t="s">
        <v>1</v>
      </c>
      <c r="C165" s="162">
        <v>1.1146992115622965</v>
      </c>
      <c r="D165" s="162">
        <v>5.9284483780821375</v>
      </c>
      <c r="E165" s="162">
        <v>-0.40498172441040481</v>
      </c>
      <c r="F165" s="162">
        <v>3.0437542670313178</v>
      </c>
      <c r="G165" s="162">
        <v>-1.1359905000802115</v>
      </c>
      <c r="H165" s="162">
        <v>-0.50717361720704446</v>
      </c>
      <c r="I165" s="162">
        <v>1.1582024891571905</v>
      </c>
      <c r="J165" s="162">
        <v>4.6603737233810705</v>
      </c>
      <c r="K165" s="162">
        <v>1.0915354361416405</v>
      </c>
      <c r="L165" s="162">
        <v>0.68631117839426281</v>
      </c>
      <c r="M165" s="162">
        <v>1.457570845377461</v>
      </c>
      <c r="N165" s="162">
        <v>1.3074408102337571</v>
      </c>
      <c r="O165" s="200">
        <v>0.95157649989545234</v>
      </c>
      <c r="P165" s="162">
        <v>0.67884018244640743</v>
      </c>
    </row>
    <row r="166" spans="1:16" s="93" customFormat="1" ht="12.75" customHeight="1" x14ac:dyDescent="0.2">
      <c r="A166" s="296"/>
      <c r="B166" s="296" t="s">
        <v>2</v>
      </c>
      <c r="C166" s="162">
        <v>1.4065377816135225</v>
      </c>
      <c r="D166" s="162">
        <v>4.642063095786682</v>
      </c>
      <c r="E166" s="162">
        <v>2.0001050369632054</v>
      </c>
      <c r="F166" s="162">
        <v>6.1860454280019468</v>
      </c>
      <c r="G166" s="162">
        <v>1.6191086717091849</v>
      </c>
      <c r="H166" s="162">
        <v>2.54083424177594</v>
      </c>
      <c r="I166" s="162">
        <v>-1.5991085392615645</v>
      </c>
      <c r="J166" s="162">
        <v>4.3947354651375719</v>
      </c>
      <c r="K166" s="162">
        <v>0.99526686124762875</v>
      </c>
      <c r="L166" s="162">
        <v>1.2679344308368883</v>
      </c>
      <c r="M166" s="162">
        <v>2.1864852085803363</v>
      </c>
      <c r="N166" s="162">
        <v>0.4968518077139521</v>
      </c>
      <c r="O166" s="200">
        <v>1.0521635456778284</v>
      </c>
      <c r="P166" s="162">
        <v>0.99023666572890079</v>
      </c>
    </row>
    <row r="167" spans="1:16" s="93" customFormat="1" ht="21.75" customHeight="1" x14ac:dyDescent="0.2">
      <c r="A167" s="296">
        <v>2018</v>
      </c>
      <c r="B167" s="293" t="s">
        <v>3</v>
      </c>
      <c r="C167" s="162">
        <v>1.3493487503167785</v>
      </c>
      <c r="D167" s="162">
        <v>3.1069640430518319</v>
      </c>
      <c r="E167" s="162">
        <v>2.9005325170990091</v>
      </c>
      <c r="F167" s="162">
        <v>5.0548421415374207</v>
      </c>
      <c r="G167" s="162">
        <v>2.1216804214493123</v>
      </c>
      <c r="H167" s="162">
        <v>6.7234670104484735</v>
      </c>
      <c r="I167" s="162">
        <v>-3.138523663542685</v>
      </c>
      <c r="J167" s="162">
        <v>1.8181613162885526</v>
      </c>
      <c r="K167" s="162">
        <v>0.95437085225844953</v>
      </c>
      <c r="L167" s="162">
        <v>2.0506382928715254</v>
      </c>
      <c r="M167" s="162">
        <v>2.3570559761144381</v>
      </c>
      <c r="N167" s="162">
        <v>6.9837242029009872E-2</v>
      </c>
      <c r="O167" s="162">
        <v>0.94781830073330298</v>
      </c>
      <c r="P167" s="297">
        <v>0.93960804372339624</v>
      </c>
    </row>
    <row r="168" spans="1:16" s="93" customFormat="1" x14ac:dyDescent="0.2">
      <c r="A168" s="296"/>
      <c r="B168" s="294" t="s">
        <v>4</v>
      </c>
      <c r="C168" s="162">
        <v>1.4896642873904256</v>
      </c>
      <c r="D168" s="162">
        <v>0.82813274757695865</v>
      </c>
      <c r="E168" s="162">
        <v>3.8629431289931944</v>
      </c>
      <c r="F168" s="162">
        <v>3.2760802922576175</v>
      </c>
      <c r="G168" s="162">
        <v>3.2486404923618295</v>
      </c>
      <c r="H168" s="162">
        <v>8.4803766472140154</v>
      </c>
      <c r="I168" s="162">
        <v>-1.8941149888713511</v>
      </c>
      <c r="J168" s="162">
        <v>0.26602773824690473</v>
      </c>
      <c r="K168" s="162">
        <v>1.0960008555681213</v>
      </c>
      <c r="L168" s="162">
        <v>2.6505855271452816</v>
      </c>
      <c r="M168" s="162">
        <v>2.4780660669948986</v>
      </c>
      <c r="N168" s="162">
        <v>0.263729948405512</v>
      </c>
      <c r="O168" s="162">
        <v>0.78852860899324639</v>
      </c>
      <c r="P168" s="298">
        <v>1.0714622131053488</v>
      </c>
    </row>
    <row r="169" spans="1:16" x14ac:dyDescent="0.2">
      <c r="A169" s="145" t="s">
        <v>231</v>
      </c>
      <c r="B169" s="145"/>
      <c r="C169" s="145"/>
      <c r="D169" s="145"/>
      <c r="E169" s="145"/>
      <c r="F169" s="145"/>
      <c r="G169" s="145"/>
      <c r="H169" s="246"/>
      <c r="I169" s="246"/>
      <c r="J169" s="246"/>
      <c r="K169" s="246"/>
      <c r="L169" s="247"/>
      <c r="M169" s="248"/>
      <c r="N169" s="246"/>
      <c r="O169" s="246"/>
      <c r="P169" s="246"/>
    </row>
    <row r="170" spans="1:16" x14ac:dyDescent="0.2">
      <c r="A170" s="206" t="s">
        <v>214</v>
      </c>
      <c r="B170" s="206"/>
      <c r="C170" s="206"/>
      <c r="D170" s="206"/>
      <c r="E170" s="206"/>
      <c r="F170" s="206"/>
      <c r="G170" s="206"/>
      <c r="L170" s="193"/>
      <c r="M170" s="194"/>
    </row>
    <row r="171" spans="1:16" x14ac:dyDescent="0.2">
      <c r="A171" s="360" t="s">
        <v>17</v>
      </c>
      <c r="B171" s="360"/>
      <c r="C171" s="360"/>
      <c r="D171" s="360"/>
      <c r="E171" s="360"/>
      <c r="F171" s="360"/>
      <c r="G171" s="360"/>
      <c r="L171" s="193"/>
      <c r="M171" s="194"/>
    </row>
    <row r="172" spans="1:16" x14ac:dyDescent="0.2">
      <c r="A172" s="360" t="s">
        <v>215</v>
      </c>
      <c r="B172" s="360"/>
      <c r="C172" s="360"/>
      <c r="D172" s="360"/>
      <c r="E172" s="360"/>
      <c r="F172" s="360"/>
      <c r="G172" s="360"/>
      <c r="L172" s="193"/>
      <c r="M172" s="194"/>
    </row>
    <row r="173" spans="1:16" x14ac:dyDescent="0.2">
      <c r="A173" s="206" t="s">
        <v>256</v>
      </c>
      <c r="D173" s="165"/>
      <c r="L173" s="193"/>
      <c r="M173" s="194"/>
    </row>
    <row r="174" spans="1:16" x14ac:dyDescent="0.2">
      <c r="D174" s="165"/>
      <c r="E174" s="195"/>
      <c r="L174" s="193"/>
      <c r="M174" s="194"/>
      <c r="N174" s="196"/>
    </row>
    <row r="175" spans="1:16" x14ac:dyDescent="0.2">
      <c r="D175" s="165"/>
      <c r="E175" s="195"/>
    </row>
    <row r="176" spans="1:16" x14ac:dyDescent="0.2">
      <c r="D176" s="165"/>
      <c r="E176" s="195"/>
      <c r="N176" s="197"/>
    </row>
    <row r="180" spans="3:7" x14ac:dyDescent="0.2">
      <c r="C180" s="198"/>
      <c r="D180" s="199"/>
      <c r="E180" s="198"/>
      <c r="F180" s="198"/>
      <c r="G180" s="198"/>
    </row>
    <row r="181" spans="3:7" x14ac:dyDescent="0.2">
      <c r="C181" s="198"/>
      <c r="D181" s="199"/>
      <c r="E181" s="198"/>
      <c r="F181" s="198"/>
      <c r="G181" s="198"/>
    </row>
    <row r="200" spans="1:7" x14ac:dyDescent="0.2">
      <c r="A200" s="92"/>
      <c r="B200" s="92"/>
      <c r="C200" s="92"/>
      <c r="D200" s="94"/>
      <c r="E200" s="92"/>
      <c r="F200" s="92"/>
      <c r="G200" s="92"/>
    </row>
    <row r="201" spans="1:7" x14ac:dyDescent="0.2">
      <c r="A201" s="92"/>
      <c r="B201" s="92"/>
      <c r="C201" s="92"/>
      <c r="D201" s="94"/>
      <c r="E201" s="92"/>
      <c r="F201" s="92"/>
      <c r="G201" s="92"/>
    </row>
    <row r="202" spans="1:7" x14ac:dyDescent="0.2">
      <c r="A202" s="92"/>
      <c r="B202" s="92"/>
      <c r="C202" s="92"/>
      <c r="D202" s="94"/>
      <c r="E202" s="92"/>
      <c r="F202" s="92"/>
      <c r="G202" s="92"/>
    </row>
    <row r="203" spans="1:7" x14ac:dyDescent="0.2">
      <c r="A203" s="92"/>
      <c r="B203" s="92"/>
      <c r="C203" s="92"/>
      <c r="D203" s="94"/>
      <c r="E203" s="92"/>
      <c r="F203" s="92"/>
      <c r="G203" s="92"/>
    </row>
    <row r="204" spans="1:7" x14ac:dyDescent="0.2">
      <c r="A204" s="92"/>
      <c r="B204" s="92"/>
      <c r="C204" s="92"/>
      <c r="D204" s="94"/>
      <c r="E204" s="92"/>
      <c r="F204" s="92"/>
      <c r="G204" s="92"/>
    </row>
    <row r="205" spans="1:7" x14ac:dyDescent="0.2">
      <c r="A205" s="92"/>
      <c r="B205" s="92"/>
      <c r="C205" s="92"/>
      <c r="D205" s="94"/>
      <c r="E205" s="92"/>
      <c r="F205" s="92"/>
      <c r="G205" s="92"/>
    </row>
    <row r="206" spans="1:7" x14ac:dyDescent="0.2">
      <c r="A206" s="92"/>
      <c r="B206" s="92"/>
      <c r="C206" s="92"/>
      <c r="D206" s="94"/>
      <c r="E206" s="92"/>
      <c r="F206" s="92"/>
      <c r="G206" s="92"/>
    </row>
    <row r="207" spans="1:7" x14ac:dyDescent="0.2">
      <c r="A207" s="92"/>
      <c r="B207" s="92"/>
      <c r="C207" s="92"/>
      <c r="D207" s="94"/>
      <c r="E207" s="92"/>
      <c r="F207" s="92"/>
      <c r="G207" s="92"/>
    </row>
    <row r="208" spans="1:7" x14ac:dyDescent="0.2">
      <c r="A208" s="92"/>
      <c r="B208" s="92"/>
      <c r="C208" s="92"/>
      <c r="D208" s="94"/>
      <c r="E208" s="92"/>
      <c r="F208" s="92"/>
      <c r="G208" s="92"/>
    </row>
    <row r="209" spans="1:7" x14ac:dyDescent="0.2">
      <c r="A209" s="92"/>
      <c r="B209" s="92"/>
      <c r="C209" s="92"/>
      <c r="D209" s="94"/>
      <c r="E209" s="92"/>
      <c r="F209" s="92"/>
      <c r="G209" s="92"/>
    </row>
    <row r="210" spans="1:7" x14ac:dyDescent="0.2">
      <c r="A210" s="92"/>
      <c r="B210" s="92"/>
      <c r="C210" s="92"/>
      <c r="D210" s="94"/>
      <c r="E210" s="92"/>
      <c r="F210" s="92"/>
      <c r="G210" s="92"/>
    </row>
    <row r="211" spans="1:7" x14ac:dyDescent="0.2">
      <c r="A211" s="92"/>
      <c r="B211" s="92"/>
      <c r="C211" s="92"/>
      <c r="D211" s="94"/>
      <c r="E211" s="92"/>
      <c r="F211" s="92"/>
      <c r="G211" s="92"/>
    </row>
    <row r="212" spans="1:7" x14ac:dyDescent="0.2">
      <c r="A212" s="92"/>
      <c r="B212" s="92"/>
      <c r="C212" s="92"/>
      <c r="D212" s="94"/>
      <c r="E212" s="92"/>
      <c r="F212" s="92"/>
      <c r="G212" s="92"/>
    </row>
    <row r="213" spans="1:7" x14ac:dyDescent="0.2">
      <c r="A213" s="92"/>
      <c r="B213" s="92"/>
      <c r="C213" s="92"/>
      <c r="D213" s="94"/>
      <c r="E213" s="92"/>
      <c r="F213" s="92"/>
      <c r="G213" s="92"/>
    </row>
    <row r="214" spans="1:7" x14ac:dyDescent="0.2">
      <c r="A214" s="92"/>
      <c r="B214" s="92"/>
      <c r="C214" s="92"/>
      <c r="D214" s="94"/>
      <c r="E214" s="92"/>
      <c r="F214" s="92"/>
      <c r="G214" s="92"/>
    </row>
    <row r="267" spans="3:7" x14ac:dyDescent="0.2">
      <c r="C267" s="112"/>
      <c r="D267" s="112"/>
      <c r="E267" s="112"/>
      <c r="F267" s="112"/>
      <c r="G267" s="112"/>
    </row>
  </sheetData>
  <mergeCells count="3">
    <mergeCell ref="A172:G172"/>
    <mergeCell ref="A171:G171"/>
    <mergeCell ref="A1:O1"/>
  </mergeCells>
  <pageMargins left="0.55118110236220474" right="0.55118110236220474" top="0.78740157480314965" bottom="0.78740157480314965" header="0.51181102362204722" footer="0.51181102362204722"/>
  <pageSetup paperSize="9" scale="44"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171"/>
  <sheetViews>
    <sheetView zoomScaleNormal="100" zoomScaleSheetLayoutView="85" workbookViewId="0">
      <pane ySplit="9" topLeftCell="A10" activePane="bottomLeft" state="frozen"/>
      <selection activeCell="E32" sqref="E32"/>
      <selection pane="bottomLeft" sqref="A1:O1"/>
    </sheetView>
  </sheetViews>
  <sheetFormatPr defaultRowHeight="12.75" customHeight="1" x14ac:dyDescent="0.2"/>
  <cols>
    <col min="1" max="1" customWidth="true" style="92" width="7.140625" collapsed="false"/>
    <col min="2" max="2" bestFit="true" customWidth="true" style="92" width="15.0" collapsed="false"/>
    <col min="3" max="3" customWidth="true" style="92" width="12.140625" collapsed="false"/>
    <col min="4" max="4" bestFit="true" customWidth="true" style="92" width="15.5703125" collapsed="false"/>
    <col min="5" max="5" customWidth="true" style="92" width="15.42578125" collapsed="false"/>
    <col min="6" max="6" bestFit="true" customWidth="true" style="92" width="17.140625" collapsed="false"/>
    <col min="7" max="7" customWidth="true" style="92" width="11.0" collapsed="false"/>
    <col min="8" max="9" customWidth="true" style="92" width="12.140625" collapsed="false"/>
    <col min="10" max="10" customWidth="true" style="92" width="13.0" collapsed="false"/>
    <col min="11" max="11" bestFit="true" customWidth="true" style="92" width="17.28515625" collapsed="false"/>
    <col min="12" max="12" customWidth="true" style="92" width="11.85546875" collapsed="false"/>
    <col min="13" max="13" customWidth="true" style="92" width="12.42578125" collapsed="false"/>
    <col min="14" max="14" bestFit="true" customWidth="true" style="92" width="16.42578125" collapsed="false"/>
    <col min="15" max="15" bestFit="true" customWidth="true" style="92" width="12.42578125" collapsed="false"/>
    <col min="16" max="16384" style="92" width="9.140625" collapsed="false"/>
  </cols>
  <sheetData>
    <row r="1" spans="1:15" s="237" customFormat="1" ht="51" customHeight="1" x14ac:dyDescent="0.35">
      <c r="A1" s="364" t="s">
        <v>265</v>
      </c>
      <c r="B1" s="365"/>
      <c r="C1" s="365"/>
      <c r="D1" s="365"/>
      <c r="E1" s="365"/>
      <c r="F1" s="365"/>
      <c r="G1" s="365"/>
      <c r="H1" s="365"/>
      <c r="I1" s="365"/>
      <c r="J1" s="365"/>
      <c r="K1" s="365"/>
      <c r="L1" s="365"/>
      <c r="M1" s="365"/>
      <c r="N1" s="365"/>
      <c r="O1" s="365"/>
    </row>
    <row r="2" spans="1:15" s="237" customFormat="1" x14ac:dyDescent="0.2">
      <c r="A2" s="113"/>
      <c r="B2" s="113"/>
      <c r="C2" s="113"/>
      <c r="D2" s="113"/>
      <c r="E2" s="113"/>
      <c r="F2" s="113"/>
      <c r="G2" s="113"/>
      <c r="H2" s="113"/>
      <c r="I2" s="113"/>
      <c r="J2" s="238"/>
      <c r="K2" s="113"/>
      <c r="L2" s="113"/>
      <c r="M2" s="113"/>
      <c r="N2" s="113"/>
      <c r="O2" s="113"/>
    </row>
    <row r="3" spans="1:15" s="237" customFormat="1" ht="15.75" x14ac:dyDescent="0.25">
      <c r="A3" s="366" t="s">
        <v>255</v>
      </c>
      <c r="B3" s="366"/>
      <c r="C3" s="366"/>
      <c r="D3" s="366"/>
      <c r="E3" s="208"/>
      <c r="F3" s="184"/>
      <c r="G3" s="239"/>
      <c r="H3" s="239"/>
      <c r="I3" s="239"/>
      <c r="J3" s="240"/>
      <c r="K3" s="239"/>
      <c r="L3" s="239"/>
      <c r="M3" s="239"/>
      <c r="N3" s="239"/>
      <c r="O3" s="239"/>
    </row>
    <row r="4" spans="1:15" s="201" customFormat="1" ht="16.5" thickBot="1" x14ac:dyDescent="0.3">
      <c r="O4" s="98" t="s">
        <v>217</v>
      </c>
    </row>
    <row r="5" spans="1:15" s="201" customFormat="1" ht="59.25" customHeight="1" x14ac:dyDescent="0.2">
      <c r="A5" s="241"/>
      <c r="B5" s="241"/>
      <c r="C5" s="251" t="s">
        <v>222</v>
      </c>
      <c r="D5" s="251" t="s">
        <v>7</v>
      </c>
      <c r="E5" s="251" t="s">
        <v>234</v>
      </c>
      <c r="F5" s="251" t="s">
        <v>63</v>
      </c>
      <c r="G5" s="251" t="s">
        <v>235</v>
      </c>
      <c r="H5" s="251" t="s">
        <v>64</v>
      </c>
      <c r="I5" s="251" t="s">
        <v>71</v>
      </c>
      <c r="J5" s="251" t="s">
        <v>236</v>
      </c>
      <c r="K5" s="251" t="s">
        <v>237</v>
      </c>
      <c r="L5" s="251" t="s">
        <v>29</v>
      </c>
      <c r="M5" s="251" t="s">
        <v>9</v>
      </c>
      <c r="N5" s="251" t="s">
        <v>30</v>
      </c>
      <c r="O5" s="251" t="s">
        <v>8</v>
      </c>
    </row>
    <row r="6" spans="1:15" s="201" customFormat="1" x14ac:dyDescent="0.2">
      <c r="C6" s="252"/>
      <c r="D6" s="249"/>
      <c r="E6" s="249"/>
      <c r="F6" s="249"/>
      <c r="G6" s="249"/>
      <c r="H6" s="249"/>
      <c r="I6" s="249"/>
      <c r="J6" s="249"/>
      <c r="K6" s="249"/>
      <c r="L6" s="249"/>
      <c r="M6" s="249"/>
      <c r="N6" s="249"/>
      <c r="O6" s="249"/>
    </row>
    <row r="7" spans="1:15" s="201" customFormat="1" ht="13.5" thickBot="1" x14ac:dyDescent="0.25">
      <c r="A7" s="96" t="s">
        <v>45</v>
      </c>
      <c r="B7" s="242"/>
      <c r="C7" s="253" t="s">
        <v>181</v>
      </c>
      <c r="D7" s="253" t="s">
        <v>33</v>
      </c>
      <c r="E7" s="253" t="s">
        <v>238</v>
      </c>
      <c r="F7" s="253" t="s">
        <v>32</v>
      </c>
      <c r="G7" s="253" t="s">
        <v>239</v>
      </c>
      <c r="H7" s="253" t="s">
        <v>34</v>
      </c>
      <c r="I7" s="253" t="s">
        <v>35</v>
      </c>
      <c r="J7" s="253" t="s">
        <v>240</v>
      </c>
      <c r="K7" s="253" t="s">
        <v>241</v>
      </c>
      <c r="L7" s="253" t="s">
        <v>65</v>
      </c>
      <c r="M7" s="253" t="s">
        <v>66</v>
      </c>
      <c r="N7" s="253" t="s">
        <v>67</v>
      </c>
      <c r="O7" s="253" t="s">
        <v>249</v>
      </c>
    </row>
    <row r="8" spans="1:15" s="237" customFormat="1" x14ac:dyDescent="0.2">
      <c r="A8" s="223"/>
      <c r="B8" s="223"/>
      <c r="C8" s="252"/>
      <c r="D8" s="249"/>
      <c r="E8" s="254"/>
      <c r="F8" s="251"/>
      <c r="G8" s="254"/>
      <c r="H8" s="249"/>
      <c r="I8" s="252"/>
      <c r="J8" s="252"/>
      <c r="K8" s="252"/>
      <c r="L8" s="252"/>
      <c r="M8" s="252"/>
      <c r="N8" s="252"/>
      <c r="O8" s="249"/>
    </row>
    <row r="9" spans="1:15" s="237" customFormat="1" ht="14.25" x14ac:dyDescent="0.2">
      <c r="A9" s="134" t="s">
        <v>242</v>
      </c>
      <c r="B9" s="201"/>
      <c r="C9" s="166">
        <v>756.74479516102224</v>
      </c>
      <c r="D9" s="166">
        <v>104.00096383986664</v>
      </c>
      <c r="E9" s="358">
        <v>43.823775107474532</v>
      </c>
      <c r="F9" s="166">
        <v>32.507488883501594</v>
      </c>
      <c r="G9" s="358">
        <v>35.244558115127326</v>
      </c>
      <c r="H9" s="166">
        <v>61.465221316533011</v>
      </c>
      <c r="I9" s="166">
        <v>118.96166361256851</v>
      </c>
      <c r="J9" s="166">
        <v>66.241675460616662</v>
      </c>
      <c r="K9" s="166">
        <v>38.518307581953046</v>
      </c>
      <c r="L9" s="166">
        <v>62.024902139516129</v>
      </c>
      <c r="M9" s="166">
        <v>62.753253898220514</v>
      </c>
      <c r="N9" s="166">
        <v>94.057045666101175</v>
      </c>
      <c r="O9" s="166">
        <v>37.14593953954278</v>
      </c>
    </row>
    <row r="10" spans="1:15" ht="12.75" customHeight="1" x14ac:dyDescent="0.2">
      <c r="C10" s="168"/>
      <c r="D10" s="168"/>
      <c r="E10" s="168"/>
      <c r="F10" s="168"/>
      <c r="G10" s="168"/>
      <c r="H10" s="168"/>
      <c r="I10" s="168"/>
      <c r="J10" s="168"/>
      <c r="K10" s="168"/>
      <c r="L10" s="168"/>
      <c r="M10" s="168"/>
      <c r="N10" s="168"/>
      <c r="O10" s="168"/>
    </row>
    <row r="11" spans="1:15" s="237" customFormat="1" x14ac:dyDescent="0.2">
      <c r="A11" s="184">
        <v>1998</v>
      </c>
      <c r="C11" s="250">
        <v>73.567567614667524</v>
      </c>
      <c r="D11" s="250">
        <v>74.544099840400833</v>
      </c>
      <c r="E11" s="250">
        <v>84.665435516669305</v>
      </c>
      <c r="F11" s="250">
        <v>99.250334605828996</v>
      </c>
      <c r="G11" s="250">
        <v>50.656302889557296</v>
      </c>
      <c r="H11" s="250">
        <v>68.893312777289992</v>
      </c>
      <c r="I11" s="250">
        <v>67.20716230071578</v>
      </c>
      <c r="J11" s="250">
        <v>51.673939206312895</v>
      </c>
      <c r="K11" s="250">
        <v>52.211022278216106</v>
      </c>
      <c r="L11" s="250">
        <v>98.864818963224792</v>
      </c>
      <c r="M11" s="250">
        <v>103.49116361733378</v>
      </c>
      <c r="N11" s="250">
        <v>73.498098905206263</v>
      </c>
      <c r="O11" s="250">
        <v>81.23471741123798</v>
      </c>
    </row>
    <row r="12" spans="1:15" s="237" customFormat="1" x14ac:dyDescent="0.2">
      <c r="A12" s="184">
        <v>1999</v>
      </c>
      <c r="C12" s="250">
        <v>75.389317575526206</v>
      </c>
      <c r="D12" s="250">
        <v>76.346900841011262</v>
      </c>
      <c r="E12" s="250">
        <v>87.23558125781517</v>
      </c>
      <c r="F12" s="250">
        <v>96.419306168950953</v>
      </c>
      <c r="G12" s="250">
        <v>52.633838868270061</v>
      </c>
      <c r="H12" s="250">
        <v>71.627444725372669</v>
      </c>
      <c r="I12" s="250">
        <v>70.343681692433861</v>
      </c>
      <c r="J12" s="250">
        <v>50.684651959492406</v>
      </c>
      <c r="K12" s="250">
        <v>57.112286541297721</v>
      </c>
      <c r="L12" s="250">
        <v>99.800057792730215</v>
      </c>
      <c r="M12" s="250">
        <v>103.97849382558761</v>
      </c>
      <c r="N12" s="250">
        <v>75.206493131270364</v>
      </c>
      <c r="O12" s="250">
        <v>82.431144620928578</v>
      </c>
    </row>
    <row r="13" spans="1:15" s="237" customFormat="1" x14ac:dyDescent="0.2">
      <c r="A13" s="184">
        <v>2000</v>
      </c>
      <c r="C13" s="250">
        <v>77.945998784495416</v>
      </c>
      <c r="D13" s="250">
        <v>76.925576687587338</v>
      </c>
      <c r="E13" s="250">
        <v>90.852835305308744</v>
      </c>
      <c r="F13" s="250">
        <v>91.79979085614923</v>
      </c>
      <c r="G13" s="250">
        <v>65.401186789209632</v>
      </c>
      <c r="H13" s="250">
        <v>77.289148839956795</v>
      </c>
      <c r="I13" s="250">
        <v>73.719485419465002</v>
      </c>
      <c r="J13" s="250">
        <v>52.721499351626633</v>
      </c>
      <c r="K13" s="250">
        <v>58.621474776863025</v>
      </c>
      <c r="L13" s="250">
        <v>100.8119723222143</v>
      </c>
      <c r="M13" s="250">
        <v>103.76420515009815</v>
      </c>
      <c r="N13" s="250">
        <v>76.42482042341922</v>
      </c>
      <c r="O13" s="250">
        <v>83.190701123248431</v>
      </c>
    </row>
    <row r="14" spans="1:15" s="237" customFormat="1" x14ac:dyDescent="0.2">
      <c r="A14" s="184">
        <v>2001</v>
      </c>
      <c r="C14" s="250">
        <v>81.472278380595554</v>
      </c>
      <c r="D14" s="250">
        <v>82.209844008936045</v>
      </c>
      <c r="E14" s="250">
        <v>97.198388636364186</v>
      </c>
      <c r="F14" s="250">
        <v>96.101119430098848</v>
      </c>
      <c r="G14" s="250">
        <v>70.988620993163508</v>
      </c>
      <c r="H14" s="250">
        <v>83.152760784192694</v>
      </c>
      <c r="I14" s="250">
        <v>73.364043518342427</v>
      </c>
      <c r="J14" s="250">
        <v>58.143148970579716</v>
      </c>
      <c r="K14" s="250">
        <v>65.851570723068818</v>
      </c>
      <c r="L14" s="250">
        <v>102.5799001069859</v>
      </c>
      <c r="M14" s="250">
        <v>103.20346808669245</v>
      </c>
      <c r="N14" s="250">
        <v>80.158269018566244</v>
      </c>
      <c r="O14" s="250">
        <v>85.590071290188206</v>
      </c>
    </row>
    <row r="15" spans="1:15" s="237" customFormat="1" x14ac:dyDescent="0.2">
      <c r="A15" s="184">
        <v>2002</v>
      </c>
      <c r="C15" s="250">
        <v>84.274008497037045</v>
      </c>
      <c r="D15" s="250">
        <v>86.186013186497718</v>
      </c>
      <c r="E15" s="250">
        <v>98.73497310012749</v>
      </c>
      <c r="F15" s="250">
        <v>97.924531162275699</v>
      </c>
      <c r="G15" s="250">
        <v>78.260620669606936</v>
      </c>
      <c r="H15" s="250">
        <v>89.560214366489973</v>
      </c>
      <c r="I15" s="250">
        <v>76.192776038685793</v>
      </c>
      <c r="J15" s="250">
        <v>59.662931485701471</v>
      </c>
      <c r="K15" s="250">
        <v>65.550522427514977</v>
      </c>
      <c r="L15" s="250">
        <v>105.07724494592472</v>
      </c>
      <c r="M15" s="250">
        <v>103.65027569108695</v>
      </c>
      <c r="N15" s="250">
        <v>81.364765245909155</v>
      </c>
      <c r="O15" s="250">
        <v>90.313134341869528</v>
      </c>
    </row>
    <row r="16" spans="1:15" s="237" customFormat="1" x14ac:dyDescent="0.2">
      <c r="A16" s="184">
        <v>2003</v>
      </c>
      <c r="C16" s="250">
        <v>88.316628137007655</v>
      </c>
      <c r="D16" s="250">
        <v>88.238031750102706</v>
      </c>
      <c r="E16" s="250">
        <v>100.69928532897356</v>
      </c>
      <c r="F16" s="250">
        <v>98.327684695058636</v>
      </c>
      <c r="G16" s="250">
        <v>84.432275673598724</v>
      </c>
      <c r="H16" s="250">
        <v>94.385660003717419</v>
      </c>
      <c r="I16" s="250">
        <v>81.327428942154853</v>
      </c>
      <c r="J16" s="250">
        <v>66.702529538510746</v>
      </c>
      <c r="K16" s="250">
        <v>73.945878801240497</v>
      </c>
      <c r="L16" s="250">
        <v>109.12314102396839</v>
      </c>
      <c r="M16" s="250">
        <v>102.44203989094724</v>
      </c>
      <c r="N16" s="250">
        <v>85.319211119462892</v>
      </c>
      <c r="O16" s="250">
        <v>94.060308540752388</v>
      </c>
    </row>
    <row r="17" spans="1:15" s="237" customFormat="1" x14ac:dyDescent="0.2">
      <c r="A17" s="184">
        <v>2004</v>
      </c>
      <c r="C17" s="250">
        <v>90.139188510848669</v>
      </c>
      <c r="D17" s="250">
        <v>90.347728696817796</v>
      </c>
      <c r="E17" s="250">
        <v>95.193022943862132</v>
      </c>
      <c r="F17" s="250">
        <v>102.01383051974311</v>
      </c>
      <c r="G17" s="250">
        <v>90.629851663892353</v>
      </c>
      <c r="H17" s="250">
        <v>97.644093652580523</v>
      </c>
      <c r="I17" s="250">
        <v>82.218390939793039</v>
      </c>
      <c r="J17" s="250">
        <v>69.619010140431598</v>
      </c>
      <c r="K17" s="250">
        <v>77.059140838351524</v>
      </c>
      <c r="L17" s="250">
        <v>110.88087380735598</v>
      </c>
      <c r="M17" s="250">
        <v>102.11594304293517</v>
      </c>
      <c r="N17" s="250">
        <v>87.57512229102656</v>
      </c>
      <c r="O17" s="250">
        <v>96.706352644987248</v>
      </c>
    </row>
    <row r="18" spans="1:15" s="237" customFormat="1" x14ac:dyDescent="0.2">
      <c r="A18" s="184">
        <v>2005</v>
      </c>
      <c r="C18" s="250">
        <v>91.289782847635578</v>
      </c>
      <c r="D18" s="250">
        <v>89.552042338828599</v>
      </c>
      <c r="E18" s="250">
        <v>92.751776742673997</v>
      </c>
      <c r="F18" s="250">
        <v>108.18221904397646</v>
      </c>
      <c r="G18" s="250">
        <v>88.580761834970389</v>
      </c>
      <c r="H18" s="250">
        <v>101.7726814653881</v>
      </c>
      <c r="I18" s="250">
        <v>85.746216032929937</v>
      </c>
      <c r="J18" s="250">
        <v>70.239896973830568</v>
      </c>
      <c r="K18" s="250">
        <v>80.114641169163633</v>
      </c>
      <c r="L18" s="250">
        <v>112.27232179290743</v>
      </c>
      <c r="M18" s="250">
        <v>101.35976293724102</v>
      </c>
      <c r="N18" s="250">
        <v>89.355656283114726</v>
      </c>
      <c r="O18" s="250">
        <v>94.127645657894931</v>
      </c>
    </row>
    <row r="19" spans="1:15" s="237" customFormat="1" x14ac:dyDescent="0.2">
      <c r="A19" s="184">
        <v>2006</v>
      </c>
      <c r="C19" s="250">
        <v>93.864441720241757</v>
      </c>
      <c r="D19" s="250">
        <v>93.195196518344446</v>
      </c>
      <c r="E19" s="250">
        <v>93.598621074392611</v>
      </c>
      <c r="F19" s="250">
        <v>105.4399014539278</v>
      </c>
      <c r="G19" s="250">
        <v>82.087728229844771</v>
      </c>
      <c r="H19" s="250">
        <v>104.84077632436873</v>
      </c>
      <c r="I19" s="250">
        <v>88.11271165595754</v>
      </c>
      <c r="J19" s="250">
        <v>81.257976864187782</v>
      </c>
      <c r="K19" s="250">
        <v>86.800886383218455</v>
      </c>
      <c r="L19" s="250">
        <v>113.87519119876471</v>
      </c>
      <c r="M19" s="250">
        <v>101.06262413474958</v>
      </c>
      <c r="N19" s="250">
        <v>90.98343185660957</v>
      </c>
      <c r="O19" s="250">
        <v>97.525234557907524</v>
      </c>
    </row>
    <row r="20" spans="1:15" s="237" customFormat="1" x14ac:dyDescent="0.2">
      <c r="A20" s="184">
        <v>2007</v>
      </c>
      <c r="C20" s="250">
        <v>95.005641809071079</v>
      </c>
      <c r="D20" s="250">
        <v>95.94591531223621</v>
      </c>
      <c r="E20" s="250">
        <v>98.791112678718761</v>
      </c>
      <c r="F20" s="250">
        <v>104.45346789990137</v>
      </c>
      <c r="G20" s="250">
        <v>84.715677204653062</v>
      </c>
      <c r="H20" s="250">
        <v>106.78867733196527</v>
      </c>
      <c r="I20" s="250">
        <v>88.346300791743104</v>
      </c>
      <c r="J20" s="250">
        <v>86.001985526217766</v>
      </c>
      <c r="K20" s="250">
        <v>87.674755490712514</v>
      </c>
      <c r="L20" s="250">
        <v>112.69623936820878</v>
      </c>
      <c r="M20" s="250">
        <v>99.926824000255195</v>
      </c>
      <c r="N20" s="250">
        <v>91.142085080704106</v>
      </c>
      <c r="O20" s="250">
        <v>94.67632502389155</v>
      </c>
    </row>
    <row r="21" spans="1:15" s="237" customFormat="1" x14ac:dyDescent="0.2">
      <c r="A21" s="184">
        <v>2008</v>
      </c>
      <c r="C21" s="250">
        <v>95.881372614652847</v>
      </c>
      <c r="D21" s="250">
        <v>94.154142020705265</v>
      </c>
      <c r="E21" s="250">
        <v>98.333008982526508</v>
      </c>
      <c r="F21" s="250">
        <v>103.12513394667192</v>
      </c>
      <c r="G21" s="250">
        <v>84.804358864024834</v>
      </c>
      <c r="H21" s="250">
        <v>111.64991251950335</v>
      </c>
      <c r="I21" s="250">
        <v>89.401937182207178</v>
      </c>
      <c r="J21" s="250">
        <v>89.45572230771846</v>
      </c>
      <c r="K21" s="250">
        <v>90.619422475720256</v>
      </c>
      <c r="L21" s="250">
        <v>111.33402930167027</v>
      </c>
      <c r="M21" s="250">
        <v>98.58098394051629</v>
      </c>
      <c r="N21" s="250">
        <v>93.280305692163495</v>
      </c>
      <c r="O21" s="250">
        <v>94.839189453210992</v>
      </c>
    </row>
    <row r="22" spans="1:15" s="237" customFormat="1" x14ac:dyDescent="0.2">
      <c r="A22" s="184">
        <v>2009</v>
      </c>
      <c r="C22" s="250">
        <v>95.382050779557929</v>
      </c>
      <c r="D22" s="250">
        <v>90.984942588090007</v>
      </c>
      <c r="E22" s="250">
        <v>92.599558576411113</v>
      </c>
      <c r="F22" s="250">
        <v>97.649298432266562</v>
      </c>
      <c r="G22" s="250">
        <v>88.10450083615909</v>
      </c>
      <c r="H22" s="250">
        <v>114.21557216409703</v>
      </c>
      <c r="I22" s="250">
        <v>90.292631891553086</v>
      </c>
      <c r="J22" s="250">
        <v>81.882194181082497</v>
      </c>
      <c r="K22" s="250">
        <v>91.488514558468864</v>
      </c>
      <c r="L22" s="250">
        <v>111.17091419442083</v>
      </c>
      <c r="M22" s="250">
        <v>99.692962308349991</v>
      </c>
      <c r="N22" s="250">
        <v>95.15477376696748</v>
      </c>
      <c r="O22" s="250">
        <v>99.192278528828979</v>
      </c>
    </row>
    <row r="23" spans="1:15" s="237" customFormat="1" x14ac:dyDescent="0.2">
      <c r="A23" s="184">
        <v>2010</v>
      </c>
      <c r="C23" s="250">
        <v>95.401292487653365</v>
      </c>
      <c r="D23" s="250">
        <v>94.207864265033294</v>
      </c>
      <c r="E23" s="250">
        <v>92.312259370465469</v>
      </c>
      <c r="F23" s="250">
        <v>96.738773881533831</v>
      </c>
      <c r="G23" s="250">
        <v>86.806507831153084</v>
      </c>
      <c r="H23" s="250">
        <v>108.459266281278</v>
      </c>
      <c r="I23" s="250">
        <v>93.168585598303153</v>
      </c>
      <c r="J23" s="250">
        <v>82.117065110039604</v>
      </c>
      <c r="K23" s="250">
        <v>86.714395233252759</v>
      </c>
      <c r="L23" s="250">
        <v>110.4954650409903</v>
      </c>
      <c r="M23" s="250">
        <v>99.127732394447079</v>
      </c>
      <c r="N23" s="250">
        <v>96.293428436756798</v>
      </c>
      <c r="O23" s="250">
        <v>97.89983131151827</v>
      </c>
    </row>
    <row r="24" spans="1:15" s="237" customFormat="1" x14ac:dyDescent="0.2">
      <c r="A24" s="184">
        <v>2011</v>
      </c>
      <c r="C24" s="250">
        <v>95.592666725191535</v>
      </c>
      <c r="D24" s="250">
        <v>94.622699945721493</v>
      </c>
      <c r="E24" s="250">
        <v>96.283827563801111</v>
      </c>
      <c r="F24" s="250">
        <v>96.901133394461482</v>
      </c>
      <c r="G24" s="250">
        <v>85.647030695408276</v>
      </c>
      <c r="H24" s="250">
        <v>102.91827607425338</v>
      </c>
      <c r="I24" s="250">
        <v>94.006358417003128</v>
      </c>
      <c r="J24" s="250">
        <v>85.193663794880578</v>
      </c>
      <c r="K24" s="250">
        <v>90.744255813828076</v>
      </c>
      <c r="L24" s="250">
        <v>108.69174516647487</v>
      </c>
      <c r="M24" s="250">
        <v>99.248917339083576</v>
      </c>
      <c r="N24" s="250">
        <v>96.375800875539184</v>
      </c>
      <c r="O24" s="250">
        <v>95.748650450254573</v>
      </c>
    </row>
    <row r="25" spans="1:15" s="237" customFormat="1" x14ac:dyDescent="0.2">
      <c r="A25" s="184">
        <v>2012</v>
      </c>
      <c r="C25" s="250">
        <v>96.433534977416144</v>
      </c>
      <c r="D25" s="250">
        <v>95.626084103762565</v>
      </c>
      <c r="E25" s="250">
        <v>90.630370533185399</v>
      </c>
      <c r="F25" s="250">
        <v>94.704995656299204</v>
      </c>
      <c r="G25" s="250">
        <v>83.941160984830049</v>
      </c>
      <c r="H25" s="250">
        <v>104.08209585097154</v>
      </c>
      <c r="I25" s="250">
        <v>94.709457317186235</v>
      </c>
      <c r="J25" s="250">
        <v>88.95935793228432</v>
      </c>
      <c r="K25" s="250">
        <v>97.768252371419095</v>
      </c>
      <c r="L25" s="250">
        <v>103.97606074869374</v>
      </c>
      <c r="M25" s="250">
        <v>98.832711195746867</v>
      </c>
      <c r="N25" s="250">
        <v>98.300803659417312</v>
      </c>
      <c r="O25" s="250">
        <v>103.76347322930638</v>
      </c>
    </row>
    <row r="26" spans="1:15" s="237" customFormat="1" x14ac:dyDescent="0.2">
      <c r="A26" s="184">
        <v>2013</v>
      </c>
      <c r="C26" s="250">
        <v>98.05274509865481</v>
      </c>
      <c r="D26" s="250">
        <v>98.064176297244302</v>
      </c>
      <c r="E26" s="250">
        <v>91.86408328997554</v>
      </c>
      <c r="F26" s="250">
        <v>93.444257368224768</v>
      </c>
      <c r="G26" s="250">
        <v>91.367662652210186</v>
      </c>
      <c r="H26" s="250">
        <v>106.14152327482549</v>
      </c>
      <c r="I26" s="250">
        <v>97.286922196021877</v>
      </c>
      <c r="J26" s="250">
        <v>92.145684209813851</v>
      </c>
      <c r="K26" s="250">
        <v>100.36700018182187</v>
      </c>
      <c r="L26" s="250">
        <v>102.93418335173845</v>
      </c>
      <c r="M26" s="250">
        <v>99.11627634246716</v>
      </c>
      <c r="N26" s="250">
        <v>98.11053588230665</v>
      </c>
      <c r="O26" s="250">
        <v>103.45991832411168</v>
      </c>
    </row>
    <row r="27" spans="1:15" s="237" customFormat="1" x14ac:dyDescent="0.2">
      <c r="A27" s="184">
        <v>2014</v>
      </c>
      <c r="C27" s="250">
        <v>99.475565761118986</v>
      </c>
      <c r="D27" s="250">
        <v>99.125921304040773</v>
      </c>
      <c r="E27" s="250">
        <v>99.493489932100658</v>
      </c>
      <c r="F27" s="250">
        <v>97.186718024809451</v>
      </c>
      <c r="G27" s="250">
        <v>93.259363747378529</v>
      </c>
      <c r="H27" s="250">
        <v>104.07292649837456</v>
      </c>
      <c r="I27" s="250">
        <v>98.680802170315474</v>
      </c>
      <c r="J27" s="250">
        <v>98.056968534846106</v>
      </c>
      <c r="K27" s="250">
        <v>101.54241410830804</v>
      </c>
      <c r="L27" s="250">
        <v>100.82564291416251</v>
      </c>
      <c r="M27" s="250">
        <v>99.789041197004309</v>
      </c>
      <c r="N27" s="250">
        <v>98.971799376141419</v>
      </c>
      <c r="O27" s="250">
        <v>102.06100564438842</v>
      </c>
    </row>
    <row r="28" spans="1:15" s="237" customFormat="1" x14ac:dyDescent="0.2">
      <c r="A28" s="184">
        <v>2015</v>
      </c>
      <c r="C28" s="250">
        <v>99.999999999999986</v>
      </c>
      <c r="D28" s="250">
        <v>100</v>
      </c>
      <c r="E28" s="250">
        <v>100</v>
      </c>
      <c r="F28" s="250">
        <v>100</v>
      </c>
      <c r="G28" s="250">
        <v>100</v>
      </c>
      <c r="H28" s="250">
        <v>100</v>
      </c>
      <c r="I28" s="250">
        <v>100</v>
      </c>
      <c r="J28" s="250">
        <v>99.999999999999972</v>
      </c>
      <c r="K28" s="250">
        <v>100.00000000000001</v>
      </c>
      <c r="L28" s="250">
        <v>100.00000000000001</v>
      </c>
      <c r="M28" s="250">
        <v>100.00000000000001</v>
      </c>
      <c r="N28" s="250">
        <v>100</v>
      </c>
      <c r="O28" s="250">
        <v>100</v>
      </c>
    </row>
    <row r="29" spans="1:15" s="237" customFormat="1" x14ac:dyDescent="0.2">
      <c r="A29" s="184">
        <v>2016</v>
      </c>
      <c r="C29" s="250">
        <v>101.63094564234575</v>
      </c>
      <c r="D29" s="250">
        <v>102.18180278324434</v>
      </c>
      <c r="E29" s="250">
        <v>97.655579009069399</v>
      </c>
      <c r="F29" s="250">
        <v>101.45555735661644</v>
      </c>
      <c r="G29" s="250">
        <v>101.85110748416145</v>
      </c>
      <c r="H29" s="250">
        <v>108.11939652893896</v>
      </c>
      <c r="I29" s="250">
        <v>100.96011456567462</v>
      </c>
      <c r="J29" s="250">
        <v>104.49932288933064</v>
      </c>
      <c r="K29" s="250">
        <v>98.040921986033538</v>
      </c>
      <c r="L29" s="250">
        <v>99.873426885576137</v>
      </c>
      <c r="M29" s="250">
        <v>100.33992400003146</v>
      </c>
      <c r="N29" s="250">
        <v>101.13737489958004</v>
      </c>
      <c r="O29" s="250">
        <v>101.10820007230167</v>
      </c>
    </row>
    <row r="30" spans="1:15" s="237" customFormat="1" x14ac:dyDescent="0.2">
      <c r="A30" s="184">
        <v>2017</v>
      </c>
      <c r="C30" s="250">
        <v>102.6424447650966</v>
      </c>
      <c r="D30" s="250">
        <v>103.81555966130722</v>
      </c>
      <c r="E30" s="250">
        <v>99.040767090079669</v>
      </c>
      <c r="F30" s="250">
        <v>101.66153154584903</v>
      </c>
      <c r="G30" s="250">
        <v>105.0068127930857</v>
      </c>
      <c r="H30" s="250">
        <v>107.15726000253761</v>
      </c>
      <c r="I30" s="250">
        <v>102.29455528271994</v>
      </c>
      <c r="J30" s="250">
        <v>104.3259202742363</v>
      </c>
      <c r="K30" s="250">
        <v>99.533988183276804</v>
      </c>
      <c r="L30" s="250">
        <v>99.701459779879443</v>
      </c>
      <c r="M30" s="250">
        <v>101.57122590380789</v>
      </c>
      <c r="N30" s="250">
        <v>102.88604995014261</v>
      </c>
      <c r="O30" s="250">
        <v>102.18794432873777</v>
      </c>
    </row>
    <row r="31" spans="1:15" ht="12.75" customHeight="1" x14ac:dyDescent="0.2">
      <c r="A31" s="130"/>
      <c r="C31" s="170"/>
      <c r="D31" s="170"/>
      <c r="E31" s="170"/>
      <c r="F31" s="170"/>
      <c r="G31" s="170"/>
      <c r="H31" s="170"/>
      <c r="I31" s="170"/>
      <c r="J31" s="170"/>
      <c r="K31" s="170"/>
      <c r="L31" s="170"/>
      <c r="M31" s="170"/>
      <c r="N31" s="170"/>
      <c r="O31" s="170"/>
    </row>
    <row r="32" spans="1:15" ht="12.75" customHeight="1" x14ac:dyDescent="0.2">
      <c r="A32" s="130" t="s">
        <v>18</v>
      </c>
      <c r="C32" s="170"/>
      <c r="D32" s="170"/>
      <c r="E32" s="170"/>
      <c r="F32" s="170"/>
      <c r="G32" s="170"/>
      <c r="H32" s="170"/>
      <c r="I32" s="170"/>
      <c r="J32" s="170"/>
      <c r="K32" s="170"/>
      <c r="L32" s="170"/>
      <c r="M32" s="170"/>
      <c r="N32" s="170"/>
      <c r="O32" s="170"/>
    </row>
    <row r="33" spans="1:15" ht="26.25" customHeight="1" x14ac:dyDescent="0.2">
      <c r="A33" s="130">
        <v>1998</v>
      </c>
      <c r="B33" s="92" t="s">
        <v>3</v>
      </c>
      <c r="C33" s="170">
        <v>73.505193518924173</v>
      </c>
      <c r="D33" s="170">
        <v>73.33621415359795</v>
      </c>
      <c r="E33" s="170">
        <v>85.387340407062609</v>
      </c>
      <c r="F33" s="170">
        <v>99.742538804551515</v>
      </c>
      <c r="G33" s="170">
        <v>49.433285071482835</v>
      </c>
      <c r="H33" s="170">
        <v>69.490878356784293</v>
      </c>
      <c r="I33" s="170">
        <v>66.594597199088739</v>
      </c>
      <c r="J33" s="170">
        <v>53.372203686345159</v>
      </c>
      <c r="K33" s="170">
        <v>53.066914815414385</v>
      </c>
      <c r="L33" s="170">
        <v>98.78725882087393</v>
      </c>
      <c r="M33" s="170">
        <v>103.38468423033049</v>
      </c>
      <c r="N33" s="170">
        <v>73.86474279055787</v>
      </c>
      <c r="O33" s="170">
        <v>81.494978441181161</v>
      </c>
    </row>
    <row r="34" spans="1:15" ht="12.75" customHeight="1" x14ac:dyDescent="0.2">
      <c r="A34" s="130"/>
      <c r="B34" s="92" t="s">
        <v>4</v>
      </c>
      <c r="C34" s="170">
        <v>73.560809794064198</v>
      </c>
      <c r="D34" s="170">
        <v>74.427331994957569</v>
      </c>
      <c r="E34" s="170">
        <v>85.148686776353159</v>
      </c>
      <c r="F34" s="170">
        <v>101.8870093340265</v>
      </c>
      <c r="G34" s="170">
        <v>52.020858213384912</v>
      </c>
      <c r="H34" s="170">
        <v>69.342280863205531</v>
      </c>
      <c r="I34" s="170">
        <v>66.96833759683922</v>
      </c>
      <c r="J34" s="170">
        <v>53.116083533645252</v>
      </c>
      <c r="K34" s="170">
        <v>51.951423875526665</v>
      </c>
      <c r="L34" s="170">
        <v>98.689241161063833</v>
      </c>
      <c r="M34" s="170">
        <v>103.45337038383842</v>
      </c>
      <c r="N34" s="170">
        <v>73.238674548556759</v>
      </c>
      <c r="O34" s="170">
        <v>74.373336413703399</v>
      </c>
    </row>
    <row r="35" spans="1:15" ht="12.75" customHeight="1" x14ac:dyDescent="0.2">
      <c r="A35" s="130"/>
      <c r="B35" s="92" t="s">
        <v>1</v>
      </c>
      <c r="C35" s="170">
        <v>73.52505562175034</v>
      </c>
      <c r="D35" s="170">
        <v>74.814871298207024</v>
      </c>
      <c r="E35" s="170">
        <v>83.665946159978986</v>
      </c>
      <c r="F35" s="170">
        <v>98.675047381369012</v>
      </c>
      <c r="G35" s="170">
        <v>50.649975727286083</v>
      </c>
      <c r="H35" s="170">
        <v>68.996419870415096</v>
      </c>
      <c r="I35" s="170">
        <v>67.322937137714533</v>
      </c>
      <c r="J35" s="170">
        <v>51.314090961963565</v>
      </c>
      <c r="K35" s="170">
        <v>51.503568700186882</v>
      </c>
      <c r="L35" s="170">
        <v>98.85126455577101</v>
      </c>
      <c r="M35" s="170">
        <v>103.52234693198376</v>
      </c>
      <c r="N35" s="170">
        <v>73.044796561685018</v>
      </c>
      <c r="O35" s="170">
        <v>83.333579194091456</v>
      </c>
    </row>
    <row r="36" spans="1:15" ht="12.75" customHeight="1" x14ac:dyDescent="0.2">
      <c r="A36" s="130"/>
      <c r="B36" s="92" t="s">
        <v>2</v>
      </c>
      <c r="C36" s="170">
        <v>73.679211523931428</v>
      </c>
      <c r="D36" s="170">
        <v>75.597981914840773</v>
      </c>
      <c r="E36" s="170">
        <v>84.45976872328248</v>
      </c>
      <c r="F36" s="170">
        <v>96.696742903368929</v>
      </c>
      <c r="G36" s="170">
        <v>50.521092546075359</v>
      </c>
      <c r="H36" s="170">
        <v>67.743672018755021</v>
      </c>
      <c r="I36" s="170">
        <v>67.942777269220656</v>
      </c>
      <c r="J36" s="170">
        <v>48.893378643297616</v>
      </c>
      <c r="K36" s="170">
        <v>52.322181721736492</v>
      </c>
      <c r="L36" s="170">
        <v>99.131511315190352</v>
      </c>
      <c r="M36" s="170">
        <v>103.60425292318247</v>
      </c>
      <c r="N36" s="170">
        <v>73.844181720025389</v>
      </c>
      <c r="O36" s="170">
        <v>85.736975595975935</v>
      </c>
    </row>
    <row r="37" spans="1:15" ht="26.25" customHeight="1" x14ac:dyDescent="0.2">
      <c r="A37" s="130">
        <v>1999</v>
      </c>
      <c r="B37" s="92" t="s">
        <v>3</v>
      </c>
      <c r="C37" s="170">
        <v>74.348664665605909</v>
      </c>
      <c r="D37" s="170">
        <v>75.6525668367387</v>
      </c>
      <c r="E37" s="170">
        <v>87.431043714350793</v>
      </c>
      <c r="F37" s="170">
        <v>98.368871086537467</v>
      </c>
      <c r="G37" s="170">
        <v>51.117535030709298</v>
      </c>
      <c r="H37" s="170">
        <v>70.352838442538072</v>
      </c>
      <c r="I37" s="170">
        <v>68.944423327138296</v>
      </c>
      <c r="J37" s="170">
        <v>49.384060305089903</v>
      </c>
      <c r="K37" s="170">
        <v>51.972549700927416</v>
      </c>
      <c r="L37" s="170">
        <v>99.381231444613192</v>
      </c>
      <c r="M37" s="170">
        <v>103.71113393603467</v>
      </c>
      <c r="N37" s="170">
        <v>74.495750425542312</v>
      </c>
      <c r="O37" s="170">
        <v>82.678905686147814</v>
      </c>
    </row>
    <row r="38" spans="1:15" ht="12.75" customHeight="1" x14ac:dyDescent="0.2">
      <c r="A38" s="130"/>
      <c r="B38" s="92" t="s">
        <v>4</v>
      </c>
      <c r="C38" s="170">
        <v>74.748282802751959</v>
      </c>
      <c r="D38" s="170">
        <v>74.868120490298779</v>
      </c>
      <c r="E38" s="170">
        <v>84.91581336890512</v>
      </c>
      <c r="F38" s="170">
        <v>94.008368456726302</v>
      </c>
      <c r="G38" s="170">
        <v>52.967940055950827</v>
      </c>
      <c r="H38" s="170">
        <v>71.099286706855509</v>
      </c>
      <c r="I38" s="170">
        <v>69.673116507573553</v>
      </c>
      <c r="J38" s="170">
        <v>50.141855255647293</v>
      </c>
      <c r="K38" s="170">
        <v>57.760162341044229</v>
      </c>
      <c r="L38" s="170">
        <v>99.760816818134828</v>
      </c>
      <c r="M38" s="170">
        <v>103.88756120820305</v>
      </c>
      <c r="N38" s="170">
        <v>74.903455683601806</v>
      </c>
      <c r="O38" s="170">
        <v>82.8111728249024</v>
      </c>
    </row>
    <row r="39" spans="1:15" ht="12.75" customHeight="1" x14ac:dyDescent="0.2">
      <c r="A39" s="130"/>
      <c r="B39" s="92" t="s">
        <v>1</v>
      </c>
      <c r="C39" s="170">
        <v>75.698533819467301</v>
      </c>
      <c r="D39" s="170">
        <v>77.031010407156515</v>
      </c>
      <c r="E39" s="170">
        <v>88.311560199584292</v>
      </c>
      <c r="F39" s="170">
        <v>95.297407280161622</v>
      </c>
      <c r="G39" s="170">
        <v>51.840391316165018</v>
      </c>
      <c r="H39" s="170">
        <v>71.760673342944969</v>
      </c>
      <c r="I39" s="170">
        <v>70.830399029284209</v>
      </c>
      <c r="J39" s="170">
        <v>49.88972461075199</v>
      </c>
      <c r="K39" s="170">
        <v>58.439899690415203</v>
      </c>
      <c r="L39" s="170">
        <v>99.87048152549437</v>
      </c>
      <c r="M39" s="170">
        <v>104.0993952968267</v>
      </c>
      <c r="N39" s="170">
        <v>76.002068005151145</v>
      </c>
      <c r="O39" s="170">
        <v>83.068770785362076</v>
      </c>
    </row>
    <row r="40" spans="1:15" ht="12.75" customHeight="1" x14ac:dyDescent="0.2">
      <c r="A40" s="130"/>
      <c r="B40" s="92" t="s">
        <v>2</v>
      </c>
      <c r="C40" s="170">
        <v>76.761789014279643</v>
      </c>
      <c r="D40" s="170">
        <v>77.835905629851041</v>
      </c>
      <c r="E40" s="170">
        <v>88.283907748420447</v>
      </c>
      <c r="F40" s="170">
        <v>98.002577852378408</v>
      </c>
      <c r="G40" s="170">
        <v>54.609489070255094</v>
      </c>
      <c r="H40" s="170">
        <v>73.296980409152141</v>
      </c>
      <c r="I40" s="170">
        <v>71.926787905739388</v>
      </c>
      <c r="J40" s="170">
        <v>53.322967666480444</v>
      </c>
      <c r="K40" s="170">
        <v>60.27653443280407</v>
      </c>
      <c r="L40" s="170">
        <v>100.18770138267847</v>
      </c>
      <c r="M40" s="170">
        <v>104.215884861286</v>
      </c>
      <c r="N40" s="170">
        <v>75.424698410786178</v>
      </c>
      <c r="O40" s="170">
        <v>81.165729187302006</v>
      </c>
    </row>
    <row r="41" spans="1:15" ht="26.25" customHeight="1" x14ac:dyDescent="0.2">
      <c r="A41" s="130">
        <v>2000</v>
      </c>
      <c r="B41" s="92" t="s">
        <v>3</v>
      </c>
      <c r="C41" s="170">
        <v>77.155515360717686</v>
      </c>
      <c r="D41" s="170">
        <v>76.64870270705299</v>
      </c>
      <c r="E41" s="170">
        <v>89.587742968515002</v>
      </c>
      <c r="F41" s="170">
        <v>97.789498534689699</v>
      </c>
      <c r="G41" s="170">
        <v>59.224178969550579</v>
      </c>
      <c r="H41" s="170">
        <v>77.916724360654669</v>
      </c>
      <c r="I41" s="170">
        <v>73.044087511185637</v>
      </c>
      <c r="J41" s="170">
        <v>49.691186856548612</v>
      </c>
      <c r="K41" s="170">
        <v>57.37106519009857</v>
      </c>
      <c r="L41" s="170">
        <v>100.36483194152794</v>
      </c>
      <c r="M41" s="170">
        <v>104.20541921772109</v>
      </c>
      <c r="N41" s="170">
        <v>75.93634281224206</v>
      </c>
      <c r="O41" s="170">
        <v>84.130302520468319</v>
      </c>
    </row>
    <row r="42" spans="1:15" ht="12.75" customHeight="1" x14ac:dyDescent="0.2">
      <c r="A42" s="130"/>
      <c r="B42" s="92" t="s">
        <v>4</v>
      </c>
      <c r="C42" s="170">
        <v>77.631664070369169</v>
      </c>
      <c r="D42" s="170">
        <v>77.382161496375986</v>
      </c>
      <c r="E42" s="170">
        <v>90.605841904354705</v>
      </c>
      <c r="F42" s="170">
        <v>88.514625540711762</v>
      </c>
      <c r="G42" s="170">
        <v>65.866754195877263</v>
      </c>
      <c r="H42" s="170">
        <v>77.317843174990017</v>
      </c>
      <c r="I42" s="170">
        <v>73.715224747910014</v>
      </c>
      <c r="J42" s="170">
        <v>50.416076832933932</v>
      </c>
      <c r="K42" s="170">
        <v>56.977992095916157</v>
      </c>
      <c r="L42" s="170">
        <v>100.70313613334896</v>
      </c>
      <c r="M42" s="170">
        <v>104.0021150812872</v>
      </c>
      <c r="N42" s="170">
        <v>76.41101003757376</v>
      </c>
      <c r="O42" s="170">
        <v>83.472122368646822</v>
      </c>
    </row>
    <row r="43" spans="1:15" ht="12.75" customHeight="1" x14ac:dyDescent="0.2">
      <c r="A43" s="130"/>
      <c r="B43" s="92" t="s">
        <v>1</v>
      </c>
      <c r="C43" s="170">
        <v>78.510670121060954</v>
      </c>
      <c r="D43" s="170">
        <v>77.108367664181586</v>
      </c>
      <c r="E43" s="170">
        <v>91.700473850659819</v>
      </c>
      <c r="F43" s="170">
        <v>90.998267220433803</v>
      </c>
      <c r="G43" s="170">
        <v>66.291329773148362</v>
      </c>
      <c r="H43" s="170">
        <v>77.578163456312652</v>
      </c>
      <c r="I43" s="170">
        <v>74.130309798140459</v>
      </c>
      <c r="J43" s="170">
        <v>56.896309858330852</v>
      </c>
      <c r="K43" s="170">
        <v>59.46191488081886</v>
      </c>
      <c r="L43" s="170">
        <v>100.96597508452291</v>
      </c>
      <c r="M43" s="170">
        <v>103.62552906818432</v>
      </c>
      <c r="N43" s="170">
        <v>76.058637024619799</v>
      </c>
      <c r="O43" s="170">
        <v>81.979988796063282</v>
      </c>
    </row>
    <row r="44" spans="1:15" ht="12.75" customHeight="1" x14ac:dyDescent="0.2">
      <c r="A44" s="130"/>
      <c r="B44" s="92" t="s">
        <v>2</v>
      </c>
      <c r="C44" s="170">
        <v>78.486145585833867</v>
      </c>
      <c r="D44" s="170">
        <v>76.563074882738832</v>
      </c>
      <c r="E44" s="170">
        <v>91.517282497705494</v>
      </c>
      <c r="F44" s="170">
        <v>89.896772128761668</v>
      </c>
      <c r="G44" s="170">
        <v>70.222484218262295</v>
      </c>
      <c r="H44" s="170">
        <v>76.34386436786987</v>
      </c>
      <c r="I44" s="170">
        <v>73.988319620623898</v>
      </c>
      <c r="J44" s="170">
        <v>53.882423858693123</v>
      </c>
      <c r="K44" s="170">
        <v>60.674926940618512</v>
      </c>
      <c r="L44" s="170">
        <v>101.21394612945744</v>
      </c>
      <c r="M44" s="170">
        <v>103.22375723319999</v>
      </c>
      <c r="N44" s="170">
        <v>77.29329181924129</v>
      </c>
      <c r="O44" s="170">
        <v>83.1803908078153</v>
      </c>
    </row>
    <row r="45" spans="1:15" ht="26.25" customHeight="1" x14ac:dyDescent="0.2">
      <c r="A45" s="130">
        <v>2001</v>
      </c>
      <c r="B45" s="92" t="s">
        <v>3</v>
      </c>
      <c r="C45" s="170">
        <v>80.09173487272156</v>
      </c>
      <c r="D45" s="170">
        <v>79.984397033115442</v>
      </c>
      <c r="E45" s="170">
        <v>94.905781533315462</v>
      </c>
      <c r="F45" s="170">
        <v>90.106442265180519</v>
      </c>
      <c r="G45" s="170">
        <v>69.990640029635671</v>
      </c>
      <c r="H45" s="170">
        <v>80.736358873055266</v>
      </c>
      <c r="I45" s="170">
        <v>73.426127549924246</v>
      </c>
      <c r="J45" s="170">
        <v>58.589040163349431</v>
      </c>
      <c r="K45" s="170">
        <v>63.140286505038823</v>
      </c>
      <c r="L45" s="170">
        <v>101.73323216622718</v>
      </c>
      <c r="M45" s="170">
        <v>102.94659512272266</v>
      </c>
      <c r="N45" s="170">
        <v>78.987403373430553</v>
      </c>
      <c r="O45" s="170">
        <v>81.581318484814318</v>
      </c>
    </row>
    <row r="46" spans="1:15" ht="12.75" customHeight="1" x14ac:dyDescent="0.2">
      <c r="A46" s="130"/>
      <c r="B46" s="92" t="s">
        <v>4</v>
      </c>
      <c r="C46" s="170">
        <v>80.354516781521639</v>
      </c>
      <c r="D46" s="170">
        <v>80.481696517216449</v>
      </c>
      <c r="E46" s="170">
        <v>95.757189673834304</v>
      </c>
      <c r="F46" s="170">
        <v>95.788191423108884</v>
      </c>
      <c r="G46" s="170">
        <v>66.834792449262338</v>
      </c>
      <c r="H46" s="170">
        <v>81.761541033636817</v>
      </c>
      <c r="I46" s="170">
        <v>73.164676933111792</v>
      </c>
      <c r="J46" s="170">
        <v>58.99179998252886</v>
      </c>
      <c r="K46" s="170">
        <v>63.889501689339681</v>
      </c>
      <c r="L46" s="170">
        <v>102.40972054656254</v>
      </c>
      <c r="M46" s="170">
        <v>102.96327764566945</v>
      </c>
      <c r="N46" s="170">
        <v>78.690115254189479</v>
      </c>
      <c r="O46" s="170">
        <v>81.995181938249502</v>
      </c>
    </row>
    <row r="47" spans="1:15" ht="12.75" customHeight="1" x14ac:dyDescent="0.2">
      <c r="A47" s="130"/>
      <c r="B47" s="92" t="s">
        <v>1</v>
      </c>
      <c r="C47" s="170">
        <v>81.894370684413303</v>
      </c>
      <c r="D47" s="170">
        <v>82.48931784684784</v>
      </c>
      <c r="E47" s="170">
        <v>97.832271170600535</v>
      </c>
      <c r="F47" s="170">
        <v>98.784877066516884</v>
      </c>
      <c r="G47" s="170">
        <v>71.931431558588187</v>
      </c>
      <c r="H47" s="170">
        <v>83.99546572763748</v>
      </c>
      <c r="I47" s="170">
        <v>73.219821596570156</v>
      </c>
      <c r="J47" s="170">
        <v>56.675403074134152</v>
      </c>
      <c r="K47" s="170">
        <v>67.041189340980736</v>
      </c>
      <c r="L47" s="170">
        <v>102.86474428817272</v>
      </c>
      <c r="M47" s="170">
        <v>103.26598819872717</v>
      </c>
      <c r="N47" s="170">
        <v>81.203694406626497</v>
      </c>
      <c r="O47" s="170">
        <v>87.719133972178625</v>
      </c>
    </row>
    <row r="48" spans="1:15" ht="12.75" customHeight="1" x14ac:dyDescent="0.2">
      <c r="A48" s="130"/>
      <c r="B48" s="92" t="s">
        <v>2</v>
      </c>
      <c r="C48" s="170">
        <v>83.548491183725702</v>
      </c>
      <c r="D48" s="170">
        <v>85.883964638564464</v>
      </c>
      <c r="E48" s="170">
        <v>100.29831216770646</v>
      </c>
      <c r="F48" s="170">
        <v>99.724966965589076</v>
      </c>
      <c r="G48" s="170">
        <v>75.19761993516785</v>
      </c>
      <c r="H48" s="170">
        <v>86.117677502441225</v>
      </c>
      <c r="I48" s="170">
        <v>73.645547993763515</v>
      </c>
      <c r="J48" s="170">
        <v>58.316352662306436</v>
      </c>
      <c r="K48" s="170">
        <v>69.335305356915995</v>
      </c>
      <c r="L48" s="170">
        <v>103.31190342698112</v>
      </c>
      <c r="M48" s="170">
        <v>103.63801137965049</v>
      </c>
      <c r="N48" s="170">
        <v>81.751863040018492</v>
      </c>
      <c r="O48" s="170">
        <v>91.064650765510422</v>
      </c>
    </row>
    <row r="49" spans="1:15" ht="26.25" customHeight="1" x14ac:dyDescent="0.2">
      <c r="A49" s="130">
        <v>2002</v>
      </c>
      <c r="B49" s="92" t="s">
        <v>3</v>
      </c>
      <c r="C49" s="170">
        <v>83.415974970166616</v>
      </c>
      <c r="D49" s="170">
        <v>85.766231527320784</v>
      </c>
      <c r="E49" s="170">
        <v>104.0727225956786</v>
      </c>
      <c r="F49" s="170">
        <v>95.347363034123191</v>
      </c>
      <c r="G49" s="170">
        <v>76.588734848685675</v>
      </c>
      <c r="H49" s="170">
        <v>87.59838556915301</v>
      </c>
      <c r="I49" s="170">
        <v>74.253708965922854</v>
      </c>
      <c r="J49" s="170">
        <v>57.930907157629562</v>
      </c>
      <c r="K49" s="170">
        <v>65.730622907080573</v>
      </c>
      <c r="L49" s="170">
        <v>103.80588967011579</v>
      </c>
      <c r="M49" s="170">
        <v>103.90790743417192</v>
      </c>
      <c r="N49" s="170">
        <v>80.23489366356641</v>
      </c>
      <c r="O49" s="170">
        <v>88.708037225154754</v>
      </c>
    </row>
    <row r="50" spans="1:15" ht="12.75" customHeight="1" x14ac:dyDescent="0.2">
      <c r="A50" s="130"/>
      <c r="B50" s="92" t="s">
        <v>4</v>
      </c>
      <c r="C50" s="170">
        <v>83.422301106384978</v>
      </c>
      <c r="D50" s="170">
        <v>84.929292133384891</v>
      </c>
      <c r="E50" s="170">
        <v>97.253547895683866</v>
      </c>
      <c r="F50" s="170">
        <v>95.867510303735756</v>
      </c>
      <c r="G50" s="170">
        <v>77.5526671868476</v>
      </c>
      <c r="H50" s="170">
        <v>88.662305664003625</v>
      </c>
      <c r="I50" s="170">
        <v>75.358634544889057</v>
      </c>
      <c r="J50" s="170">
        <v>59.885705453360032</v>
      </c>
      <c r="K50" s="170">
        <v>64.678760410180303</v>
      </c>
      <c r="L50" s="170">
        <v>104.57087508914363</v>
      </c>
      <c r="M50" s="170">
        <v>103.87830158970939</v>
      </c>
      <c r="N50" s="170">
        <v>80.555386821778853</v>
      </c>
      <c r="O50" s="170">
        <v>87.868244156935987</v>
      </c>
    </row>
    <row r="51" spans="1:15" ht="12.75" customHeight="1" x14ac:dyDescent="0.2">
      <c r="A51" s="130"/>
      <c r="B51" s="92" t="s">
        <v>232</v>
      </c>
      <c r="C51" s="170">
        <v>84.600014553512267</v>
      </c>
      <c r="D51" s="170">
        <v>86.582713227554649</v>
      </c>
      <c r="E51" s="170">
        <v>96.110327579377739</v>
      </c>
      <c r="F51" s="170">
        <v>100.73613489799075</v>
      </c>
      <c r="G51" s="170">
        <v>80.080508669206239</v>
      </c>
      <c r="H51" s="170">
        <v>90.465592753258889</v>
      </c>
      <c r="I51" s="170">
        <v>76.699371246235046</v>
      </c>
      <c r="J51" s="170">
        <v>60.175293448962037</v>
      </c>
      <c r="K51" s="170">
        <v>65.011260804780861</v>
      </c>
      <c r="L51" s="170">
        <v>105.46577437533345</v>
      </c>
      <c r="M51" s="170">
        <v>103.62895552871412</v>
      </c>
      <c r="N51" s="170">
        <v>81.409137755359922</v>
      </c>
      <c r="O51" s="170">
        <v>90.311492963814061</v>
      </c>
    </row>
    <row r="52" spans="1:15" ht="12.75" customHeight="1" x14ac:dyDescent="0.2">
      <c r="A52" s="130"/>
      <c r="B52" s="92" t="s">
        <v>2</v>
      </c>
      <c r="C52" s="170">
        <v>85.657743358084289</v>
      </c>
      <c r="D52" s="170">
        <v>87.465815857730533</v>
      </c>
      <c r="E52" s="170">
        <v>97.503294329769759</v>
      </c>
      <c r="F52" s="170">
        <v>99.747116413253067</v>
      </c>
      <c r="G52" s="170">
        <v>78.82057197368826</v>
      </c>
      <c r="H52" s="170">
        <v>91.514573479544353</v>
      </c>
      <c r="I52" s="170">
        <v>78.459389397696185</v>
      </c>
      <c r="J52" s="170">
        <v>60.659819882854229</v>
      </c>
      <c r="K52" s="170">
        <v>66.781445588018173</v>
      </c>
      <c r="L52" s="170">
        <v>106.46644064910602</v>
      </c>
      <c r="M52" s="170">
        <v>103.18593821175233</v>
      </c>
      <c r="N52" s="170">
        <v>83.259642742931447</v>
      </c>
      <c r="O52" s="170">
        <v>94.364763021573282</v>
      </c>
    </row>
    <row r="53" spans="1:15" ht="26.25" customHeight="1" x14ac:dyDescent="0.2">
      <c r="A53" s="130">
        <v>2003</v>
      </c>
      <c r="B53" s="92" t="s">
        <v>3</v>
      </c>
      <c r="C53" s="170">
        <v>86.49061126528467</v>
      </c>
      <c r="D53" s="170">
        <v>85.47989337502905</v>
      </c>
      <c r="E53" s="170">
        <v>99.812875938073745</v>
      </c>
      <c r="F53" s="170">
        <v>99.691244233950442</v>
      </c>
      <c r="G53" s="170">
        <v>84.878636057327938</v>
      </c>
      <c r="H53" s="170">
        <v>92.929430278853133</v>
      </c>
      <c r="I53" s="170">
        <v>80.313475324717459</v>
      </c>
      <c r="J53" s="170">
        <v>60.534467481680409</v>
      </c>
      <c r="K53" s="170">
        <v>68.473419029939976</v>
      </c>
      <c r="L53" s="170">
        <v>108.06379930987971</v>
      </c>
      <c r="M53" s="170">
        <v>102.7257273645549</v>
      </c>
      <c r="N53" s="170">
        <v>83.817312595147968</v>
      </c>
      <c r="O53" s="170">
        <v>93.450413230270826</v>
      </c>
    </row>
    <row r="54" spans="1:15" ht="12.75" customHeight="1" x14ac:dyDescent="0.2">
      <c r="A54" s="130"/>
      <c r="B54" s="92" t="s">
        <v>4</v>
      </c>
      <c r="C54" s="170">
        <v>88.138323093606402</v>
      </c>
      <c r="D54" s="170">
        <v>88.491444380063172</v>
      </c>
      <c r="E54" s="170">
        <v>101.86577720869749</v>
      </c>
      <c r="F54" s="170">
        <v>99.49952018335614</v>
      </c>
      <c r="G54" s="170">
        <v>84.956233350970635</v>
      </c>
      <c r="H54" s="170">
        <v>94.575076813016494</v>
      </c>
      <c r="I54" s="170">
        <v>81.337502029005279</v>
      </c>
      <c r="J54" s="170">
        <v>63.987863684124378</v>
      </c>
      <c r="K54" s="170">
        <v>74.138288828830781</v>
      </c>
      <c r="L54" s="170">
        <v>108.80039397866054</v>
      </c>
      <c r="M54" s="170">
        <v>102.42674674787412</v>
      </c>
      <c r="N54" s="170">
        <v>84.72287856523684</v>
      </c>
      <c r="O54" s="170">
        <v>93.418193104891145</v>
      </c>
    </row>
    <row r="55" spans="1:15" ht="12.75" customHeight="1" x14ac:dyDescent="0.2">
      <c r="A55" s="130"/>
      <c r="B55" s="92" t="s">
        <v>1</v>
      </c>
      <c r="C55" s="170">
        <v>89.429127037736208</v>
      </c>
      <c r="D55" s="170">
        <v>89.694670440316301</v>
      </c>
      <c r="E55" s="170">
        <v>103.26259021045</v>
      </c>
      <c r="F55" s="170">
        <v>95.280274709641702</v>
      </c>
      <c r="G55" s="170">
        <v>85.17397149409932</v>
      </c>
      <c r="H55" s="170">
        <v>96.032937375005517</v>
      </c>
      <c r="I55" s="170">
        <v>81.819775355088751</v>
      </c>
      <c r="J55" s="170">
        <v>70.502575043616702</v>
      </c>
      <c r="K55" s="170">
        <v>75.704265891668257</v>
      </c>
      <c r="L55" s="170">
        <v>109.55438002772163</v>
      </c>
      <c r="M55" s="170">
        <v>102.32290728905953</v>
      </c>
      <c r="N55" s="170">
        <v>85.717634489251139</v>
      </c>
      <c r="O55" s="170">
        <v>96.109446550756545</v>
      </c>
    </row>
    <row r="56" spans="1:15" ht="12.75" customHeight="1" x14ac:dyDescent="0.2">
      <c r="A56" s="130"/>
      <c r="B56" s="92" t="s">
        <v>2</v>
      </c>
      <c r="C56" s="170">
        <v>89.20845115140331</v>
      </c>
      <c r="D56" s="170">
        <v>89.286118805002289</v>
      </c>
      <c r="E56" s="170">
        <v>97.855897958672955</v>
      </c>
      <c r="F56" s="170">
        <v>98.839699653286218</v>
      </c>
      <c r="G56" s="170">
        <v>82.720261791997018</v>
      </c>
      <c r="H56" s="170">
        <v>94.005195547994489</v>
      </c>
      <c r="I56" s="170">
        <v>81.838963059807938</v>
      </c>
      <c r="J56" s="170">
        <v>71.785211944621494</v>
      </c>
      <c r="K56" s="170">
        <v>77.467541454522944</v>
      </c>
      <c r="L56" s="170">
        <v>110.07399077961162</v>
      </c>
      <c r="M56" s="170">
        <v>102.29277816230039</v>
      </c>
      <c r="N56" s="170">
        <v>87.019018828215636</v>
      </c>
      <c r="O56" s="170">
        <v>93.263181277090993</v>
      </c>
    </row>
    <row r="57" spans="1:15" ht="26.25" customHeight="1" x14ac:dyDescent="0.2">
      <c r="A57" s="130">
        <v>2004</v>
      </c>
      <c r="B57" s="92" t="s">
        <v>3</v>
      </c>
      <c r="C57" s="170">
        <v>90.230915261765276</v>
      </c>
      <c r="D57" s="170">
        <v>89.935625567982029</v>
      </c>
      <c r="E57" s="170">
        <v>96.09800152377754</v>
      </c>
      <c r="F57" s="170">
        <v>102.30393709266762</v>
      </c>
      <c r="G57" s="170">
        <v>85.871887063238034</v>
      </c>
      <c r="H57" s="170">
        <v>98.294201202002739</v>
      </c>
      <c r="I57" s="170">
        <v>81.802304999960526</v>
      </c>
      <c r="J57" s="170">
        <v>72.149656470463398</v>
      </c>
      <c r="K57" s="170">
        <v>79.890049491472411</v>
      </c>
      <c r="L57" s="170">
        <v>110.41226179755188</v>
      </c>
      <c r="M57" s="170">
        <v>102.29827598628873</v>
      </c>
      <c r="N57" s="170">
        <v>87.885452320963239</v>
      </c>
      <c r="O57" s="170">
        <v>95.790699823272377</v>
      </c>
    </row>
    <row r="58" spans="1:15" ht="12.75" customHeight="1" x14ac:dyDescent="0.2">
      <c r="A58" s="130"/>
      <c r="B58" s="92" t="s">
        <v>4</v>
      </c>
      <c r="C58" s="170">
        <v>90.256702196562742</v>
      </c>
      <c r="D58" s="170">
        <v>90.281480356523772</v>
      </c>
      <c r="E58" s="170">
        <v>95.556609549628106</v>
      </c>
      <c r="F58" s="170">
        <v>104.16230411768542</v>
      </c>
      <c r="G58" s="170">
        <v>89.843424536800015</v>
      </c>
      <c r="H58" s="170">
        <v>97.609489858825512</v>
      </c>
      <c r="I58" s="170">
        <v>81.788045814164022</v>
      </c>
      <c r="J58" s="170">
        <v>68.782922500844847</v>
      </c>
      <c r="K58" s="170">
        <v>79.592914696279507</v>
      </c>
      <c r="L58" s="170">
        <v>110.87008675725775</v>
      </c>
      <c r="M58" s="170">
        <v>102.24188399692662</v>
      </c>
      <c r="N58" s="170">
        <v>87.399793463932937</v>
      </c>
      <c r="O58" s="170">
        <v>98.638514577611616</v>
      </c>
    </row>
    <row r="59" spans="1:15" ht="12.75" customHeight="1" x14ac:dyDescent="0.2">
      <c r="A59" s="130"/>
      <c r="B59" s="92" t="s">
        <v>1</v>
      </c>
      <c r="C59" s="170">
        <v>89.586852617528791</v>
      </c>
      <c r="D59" s="170">
        <v>90.987428288416865</v>
      </c>
      <c r="E59" s="170">
        <v>93.708130834226495</v>
      </c>
      <c r="F59" s="170">
        <v>96.679142194503697</v>
      </c>
      <c r="G59" s="170">
        <v>92.542123505446227</v>
      </c>
      <c r="H59" s="170">
        <v>96.234245872019287</v>
      </c>
      <c r="I59" s="170">
        <v>82.401151549964808</v>
      </c>
      <c r="J59" s="170">
        <v>69.349279597853368</v>
      </c>
      <c r="K59" s="170">
        <v>73.740036267490581</v>
      </c>
      <c r="L59" s="170">
        <v>111.02845032470643</v>
      </c>
      <c r="M59" s="170">
        <v>102.06425624539692</v>
      </c>
      <c r="N59" s="170">
        <v>87.418118343137195</v>
      </c>
      <c r="O59" s="170">
        <v>93.161133764452657</v>
      </c>
    </row>
    <row r="60" spans="1:15" ht="12.75" customHeight="1" x14ac:dyDescent="0.2">
      <c r="A60" s="130"/>
      <c r="B60" s="92" t="s">
        <v>2</v>
      </c>
      <c r="C60" s="170">
        <v>90.482283967537839</v>
      </c>
      <c r="D60" s="170">
        <v>90.186380574348476</v>
      </c>
      <c r="E60" s="170">
        <v>95.409349867816402</v>
      </c>
      <c r="F60" s="170">
        <v>104.90993867411571</v>
      </c>
      <c r="G60" s="170">
        <v>94.261971550085164</v>
      </c>
      <c r="H60" s="170">
        <v>98.438437677474568</v>
      </c>
      <c r="I60" s="170">
        <v>82.882061395082843</v>
      </c>
      <c r="J60" s="170">
        <v>68.194181992564793</v>
      </c>
      <c r="K60" s="170">
        <v>75.013562898163599</v>
      </c>
      <c r="L60" s="170">
        <v>111.21269634990792</v>
      </c>
      <c r="M60" s="170">
        <v>101.85935594312842</v>
      </c>
      <c r="N60" s="170">
        <v>87.597125036072825</v>
      </c>
      <c r="O60" s="170">
        <v>99.235062414612358</v>
      </c>
    </row>
    <row r="61" spans="1:15" ht="26.25" customHeight="1" x14ac:dyDescent="0.2">
      <c r="A61" s="130">
        <v>2005</v>
      </c>
      <c r="B61" s="92" t="s">
        <v>3</v>
      </c>
      <c r="C61" s="170">
        <v>90.279150001582366</v>
      </c>
      <c r="D61" s="170">
        <v>89.488969319214831</v>
      </c>
      <c r="E61" s="170">
        <v>92.187171027364641</v>
      </c>
      <c r="F61" s="170">
        <v>107.80788470611395</v>
      </c>
      <c r="G61" s="170">
        <v>93.487066402320536</v>
      </c>
      <c r="H61" s="170">
        <v>97.775529997799197</v>
      </c>
      <c r="I61" s="170">
        <v>83.954442227009537</v>
      </c>
      <c r="J61" s="170">
        <v>68.580621410620623</v>
      </c>
      <c r="K61" s="170">
        <v>76.588831395189885</v>
      </c>
      <c r="L61" s="170">
        <v>111.27475039337448</v>
      </c>
      <c r="M61" s="170">
        <v>101.61718903624796</v>
      </c>
      <c r="N61" s="170">
        <v>88.489458462681569</v>
      </c>
      <c r="O61" s="170">
        <v>92.125503806283618</v>
      </c>
    </row>
    <row r="62" spans="1:15" ht="12.75" customHeight="1" x14ac:dyDescent="0.2">
      <c r="A62" s="130"/>
      <c r="B62" s="92" t="s">
        <v>4</v>
      </c>
      <c r="C62" s="170">
        <v>90.715177861660493</v>
      </c>
      <c r="D62" s="170">
        <v>89.768468354947672</v>
      </c>
      <c r="E62" s="170">
        <v>92.98269760953751</v>
      </c>
      <c r="F62" s="170">
        <v>108.83467955763051</v>
      </c>
      <c r="G62" s="170">
        <v>89.898740726999307</v>
      </c>
      <c r="H62" s="170">
        <v>100.01852208532476</v>
      </c>
      <c r="I62" s="170">
        <v>85.196177252356748</v>
      </c>
      <c r="J62" s="170">
        <v>69.840689470865172</v>
      </c>
      <c r="K62" s="170">
        <v>75.518373723944578</v>
      </c>
      <c r="L62" s="170">
        <v>111.91919674383291</v>
      </c>
      <c r="M62" s="170">
        <v>101.41826133604998</v>
      </c>
      <c r="N62" s="170">
        <v>88.400922120922729</v>
      </c>
      <c r="O62" s="170">
        <v>93.237271856222677</v>
      </c>
    </row>
    <row r="63" spans="1:15" ht="12.75" customHeight="1" x14ac:dyDescent="0.2">
      <c r="A63" s="130"/>
      <c r="B63" s="92" t="s">
        <v>1</v>
      </c>
      <c r="C63" s="170">
        <v>91.289073865094466</v>
      </c>
      <c r="D63" s="170">
        <v>88.727585225958677</v>
      </c>
      <c r="E63" s="170">
        <v>93.32660581458191</v>
      </c>
      <c r="F63" s="170">
        <v>109.83855081735987</v>
      </c>
      <c r="G63" s="170">
        <v>85.863812148910696</v>
      </c>
      <c r="H63" s="170">
        <v>103.07473557907348</v>
      </c>
      <c r="I63" s="170">
        <v>86.445078241954803</v>
      </c>
      <c r="J63" s="170">
        <v>70.028728894292527</v>
      </c>
      <c r="K63" s="170">
        <v>82.843660647655298</v>
      </c>
      <c r="L63" s="170">
        <v>112.57774691117423</v>
      </c>
      <c r="M63" s="170">
        <v>101.26192689225013</v>
      </c>
      <c r="N63" s="170">
        <v>89.639425818408398</v>
      </c>
      <c r="O63" s="170">
        <v>89.087373764771399</v>
      </c>
    </row>
    <row r="64" spans="1:15" ht="12.75" customHeight="1" x14ac:dyDescent="0.2">
      <c r="A64" s="130"/>
      <c r="B64" s="92" t="s">
        <v>2</v>
      </c>
      <c r="C64" s="170">
        <v>92.875729662205018</v>
      </c>
      <c r="D64" s="170">
        <v>90.223146455193202</v>
      </c>
      <c r="E64" s="170">
        <v>92.510632519211924</v>
      </c>
      <c r="F64" s="170">
        <v>106.24776109480146</v>
      </c>
      <c r="G64" s="170">
        <v>85.073428061651015</v>
      </c>
      <c r="H64" s="170">
        <v>106.22193819935498</v>
      </c>
      <c r="I64" s="170">
        <v>87.389166410398659</v>
      </c>
      <c r="J64" s="170">
        <v>72.509548119543965</v>
      </c>
      <c r="K64" s="170">
        <v>85.507698909864786</v>
      </c>
      <c r="L64" s="170">
        <v>113.31759312324812</v>
      </c>
      <c r="M64" s="170">
        <v>101.141674484416</v>
      </c>
      <c r="N64" s="170">
        <v>90.892818730446209</v>
      </c>
      <c r="O64" s="170">
        <v>102.06043320430209</v>
      </c>
    </row>
    <row r="65" spans="1:15" ht="26.25" customHeight="1" x14ac:dyDescent="0.2">
      <c r="A65" s="130">
        <v>2006</v>
      </c>
      <c r="B65" s="92" t="s">
        <v>3</v>
      </c>
      <c r="C65" s="170">
        <v>93.207939870026649</v>
      </c>
      <c r="D65" s="170">
        <v>92.071934070824241</v>
      </c>
      <c r="E65" s="170">
        <v>91.910567421322114</v>
      </c>
      <c r="F65" s="170">
        <v>104.22325161198361</v>
      </c>
      <c r="G65" s="170">
        <v>85.53675254907084</v>
      </c>
      <c r="H65" s="170">
        <v>105.48771634962365</v>
      </c>
      <c r="I65" s="170">
        <v>87.842234095437945</v>
      </c>
      <c r="J65" s="170">
        <v>77.995182909401208</v>
      </c>
      <c r="K65" s="170">
        <v>85.2499806988221</v>
      </c>
      <c r="L65" s="170">
        <v>113.99607781493054</v>
      </c>
      <c r="M65" s="170">
        <v>101.08260234671333</v>
      </c>
      <c r="N65" s="170">
        <v>90.335278883125198</v>
      </c>
      <c r="O65" s="170">
        <v>95.304001594328611</v>
      </c>
    </row>
    <row r="66" spans="1:15" ht="12.75" customHeight="1" x14ac:dyDescent="0.2">
      <c r="A66" s="130"/>
      <c r="B66" s="92" t="s">
        <v>4</v>
      </c>
      <c r="C66" s="170">
        <v>93.68515054521724</v>
      </c>
      <c r="D66" s="170">
        <v>93.153939183780807</v>
      </c>
      <c r="E66" s="170">
        <v>92.223022131615309</v>
      </c>
      <c r="F66" s="170">
        <v>104.03886427009502</v>
      </c>
      <c r="G66" s="170">
        <v>83.45154165230106</v>
      </c>
      <c r="H66" s="170">
        <v>105.86455842071994</v>
      </c>
      <c r="I66" s="170">
        <v>88.167982432832886</v>
      </c>
      <c r="J66" s="170">
        <v>81.101994018087751</v>
      </c>
      <c r="K66" s="170">
        <v>87.324723136236372</v>
      </c>
      <c r="L66" s="170">
        <v>113.8593504764263</v>
      </c>
      <c r="M66" s="170">
        <v>101.06044582361629</v>
      </c>
      <c r="N66" s="170">
        <v>90.767075543626603</v>
      </c>
      <c r="O66" s="170">
        <v>93.019355094468537</v>
      </c>
    </row>
    <row r="67" spans="1:15" ht="12.75" customHeight="1" x14ac:dyDescent="0.2">
      <c r="A67" s="130"/>
      <c r="B67" s="92" t="s">
        <v>1</v>
      </c>
      <c r="C67" s="170">
        <v>93.663517393499845</v>
      </c>
      <c r="D67" s="170">
        <v>93.038608405886322</v>
      </c>
      <c r="E67" s="170">
        <v>92.773023479807009</v>
      </c>
      <c r="F67" s="170">
        <v>105.34157218815093</v>
      </c>
      <c r="G67" s="170">
        <v>79.469415859157749</v>
      </c>
      <c r="H67" s="170">
        <v>105.05275581262978</v>
      </c>
      <c r="I67" s="170">
        <v>88.314019693907497</v>
      </c>
      <c r="J67" s="170">
        <v>80.841432036399652</v>
      </c>
      <c r="K67" s="170">
        <v>85.484691353902079</v>
      </c>
      <c r="L67" s="170">
        <v>113.83983422802959</v>
      </c>
      <c r="M67" s="170">
        <v>101.07708644082152</v>
      </c>
      <c r="N67" s="170">
        <v>91.051873757736203</v>
      </c>
      <c r="O67" s="170">
        <v>98.785046804667743</v>
      </c>
    </row>
    <row r="68" spans="1:15" ht="12.75" customHeight="1" x14ac:dyDescent="0.2">
      <c r="A68" s="130"/>
      <c r="B68" s="92" t="s">
        <v>2</v>
      </c>
      <c r="C68" s="170">
        <v>94.901159072223294</v>
      </c>
      <c r="D68" s="170">
        <v>94.516304412886427</v>
      </c>
      <c r="E68" s="170">
        <v>97.487871264825998</v>
      </c>
      <c r="F68" s="170">
        <v>108.15591774548162</v>
      </c>
      <c r="G68" s="170">
        <v>79.893202858849406</v>
      </c>
      <c r="H68" s="170">
        <v>102.95807471450158</v>
      </c>
      <c r="I68" s="170">
        <v>88.126610401651803</v>
      </c>
      <c r="J68" s="170">
        <v>85.093298492862502</v>
      </c>
      <c r="K68" s="170">
        <v>89.14415034391331</v>
      </c>
      <c r="L68" s="170">
        <v>113.8055022756724</v>
      </c>
      <c r="M68" s="170">
        <v>101.03036192784721</v>
      </c>
      <c r="N68" s="170">
        <v>91.779499241950333</v>
      </c>
      <c r="O68" s="170">
        <v>102.99253473816522</v>
      </c>
    </row>
    <row r="69" spans="1:15" ht="26.25" customHeight="1" x14ac:dyDescent="0.2">
      <c r="A69" s="130">
        <v>2007</v>
      </c>
      <c r="B69" s="92" t="s">
        <v>3</v>
      </c>
      <c r="C69" s="170">
        <v>94.673654596955416</v>
      </c>
      <c r="D69" s="170">
        <v>95.189354272532427</v>
      </c>
      <c r="E69" s="170">
        <v>99.576914359879694</v>
      </c>
      <c r="F69" s="170">
        <v>106.29135456780904</v>
      </c>
      <c r="G69" s="170">
        <v>81.985327273631839</v>
      </c>
      <c r="H69" s="170">
        <v>104.60562690182486</v>
      </c>
      <c r="I69" s="170">
        <v>88.040725529095283</v>
      </c>
      <c r="J69" s="170">
        <v>84.494774799689296</v>
      </c>
      <c r="K69" s="170">
        <v>88.281847232269769</v>
      </c>
      <c r="L69" s="170">
        <v>113.51857358655695</v>
      </c>
      <c r="M69" s="170">
        <v>100.43967453791127</v>
      </c>
      <c r="N69" s="170">
        <v>90.983301908069578</v>
      </c>
      <c r="O69" s="170">
        <v>96.015482184373838</v>
      </c>
    </row>
    <row r="70" spans="1:15" ht="12.75" customHeight="1" x14ac:dyDescent="0.2">
      <c r="A70" s="130"/>
      <c r="B70" s="92" t="s">
        <v>4</v>
      </c>
      <c r="C70" s="170">
        <v>94.43412223191271</v>
      </c>
      <c r="D70" s="170">
        <v>95.442514337525921</v>
      </c>
      <c r="E70" s="170">
        <v>98.821027936493365</v>
      </c>
      <c r="F70" s="170">
        <v>105.55774055773577</v>
      </c>
      <c r="G70" s="170">
        <v>83.039975032853533</v>
      </c>
      <c r="H70" s="170">
        <v>105.69495717196205</v>
      </c>
      <c r="I70" s="170">
        <v>88.138614950914004</v>
      </c>
      <c r="J70" s="170">
        <v>84.051884894016524</v>
      </c>
      <c r="K70" s="170">
        <v>88.351155254172738</v>
      </c>
      <c r="L70" s="170">
        <v>112.8360687690848</v>
      </c>
      <c r="M70" s="170">
        <v>99.882487298362548</v>
      </c>
      <c r="N70" s="170">
        <v>90.785422117436966</v>
      </c>
      <c r="O70" s="170">
        <v>91.359075844838074</v>
      </c>
    </row>
    <row r="71" spans="1:15" ht="12.75" customHeight="1" x14ac:dyDescent="0.2">
      <c r="A71" s="130"/>
      <c r="B71" s="92" t="s">
        <v>1</v>
      </c>
      <c r="C71" s="170">
        <v>95.077893292554123</v>
      </c>
      <c r="D71" s="170">
        <v>97.11879419849609</v>
      </c>
      <c r="E71" s="170">
        <v>98.127912217607985</v>
      </c>
      <c r="F71" s="170">
        <v>103.84943970540509</v>
      </c>
      <c r="G71" s="170">
        <v>83.445924628547942</v>
      </c>
      <c r="H71" s="170">
        <v>108.10931459890898</v>
      </c>
      <c r="I71" s="170">
        <v>88.306326518246621</v>
      </c>
      <c r="J71" s="170">
        <v>87.6499067514101</v>
      </c>
      <c r="K71" s="170">
        <v>84.507130092745129</v>
      </c>
      <c r="L71" s="170">
        <v>112.38041452274288</v>
      </c>
      <c r="M71" s="170">
        <v>99.784323111629305</v>
      </c>
      <c r="N71" s="170">
        <v>90.892248226465469</v>
      </c>
      <c r="O71" s="170">
        <v>95.266449588715318</v>
      </c>
    </row>
    <row r="72" spans="1:15" ht="12.75" customHeight="1" x14ac:dyDescent="0.2">
      <c r="A72" s="130"/>
      <c r="B72" s="92" t="s">
        <v>2</v>
      </c>
      <c r="C72" s="170">
        <v>95.836897114862083</v>
      </c>
      <c r="D72" s="170">
        <v>96.032998440390372</v>
      </c>
      <c r="E72" s="170">
        <v>98.638596200894028</v>
      </c>
      <c r="F72" s="170">
        <v>102.11533676865561</v>
      </c>
      <c r="G72" s="170">
        <v>90.391481883578933</v>
      </c>
      <c r="H72" s="170">
        <v>108.74481065516515</v>
      </c>
      <c r="I72" s="170">
        <v>88.899536168716509</v>
      </c>
      <c r="J72" s="170">
        <v>87.811375659755171</v>
      </c>
      <c r="K72" s="170">
        <v>89.55888938366239</v>
      </c>
      <c r="L72" s="170">
        <v>112.04990059445046</v>
      </c>
      <c r="M72" s="170">
        <v>99.600811053117653</v>
      </c>
      <c r="N72" s="170">
        <v>91.907368070844456</v>
      </c>
      <c r="O72" s="170">
        <v>96.064292477638944</v>
      </c>
    </row>
    <row r="73" spans="1:15" ht="26.25" customHeight="1" x14ac:dyDescent="0.2">
      <c r="A73" s="130">
        <v>2008</v>
      </c>
      <c r="B73" s="92" t="s">
        <v>3</v>
      </c>
      <c r="C73" s="170">
        <v>96.536676942159815</v>
      </c>
      <c r="D73" s="170">
        <v>96.261728229945774</v>
      </c>
      <c r="E73" s="170">
        <v>100.84146976850521</v>
      </c>
      <c r="F73" s="170">
        <v>103.98962719528986</v>
      </c>
      <c r="G73" s="170">
        <v>86.845755458421905</v>
      </c>
      <c r="H73" s="170">
        <v>112.10120747802078</v>
      </c>
      <c r="I73" s="170">
        <v>89.354006320456364</v>
      </c>
      <c r="J73" s="170">
        <v>91.84040707525223</v>
      </c>
      <c r="K73" s="170">
        <v>89.287374774705611</v>
      </c>
      <c r="L73" s="170">
        <v>111.43519741234824</v>
      </c>
      <c r="M73" s="170">
        <v>99.065883016042193</v>
      </c>
      <c r="N73" s="170">
        <v>92.927252328849221</v>
      </c>
      <c r="O73" s="170">
        <v>93.676137983617394</v>
      </c>
    </row>
    <row r="74" spans="1:15" ht="12.75" customHeight="1" x14ac:dyDescent="0.2">
      <c r="A74" s="130"/>
      <c r="B74" s="92" t="s">
        <v>4</v>
      </c>
      <c r="C74" s="170">
        <v>96.568203734957166</v>
      </c>
      <c r="D74" s="170">
        <v>96.496573108471623</v>
      </c>
      <c r="E74" s="170">
        <v>99.409184421918908</v>
      </c>
      <c r="F74" s="170">
        <v>103.11145692172602</v>
      </c>
      <c r="G74" s="170">
        <v>82.977184583423721</v>
      </c>
      <c r="H74" s="170">
        <v>112.39483802097057</v>
      </c>
      <c r="I74" s="170">
        <v>89.609881478981009</v>
      </c>
      <c r="J74" s="170">
        <v>91.866534029314607</v>
      </c>
      <c r="K74" s="170">
        <v>91.039687967200777</v>
      </c>
      <c r="L74" s="170">
        <v>111.14643312796618</v>
      </c>
      <c r="M74" s="170">
        <v>98.006344806300262</v>
      </c>
      <c r="N74" s="170">
        <v>92.898520768940173</v>
      </c>
      <c r="O74" s="170">
        <v>98.81787645611692</v>
      </c>
    </row>
    <row r="75" spans="1:15" ht="12.75" customHeight="1" x14ac:dyDescent="0.2">
      <c r="A75" s="130"/>
      <c r="B75" s="92" t="s">
        <v>1</v>
      </c>
      <c r="C75" s="170">
        <v>95.298796003961996</v>
      </c>
      <c r="D75" s="170">
        <v>92.605021014892401</v>
      </c>
      <c r="E75" s="170">
        <v>96.585025551812308</v>
      </c>
      <c r="F75" s="170">
        <v>101.92809976338654</v>
      </c>
      <c r="G75" s="170">
        <v>82.952276743295783</v>
      </c>
      <c r="H75" s="170">
        <v>110.4039894575092</v>
      </c>
      <c r="I75" s="170">
        <v>89.475188800113969</v>
      </c>
      <c r="J75" s="170">
        <v>88.574495103790909</v>
      </c>
      <c r="K75" s="170">
        <v>90.354419741489949</v>
      </c>
      <c r="L75" s="170">
        <v>111.49363758287545</v>
      </c>
      <c r="M75" s="170">
        <v>99.005797174908594</v>
      </c>
      <c r="N75" s="170">
        <v>93.193375425434411</v>
      </c>
      <c r="O75" s="170">
        <v>94.894499043009915</v>
      </c>
    </row>
    <row r="76" spans="1:15" ht="12.75" customHeight="1" x14ac:dyDescent="0.2">
      <c r="A76" s="130"/>
      <c r="B76" s="92" t="s">
        <v>2</v>
      </c>
      <c r="C76" s="170">
        <v>95.121813777532395</v>
      </c>
      <c r="D76" s="170">
        <v>91.253245729511264</v>
      </c>
      <c r="E76" s="170">
        <v>96.496356187869566</v>
      </c>
      <c r="F76" s="170">
        <v>103.47135190628521</v>
      </c>
      <c r="G76" s="170">
        <v>86.442218670957914</v>
      </c>
      <c r="H76" s="170">
        <v>111.69961512151284</v>
      </c>
      <c r="I76" s="170">
        <v>89.168672129277368</v>
      </c>
      <c r="J76" s="170">
        <v>85.54145302251608</v>
      </c>
      <c r="K76" s="170">
        <v>91.796207419484659</v>
      </c>
      <c r="L76" s="170">
        <v>111.26084908349122</v>
      </c>
      <c r="M76" s="170">
        <v>98.245910764814113</v>
      </c>
      <c r="N76" s="170">
        <v>94.102074245430146</v>
      </c>
      <c r="O76" s="170">
        <v>91.968244330099751</v>
      </c>
    </row>
    <row r="77" spans="1:15" ht="26.25" customHeight="1" x14ac:dyDescent="0.2">
      <c r="A77" s="130">
        <v>2009</v>
      </c>
      <c r="B77" s="92" t="s">
        <v>3</v>
      </c>
      <c r="C77" s="170">
        <v>95.66682887802267</v>
      </c>
      <c r="D77" s="170">
        <v>90.484637662694084</v>
      </c>
      <c r="E77" s="170">
        <v>93.893950869458578</v>
      </c>
      <c r="F77" s="170">
        <v>103.34858109469255</v>
      </c>
      <c r="G77" s="170">
        <v>86.876491050739773</v>
      </c>
      <c r="H77" s="170">
        <v>115.56796213239687</v>
      </c>
      <c r="I77" s="170">
        <v>89.624568691685781</v>
      </c>
      <c r="J77" s="170">
        <v>84.234063552721267</v>
      </c>
      <c r="K77" s="170">
        <v>91.84778817572365</v>
      </c>
      <c r="L77" s="170">
        <v>111.5650874148979</v>
      </c>
      <c r="M77" s="170">
        <v>99.472469007381264</v>
      </c>
      <c r="N77" s="170">
        <v>94.708524364518368</v>
      </c>
      <c r="O77" s="170">
        <v>98.03706211405607</v>
      </c>
    </row>
    <row r="78" spans="1:15" ht="12.75" customHeight="1" x14ac:dyDescent="0.2">
      <c r="A78" s="130"/>
      <c r="B78" s="92" t="s">
        <v>4</v>
      </c>
      <c r="C78" s="170">
        <v>95.590125452722049</v>
      </c>
      <c r="D78" s="170">
        <v>90.257110298241287</v>
      </c>
      <c r="E78" s="170">
        <v>92.959617953570998</v>
      </c>
      <c r="F78" s="170">
        <v>99.876066459689525</v>
      </c>
      <c r="G78" s="170">
        <v>89.321938602660964</v>
      </c>
      <c r="H78" s="170">
        <v>115.97721211544132</v>
      </c>
      <c r="I78" s="170">
        <v>89.776744313775666</v>
      </c>
      <c r="J78" s="170">
        <v>81.966047621179214</v>
      </c>
      <c r="K78" s="170">
        <v>94.649585316096406</v>
      </c>
      <c r="L78" s="170">
        <v>111.28197365963521</v>
      </c>
      <c r="M78" s="170">
        <v>99.808313272516301</v>
      </c>
      <c r="N78" s="170">
        <v>95.177045060943612</v>
      </c>
      <c r="O78" s="170">
        <v>96.966707982587195</v>
      </c>
    </row>
    <row r="79" spans="1:15" ht="12.75" customHeight="1" x14ac:dyDescent="0.2">
      <c r="A79" s="130"/>
      <c r="B79" s="92" t="s">
        <v>1</v>
      </c>
      <c r="C79" s="170">
        <v>95.261390915935223</v>
      </c>
      <c r="D79" s="170">
        <v>91.029032958834193</v>
      </c>
      <c r="E79" s="170">
        <v>92.528479721626184</v>
      </c>
      <c r="F79" s="170">
        <v>93.32298100142809</v>
      </c>
      <c r="G79" s="170">
        <v>87.84652193796218</v>
      </c>
      <c r="H79" s="170">
        <v>114.33052847546084</v>
      </c>
      <c r="I79" s="170">
        <v>90.396384787774849</v>
      </c>
      <c r="J79" s="170">
        <v>80.830564417520335</v>
      </c>
      <c r="K79" s="170">
        <v>89.618795025306909</v>
      </c>
      <c r="L79" s="170">
        <v>111.00125786885934</v>
      </c>
      <c r="M79" s="170">
        <v>99.809803849787414</v>
      </c>
      <c r="N79" s="170">
        <v>95.008529309031687</v>
      </c>
      <c r="O79" s="170">
        <v>103.92418135280043</v>
      </c>
    </row>
    <row r="80" spans="1:15" ht="12.75" customHeight="1" x14ac:dyDescent="0.2">
      <c r="A80" s="130"/>
      <c r="B80" s="92" t="s">
        <v>2</v>
      </c>
      <c r="C80" s="170">
        <v>95.009857871551773</v>
      </c>
      <c r="D80" s="170">
        <v>92.16898943259045</v>
      </c>
      <c r="E80" s="170">
        <v>91.016185760988748</v>
      </c>
      <c r="F80" s="170">
        <v>94.049565173256113</v>
      </c>
      <c r="G80" s="170">
        <v>88.373051753273458</v>
      </c>
      <c r="H80" s="170">
        <v>110.98658593308909</v>
      </c>
      <c r="I80" s="170">
        <v>91.372829772976033</v>
      </c>
      <c r="J80" s="170">
        <v>80.498101132909113</v>
      </c>
      <c r="K80" s="170">
        <v>89.837889716748549</v>
      </c>
      <c r="L80" s="170">
        <v>110.8353378342909</v>
      </c>
      <c r="M80" s="170">
        <v>99.681263103714954</v>
      </c>
      <c r="N80" s="170">
        <v>95.724996333376197</v>
      </c>
      <c r="O80" s="170">
        <v>97.841162665872233</v>
      </c>
    </row>
    <row r="81" spans="1:15" ht="26.25" customHeight="1" x14ac:dyDescent="0.2">
      <c r="A81" s="130">
        <v>2010</v>
      </c>
      <c r="B81" s="92" t="s">
        <v>3</v>
      </c>
      <c r="C81" s="170">
        <v>95.147158472082694</v>
      </c>
      <c r="D81" s="170">
        <v>92.76973850872227</v>
      </c>
      <c r="E81" s="170">
        <v>92.76248267880996</v>
      </c>
      <c r="F81" s="170">
        <v>96.217527124689283</v>
      </c>
      <c r="G81" s="170">
        <v>84.331908325467822</v>
      </c>
      <c r="H81" s="170">
        <v>112.49283133368606</v>
      </c>
      <c r="I81" s="170">
        <v>92.181476071633597</v>
      </c>
      <c r="J81" s="170">
        <v>79.603076416194057</v>
      </c>
      <c r="K81" s="170">
        <v>89.382589956916703</v>
      </c>
      <c r="L81" s="170">
        <v>110.71541534717659</v>
      </c>
      <c r="M81" s="170">
        <v>99.276774622197976</v>
      </c>
      <c r="N81" s="170">
        <v>96.096811085546364</v>
      </c>
      <c r="O81" s="170">
        <v>96.417046122406632</v>
      </c>
    </row>
    <row r="82" spans="1:15" ht="12.75" customHeight="1" x14ac:dyDescent="0.2">
      <c r="A82" s="130"/>
      <c r="B82" s="92" t="s">
        <v>4</v>
      </c>
      <c r="C82" s="170">
        <v>95.546959762790607</v>
      </c>
      <c r="D82" s="170">
        <v>94.470295965947741</v>
      </c>
      <c r="E82" s="170">
        <v>91.510475202742427</v>
      </c>
      <c r="F82" s="170">
        <v>96.396872847994715</v>
      </c>
      <c r="G82" s="170">
        <v>87.712048929483487</v>
      </c>
      <c r="H82" s="170">
        <v>107.93419759881499</v>
      </c>
      <c r="I82" s="170">
        <v>93.176139608052168</v>
      </c>
      <c r="J82" s="170">
        <v>82.34034909868339</v>
      </c>
      <c r="K82" s="170">
        <v>86.315365724952656</v>
      </c>
      <c r="L82" s="170">
        <v>110.59128069809125</v>
      </c>
      <c r="M82" s="170">
        <v>98.86232562494493</v>
      </c>
      <c r="N82" s="170">
        <v>96.451600308020133</v>
      </c>
      <c r="O82" s="170">
        <v>101.25931658907295</v>
      </c>
    </row>
    <row r="83" spans="1:15" ht="12.75" customHeight="1" x14ac:dyDescent="0.2">
      <c r="A83" s="130"/>
      <c r="B83" s="92" t="s">
        <v>1</v>
      </c>
      <c r="C83" s="170">
        <v>95.592904609571917</v>
      </c>
      <c r="D83" s="170">
        <v>94.622820077002501</v>
      </c>
      <c r="E83" s="170">
        <v>91.941501509918481</v>
      </c>
      <c r="F83" s="170">
        <v>97.608689011095422</v>
      </c>
      <c r="G83" s="170">
        <v>86.591091822331776</v>
      </c>
      <c r="H83" s="170">
        <v>107.38668888176804</v>
      </c>
      <c r="I83" s="170">
        <v>93.587816216170339</v>
      </c>
      <c r="J83" s="170">
        <v>82.248840148692409</v>
      </c>
      <c r="K83" s="170">
        <v>85.367919199347966</v>
      </c>
      <c r="L83" s="170">
        <v>110.42292244654649</v>
      </c>
      <c r="M83" s="170">
        <v>98.844480267459105</v>
      </c>
      <c r="N83" s="170">
        <v>96.62604057831561</v>
      </c>
      <c r="O83" s="170">
        <v>102.34313432108026</v>
      </c>
    </row>
    <row r="84" spans="1:15" ht="12.75" customHeight="1" x14ac:dyDescent="0.2">
      <c r="A84" s="130"/>
      <c r="B84" s="92" t="s">
        <v>2</v>
      </c>
      <c r="C84" s="170">
        <v>95.31814710616824</v>
      </c>
      <c r="D84" s="170">
        <v>94.968602508460677</v>
      </c>
      <c r="E84" s="170">
        <v>93.03457809039098</v>
      </c>
      <c r="F84" s="170">
        <v>96.732006542355904</v>
      </c>
      <c r="G84" s="170">
        <v>88.590982247329308</v>
      </c>
      <c r="H84" s="170">
        <v>106.02334731084288</v>
      </c>
      <c r="I84" s="170">
        <v>93.728910497356523</v>
      </c>
      <c r="J84" s="170">
        <v>84.275994776588547</v>
      </c>
      <c r="K84" s="170">
        <v>85.791706051793682</v>
      </c>
      <c r="L84" s="170">
        <v>110.25224167214685</v>
      </c>
      <c r="M84" s="170">
        <v>99.527349063186293</v>
      </c>
      <c r="N84" s="170">
        <v>95.999261775145087</v>
      </c>
      <c r="O84" s="170">
        <v>91.57982821351321</v>
      </c>
    </row>
    <row r="85" spans="1:15" ht="26.25" customHeight="1" x14ac:dyDescent="0.2">
      <c r="A85" s="130">
        <v>2011</v>
      </c>
      <c r="B85" s="92" t="s">
        <v>3</v>
      </c>
      <c r="C85" s="170">
        <v>95.490146899989242</v>
      </c>
      <c r="D85" s="170">
        <v>94.607495260786038</v>
      </c>
      <c r="E85" s="170">
        <v>94.940127345355748</v>
      </c>
      <c r="F85" s="170">
        <v>95.464547486427719</v>
      </c>
      <c r="G85" s="170">
        <v>85.523153550988766</v>
      </c>
      <c r="H85" s="170">
        <v>102.70555357993024</v>
      </c>
      <c r="I85" s="170">
        <v>93.995221616123956</v>
      </c>
      <c r="J85" s="170">
        <v>85.104364038239993</v>
      </c>
      <c r="K85" s="170">
        <v>91.892357803955662</v>
      </c>
      <c r="L85" s="170">
        <v>110.02965495073826</v>
      </c>
      <c r="M85" s="170">
        <v>100.59169629027436</v>
      </c>
      <c r="N85" s="170">
        <v>95.416009154130819</v>
      </c>
      <c r="O85" s="170">
        <v>93.893213251685083</v>
      </c>
    </row>
    <row r="86" spans="1:15" ht="12.75" customHeight="1" x14ac:dyDescent="0.2">
      <c r="A86" s="130"/>
      <c r="B86" s="92" t="s">
        <v>4</v>
      </c>
      <c r="C86" s="170">
        <v>94.991101173536848</v>
      </c>
      <c r="D86" s="170">
        <v>94.527351543035735</v>
      </c>
      <c r="E86" s="170">
        <v>95.956889759319679</v>
      </c>
      <c r="F86" s="170">
        <v>97.304084590671494</v>
      </c>
      <c r="G86" s="170">
        <v>85.855568710641208</v>
      </c>
      <c r="H86" s="170">
        <v>102.3121304374471</v>
      </c>
      <c r="I86" s="170">
        <v>93.948617517728508</v>
      </c>
      <c r="J86" s="170">
        <v>83.032969327267779</v>
      </c>
      <c r="K86" s="170">
        <v>88.826178639968475</v>
      </c>
      <c r="L86" s="170">
        <v>109.36676130522488</v>
      </c>
      <c r="M86" s="170">
        <v>99.644233234830793</v>
      </c>
      <c r="N86" s="170">
        <v>96.329213364281756</v>
      </c>
      <c r="O86" s="170">
        <v>89.742141958798882</v>
      </c>
    </row>
    <row r="87" spans="1:15" ht="12.75" customHeight="1" x14ac:dyDescent="0.2">
      <c r="A87" s="130"/>
      <c r="B87" s="92" t="s">
        <v>1</v>
      </c>
      <c r="C87" s="170">
        <v>95.668622903702385</v>
      </c>
      <c r="D87" s="170">
        <v>94.65757575605349</v>
      </c>
      <c r="E87" s="170">
        <v>97.600981045017988</v>
      </c>
      <c r="F87" s="170">
        <v>96.926762362983695</v>
      </c>
      <c r="G87" s="170">
        <v>85.985023240247642</v>
      </c>
      <c r="H87" s="170">
        <v>102.65978520269528</v>
      </c>
      <c r="I87" s="170">
        <v>94.123763762295553</v>
      </c>
      <c r="J87" s="170">
        <v>85.233656487598651</v>
      </c>
      <c r="K87" s="170">
        <v>91.329029057689027</v>
      </c>
      <c r="L87" s="170">
        <v>108.32457512997642</v>
      </c>
      <c r="M87" s="170">
        <v>98.729408798556804</v>
      </c>
      <c r="N87" s="170">
        <v>96.328315793985681</v>
      </c>
      <c r="O87" s="170">
        <v>96.204198436250607</v>
      </c>
    </row>
    <row r="88" spans="1:15" ht="12.75" customHeight="1" x14ac:dyDescent="0.2">
      <c r="A88" s="130"/>
      <c r="B88" s="92" t="s">
        <v>2</v>
      </c>
      <c r="C88" s="170">
        <v>96.220795923537636</v>
      </c>
      <c r="D88" s="170">
        <v>94.698377223010723</v>
      </c>
      <c r="E88" s="170">
        <v>96.637312105510972</v>
      </c>
      <c r="F88" s="170">
        <v>97.90913913776302</v>
      </c>
      <c r="G88" s="170">
        <v>85.224377279755501</v>
      </c>
      <c r="H88" s="170">
        <v>103.9956350769409</v>
      </c>
      <c r="I88" s="170">
        <v>93.957830771864479</v>
      </c>
      <c r="J88" s="170">
        <v>87.403665326415876</v>
      </c>
      <c r="K88" s="170">
        <v>90.929457753699111</v>
      </c>
      <c r="L88" s="170">
        <v>107.04598927995991</v>
      </c>
      <c r="M88" s="170">
        <v>98.030331032672336</v>
      </c>
      <c r="N88" s="170">
        <v>97.429665189758495</v>
      </c>
      <c r="O88" s="170">
        <v>103.15504815428373</v>
      </c>
    </row>
    <row r="89" spans="1:15" ht="26.25" customHeight="1" x14ac:dyDescent="0.2">
      <c r="A89" s="130">
        <v>2012</v>
      </c>
      <c r="B89" s="92" t="s">
        <v>3</v>
      </c>
      <c r="C89" s="170">
        <v>95.67475602766018</v>
      </c>
      <c r="D89" s="170">
        <v>96.098676994866537</v>
      </c>
      <c r="E89" s="170">
        <v>91.951682454787289</v>
      </c>
      <c r="F89" s="170">
        <v>94.782816029972722</v>
      </c>
      <c r="G89" s="170">
        <v>84.728997143622692</v>
      </c>
      <c r="H89" s="170">
        <v>102.47346504085161</v>
      </c>
      <c r="I89" s="170">
        <v>94.294056524084326</v>
      </c>
      <c r="J89" s="170">
        <v>86.516340123463621</v>
      </c>
      <c r="K89" s="170">
        <v>95.236996116161819</v>
      </c>
      <c r="L89" s="170">
        <v>105.60836611122149</v>
      </c>
      <c r="M89" s="170">
        <v>98.335883350346307</v>
      </c>
      <c r="N89" s="170">
        <v>97.982764581282439</v>
      </c>
      <c r="O89" s="170">
        <v>94.918717946395745</v>
      </c>
    </row>
    <row r="90" spans="1:15" ht="12.75" customHeight="1" x14ac:dyDescent="0.2">
      <c r="A90" s="130"/>
      <c r="B90" s="92" t="s">
        <v>4</v>
      </c>
      <c r="C90" s="170">
        <v>96.462994968225232</v>
      </c>
      <c r="D90" s="170">
        <v>94.609754835299626</v>
      </c>
      <c r="E90" s="170">
        <v>91.350366972474532</v>
      </c>
      <c r="F90" s="170">
        <v>95.498723092681317</v>
      </c>
      <c r="G90" s="170">
        <v>82.691815894620404</v>
      </c>
      <c r="H90" s="170">
        <v>105.66850124889446</v>
      </c>
      <c r="I90" s="170">
        <v>94.30235938825686</v>
      </c>
      <c r="J90" s="170">
        <v>87.631789302681653</v>
      </c>
      <c r="K90" s="170">
        <v>100.5122870698435</v>
      </c>
      <c r="L90" s="170">
        <v>104.29681433439053</v>
      </c>
      <c r="M90" s="170">
        <v>98.601336979147547</v>
      </c>
      <c r="N90" s="170">
        <v>98.113760092295934</v>
      </c>
      <c r="O90" s="170">
        <v>105.65925786982548</v>
      </c>
    </row>
    <row r="91" spans="1:15" ht="12.75" customHeight="1" x14ac:dyDescent="0.2">
      <c r="A91" s="130"/>
      <c r="B91" s="92" t="s">
        <v>1</v>
      </c>
      <c r="C91" s="170">
        <v>96.346562234867037</v>
      </c>
      <c r="D91" s="170">
        <v>95.486931885959379</v>
      </c>
      <c r="E91" s="170">
        <v>89.630369657781841</v>
      </c>
      <c r="F91" s="170">
        <v>95.002964936544288</v>
      </c>
      <c r="G91" s="170">
        <v>81.304520926296348</v>
      </c>
      <c r="H91" s="170">
        <v>104.95572915563491</v>
      </c>
      <c r="I91" s="170">
        <v>94.682286943023925</v>
      </c>
      <c r="J91" s="170">
        <v>88.676792132336956</v>
      </c>
      <c r="K91" s="170">
        <v>98.020227198092684</v>
      </c>
      <c r="L91" s="170">
        <v>103.39255156385114</v>
      </c>
      <c r="M91" s="170">
        <v>98.717391370888265</v>
      </c>
      <c r="N91" s="170">
        <v>98.454372820850736</v>
      </c>
      <c r="O91" s="170">
        <v>105.67108288553888</v>
      </c>
    </row>
    <row r="92" spans="1:15" ht="12.75" customHeight="1" x14ac:dyDescent="0.2">
      <c r="A92" s="130"/>
      <c r="B92" s="92" t="s">
        <v>2</v>
      </c>
      <c r="C92" s="170">
        <v>97.249826678912058</v>
      </c>
      <c r="D92" s="170">
        <v>96.308972698924691</v>
      </c>
      <c r="E92" s="170">
        <v>89.589063047697962</v>
      </c>
      <c r="F92" s="170">
        <v>93.535478565998503</v>
      </c>
      <c r="G92" s="170">
        <v>87.039309974780707</v>
      </c>
      <c r="H92" s="170">
        <v>103.23068795850521</v>
      </c>
      <c r="I92" s="170">
        <v>95.559126413379829</v>
      </c>
      <c r="J92" s="170">
        <v>93.012510170655034</v>
      </c>
      <c r="K92" s="170">
        <v>97.30349910157841</v>
      </c>
      <c r="L92" s="170">
        <v>102.60651098531177</v>
      </c>
      <c r="M92" s="170">
        <v>99.676233082605307</v>
      </c>
      <c r="N92" s="170">
        <v>98.652317143240182</v>
      </c>
      <c r="O92" s="170">
        <v>108.80483421546543</v>
      </c>
    </row>
    <row r="93" spans="1:15" ht="26.25" customHeight="1" x14ac:dyDescent="0.2">
      <c r="A93" s="130">
        <v>2013</v>
      </c>
      <c r="B93" s="92" t="s">
        <v>3</v>
      </c>
      <c r="C93" s="170">
        <v>97.347623693058551</v>
      </c>
      <c r="D93" s="170">
        <v>96.441047394502476</v>
      </c>
      <c r="E93" s="170">
        <v>90.252088544594358</v>
      </c>
      <c r="F93" s="170">
        <v>91.546980994715312</v>
      </c>
      <c r="G93" s="170">
        <v>87.483645446552629</v>
      </c>
      <c r="H93" s="170">
        <v>105.17184590258846</v>
      </c>
      <c r="I93" s="170">
        <v>96.216116038696256</v>
      </c>
      <c r="J93" s="170">
        <v>93.199441370152485</v>
      </c>
      <c r="K93" s="170">
        <v>97.796944223600505</v>
      </c>
      <c r="L93" s="170">
        <v>103.20884057354932</v>
      </c>
      <c r="M93" s="170">
        <v>99.427101720687304</v>
      </c>
      <c r="N93" s="170">
        <v>98.545578178086004</v>
      </c>
      <c r="O93" s="170">
        <v>104.53943375413508</v>
      </c>
    </row>
    <row r="94" spans="1:15" ht="12.75" customHeight="1" x14ac:dyDescent="0.2">
      <c r="A94" s="130"/>
      <c r="B94" s="92" t="s">
        <v>4</v>
      </c>
      <c r="C94" s="170">
        <v>97.832909848695095</v>
      </c>
      <c r="D94" s="170">
        <v>97.684028574599381</v>
      </c>
      <c r="E94" s="170">
        <v>91.190271731778509</v>
      </c>
      <c r="F94" s="170">
        <v>94.879324376817507</v>
      </c>
      <c r="G94" s="170">
        <v>89.07398600552979</v>
      </c>
      <c r="H94" s="170">
        <v>105.0975521713286</v>
      </c>
      <c r="I94" s="170">
        <v>97.046630172424656</v>
      </c>
      <c r="J94" s="170">
        <v>91.554145839077421</v>
      </c>
      <c r="K94" s="170">
        <v>101.02899516731478</v>
      </c>
      <c r="L94" s="170">
        <v>103.29773173858418</v>
      </c>
      <c r="M94" s="170">
        <v>98.962814433568255</v>
      </c>
      <c r="N94" s="170">
        <v>98.157059014763561</v>
      </c>
      <c r="O94" s="170">
        <v>104.35336604883823</v>
      </c>
    </row>
    <row r="95" spans="1:15" ht="12.75" customHeight="1" x14ac:dyDescent="0.2">
      <c r="A95" s="130"/>
      <c r="B95" s="92" t="s">
        <v>1</v>
      </c>
      <c r="C95" s="170">
        <v>98.297423212063691</v>
      </c>
      <c r="D95" s="170">
        <v>99.151063869643991</v>
      </c>
      <c r="E95" s="170">
        <v>92.040780500030081</v>
      </c>
      <c r="F95" s="170">
        <v>92.691405485968446</v>
      </c>
      <c r="G95" s="170">
        <v>92.851453767568145</v>
      </c>
      <c r="H95" s="170">
        <v>107.15997865431235</v>
      </c>
      <c r="I95" s="170">
        <v>97.805170013365156</v>
      </c>
      <c r="J95" s="170">
        <v>91.661401795435083</v>
      </c>
      <c r="K95" s="170">
        <v>100.25602714852911</v>
      </c>
      <c r="L95" s="170">
        <v>102.95788031810577</v>
      </c>
      <c r="M95" s="170">
        <v>98.693360764716971</v>
      </c>
      <c r="N95" s="170">
        <v>98.227178607963467</v>
      </c>
      <c r="O95" s="170">
        <v>102.48334804444606</v>
      </c>
    </row>
    <row r="96" spans="1:15" ht="12.75" customHeight="1" x14ac:dyDescent="0.2">
      <c r="A96" s="130"/>
      <c r="B96" s="92" t="s">
        <v>2</v>
      </c>
      <c r="C96" s="170">
        <v>98.733023640801903</v>
      </c>
      <c r="D96" s="170">
        <v>98.980565350231359</v>
      </c>
      <c r="E96" s="170">
        <v>93.973192383499239</v>
      </c>
      <c r="F96" s="170">
        <v>94.659318615397808</v>
      </c>
      <c r="G96" s="170">
        <v>96.061565389190122</v>
      </c>
      <c r="H96" s="170">
        <v>107.13671637107259</v>
      </c>
      <c r="I96" s="170">
        <v>98.079772559601452</v>
      </c>
      <c r="J96" s="170">
        <v>92.167747834590401</v>
      </c>
      <c r="K96" s="170">
        <v>102.38603418784309</v>
      </c>
      <c r="L96" s="170">
        <v>102.27228077671451</v>
      </c>
      <c r="M96" s="170">
        <v>99.381828450896123</v>
      </c>
      <c r="N96" s="170">
        <v>97.512327728413524</v>
      </c>
      <c r="O96" s="170">
        <v>102.46352544902739</v>
      </c>
    </row>
    <row r="97" spans="1:15" ht="24.75" customHeight="1" x14ac:dyDescent="0.2">
      <c r="A97" s="130">
        <v>2014</v>
      </c>
      <c r="B97" s="92" t="s">
        <v>3</v>
      </c>
      <c r="C97" s="170">
        <v>98.71442836506057</v>
      </c>
      <c r="D97" s="170">
        <v>98.689729154337215</v>
      </c>
      <c r="E97" s="170">
        <v>96.370017436540778</v>
      </c>
      <c r="F97" s="170">
        <v>95.284595819474774</v>
      </c>
      <c r="G97" s="170">
        <v>93.704891803367531</v>
      </c>
      <c r="H97" s="170">
        <v>104.32826767314677</v>
      </c>
      <c r="I97" s="170">
        <v>98.477031931719765</v>
      </c>
      <c r="J97" s="170">
        <v>93.697581304436781</v>
      </c>
      <c r="K97" s="170">
        <v>101.36947145772874</v>
      </c>
      <c r="L97" s="170">
        <v>101.6250036657233</v>
      </c>
      <c r="M97" s="170">
        <v>99.7354284893689</v>
      </c>
      <c r="N97" s="170">
        <v>98.165066868146624</v>
      </c>
      <c r="O97" s="170">
        <v>102.25985512776768</v>
      </c>
    </row>
    <row r="98" spans="1:15" x14ac:dyDescent="0.2">
      <c r="A98" s="130"/>
      <c r="B98" s="92" t="s">
        <v>4</v>
      </c>
      <c r="C98" s="170">
        <v>99.557768587852053</v>
      </c>
      <c r="D98" s="170">
        <v>98.808046792607101</v>
      </c>
      <c r="E98" s="170">
        <v>99.965010154230541</v>
      </c>
      <c r="F98" s="170">
        <v>96.813477578680676</v>
      </c>
      <c r="G98" s="170">
        <v>92.630052497853015</v>
      </c>
      <c r="H98" s="170">
        <v>104.91696191683677</v>
      </c>
      <c r="I98" s="170">
        <v>98.658866301344204</v>
      </c>
      <c r="J98" s="170">
        <v>99.669517920623363</v>
      </c>
      <c r="K98" s="170">
        <v>100.50740492163084</v>
      </c>
      <c r="L98" s="170">
        <v>100.98201406299123</v>
      </c>
      <c r="M98" s="170">
        <v>99.554347329723768</v>
      </c>
      <c r="N98" s="170">
        <v>98.959007820342464</v>
      </c>
      <c r="O98" s="170">
        <v>101.9767376780668</v>
      </c>
    </row>
    <row r="99" spans="1:15" ht="12" customHeight="1" x14ac:dyDescent="0.2">
      <c r="A99" s="130"/>
      <c r="B99" s="92" t="s">
        <v>1</v>
      </c>
      <c r="C99" s="170">
        <v>99.89056264342031</v>
      </c>
      <c r="D99" s="170">
        <v>99.291443039275563</v>
      </c>
      <c r="E99" s="170">
        <v>100.96590825919566</v>
      </c>
      <c r="F99" s="170">
        <v>98.812286566106252</v>
      </c>
      <c r="G99" s="170">
        <v>89.627597547451487</v>
      </c>
      <c r="H99" s="170">
        <v>104.03124501134172</v>
      </c>
      <c r="I99" s="170">
        <v>98.689289587006215</v>
      </c>
      <c r="J99" s="170">
        <v>99.559879598966006</v>
      </c>
      <c r="K99" s="170">
        <v>102.23342817744002</v>
      </c>
      <c r="L99" s="170">
        <v>100.56112110475431</v>
      </c>
      <c r="M99" s="170">
        <v>100.11491220790008</v>
      </c>
      <c r="N99" s="170">
        <v>99.069625251693282</v>
      </c>
      <c r="O99" s="170">
        <v>106.35431206502166</v>
      </c>
    </row>
    <row r="100" spans="1:15" ht="12" customHeight="1" x14ac:dyDescent="0.2">
      <c r="A100" s="130"/>
      <c r="B100" s="92" t="s">
        <v>2</v>
      </c>
      <c r="C100" s="170">
        <v>99.73950344814304</v>
      </c>
      <c r="D100" s="170">
        <v>99.714466229943184</v>
      </c>
      <c r="E100" s="170">
        <v>100.67302387843564</v>
      </c>
      <c r="F100" s="170">
        <v>97.83651213497609</v>
      </c>
      <c r="G100" s="170">
        <v>97.074913140842071</v>
      </c>
      <c r="H100" s="170">
        <v>103.01523139217296</v>
      </c>
      <c r="I100" s="170">
        <v>98.898020861191696</v>
      </c>
      <c r="J100" s="170">
        <v>99.300895315358261</v>
      </c>
      <c r="K100" s="170">
        <v>102.0593518764326</v>
      </c>
      <c r="L100" s="170">
        <v>100.1344328231812</v>
      </c>
      <c r="M100" s="170">
        <v>99.751476761024506</v>
      </c>
      <c r="N100" s="170">
        <v>99.693497564383335</v>
      </c>
      <c r="O100" s="170">
        <v>97.653117706697529</v>
      </c>
    </row>
    <row r="101" spans="1:15" ht="22.5" customHeight="1" x14ac:dyDescent="0.2">
      <c r="A101" s="130">
        <v>2015</v>
      </c>
      <c r="B101" s="92" t="s">
        <v>3</v>
      </c>
      <c r="C101" s="170">
        <v>99.780409421933157</v>
      </c>
      <c r="D101" s="170">
        <v>99.496675263057114</v>
      </c>
      <c r="E101" s="170">
        <v>101.47111145244452</v>
      </c>
      <c r="F101" s="170">
        <v>98.341013259114121</v>
      </c>
      <c r="G101" s="170">
        <v>98.276554282463465</v>
      </c>
      <c r="H101" s="170">
        <v>99.867212624029392</v>
      </c>
      <c r="I101" s="170">
        <v>99.176005201474155</v>
      </c>
      <c r="J101" s="170">
        <v>98.485949664887244</v>
      </c>
      <c r="K101" s="170">
        <v>102.62395237559377</v>
      </c>
      <c r="L101" s="170">
        <v>100.2044014558448</v>
      </c>
      <c r="M101" s="170">
        <v>99.835843889119303</v>
      </c>
      <c r="N101" s="170">
        <v>100.03715279947734</v>
      </c>
      <c r="O101" s="170">
        <v>101.07778477098309</v>
      </c>
    </row>
    <row r="102" spans="1:15" ht="13.5" customHeight="1" x14ac:dyDescent="0.2">
      <c r="A102" s="130"/>
      <c r="B102" s="92" t="s">
        <v>4</v>
      </c>
      <c r="C102" s="170">
        <v>99.762648865174413</v>
      </c>
      <c r="D102" s="170">
        <v>100.12903100208111</v>
      </c>
      <c r="E102" s="170">
        <v>100.58388460965979</v>
      </c>
      <c r="F102" s="170">
        <v>98.614638316761742</v>
      </c>
      <c r="G102" s="170">
        <v>97.826265800830356</v>
      </c>
      <c r="H102" s="170">
        <v>98.583341577320098</v>
      </c>
      <c r="I102" s="170">
        <v>99.850663650080577</v>
      </c>
      <c r="J102" s="170">
        <v>100.66485276715207</v>
      </c>
      <c r="K102" s="170">
        <v>100.42936284202963</v>
      </c>
      <c r="L102" s="170">
        <v>99.830368156999882</v>
      </c>
      <c r="M102" s="170">
        <v>99.699024945559927</v>
      </c>
      <c r="N102" s="170">
        <v>100.06808445670383</v>
      </c>
      <c r="O102" s="170">
        <v>99.229157949442936</v>
      </c>
    </row>
    <row r="103" spans="1:15" ht="12.75" customHeight="1" x14ac:dyDescent="0.2">
      <c r="A103" s="130"/>
      <c r="B103" s="92" t="s">
        <v>1</v>
      </c>
      <c r="C103" s="170">
        <v>99.964521294253913</v>
      </c>
      <c r="D103" s="170">
        <v>100.47305739921116</v>
      </c>
      <c r="E103" s="170">
        <v>99.562322836923997</v>
      </c>
      <c r="F103" s="170">
        <v>101.15561969688012</v>
      </c>
      <c r="G103" s="170">
        <v>99.430743689486306</v>
      </c>
      <c r="H103" s="170">
        <v>98.914482982632407</v>
      </c>
      <c r="I103" s="170">
        <v>100.38382195347371</v>
      </c>
      <c r="J103" s="170">
        <v>99.920490801558515</v>
      </c>
      <c r="K103" s="170">
        <v>99.998339026185818</v>
      </c>
      <c r="L103" s="170">
        <v>99.882691270428012</v>
      </c>
      <c r="M103" s="170">
        <v>100.46807006236477</v>
      </c>
      <c r="N103" s="170">
        <v>99.938362532296566</v>
      </c>
      <c r="O103" s="170">
        <v>98.192390288603093</v>
      </c>
    </row>
    <row r="104" spans="1:15" ht="12" customHeight="1" x14ac:dyDescent="0.2">
      <c r="A104" s="130"/>
      <c r="B104" s="92" t="s">
        <v>2</v>
      </c>
      <c r="C104" s="170">
        <v>100.49242041863847</v>
      </c>
      <c r="D104" s="170">
        <v>99.901236335650651</v>
      </c>
      <c r="E104" s="170">
        <v>98.382681100971681</v>
      </c>
      <c r="F104" s="170">
        <v>101.88872872724406</v>
      </c>
      <c r="G104" s="170">
        <v>104.46643622721987</v>
      </c>
      <c r="H104" s="170">
        <v>102.63496281601813</v>
      </c>
      <c r="I104" s="170">
        <v>100.58950919497153</v>
      </c>
      <c r="J104" s="170">
        <v>100.92870676640209</v>
      </c>
      <c r="K104" s="170">
        <v>96.948345756190818</v>
      </c>
      <c r="L104" s="170">
        <v>100.08253911672735</v>
      </c>
      <c r="M104" s="170">
        <v>99.99706110295601</v>
      </c>
      <c r="N104" s="170">
        <v>99.956400211522237</v>
      </c>
      <c r="O104" s="170">
        <v>101.5006669909709</v>
      </c>
    </row>
    <row r="105" spans="1:15" ht="22.5" customHeight="1" x14ac:dyDescent="0.2">
      <c r="A105" s="130">
        <v>2016</v>
      </c>
      <c r="B105" s="92" t="s">
        <v>3</v>
      </c>
      <c r="C105" s="170">
        <v>101.01454796735823</v>
      </c>
      <c r="D105" s="170">
        <v>102.35031164112031</v>
      </c>
      <c r="E105" s="170">
        <v>96.684436031857274</v>
      </c>
      <c r="F105" s="170">
        <v>103.21931481029672</v>
      </c>
      <c r="G105" s="170">
        <v>103.79582919544198</v>
      </c>
      <c r="H105" s="170">
        <v>106.13879789718013</v>
      </c>
      <c r="I105" s="170">
        <v>100.95801330113591</v>
      </c>
      <c r="J105" s="170">
        <v>99.650333794291129</v>
      </c>
      <c r="K105" s="170">
        <v>96.803764301170716</v>
      </c>
      <c r="L105" s="170">
        <v>100.29207849135412</v>
      </c>
      <c r="M105" s="170">
        <v>100.34201602132659</v>
      </c>
      <c r="N105" s="170">
        <v>100.3919447943892</v>
      </c>
      <c r="O105" s="170">
        <v>100.20782350435273</v>
      </c>
    </row>
    <row r="106" spans="1:15" ht="12" customHeight="1" x14ac:dyDescent="0.2">
      <c r="A106" s="130"/>
      <c r="B106" s="92" t="s">
        <v>4</v>
      </c>
      <c r="C106" s="170">
        <v>101.58327932054198</v>
      </c>
      <c r="D106" s="170">
        <v>102.45169108923452</v>
      </c>
      <c r="E106" s="170">
        <v>97.256844594983775</v>
      </c>
      <c r="F106" s="170">
        <v>102.25983327295344</v>
      </c>
      <c r="G106" s="170">
        <v>101.94717680883336</v>
      </c>
      <c r="H106" s="170">
        <v>107.73439671017645</v>
      </c>
      <c r="I106" s="170">
        <v>100.80441788988685</v>
      </c>
      <c r="J106" s="170">
        <v>105.28269426819591</v>
      </c>
      <c r="K106" s="170">
        <v>96.609940894881007</v>
      </c>
      <c r="L106" s="170">
        <v>100.06221173274854</v>
      </c>
      <c r="M106" s="170">
        <v>99.916111341667005</v>
      </c>
      <c r="N106" s="170">
        <v>100.9233790255572</v>
      </c>
      <c r="O106" s="170">
        <v>101.22066552683187</v>
      </c>
    </row>
    <row r="107" spans="1:15" ht="12" customHeight="1" x14ac:dyDescent="0.2">
      <c r="A107" s="130"/>
      <c r="B107" s="92" t="s">
        <v>1</v>
      </c>
      <c r="C107" s="170">
        <v>102.03252876268547</v>
      </c>
      <c r="D107" s="170">
        <v>102.16373032871967</v>
      </c>
      <c r="E107" s="170">
        <v>97.813590905897016</v>
      </c>
      <c r="F107" s="170">
        <v>100.57904230310116</v>
      </c>
      <c r="G107" s="170">
        <v>100.18540295295597</v>
      </c>
      <c r="H107" s="170">
        <v>109.17622516377509</v>
      </c>
      <c r="I107" s="170">
        <v>100.84749330361609</v>
      </c>
      <c r="J107" s="170">
        <v>107.98165024126644</v>
      </c>
      <c r="K107" s="170">
        <v>98.95306596768846</v>
      </c>
      <c r="L107" s="170">
        <v>99.668578319698526</v>
      </c>
      <c r="M107" s="170">
        <v>100.70749939626376</v>
      </c>
      <c r="N107" s="170">
        <v>101.54107701220219</v>
      </c>
      <c r="O107" s="170">
        <v>101.66930110967876</v>
      </c>
    </row>
    <row r="108" spans="1:15" ht="12" customHeight="1" x14ac:dyDescent="0.2">
      <c r="A108" s="130"/>
      <c r="B108" s="124" t="s">
        <v>2</v>
      </c>
      <c r="C108" s="170">
        <v>101.89342651879738</v>
      </c>
      <c r="D108" s="170">
        <v>101.76147807390282</v>
      </c>
      <c r="E108" s="170">
        <v>98.867444503539559</v>
      </c>
      <c r="F108" s="170">
        <v>99.76403904011444</v>
      </c>
      <c r="G108" s="170">
        <v>101.47602097941446</v>
      </c>
      <c r="H108" s="170">
        <v>109.42816634462419</v>
      </c>
      <c r="I108" s="170">
        <v>101.23053376805959</v>
      </c>
      <c r="J108" s="170">
        <v>105.08261325356908</v>
      </c>
      <c r="K108" s="170">
        <v>99.796916780393957</v>
      </c>
      <c r="L108" s="170">
        <v>99.470838998503339</v>
      </c>
      <c r="M108" s="170">
        <v>100.3940692408685</v>
      </c>
      <c r="N108" s="170">
        <v>101.69309876617154</v>
      </c>
      <c r="O108" s="170">
        <v>101.33501014834333</v>
      </c>
    </row>
    <row r="109" spans="1:15" ht="21" customHeight="1" x14ac:dyDescent="0.2">
      <c r="A109" s="130">
        <v>2017</v>
      </c>
      <c r="B109" s="124" t="s">
        <v>3</v>
      </c>
      <c r="C109" s="170">
        <v>102.32312545224863</v>
      </c>
      <c r="D109" s="170">
        <v>102.7153127584388</v>
      </c>
      <c r="E109" s="170">
        <v>98.606442555457875</v>
      </c>
      <c r="F109" s="170">
        <v>100.10485704631618</v>
      </c>
      <c r="G109" s="170">
        <v>104.61146924110656</v>
      </c>
      <c r="H109" s="170">
        <v>107.74100138190202</v>
      </c>
      <c r="I109" s="170">
        <v>101.83703395365816</v>
      </c>
      <c r="J109" s="170">
        <v>104.77262945474365</v>
      </c>
      <c r="K109" s="170">
        <v>99.733201604082467</v>
      </c>
      <c r="L109" s="170">
        <v>99.537776081288229</v>
      </c>
      <c r="M109" s="170">
        <v>101.2538811211365</v>
      </c>
      <c r="N109" s="170">
        <v>102.25847295709588</v>
      </c>
      <c r="O109" s="170">
        <v>102.91407712827063</v>
      </c>
    </row>
    <row r="110" spans="1:15" x14ac:dyDescent="0.2">
      <c r="A110" s="130"/>
      <c r="B110" s="92" t="s">
        <v>4</v>
      </c>
      <c r="C110" s="170">
        <v>102.47283285301513</v>
      </c>
      <c r="D110" s="170">
        <v>103.34070211560656</v>
      </c>
      <c r="E110" s="170">
        <v>98.202107521942295</v>
      </c>
      <c r="F110" s="170">
        <v>101.12240869239166</v>
      </c>
      <c r="G110" s="170">
        <v>105.81875335794913</v>
      </c>
      <c r="H110" s="170">
        <v>106.33262142761046</v>
      </c>
      <c r="I110" s="170">
        <v>102.21584252459652</v>
      </c>
      <c r="J110" s="170">
        <v>104.61830403646856</v>
      </c>
      <c r="K110" s="170">
        <v>99.566263522415611</v>
      </c>
      <c r="L110" s="170">
        <v>99.735825004998347</v>
      </c>
      <c r="M110" s="170">
        <v>101.66652648247161</v>
      </c>
      <c r="N110" s="170">
        <v>102.67083208365099</v>
      </c>
      <c r="O110" s="170">
        <v>102.13866977208633</v>
      </c>
    </row>
    <row r="111" spans="1:15" x14ac:dyDescent="0.2">
      <c r="A111" s="130"/>
      <c r="B111" s="131" t="s">
        <v>1</v>
      </c>
      <c r="C111" s="170">
        <v>102.85545031020548</v>
      </c>
      <c r="D111" s="170">
        <v>104.33967477668956</v>
      </c>
      <c r="E111" s="170">
        <v>99.992492118445995</v>
      </c>
      <c r="F111" s="170">
        <v>101.68118539492001</v>
      </c>
      <c r="G111" s="170">
        <v>104.747968173849</v>
      </c>
      <c r="H111" s="170">
        <v>107.85169869607563</v>
      </c>
      <c r="I111" s="170">
        <v>102.45993912709926</v>
      </c>
      <c r="J111" s="170">
        <v>103.8231943019081</v>
      </c>
      <c r="K111" s="170">
        <v>99.1287123433072</v>
      </c>
      <c r="L111" s="170">
        <v>99.931029571071974</v>
      </c>
      <c r="M111" s="170">
        <v>101.71581769016963</v>
      </c>
      <c r="N111" s="170">
        <v>103.30400734831109</v>
      </c>
      <c r="O111" s="170">
        <v>102.11571690029659</v>
      </c>
    </row>
    <row r="112" spans="1:15" x14ac:dyDescent="0.2">
      <c r="A112" s="130"/>
      <c r="B112" s="138" t="s">
        <v>2</v>
      </c>
      <c r="C112" s="170">
        <v>102.91837044491719</v>
      </c>
      <c r="D112" s="170">
        <v>104.86654899449391</v>
      </c>
      <c r="E112" s="170">
        <v>99.362026164472439</v>
      </c>
      <c r="F112" s="170">
        <v>103.73767504976827</v>
      </c>
      <c r="G112" s="170">
        <v>104.84906039943809</v>
      </c>
      <c r="H112" s="170">
        <v>106.70371850456237</v>
      </c>
      <c r="I112" s="170">
        <v>102.66540552552584</v>
      </c>
      <c r="J112" s="170">
        <v>104.08955330382494</v>
      </c>
      <c r="K112" s="170">
        <v>99.707775263301926</v>
      </c>
      <c r="L112" s="170">
        <v>99.601208462159192</v>
      </c>
      <c r="M112" s="170">
        <v>101.64867832145383</v>
      </c>
      <c r="N112" s="170">
        <v>103.31088741151247</v>
      </c>
      <c r="O112" s="170">
        <v>101.5833135142975</v>
      </c>
    </row>
    <row r="113" spans="1:15" ht="21" customHeight="1" x14ac:dyDescent="0.2">
      <c r="A113" s="130">
        <v>2018</v>
      </c>
      <c r="B113" s="142" t="s">
        <v>3</v>
      </c>
      <c r="C113" s="170">
        <v>103.47793961657133</v>
      </c>
      <c r="D113" s="170">
        <v>104.65186758332239</v>
      </c>
      <c r="E113" s="170">
        <v>100.35630156832869</v>
      </c>
      <c r="F113" s="170">
        <v>105.37433547535598</v>
      </c>
      <c r="G113" s="170">
        <v>107.19026661534801</v>
      </c>
      <c r="H113" s="170">
        <v>107.11210880323871</v>
      </c>
      <c r="I113" s="170">
        <v>102.70786172837796</v>
      </c>
      <c r="J113" s="170">
        <v>104.50031138702661</v>
      </c>
      <c r="K113" s="170">
        <v>102.4617134934341</v>
      </c>
      <c r="L113" s="170">
        <v>99.633871719852152</v>
      </c>
      <c r="M113" s="170">
        <v>101.58674601204538</v>
      </c>
      <c r="N113" s="170">
        <v>103.70571049436334</v>
      </c>
      <c r="O113" s="170">
        <v>103.39753167538115</v>
      </c>
    </row>
    <row r="114" spans="1:15" ht="15" customHeight="1" thickBot="1" x14ac:dyDescent="0.25">
      <c r="A114" s="130"/>
      <c r="B114" s="201" t="s">
        <v>4</v>
      </c>
      <c r="C114" s="170">
        <v>103.94974888485773</v>
      </c>
      <c r="D114" s="170">
        <v>105.89651560721771</v>
      </c>
      <c r="E114" s="170">
        <v>102.71659092564956</v>
      </c>
      <c r="F114" s="170">
        <v>104.96552867549303</v>
      </c>
      <c r="G114" s="170">
        <v>106.4673436163947</v>
      </c>
      <c r="H114" s="170">
        <v>109.80455330075051</v>
      </c>
      <c r="I114" s="170">
        <v>102.81937546076182</v>
      </c>
      <c r="J114" s="170">
        <v>103.93690341153267</v>
      </c>
      <c r="K114" s="170">
        <v>103.21318477019318</v>
      </c>
      <c r="L114" s="170">
        <v>99.563495737729511</v>
      </c>
      <c r="M114" s="170">
        <v>101.51189098026281</v>
      </c>
      <c r="N114" s="170">
        <v>103.6676217217925</v>
      </c>
      <c r="O114" s="170">
        <v>103.54618684734999</v>
      </c>
    </row>
    <row r="115" spans="1:15" ht="26.25" customHeight="1" x14ac:dyDescent="0.2">
      <c r="A115" s="91" t="s">
        <v>213</v>
      </c>
      <c r="B115" s="90"/>
      <c r="C115" s="318"/>
      <c r="D115" s="172"/>
      <c r="E115" s="172"/>
      <c r="F115" s="172"/>
      <c r="G115" s="172"/>
      <c r="H115" s="172"/>
      <c r="I115" s="172"/>
      <c r="J115" s="172"/>
      <c r="K115" s="172"/>
      <c r="L115" s="172"/>
      <c r="M115" s="172"/>
      <c r="N115" s="172"/>
      <c r="O115" s="172"/>
    </row>
    <row r="116" spans="1:15" ht="12.75" customHeight="1" x14ac:dyDescent="0.2">
      <c r="A116" s="92">
        <v>2015</v>
      </c>
      <c r="C116" s="170">
        <v>0.52719905121261235</v>
      </c>
      <c r="D116" s="170">
        <v>0.88178620128860352</v>
      </c>
      <c r="E116" s="170">
        <v>0.50908865318224361</v>
      </c>
      <c r="F116" s="170">
        <v>2.8947185709804257</v>
      </c>
      <c r="G116" s="170">
        <v>7.2278385587966731</v>
      </c>
      <c r="H116" s="170">
        <v>-3.9135312471857642</v>
      </c>
      <c r="I116" s="170">
        <v>1.3368333056390069</v>
      </c>
      <c r="J116" s="170">
        <v>1.9815332802822549</v>
      </c>
      <c r="K116" s="170">
        <v>-1.518985068311296</v>
      </c>
      <c r="L116" s="170">
        <v>-0.81888187399450363</v>
      </c>
      <c r="M116" s="170">
        <v>0.21140477998904394</v>
      </c>
      <c r="N116" s="170">
        <v>1.0388824193757529</v>
      </c>
      <c r="O116" s="170">
        <v>-2.0193859852504215</v>
      </c>
    </row>
    <row r="117" spans="1:15" ht="12.75" customHeight="1" x14ac:dyDescent="0.2">
      <c r="A117" s="92">
        <v>2016</v>
      </c>
      <c r="C117" s="170">
        <v>1.6309456423457602</v>
      </c>
      <c r="D117" s="170">
        <v>2.1818027832443354</v>
      </c>
      <c r="E117" s="170">
        <v>-2.3444209909305957</v>
      </c>
      <c r="F117" s="170">
        <v>1.4555573566164437</v>
      </c>
      <c r="G117" s="170">
        <v>1.8511074841614406</v>
      </c>
      <c r="H117" s="170">
        <v>8.1193965289389602</v>
      </c>
      <c r="I117" s="170">
        <v>0.96011456567461906</v>
      </c>
      <c r="J117" s="170">
        <v>4.4993228893306814</v>
      </c>
      <c r="K117" s="170">
        <v>-1.9590780139664754</v>
      </c>
      <c r="L117" s="170">
        <v>-0.12657311442387797</v>
      </c>
      <c r="M117" s="170">
        <v>0.33992400003144407</v>
      </c>
      <c r="N117" s="170">
        <v>1.1373748995800348</v>
      </c>
      <c r="O117" s="170">
        <v>1.1082000723016794</v>
      </c>
    </row>
    <row r="118" spans="1:15" ht="12.75" customHeight="1" x14ac:dyDescent="0.2">
      <c r="A118" s="92">
        <v>2017</v>
      </c>
      <c r="C118" s="170">
        <v>0.99526686124762342</v>
      </c>
      <c r="D118" s="170">
        <v>1.5988726305098844</v>
      </c>
      <c r="E118" s="170">
        <v>1.4184423409968394</v>
      </c>
      <c r="F118" s="170">
        <v>0.20301912935984934</v>
      </c>
      <c r="G118" s="170">
        <v>3.0983514925598588</v>
      </c>
      <c r="H118" s="170">
        <v>-0.8898833671753148</v>
      </c>
      <c r="I118" s="170">
        <v>1.3217503989432</v>
      </c>
      <c r="J118" s="170">
        <v>-0.16593659202748245</v>
      </c>
      <c r="K118" s="170">
        <v>1.5229010162266299</v>
      </c>
      <c r="L118" s="170">
        <v>-0.172185045671569</v>
      </c>
      <c r="M118" s="170">
        <v>1.2271305923811981</v>
      </c>
      <c r="N118" s="170">
        <v>1.7290097279060612</v>
      </c>
      <c r="O118" s="170">
        <v>1.0679096805837451</v>
      </c>
    </row>
    <row r="119" spans="1:15" ht="12.75" customHeight="1" x14ac:dyDescent="0.2">
      <c r="A119" s="119"/>
      <c r="C119" s="170"/>
      <c r="D119" s="170"/>
      <c r="E119" s="170"/>
      <c r="F119" s="170"/>
      <c r="G119" s="170"/>
      <c r="H119" s="170"/>
      <c r="I119" s="170"/>
      <c r="J119" s="170"/>
      <c r="K119" s="170"/>
      <c r="L119" s="170"/>
      <c r="M119" s="170"/>
      <c r="N119" s="170"/>
      <c r="O119" s="170"/>
    </row>
    <row r="120" spans="1:15" ht="12.75" customHeight="1" x14ac:dyDescent="0.2">
      <c r="A120" s="119" t="s">
        <v>212</v>
      </c>
      <c r="C120" s="170"/>
      <c r="D120" s="170"/>
      <c r="E120" s="170"/>
      <c r="F120" s="170"/>
      <c r="G120" s="170"/>
      <c r="H120" s="170"/>
      <c r="I120" s="170"/>
      <c r="J120" s="170"/>
      <c r="K120" s="170"/>
      <c r="L120" s="170"/>
      <c r="M120" s="170"/>
      <c r="N120" s="170"/>
      <c r="O120" s="170"/>
    </row>
    <row r="121" spans="1:15" ht="12.75" customHeight="1" x14ac:dyDescent="0.2">
      <c r="A121" s="92">
        <v>2015</v>
      </c>
      <c r="B121" s="92" t="s">
        <v>3</v>
      </c>
      <c r="C121" s="170">
        <v>4.1012810747931283E-2</v>
      </c>
      <c r="D121" s="170">
        <v>-0.21841461436883369</v>
      </c>
      <c r="E121" s="170">
        <v>0.79275216265737303</v>
      </c>
      <c r="F121" s="170">
        <v>0.51565730740892324</v>
      </c>
      <c r="G121" s="170">
        <v>1.2378493090980047</v>
      </c>
      <c r="H121" s="170">
        <v>-3.0558770053714213</v>
      </c>
      <c r="I121" s="170">
        <v>0.28108180311579023</v>
      </c>
      <c r="J121" s="170">
        <v>-0.82068308435984116</v>
      </c>
      <c r="K121" s="170">
        <v>0.55320799983598068</v>
      </c>
      <c r="L121" s="170">
        <v>6.9874698134220203E-2</v>
      </c>
      <c r="M121" s="170">
        <v>8.4577322395862353E-2</v>
      </c>
      <c r="N121" s="170">
        <v>0.34471178511121803</v>
      </c>
      <c r="O121" s="170">
        <v>3.5069715588309069</v>
      </c>
    </row>
    <row r="122" spans="1:15" ht="12.75" customHeight="1" x14ac:dyDescent="0.2">
      <c r="B122" s="92" t="s">
        <v>4</v>
      </c>
      <c r="C122" s="170">
        <v>-1.7799643097915485E-2</v>
      </c>
      <c r="D122" s="170">
        <v>0.63555464275777407</v>
      </c>
      <c r="E122" s="170">
        <v>-0.87436397422386847</v>
      </c>
      <c r="F122" s="170">
        <v>0.27824103960232272</v>
      </c>
      <c r="G122" s="170">
        <v>-0.45818505229527906</v>
      </c>
      <c r="H122" s="170">
        <v>-1.2855781321770676</v>
      </c>
      <c r="I122" s="170">
        <v>0.68026378682612965</v>
      </c>
      <c r="J122" s="170">
        <v>2.2123999511390879</v>
      </c>
      <c r="K122" s="170">
        <v>-2.1384769176811202</v>
      </c>
      <c r="L122" s="170">
        <v>-0.37327032885849931</v>
      </c>
      <c r="M122" s="170">
        <v>-0.13704390951142509</v>
      </c>
      <c r="N122" s="170">
        <v>3.0920169517911766E-2</v>
      </c>
      <c r="O122" s="170">
        <v>-1.828915053618041</v>
      </c>
    </row>
    <row r="123" spans="1:15" ht="12.75" customHeight="1" x14ac:dyDescent="0.2">
      <c r="B123" s="92" t="s">
        <v>1</v>
      </c>
      <c r="C123" s="170">
        <v>0.20235271554620571</v>
      </c>
      <c r="D123" s="170">
        <v>0.34358306845383435</v>
      </c>
      <c r="E123" s="170">
        <v>-1.0156316558067036</v>
      </c>
      <c r="F123" s="170">
        <v>2.5766776854734719</v>
      </c>
      <c r="G123" s="170">
        <v>1.6401299543852499</v>
      </c>
      <c r="H123" s="170">
        <v>0.33589996039300463</v>
      </c>
      <c r="I123" s="170">
        <v>0.53395569333574144</v>
      </c>
      <c r="J123" s="170">
        <v>-0.73944574012871911</v>
      </c>
      <c r="K123" s="170">
        <v>-0.42918107179649168</v>
      </c>
      <c r="L123" s="170">
        <v>5.241202090513486E-2</v>
      </c>
      <c r="M123" s="170">
        <v>0.7713667382652778</v>
      </c>
      <c r="N123" s="170">
        <v>-0.12963366403140331</v>
      </c>
      <c r="O123" s="170">
        <v>-1.0448215849700904</v>
      </c>
    </row>
    <row r="124" spans="1:15" ht="12.75" customHeight="1" x14ac:dyDescent="0.2">
      <c r="B124" s="92" t="s">
        <v>2</v>
      </c>
      <c r="C124" s="170">
        <v>0.52808648263382718</v>
      </c>
      <c r="D124" s="170">
        <v>-0.56912875786040429</v>
      </c>
      <c r="E124" s="170">
        <v>-1.184827455145343</v>
      </c>
      <c r="F124" s="170">
        <v>0.72473386309208632</v>
      </c>
      <c r="G124" s="170">
        <v>5.0645226525305009</v>
      </c>
      <c r="H124" s="170">
        <v>3.7613094879533238</v>
      </c>
      <c r="I124" s="170">
        <v>0.20490078729333838</v>
      </c>
      <c r="J124" s="170">
        <v>1.0090182271480952</v>
      </c>
      <c r="K124" s="170">
        <v>-3.0500439304260052</v>
      </c>
      <c r="L124" s="170">
        <v>0.20008256060928264</v>
      </c>
      <c r="M124" s="170">
        <v>-0.46881457871777998</v>
      </c>
      <c r="N124" s="170">
        <v>1.8048804051429279E-2</v>
      </c>
      <c r="O124" s="170">
        <v>3.3691782964486938</v>
      </c>
    </row>
    <row r="125" spans="1:15" ht="12.75" customHeight="1" x14ac:dyDescent="0.2">
      <c r="A125" s="92">
        <v>2016</v>
      </c>
      <c r="B125" s="92" t="s">
        <v>3</v>
      </c>
      <c r="C125" s="170">
        <v>0.51956908445893735</v>
      </c>
      <c r="D125" s="170">
        <v>2.4514964932377703</v>
      </c>
      <c r="E125" s="170">
        <v>-1.7261626234514549</v>
      </c>
      <c r="F125" s="170">
        <v>1.3059207820863561</v>
      </c>
      <c r="G125" s="170">
        <v>-0.6419353966658603</v>
      </c>
      <c r="H125" s="170">
        <v>3.4138805968517039</v>
      </c>
      <c r="I125" s="170">
        <v>0.36634447181773666</v>
      </c>
      <c r="J125" s="170">
        <v>-1.2666098804473225</v>
      </c>
      <c r="K125" s="170">
        <v>-0.14913246212957532</v>
      </c>
      <c r="L125" s="170">
        <v>0.20936656531302944</v>
      </c>
      <c r="M125" s="170">
        <v>0.34496505653842657</v>
      </c>
      <c r="N125" s="170">
        <v>0.4357345622144182</v>
      </c>
      <c r="O125" s="170">
        <v>-1.2737290551333769</v>
      </c>
    </row>
    <row r="126" spans="1:15" ht="12.75" customHeight="1" x14ac:dyDescent="0.2">
      <c r="B126" s="92" t="s">
        <v>4</v>
      </c>
      <c r="C126" s="170">
        <v>0.56301925279864662</v>
      </c>
      <c r="D126" s="170">
        <v>9.9051430805285889E-2</v>
      </c>
      <c r="E126" s="170">
        <v>0.59203796041991108</v>
      </c>
      <c r="F126" s="170">
        <v>-0.92955619702250747</v>
      </c>
      <c r="G126" s="170">
        <v>-1.7810468888183384</v>
      </c>
      <c r="H126" s="170">
        <v>1.503313439202536</v>
      </c>
      <c r="I126" s="170">
        <v>-0.15213790983674702</v>
      </c>
      <c r="J126" s="170">
        <v>5.652124041582951</v>
      </c>
      <c r="K126" s="170">
        <v>-0.20022300546773675</v>
      </c>
      <c r="L126" s="170">
        <v>-0.22919732252373315</v>
      </c>
      <c r="M126" s="170">
        <v>-0.42445298245658014</v>
      </c>
      <c r="N126" s="170">
        <v>0.52935943442116162</v>
      </c>
      <c r="O126" s="170">
        <v>1.0107414641483903</v>
      </c>
    </row>
    <row r="127" spans="1:15" ht="12.75" customHeight="1" x14ac:dyDescent="0.2">
      <c r="B127" s="92" t="s">
        <v>1</v>
      </c>
      <c r="C127" s="170">
        <v>0.44224743003806744</v>
      </c>
      <c r="D127" s="170">
        <v>-0.28106979733896198</v>
      </c>
      <c r="E127" s="170">
        <v>0.57244949004027212</v>
      </c>
      <c r="F127" s="170">
        <v>-1.6436472816906411</v>
      </c>
      <c r="G127" s="170">
        <v>-1.7281242218026183</v>
      </c>
      <c r="H127" s="170">
        <v>1.3383176567808519</v>
      </c>
      <c r="I127" s="170">
        <v>4.2731672510920582E-2</v>
      </c>
      <c r="J127" s="170">
        <v>2.5635323942178267</v>
      </c>
      <c r="K127" s="170">
        <v>2.4253457264371558</v>
      </c>
      <c r="L127" s="170">
        <v>-0.39338867913628617</v>
      </c>
      <c r="M127" s="170">
        <v>0.79205249680962542</v>
      </c>
      <c r="N127" s="170">
        <v>0.61204647784194322</v>
      </c>
      <c r="O127" s="170">
        <v>0.4432252845916862</v>
      </c>
    </row>
    <row r="128" spans="1:15" ht="12.75" customHeight="1" x14ac:dyDescent="0.2">
      <c r="B128" s="92" t="s">
        <v>2</v>
      </c>
      <c r="C128" s="170">
        <v>-0.13633127158068081</v>
      </c>
      <c r="D128" s="170">
        <v>-0.39373293586928426</v>
      </c>
      <c r="E128" s="170">
        <v>1.0774101920626</v>
      </c>
      <c r="F128" s="170">
        <v>-0.81031121824629571</v>
      </c>
      <c r="G128" s="170">
        <v>1.2882296107193714</v>
      </c>
      <c r="H128" s="170">
        <v>0.2307656089695076</v>
      </c>
      <c r="I128" s="170">
        <v>0.37982150264290748</v>
      </c>
      <c r="J128" s="170">
        <v>-2.6847496599838538</v>
      </c>
      <c r="K128" s="170">
        <v>0.85277884465049247</v>
      </c>
      <c r="L128" s="170">
        <v>-0.19839685137367224</v>
      </c>
      <c r="M128" s="170">
        <v>-0.31122821763448494</v>
      </c>
      <c r="N128" s="170">
        <v>0.14971453764576204</v>
      </c>
      <c r="O128" s="170">
        <v>-0.32880226153497727</v>
      </c>
    </row>
    <row r="129" spans="1:15" ht="12.75" customHeight="1" x14ac:dyDescent="0.2">
      <c r="A129" s="92">
        <v>2017</v>
      </c>
      <c r="B129" s="124" t="s">
        <v>3</v>
      </c>
      <c r="C129" s="170">
        <v>0.42171408709272828</v>
      </c>
      <c r="D129" s="170">
        <v>0.93732392904442019</v>
      </c>
      <c r="E129" s="170">
        <v>-0.26399180174252468</v>
      </c>
      <c r="F129" s="170">
        <v>0.34162410572080582</v>
      </c>
      <c r="G129" s="170">
        <v>3.0898415521516842</v>
      </c>
      <c r="H129" s="170">
        <v>-1.5418013652981677</v>
      </c>
      <c r="I129" s="170">
        <v>0.59912771673040766</v>
      </c>
      <c r="J129" s="170">
        <v>-0.29499056906533427</v>
      </c>
      <c r="K129" s="170">
        <v>-6.3844834456860955E-2</v>
      </c>
      <c r="L129" s="170">
        <v>6.7293172007820701E-2</v>
      </c>
      <c r="M129" s="170">
        <v>0.85643692577608288</v>
      </c>
      <c r="N129" s="170">
        <v>0.55596121839529555</v>
      </c>
      <c r="O129" s="170">
        <v>1.5582639974237145</v>
      </c>
    </row>
    <row r="130" spans="1:15" ht="12.75" customHeight="1" x14ac:dyDescent="0.2">
      <c r="B130" s="92" t="s">
        <v>4</v>
      </c>
      <c r="C130" s="170">
        <v>0.14630847142795833</v>
      </c>
      <c r="D130" s="170">
        <v>0.6088569857529702</v>
      </c>
      <c r="E130" s="170">
        <v>-0.4100493061476973</v>
      </c>
      <c r="F130" s="170">
        <v>1.0164857891008072</v>
      </c>
      <c r="G130" s="170">
        <v>1.1540647747332988</v>
      </c>
      <c r="H130" s="170">
        <v>-1.3071903325822753</v>
      </c>
      <c r="I130" s="170">
        <v>0.37197525912895379</v>
      </c>
      <c r="J130" s="170">
        <v>-0.14729554758550201</v>
      </c>
      <c r="K130" s="170">
        <v>-0.16738466125810758</v>
      </c>
      <c r="L130" s="170">
        <v>0.19896860418939788</v>
      </c>
      <c r="M130" s="170">
        <v>0.40753535248829742</v>
      </c>
      <c r="N130" s="170">
        <v>0.40325179384219645</v>
      </c>
      <c r="O130" s="170">
        <v>-0.75345120689159772</v>
      </c>
    </row>
    <row r="131" spans="1:15" ht="12.75" customHeight="1" x14ac:dyDescent="0.2">
      <c r="B131" s="131" t="s">
        <v>1</v>
      </c>
      <c r="C131" s="170">
        <v>0.37338428785234079</v>
      </c>
      <c r="D131" s="170">
        <v>0.96667880189691413</v>
      </c>
      <c r="E131" s="170">
        <v>1.82316310890136</v>
      </c>
      <c r="F131" s="170">
        <v>0.55257455766122288</v>
      </c>
      <c r="G131" s="170">
        <v>-1.0119049318961681</v>
      </c>
      <c r="H131" s="170">
        <v>1.4286088766271243</v>
      </c>
      <c r="I131" s="170">
        <v>0.23880505846634037</v>
      </c>
      <c r="J131" s="170">
        <v>-0.76001015489917112</v>
      </c>
      <c r="K131" s="170">
        <v>-0.4394572655725959</v>
      </c>
      <c r="L131" s="170">
        <v>0.19572161363667906</v>
      </c>
      <c r="M131" s="170">
        <v>4.8483221964423784E-2</v>
      </c>
      <c r="N131" s="170">
        <v>0.61670413281955661</v>
      </c>
      <c r="O131" s="170">
        <v>-2.2472264266759634E-2</v>
      </c>
    </row>
    <row r="132" spans="1:15" ht="12.75" customHeight="1" x14ac:dyDescent="0.2">
      <c r="B132" s="138" t="s">
        <v>2</v>
      </c>
      <c r="C132" s="170">
        <v>6.117335981898897E-2</v>
      </c>
      <c r="D132" s="170">
        <v>0.50496057126110383</v>
      </c>
      <c r="E132" s="170">
        <v>-0.63051329216471386</v>
      </c>
      <c r="F132" s="170">
        <v>2.0224878839296023</v>
      </c>
      <c r="G132" s="170">
        <v>9.6509963249413744E-2</v>
      </c>
      <c r="H132" s="170">
        <v>-1.0644062220552031</v>
      </c>
      <c r="I132" s="170">
        <v>0.20053339888452815</v>
      </c>
      <c r="J132" s="170">
        <v>0.2565505749537067</v>
      </c>
      <c r="K132" s="170">
        <v>0.58415256922665915</v>
      </c>
      <c r="L132" s="170">
        <v>-0.33004874494784175</v>
      </c>
      <c r="M132" s="170">
        <v>-6.6006812156105266E-2</v>
      </c>
      <c r="N132" s="170">
        <v>6.6600157902607648E-3</v>
      </c>
      <c r="O132" s="170">
        <v>-0.521372617418836</v>
      </c>
    </row>
    <row r="133" spans="1:15" ht="12.75" customHeight="1" x14ac:dyDescent="0.2">
      <c r="A133" s="92">
        <v>2018</v>
      </c>
      <c r="B133" s="142" t="s">
        <v>3</v>
      </c>
      <c r="C133" s="170">
        <v>0.54370193507253806</v>
      </c>
      <c r="D133" s="170">
        <v>-0.20471867647975373</v>
      </c>
      <c r="E133" s="170">
        <v>1.000659348683608</v>
      </c>
      <c r="F133" s="170">
        <v>1.5776914460464919</v>
      </c>
      <c r="G133" s="170">
        <v>2.232930087299545</v>
      </c>
      <c r="H133" s="170">
        <v>0.38273295851340983</v>
      </c>
      <c r="I133" s="170">
        <v>4.135395232192085E-2</v>
      </c>
      <c r="J133" s="170">
        <v>0.39461989235627382</v>
      </c>
      <c r="K133" s="170">
        <v>2.7620095051361426</v>
      </c>
      <c r="L133" s="170">
        <v>3.2794037539574106E-2</v>
      </c>
      <c r="M133" s="170">
        <v>-6.092780588115021E-2</v>
      </c>
      <c r="N133" s="170">
        <v>0.38216986877501746</v>
      </c>
      <c r="O133" s="170">
        <v>1.7859411140672243</v>
      </c>
    </row>
    <row r="134" spans="1:15" ht="12.75" customHeight="1" x14ac:dyDescent="0.2">
      <c r="A134" s="134"/>
      <c r="B134" s="201" t="s">
        <v>4</v>
      </c>
      <c r="C134" s="170">
        <v>0.45595154874038535</v>
      </c>
      <c r="D134" s="170">
        <v>1.1893223242330997</v>
      </c>
      <c r="E134" s="170">
        <v>2.351909467004254</v>
      </c>
      <c r="F134" s="170">
        <v>-0.38795670503521951</v>
      </c>
      <c r="G134" s="170">
        <v>-0.67442970502864519</v>
      </c>
      <c r="H134" s="170">
        <v>2.5136695818936072</v>
      </c>
      <c r="I134" s="170">
        <v>0.10857370653745146</v>
      </c>
      <c r="J134" s="170">
        <v>-0.53914478149955647</v>
      </c>
      <c r="K134" s="170">
        <v>0.73341665987971538</v>
      </c>
      <c r="L134" s="170">
        <v>-7.0634595351792839E-2</v>
      </c>
      <c r="M134" s="170">
        <v>-7.3685824894620389E-2</v>
      </c>
      <c r="N134" s="170">
        <v>-3.6727748538900595E-2</v>
      </c>
      <c r="O134" s="170">
        <v>0.14377052291301151</v>
      </c>
    </row>
    <row r="135" spans="1:15" ht="12.75" customHeight="1" x14ac:dyDescent="0.2">
      <c r="A135" s="134"/>
      <c r="C135" s="170"/>
      <c r="D135" s="170"/>
      <c r="E135" s="170"/>
      <c r="F135" s="170"/>
      <c r="G135" s="170"/>
      <c r="H135" s="170"/>
      <c r="I135" s="170"/>
      <c r="J135" s="170"/>
      <c r="K135" s="170"/>
      <c r="L135" s="170"/>
      <c r="M135" s="170"/>
      <c r="N135" s="170"/>
      <c r="O135" s="170"/>
    </row>
    <row r="136" spans="1:15" ht="12" customHeight="1" x14ac:dyDescent="0.2">
      <c r="A136" s="87" t="s">
        <v>211</v>
      </c>
      <c r="B136" s="86"/>
      <c r="C136" s="170"/>
      <c r="D136" s="170"/>
      <c r="E136" s="170"/>
      <c r="F136" s="170"/>
      <c r="G136" s="170"/>
      <c r="H136" s="170"/>
      <c r="I136" s="170"/>
      <c r="J136" s="170"/>
      <c r="K136" s="170"/>
      <c r="L136" s="170"/>
      <c r="M136" s="170"/>
      <c r="N136" s="170"/>
      <c r="O136" s="170"/>
    </row>
    <row r="137" spans="1:15" ht="12.75" customHeight="1" x14ac:dyDescent="0.2">
      <c r="A137" s="92">
        <v>2015</v>
      </c>
      <c r="B137" s="92" t="s">
        <v>3</v>
      </c>
      <c r="C137" s="170">
        <v>1.0798634754085157</v>
      </c>
      <c r="D137" s="170">
        <v>0.81765966492617359</v>
      </c>
      <c r="E137" s="170">
        <v>5.2932376184976704</v>
      </c>
      <c r="F137" s="170">
        <v>3.2076721461147928</v>
      </c>
      <c r="G137" s="170">
        <v>4.8787874262628872</v>
      </c>
      <c r="H137" s="170">
        <v>-4.275979222710335</v>
      </c>
      <c r="I137" s="170">
        <v>0.70978303878921345</v>
      </c>
      <c r="J137" s="170">
        <v>5.1104503379787003</v>
      </c>
      <c r="K137" s="170">
        <v>1.2375332531827876</v>
      </c>
      <c r="L137" s="170">
        <v>-1.3978865029626975</v>
      </c>
      <c r="M137" s="170">
        <v>0.10068177504356512</v>
      </c>
      <c r="N137" s="170">
        <v>1.9070795661406459</v>
      </c>
      <c r="O137" s="170">
        <v>-1.1559476153253589</v>
      </c>
    </row>
    <row r="138" spans="1:15" ht="12.75" customHeight="1" x14ac:dyDescent="0.2">
      <c r="B138" s="92" t="s">
        <v>4</v>
      </c>
      <c r="C138" s="170">
        <v>0.20579034687941977</v>
      </c>
      <c r="D138" s="170">
        <v>1.3369196663169269</v>
      </c>
      <c r="E138" s="170">
        <v>0.61909107444138023</v>
      </c>
      <c r="F138" s="170">
        <v>1.8604442099678264</v>
      </c>
      <c r="G138" s="170">
        <v>5.6096408917589491</v>
      </c>
      <c r="H138" s="170">
        <v>-6.0367935020240733</v>
      </c>
      <c r="I138" s="170">
        <v>1.207998219943196</v>
      </c>
      <c r="J138" s="170">
        <v>0.99863515676015258</v>
      </c>
      <c r="K138" s="170">
        <v>-7.7648089374171558E-2</v>
      </c>
      <c r="L138" s="170">
        <v>-1.1404465603874425</v>
      </c>
      <c r="M138" s="170">
        <v>0.14532526174571014</v>
      </c>
      <c r="N138" s="170">
        <v>1.1207434884299428</v>
      </c>
      <c r="O138" s="170">
        <v>-2.6943200882712848</v>
      </c>
    </row>
    <row r="139" spans="1:15" ht="12.75" customHeight="1" x14ac:dyDescent="0.2">
      <c r="B139" s="92" t="s">
        <v>1</v>
      </c>
      <c r="C139" s="170">
        <v>7.40396778999175E-2</v>
      </c>
      <c r="D139" s="170">
        <v>1.190046517370269</v>
      </c>
      <c r="E139" s="170">
        <v>-1.3901577735213722</v>
      </c>
      <c r="F139" s="170">
        <v>2.3714997519120873</v>
      </c>
      <c r="G139" s="170">
        <v>10.937642434122763</v>
      </c>
      <c r="H139" s="170">
        <v>-4.9184858146718131</v>
      </c>
      <c r="I139" s="170">
        <v>1.7170377591720021</v>
      </c>
      <c r="J139" s="170">
        <v>0.36220534219715272</v>
      </c>
      <c r="K139" s="170">
        <v>-2.1862605911785571</v>
      </c>
      <c r="L139" s="170">
        <v>-0.6746442629846694</v>
      </c>
      <c r="M139" s="170">
        <v>0.35275249877992909</v>
      </c>
      <c r="N139" s="170">
        <v>0.87689569673468082</v>
      </c>
      <c r="O139" s="170">
        <v>-7.6742744303856973</v>
      </c>
    </row>
    <row r="140" spans="1:15" ht="12.75" customHeight="1" x14ac:dyDescent="0.2">
      <c r="B140" s="92" t="s">
        <v>2</v>
      </c>
      <c r="C140" s="170">
        <v>0.7548834157640405</v>
      </c>
      <c r="D140" s="170">
        <v>0.18730492451994873</v>
      </c>
      <c r="E140" s="170">
        <v>-2.2750312737497502</v>
      </c>
      <c r="F140" s="170">
        <v>4.1418244618915745</v>
      </c>
      <c r="G140" s="170">
        <v>7.6142464074665073</v>
      </c>
      <c r="H140" s="170">
        <v>-0.36913820511373929</v>
      </c>
      <c r="I140" s="170">
        <v>1.7103358783629341</v>
      </c>
      <c r="J140" s="170">
        <v>1.639271676125631</v>
      </c>
      <c r="K140" s="170">
        <v>-5.0078763251699687</v>
      </c>
      <c r="L140" s="170">
        <v>-5.1824037936565315E-2</v>
      </c>
      <c r="M140" s="170">
        <v>0.24619619669377091</v>
      </c>
      <c r="N140" s="170">
        <v>0.26371092755483883</v>
      </c>
      <c r="O140" s="170">
        <v>3.9400168418887827</v>
      </c>
    </row>
    <row r="141" spans="1:15" ht="12.75" customHeight="1" x14ac:dyDescent="0.2">
      <c r="A141" s="92">
        <v>2016</v>
      </c>
      <c r="B141" s="92" t="s">
        <v>3</v>
      </c>
      <c r="C141" s="170">
        <v>1.2368545615065285</v>
      </c>
      <c r="D141" s="170">
        <v>2.8680720943876192</v>
      </c>
      <c r="E141" s="170">
        <v>-4.7172789891343321</v>
      </c>
      <c r="F141" s="170">
        <v>4.9605972010162258</v>
      </c>
      <c r="G141" s="170">
        <v>5.6160647402382358</v>
      </c>
      <c r="H141" s="170">
        <v>6.2799242197350669</v>
      </c>
      <c r="I141" s="170">
        <v>1.7968137515134153</v>
      </c>
      <c r="J141" s="170">
        <v>1.1822845120201153</v>
      </c>
      <c r="K141" s="170">
        <v>-5.6713739236252891</v>
      </c>
      <c r="L141" s="170">
        <v>8.7498187939338834E-2</v>
      </c>
      <c r="M141" s="170">
        <v>0.50700441093025628</v>
      </c>
      <c r="N141" s="170">
        <v>0.35466022870827008</v>
      </c>
      <c r="O141" s="170">
        <v>-0.86068493546971325</v>
      </c>
    </row>
    <row r="142" spans="1:15" ht="12.75" customHeight="1" x14ac:dyDescent="0.2">
      <c r="B142" s="92" t="s">
        <v>4</v>
      </c>
      <c r="C142" s="170">
        <v>1.8249620234403352</v>
      </c>
      <c r="D142" s="170">
        <v>2.3196669975814821</v>
      </c>
      <c r="E142" s="170">
        <v>-3.3077267075013128</v>
      </c>
      <c r="F142" s="170">
        <v>3.6964035141343832</v>
      </c>
      <c r="G142" s="170">
        <v>4.2124791069844125</v>
      </c>
      <c r="H142" s="170">
        <v>9.2825572621507035</v>
      </c>
      <c r="I142" s="170">
        <v>0.95518067175661692</v>
      </c>
      <c r="J142" s="170">
        <v>4.5873424279727182</v>
      </c>
      <c r="K142" s="170">
        <v>-3.8030928794762775</v>
      </c>
      <c r="L142" s="170">
        <v>0.23223752454166746</v>
      </c>
      <c r="M142" s="170">
        <v>0.21774174444095795</v>
      </c>
      <c r="N142" s="170">
        <v>0.85471264239440625</v>
      </c>
      <c r="O142" s="170">
        <v>2.0069782093722788</v>
      </c>
    </row>
    <row r="143" spans="1:15" ht="12.75" customHeight="1" x14ac:dyDescent="0.2">
      <c r="B143" s="92" t="s">
        <v>1</v>
      </c>
      <c r="C143" s="170">
        <v>2.0687414311165497</v>
      </c>
      <c r="D143" s="170">
        <v>1.6827127324203328</v>
      </c>
      <c r="E143" s="170">
        <v>-1.7564193775302717</v>
      </c>
      <c r="F143" s="170">
        <v>-0.56999047161859773</v>
      </c>
      <c r="G143" s="170">
        <v>0.75897980389887376</v>
      </c>
      <c r="H143" s="170">
        <v>10.374357598314955</v>
      </c>
      <c r="I143" s="170">
        <v>0.46189848236430908</v>
      </c>
      <c r="J143" s="170">
        <v>8.0675739030519047</v>
      </c>
      <c r="K143" s="170">
        <v>-1.0452904204975244</v>
      </c>
      <c r="L143" s="170">
        <v>-0.21436441890595459</v>
      </c>
      <c r="M143" s="170">
        <v>0.23831385807486782</v>
      </c>
      <c r="N143" s="170">
        <v>1.6037029618007681</v>
      </c>
      <c r="O143" s="170">
        <v>3.5409167766019989</v>
      </c>
    </row>
    <row r="144" spans="1:15" ht="12.75" customHeight="1" x14ac:dyDescent="0.2">
      <c r="B144" s="92" t="s">
        <v>2</v>
      </c>
      <c r="C144" s="170">
        <v>1.3941410648907526</v>
      </c>
      <c r="D144" s="170">
        <v>1.8620807974809139</v>
      </c>
      <c r="E144" s="170">
        <v>0.49273245772836205</v>
      </c>
      <c r="F144" s="170">
        <v>-2.0853039523315742</v>
      </c>
      <c r="G144" s="170">
        <v>-2.8625607954129051</v>
      </c>
      <c r="H144" s="170">
        <v>6.6188005940855055</v>
      </c>
      <c r="I144" s="170">
        <v>0.63726782068851406</v>
      </c>
      <c r="J144" s="170">
        <v>4.1156838527428574</v>
      </c>
      <c r="K144" s="170">
        <v>2.9382358223696059</v>
      </c>
      <c r="L144" s="170">
        <v>-0.61119564273901528</v>
      </c>
      <c r="M144" s="170">
        <v>0.39701980591584363</v>
      </c>
      <c r="N144" s="170">
        <v>1.7374560818258722</v>
      </c>
      <c r="O144" s="170">
        <v>-0.16320763945552041</v>
      </c>
    </row>
    <row r="145" spans="1:15" ht="12.75" customHeight="1" x14ac:dyDescent="0.2">
      <c r="A145" s="92">
        <v>2017</v>
      </c>
      <c r="B145" s="124" t="s">
        <v>3</v>
      </c>
      <c r="C145" s="170">
        <v>1.2954346786893112</v>
      </c>
      <c r="D145" s="170">
        <v>0.35661944889657793</v>
      </c>
      <c r="E145" s="170">
        <v>1.9879171896574066</v>
      </c>
      <c r="F145" s="170">
        <v>-3.0173207114429057</v>
      </c>
      <c r="G145" s="170">
        <v>0.78581196565112865</v>
      </c>
      <c r="H145" s="170">
        <v>1.5095361135274876</v>
      </c>
      <c r="I145" s="170">
        <v>0.8706794277937302</v>
      </c>
      <c r="J145" s="170">
        <v>5.1402694455861209</v>
      </c>
      <c r="K145" s="170">
        <v>3.026160525945909</v>
      </c>
      <c r="L145" s="170">
        <v>-0.7521056711681573</v>
      </c>
      <c r="M145" s="170">
        <v>0.90875700525701042</v>
      </c>
      <c r="N145" s="170">
        <v>1.8592409645310504</v>
      </c>
      <c r="O145" s="170">
        <v>2.7006410570331818</v>
      </c>
    </row>
    <row r="146" spans="1:15" ht="12.75" customHeight="1" x14ac:dyDescent="0.2">
      <c r="B146" s="92" t="s">
        <v>4</v>
      </c>
      <c r="C146" s="170">
        <v>0.87568893072078602</v>
      </c>
      <c r="D146" s="170">
        <v>0.86773680055483027</v>
      </c>
      <c r="E146" s="170">
        <v>0.97192432151687047</v>
      </c>
      <c r="F146" s="170">
        <v>-1.1122887101974399</v>
      </c>
      <c r="G146" s="170">
        <v>3.7976299788816892</v>
      </c>
      <c r="H146" s="170">
        <v>-1.3011399565702297</v>
      </c>
      <c r="I146" s="170">
        <v>1.4001614852351407</v>
      </c>
      <c r="J146" s="170">
        <v>-0.63105359940247574</v>
      </c>
      <c r="K146" s="170">
        <v>3.060060486685634</v>
      </c>
      <c r="L146" s="170">
        <v>-0.32618380315430073</v>
      </c>
      <c r="M146" s="170">
        <v>1.7518847734365739</v>
      </c>
      <c r="N146" s="170">
        <v>1.7314650727769276</v>
      </c>
      <c r="O146" s="170">
        <v>0.90693361921347915</v>
      </c>
    </row>
    <row r="147" spans="1:15" ht="12.75" customHeight="1" x14ac:dyDescent="0.2">
      <c r="B147" s="131" t="s">
        <v>1</v>
      </c>
      <c r="C147" s="170">
        <v>0.80652862131254111</v>
      </c>
      <c r="D147" s="170">
        <v>2.129860020741825</v>
      </c>
      <c r="E147" s="170">
        <v>2.2276057880803224</v>
      </c>
      <c r="F147" s="170">
        <v>1.0957979580850097</v>
      </c>
      <c r="G147" s="170">
        <v>4.5541217446971594</v>
      </c>
      <c r="H147" s="170">
        <v>-1.2132004616504544</v>
      </c>
      <c r="I147" s="170">
        <v>1.5988952929436362</v>
      </c>
      <c r="J147" s="170">
        <v>-3.8510764838905254</v>
      </c>
      <c r="K147" s="170">
        <v>0.17750473307829306</v>
      </c>
      <c r="L147" s="170">
        <v>0.26332396407984238</v>
      </c>
      <c r="M147" s="170">
        <v>1.0012345654004884</v>
      </c>
      <c r="N147" s="170">
        <v>1.7361745492388669</v>
      </c>
      <c r="O147" s="170">
        <v>0.43908612112544265</v>
      </c>
    </row>
    <row r="148" spans="1:15" ht="12.75" customHeight="1" x14ac:dyDescent="0.2">
      <c r="B148" s="138" t="s">
        <v>2</v>
      </c>
      <c r="C148" s="170">
        <v>1.0058979868840856</v>
      </c>
      <c r="D148" s="170">
        <v>3.0513225430315316</v>
      </c>
      <c r="E148" s="170">
        <v>0.50024723852872821</v>
      </c>
      <c r="F148" s="170">
        <v>3.9830344158941378</v>
      </c>
      <c r="G148" s="170">
        <v>3.323976824739594</v>
      </c>
      <c r="H148" s="170">
        <v>-2.4897135089348543</v>
      </c>
      <c r="I148" s="170">
        <v>1.4174298050762424</v>
      </c>
      <c r="J148" s="170">
        <v>-0.94502783952263858</v>
      </c>
      <c r="K148" s="170">
        <v>-8.9322916947609521E-2</v>
      </c>
      <c r="L148" s="170">
        <v>0.13106299792828846</v>
      </c>
      <c r="M148" s="170">
        <v>1.2496844585263567</v>
      </c>
      <c r="N148" s="170">
        <v>1.5908539172956093</v>
      </c>
      <c r="O148" s="170">
        <v>0.24503216172839792</v>
      </c>
    </row>
    <row r="149" spans="1:15" ht="12.75" customHeight="1" x14ac:dyDescent="0.2">
      <c r="A149" s="92">
        <v>2018</v>
      </c>
      <c r="B149" s="142" t="s">
        <v>3</v>
      </c>
      <c r="C149" s="170">
        <v>1.1285954755766436</v>
      </c>
      <c r="D149" s="170">
        <v>1.8853613671389935</v>
      </c>
      <c r="E149" s="170">
        <v>1.7745889290009309</v>
      </c>
      <c r="F149" s="170">
        <v>5.2639587973256186</v>
      </c>
      <c r="G149" s="170">
        <v>2.4651191623146884</v>
      </c>
      <c r="H149" s="170">
        <v>-0.5837077534058932</v>
      </c>
      <c r="I149" s="170">
        <v>0.85511894927741139</v>
      </c>
      <c r="J149" s="170">
        <v>-0.25991336586113079</v>
      </c>
      <c r="K149" s="170">
        <v>2.735810989186116</v>
      </c>
      <c r="L149" s="170">
        <v>9.6541878216616084E-2</v>
      </c>
      <c r="M149" s="170">
        <v>0.32874284642052665</v>
      </c>
      <c r="N149" s="170">
        <v>1.4152739576647866</v>
      </c>
      <c r="O149" s="170">
        <v>0.46976522610016058</v>
      </c>
    </row>
    <row r="150" spans="1:15" ht="12.75" customHeight="1" x14ac:dyDescent="0.2">
      <c r="B150" s="201" t="s">
        <v>4</v>
      </c>
      <c r="C150" s="170">
        <v>1.4412756930034742</v>
      </c>
      <c r="D150" s="170">
        <v>2.4731915298504381</v>
      </c>
      <c r="E150" s="170">
        <v>4.5971349471278344</v>
      </c>
      <c r="F150" s="170">
        <v>3.80046325319634</v>
      </c>
      <c r="G150" s="170">
        <v>0.61292562789092564</v>
      </c>
      <c r="H150" s="170">
        <v>3.2651615529893485</v>
      </c>
      <c r="I150" s="170">
        <v>0.590449504948376</v>
      </c>
      <c r="J150" s="170">
        <v>-0.65132065675463924</v>
      </c>
      <c r="K150" s="170">
        <v>3.6628081829710668</v>
      </c>
      <c r="L150" s="170">
        <v>-0.17278572394643366</v>
      </c>
      <c r="M150" s="170">
        <v>-0.15210070370159645</v>
      </c>
      <c r="N150" s="170">
        <v>0.9708596082374843</v>
      </c>
      <c r="O150" s="170">
        <v>1.3780452383063135</v>
      </c>
    </row>
    <row r="151" spans="1:15" ht="12.75" customHeight="1" x14ac:dyDescent="0.2">
      <c r="A151" s="84"/>
      <c r="B151" s="84"/>
      <c r="C151" s="170"/>
      <c r="D151" s="170"/>
      <c r="E151" s="170"/>
      <c r="F151" s="170"/>
      <c r="G151" s="170"/>
      <c r="H151" s="170"/>
      <c r="I151" s="170"/>
      <c r="J151" s="170"/>
      <c r="K151" s="170"/>
      <c r="L151" s="170"/>
      <c r="M151" s="170"/>
      <c r="N151" s="170"/>
      <c r="O151" s="170"/>
    </row>
    <row r="152" spans="1:15" ht="12.75" customHeight="1" x14ac:dyDescent="0.2">
      <c r="A152" s="87" t="s">
        <v>229</v>
      </c>
      <c r="B152" s="86"/>
      <c r="C152" s="170"/>
      <c r="D152" s="170"/>
      <c r="E152" s="170"/>
      <c r="F152" s="170"/>
      <c r="G152" s="170"/>
      <c r="H152" s="170"/>
      <c r="I152" s="170"/>
      <c r="J152" s="170"/>
      <c r="K152" s="170"/>
      <c r="L152" s="170"/>
      <c r="M152" s="170"/>
      <c r="N152" s="170"/>
      <c r="O152" s="170"/>
    </row>
    <row r="153" spans="1:15" ht="12.75" customHeight="1" x14ac:dyDescent="0.2">
      <c r="A153" s="92">
        <v>2015</v>
      </c>
      <c r="B153" s="92" t="s">
        <v>3</v>
      </c>
      <c r="C153" s="170">
        <v>1.3696044947798214</v>
      </c>
      <c r="D153" s="170">
        <v>0.71107885186746955</v>
      </c>
      <c r="E153" s="170">
        <v>7.8969015505579279</v>
      </c>
      <c r="F153" s="170">
        <v>3.7849247590915809</v>
      </c>
      <c r="G153" s="170">
        <v>1.5919691957936664</v>
      </c>
      <c r="H153" s="170">
        <v>-2.8065216050961794</v>
      </c>
      <c r="I153" s="170">
        <v>1.0254187633959191</v>
      </c>
      <c r="J153" s="170">
        <v>7.5689008789896803</v>
      </c>
      <c r="K153" s="170">
        <v>0.58848663902311671</v>
      </c>
      <c r="L153" s="170">
        <v>-2.0165472737003682</v>
      </c>
      <c r="M153" s="170">
        <v>0.62583526216300811</v>
      </c>
      <c r="N153" s="170">
        <v>1.4532539652904575</v>
      </c>
      <c r="O153" s="170">
        <v>-1.092949123970854</v>
      </c>
    </row>
    <row r="154" spans="1:15" ht="12.75" customHeight="1" x14ac:dyDescent="0.2">
      <c r="B154" s="92" t="s">
        <v>4</v>
      </c>
      <c r="C154" s="170">
        <v>0.97911831189126985</v>
      </c>
      <c r="D154" s="170">
        <v>0.75884409205413306</v>
      </c>
      <c r="E154" s="170">
        <v>5.5825770955218275</v>
      </c>
      <c r="F154" s="170">
        <v>3.7305831170684769</v>
      </c>
      <c r="G154" s="170">
        <v>2.0139662435383059</v>
      </c>
      <c r="H154" s="170">
        <v>-4.2604741022724966</v>
      </c>
      <c r="I154" s="170">
        <v>0.91423612202166282</v>
      </c>
      <c r="J154" s="170">
        <v>5.5184346489286042</v>
      </c>
      <c r="K154" s="170">
        <v>0.69889374567451057</v>
      </c>
      <c r="L154" s="170">
        <v>-1.7425717055162409</v>
      </c>
      <c r="M154" s="170">
        <v>0.51244899477239869</v>
      </c>
      <c r="N154" s="170">
        <v>1.5284641634958831</v>
      </c>
      <c r="O154" s="170">
        <v>-1.1899537024795421</v>
      </c>
    </row>
    <row r="155" spans="1:15" ht="12.75" customHeight="1" x14ac:dyDescent="0.2">
      <c r="B155" s="92" t="s">
        <v>1</v>
      </c>
      <c r="C155" s="170">
        <v>0.59242246747804472</v>
      </c>
      <c r="D155" s="170">
        <v>1.0216660588732225</v>
      </c>
      <c r="E155" s="170">
        <v>2.8154722607737881</v>
      </c>
      <c r="F155" s="170">
        <v>2.6916288817893701</v>
      </c>
      <c r="G155" s="170">
        <v>5.5330741409719764</v>
      </c>
      <c r="H155" s="170">
        <v>-4.7650556229949927</v>
      </c>
      <c r="I155" s="170">
        <v>1.1179222730031455</v>
      </c>
      <c r="J155" s="170">
        <v>3.4478430815049705</v>
      </c>
      <c r="K155" s="170">
        <v>-0.34079830304969505</v>
      </c>
      <c r="L155" s="170">
        <v>-1.3290549346092035</v>
      </c>
      <c r="M155" s="170">
        <v>0.24271110987608324</v>
      </c>
      <c r="N155" s="170">
        <v>1.5318713101699899</v>
      </c>
      <c r="O155" s="170">
        <v>-4.0919497198147496</v>
      </c>
    </row>
    <row r="156" spans="1:15" ht="12.75" customHeight="1" x14ac:dyDescent="0.2">
      <c r="B156" s="92" t="s">
        <v>2</v>
      </c>
      <c r="C156" s="170">
        <v>0.52719905121260524</v>
      </c>
      <c r="D156" s="170">
        <v>0.8817862012886053</v>
      </c>
      <c r="E156" s="170">
        <v>0.50908865318224628</v>
      </c>
      <c r="F156" s="170">
        <v>2.8947185709804302</v>
      </c>
      <c r="G156" s="170">
        <v>7.2278385587966767</v>
      </c>
      <c r="H156" s="170">
        <v>-3.9135312471857588</v>
      </c>
      <c r="I156" s="170">
        <v>1.3368333056390185</v>
      </c>
      <c r="J156" s="170">
        <v>1.9815332802822354</v>
      </c>
      <c r="K156" s="170">
        <v>-1.5189850683112951</v>
      </c>
      <c r="L156" s="170">
        <v>-0.81888187399449919</v>
      </c>
      <c r="M156" s="170">
        <v>0.21140477998905283</v>
      </c>
      <c r="N156" s="170">
        <v>1.0388824193757529</v>
      </c>
      <c r="O156" s="170">
        <v>-2.0193859852504232</v>
      </c>
    </row>
    <row r="157" spans="1:15" ht="12.75" customHeight="1" x14ac:dyDescent="0.2">
      <c r="A157" s="140">
        <v>2016</v>
      </c>
      <c r="B157" s="140" t="s">
        <v>3</v>
      </c>
      <c r="C157" s="170">
        <v>0.56793854588107706</v>
      </c>
      <c r="D157" s="170">
        <v>1.3951313194656763</v>
      </c>
      <c r="E157" s="170">
        <v>-1.9504380367535106</v>
      </c>
      <c r="F157" s="170">
        <v>3.337136864699076</v>
      </c>
      <c r="G157" s="170">
        <v>7.3912827188788839</v>
      </c>
      <c r="H157" s="170">
        <v>-1.3498426254778195</v>
      </c>
      <c r="I157" s="170">
        <v>1.6083635261092439</v>
      </c>
      <c r="J157" s="170">
        <v>1.0448291997954158</v>
      </c>
      <c r="K157" s="170">
        <v>-3.2507463871996833</v>
      </c>
      <c r="L157" s="170">
        <v>-0.44647248388181993</v>
      </c>
      <c r="M157" s="170">
        <v>0.3129796743367308</v>
      </c>
      <c r="N157" s="170">
        <v>0.65253249065490593</v>
      </c>
      <c r="O157" s="170">
        <v>-1.9485764867303175</v>
      </c>
    </row>
    <row r="158" spans="1:15" ht="12.75" customHeight="1" x14ac:dyDescent="0.2">
      <c r="A158" s="140"/>
      <c r="B158" s="140" t="s">
        <v>4</v>
      </c>
      <c r="C158" s="170">
        <v>0.97242133426783539</v>
      </c>
      <c r="D158" s="170">
        <v>1.6417867213283301</v>
      </c>
      <c r="E158" s="170">
        <v>-2.9248999824334305</v>
      </c>
      <c r="F158" s="170">
        <v>3.7903652308601892</v>
      </c>
      <c r="G158" s="170">
        <v>7.0100526278736766</v>
      </c>
      <c r="H158" s="170">
        <v>2.4477638680454277</v>
      </c>
      <c r="I158" s="170">
        <v>1.5435116660597288</v>
      </c>
      <c r="J158" s="170">
        <v>1.952367399936648</v>
      </c>
      <c r="K158" s="170">
        <v>-4.1698461063550241</v>
      </c>
      <c r="L158" s="170">
        <v>-0.10251356221121455</v>
      </c>
      <c r="M158" s="170">
        <v>0.33099563380959296</v>
      </c>
      <c r="N158" s="170">
        <v>0.58709256635025042</v>
      </c>
      <c r="O158" s="170">
        <v>-0.78968901394883062</v>
      </c>
    </row>
    <row r="159" spans="1:15" ht="12.75" customHeight="1" x14ac:dyDescent="0.2">
      <c r="A159" s="140"/>
      <c r="B159" s="140" t="s">
        <v>1</v>
      </c>
      <c r="C159" s="170">
        <v>1.4716935174916301</v>
      </c>
      <c r="D159" s="170">
        <v>1.7642586520454984</v>
      </c>
      <c r="E159" s="170">
        <v>-3.0209002930196647</v>
      </c>
      <c r="F159" s="170">
        <v>3.0304843741244127</v>
      </c>
      <c r="G159" s="170">
        <v>4.5303067347530259</v>
      </c>
      <c r="H159" s="170">
        <v>6.3200202400038847</v>
      </c>
      <c r="I159" s="170">
        <v>1.2279230496306468</v>
      </c>
      <c r="J159" s="170">
        <v>3.8836035661907715</v>
      </c>
      <c r="K159" s="170">
        <v>-3.8991508405531619</v>
      </c>
      <c r="L159" s="170">
        <v>1.3376753095400318E-2</v>
      </c>
      <c r="M159" s="170">
        <v>0.30225362292891589</v>
      </c>
      <c r="N159" s="170">
        <v>0.76943163673767856</v>
      </c>
      <c r="O159" s="170">
        <v>2.1320091295278587</v>
      </c>
    </row>
    <row r="160" spans="1:15" ht="12.75" customHeight="1" x14ac:dyDescent="0.2">
      <c r="A160" s="140"/>
      <c r="B160" s="140" t="s">
        <v>2</v>
      </c>
      <c r="C160" s="170">
        <v>1.6309456423457789</v>
      </c>
      <c r="D160" s="170">
        <v>2.1818027832443363</v>
      </c>
      <c r="E160" s="170">
        <v>-2.3444209909305869</v>
      </c>
      <c r="F160" s="170">
        <v>1.4555573566164526</v>
      </c>
      <c r="G160" s="170">
        <v>1.8511074841614459</v>
      </c>
      <c r="H160" s="170">
        <v>8.1193965289389638</v>
      </c>
      <c r="I160" s="170">
        <v>0.96011456567461551</v>
      </c>
      <c r="J160" s="170">
        <v>4.4993228893306849</v>
      </c>
      <c r="K160" s="170">
        <v>-1.9590780139664759</v>
      </c>
      <c r="L160" s="170">
        <v>-0.12657311442387709</v>
      </c>
      <c r="M160" s="170">
        <v>0.33992400003144496</v>
      </c>
      <c r="N160" s="170">
        <v>1.1373748995800383</v>
      </c>
      <c r="O160" s="170">
        <v>1.1082000723016847</v>
      </c>
    </row>
    <row r="161" spans="1:15" ht="12.75" customHeight="1" x14ac:dyDescent="0.2">
      <c r="A161" s="140">
        <v>2017</v>
      </c>
      <c r="B161" s="140" t="s">
        <v>3</v>
      </c>
      <c r="C161" s="170">
        <v>1.6444815819433103</v>
      </c>
      <c r="D161" s="170">
        <v>1.548596142341367</v>
      </c>
      <c r="E161" s="170">
        <v>-0.67533199250681264</v>
      </c>
      <c r="F161" s="170">
        <v>-0.53609439685496341</v>
      </c>
      <c r="G161" s="170">
        <v>0.66600904973294917</v>
      </c>
      <c r="H161" s="170">
        <v>6.8447327687538149</v>
      </c>
      <c r="I161" s="170">
        <v>0.73111059140069301</v>
      </c>
      <c r="J161" s="170">
        <v>5.4728694662209136</v>
      </c>
      <c r="K161" s="170">
        <v>0.23169966950040077</v>
      </c>
      <c r="L161" s="170">
        <v>-0.33699410920648631</v>
      </c>
      <c r="M161" s="170">
        <v>0.44078945358818089</v>
      </c>
      <c r="N161" s="170">
        <v>1.5139660839109013</v>
      </c>
      <c r="O161" s="170">
        <v>2.0066179947696554</v>
      </c>
    </row>
    <row r="162" spans="1:15" ht="12.75" customHeight="1" x14ac:dyDescent="0.2">
      <c r="A162" s="140"/>
      <c r="B162" s="140" t="s">
        <v>4</v>
      </c>
      <c r="C162" s="170">
        <v>1.4060482648557553</v>
      </c>
      <c r="D162" s="170">
        <v>1.1858854659983109</v>
      </c>
      <c r="E162" s="170">
        <v>0.40912402021947969</v>
      </c>
      <c r="F162" s="170">
        <v>-1.7020194639711264</v>
      </c>
      <c r="G162" s="170">
        <v>0.59844241231681394</v>
      </c>
      <c r="H162" s="170">
        <v>4.153691261275597</v>
      </c>
      <c r="I162" s="170">
        <v>0.84301954977630089</v>
      </c>
      <c r="J162" s="170">
        <v>4.1088471358487766</v>
      </c>
      <c r="K162" s="170">
        <v>1.9697331218920766</v>
      </c>
      <c r="L162" s="170">
        <v>-0.47624512635771055</v>
      </c>
      <c r="M162" s="170">
        <v>0.82319097836767696</v>
      </c>
      <c r="N162" s="170">
        <v>1.7331055445063726</v>
      </c>
      <c r="O162" s="170">
        <v>1.729029993878072</v>
      </c>
    </row>
    <row r="163" spans="1:15" x14ac:dyDescent="0.2">
      <c r="A163" s="140"/>
      <c r="B163" s="140" t="s">
        <v>1</v>
      </c>
      <c r="C163" s="170">
        <v>1.0915354361416405</v>
      </c>
      <c r="D163" s="170">
        <v>1.3002280174727758</v>
      </c>
      <c r="E163" s="170">
        <v>1.4176882046699291</v>
      </c>
      <c r="F163" s="170">
        <v>-1.292920400358355</v>
      </c>
      <c r="G163" s="170">
        <v>1.5252059428413816</v>
      </c>
      <c r="H163" s="170">
        <v>1.3317625675172167</v>
      </c>
      <c r="I163" s="170">
        <v>1.1269647980956989</v>
      </c>
      <c r="J163" s="170">
        <v>1.0760969335727992</v>
      </c>
      <c r="K163" s="170">
        <v>2.2886286565904612</v>
      </c>
      <c r="L163" s="170">
        <v>-0.35739032197231779</v>
      </c>
      <c r="M163" s="170">
        <v>1.0144601469328478</v>
      </c>
      <c r="N163" s="170">
        <v>1.765984122929467</v>
      </c>
      <c r="O163" s="170">
        <v>0.96515860313580504</v>
      </c>
    </row>
    <row r="164" spans="1:15" x14ac:dyDescent="0.2">
      <c r="A164" s="140"/>
      <c r="B164" s="92" t="s">
        <v>2</v>
      </c>
      <c r="C164" s="170">
        <v>0.99526686124762875</v>
      </c>
      <c r="D164" s="170">
        <v>1.5988726305098879</v>
      </c>
      <c r="E164" s="170">
        <v>1.4184423409968474</v>
      </c>
      <c r="F164" s="170">
        <v>0.20301912935985911</v>
      </c>
      <c r="G164" s="170">
        <v>3.098351492559857</v>
      </c>
      <c r="H164" s="170">
        <v>-0.88988336717531524</v>
      </c>
      <c r="I164" s="170">
        <v>1.3217503989432089</v>
      </c>
      <c r="J164" s="170">
        <v>-0.1659365920274638</v>
      </c>
      <c r="K164" s="170">
        <v>1.5229010162266263</v>
      </c>
      <c r="L164" s="170">
        <v>-0.17218504567156856</v>
      </c>
      <c r="M164" s="170">
        <v>1.2271305923811866</v>
      </c>
      <c r="N164" s="170">
        <v>1.7290097279060603</v>
      </c>
      <c r="O164" s="170">
        <v>1.0679096805837531</v>
      </c>
    </row>
    <row r="165" spans="1:15" x14ac:dyDescent="0.2">
      <c r="A165" s="92">
        <v>2018</v>
      </c>
      <c r="B165" s="142" t="s">
        <v>3</v>
      </c>
      <c r="C165" s="170">
        <v>0.95437085225844953</v>
      </c>
      <c r="D165" s="170">
        <v>1.9816024302258626</v>
      </c>
      <c r="E165" s="170">
        <v>1.3676429653347668</v>
      </c>
      <c r="F165" s="170">
        <v>2.2864800726189998</v>
      </c>
      <c r="G165" s="170">
        <v>3.524074297693744</v>
      </c>
      <c r="H165" s="170">
        <v>-1.4005817166899703</v>
      </c>
      <c r="I165" s="170">
        <v>1.3168553202983446</v>
      </c>
      <c r="J165" s="170">
        <v>-1.4388897069454885</v>
      </c>
      <c r="K165" s="170">
        <v>1.460754188472464</v>
      </c>
      <c r="L165" s="170">
        <v>4.0760863800045399E-2</v>
      </c>
      <c r="M165" s="170">
        <v>1.0804162726096962</v>
      </c>
      <c r="N165" s="170">
        <v>1.6179011475102243</v>
      </c>
      <c r="O165" s="170">
        <v>0.51485553370281423</v>
      </c>
    </row>
    <row r="166" spans="1:15" x14ac:dyDescent="0.2">
      <c r="B166" s="201" t="s">
        <v>4</v>
      </c>
      <c r="C166" s="170">
        <v>1.0960008555681213</v>
      </c>
      <c r="D166" s="170">
        <v>2.3838612917304971</v>
      </c>
      <c r="E166" s="170">
        <v>2.2714261367303692</v>
      </c>
      <c r="F166" s="170">
        <v>3.5332234107214333</v>
      </c>
      <c r="G166" s="170">
        <v>2.7088615766814428</v>
      </c>
      <c r="H166" s="170">
        <v>-0.2787141877743835</v>
      </c>
      <c r="I166" s="170">
        <v>1.113354894274508</v>
      </c>
      <c r="J166" s="170">
        <v>-1.4451791871214823</v>
      </c>
      <c r="K166" s="170">
        <v>1.6234008187073243</v>
      </c>
      <c r="L166" s="170">
        <v>7.9462033543038046E-2</v>
      </c>
      <c r="M166" s="170">
        <v>0.60421385636128377</v>
      </c>
      <c r="N166" s="170">
        <v>1.4270620549318664</v>
      </c>
      <c r="O166" s="170">
        <v>0.63365912370582578</v>
      </c>
    </row>
    <row r="167" spans="1:15" x14ac:dyDescent="0.2">
      <c r="A167" s="145" t="s">
        <v>231</v>
      </c>
      <c r="B167" s="145"/>
      <c r="C167" s="145"/>
      <c r="D167" s="145"/>
      <c r="E167" s="145"/>
      <c r="F167" s="145"/>
      <c r="G167" s="145"/>
      <c r="H167" s="145"/>
      <c r="I167" s="145"/>
      <c r="J167" s="145"/>
      <c r="K167" s="145"/>
      <c r="L167" s="145"/>
      <c r="M167" s="145"/>
      <c r="N167" s="145"/>
      <c r="O167" s="145"/>
    </row>
    <row r="168" spans="1:15" ht="12.75" customHeight="1" x14ac:dyDescent="0.2">
      <c r="A168" s="206" t="s">
        <v>214</v>
      </c>
      <c r="B168" s="206"/>
      <c r="C168" s="206"/>
      <c r="D168" s="206"/>
      <c r="E168" s="206"/>
      <c r="F168" s="206"/>
      <c r="G168" s="206"/>
      <c r="H168" s="207"/>
      <c r="I168" s="122"/>
      <c r="J168" s="122"/>
      <c r="K168" s="122"/>
      <c r="L168" s="122"/>
      <c r="M168" s="122"/>
      <c r="N168" s="122"/>
      <c r="O168" s="122"/>
    </row>
    <row r="169" spans="1:15" ht="12.75" customHeight="1" x14ac:dyDescent="0.2">
      <c r="A169" s="360" t="s">
        <v>17</v>
      </c>
      <c r="B169" s="360"/>
      <c r="C169" s="360"/>
      <c r="D169" s="360"/>
      <c r="E169" s="360"/>
      <c r="F169" s="360"/>
      <c r="G169" s="360"/>
      <c r="H169" s="363"/>
      <c r="I169" s="122"/>
      <c r="J169" s="122"/>
      <c r="K169" s="122"/>
      <c r="L169" s="122"/>
      <c r="M169" s="122"/>
      <c r="N169" s="122"/>
      <c r="O169" s="122"/>
    </row>
    <row r="170" spans="1:15" ht="12.75" customHeight="1" x14ac:dyDescent="0.2">
      <c r="A170" s="360" t="s">
        <v>215</v>
      </c>
      <c r="B170" s="360"/>
      <c r="C170" s="360"/>
      <c r="D170" s="360"/>
      <c r="E170" s="360"/>
      <c r="F170" s="360"/>
      <c r="G170" s="360"/>
      <c r="H170" s="363"/>
    </row>
    <row r="171" spans="1:15" ht="12.75" customHeight="1" x14ac:dyDescent="0.2">
      <c r="A171" s="206" t="s">
        <v>230</v>
      </c>
    </row>
  </sheetData>
  <mergeCells count="4">
    <mergeCell ref="A170:H170"/>
    <mergeCell ref="A169:H169"/>
    <mergeCell ref="A1:O1"/>
    <mergeCell ref="A3:D3"/>
  </mergeCells>
  <pageMargins left="0.55118110236220474" right="0.55118110236220474" top="0.78740157480314965" bottom="0.78740157480314965" header="0.51181102362204722" footer="0.51181102362204722"/>
  <pageSetup paperSize="9" scale="46"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HW411"/>
  <sheetViews>
    <sheetView zoomScaleNormal="100" zoomScaleSheetLayoutView="70" workbookViewId="0">
      <pane ySplit="11" topLeftCell="A12" activePane="bottomLeft" state="frozen"/>
      <selection activeCell="E32" sqref="E32"/>
      <selection pane="bottomLeft" sqref="A1:N1"/>
    </sheetView>
  </sheetViews>
  <sheetFormatPr defaultRowHeight="7.35" customHeight="1" x14ac:dyDescent="0.2"/>
  <cols>
    <col min="1" max="1" customWidth="true" style="130" width="6.7109375" collapsed="false"/>
    <col min="2" max="2" customWidth="true" style="94" width="6.0" collapsed="false"/>
    <col min="3" max="3" customWidth="true" style="122" width="16.0" collapsed="false"/>
    <col min="4" max="4" bestFit="true" customWidth="true" style="122" width="12.140625" collapsed="false"/>
    <col min="5" max="5" customWidth="true" style="122" width="11.85546875" collapsed="false"/>
    <col min="6" max="6" customWidth="true" style="121" width="12.7109375" collapsed="false"/>
    <col min="7" max="7" customWidth="true" style="121" width="14.28515625" collapsed="false"/>
    <col min="8" max="8" customWidth="true" style="118" width="18.140625" collapsed="false"/>
    <col min="9" max="9" customWidth="true" style="121" width="17.7109375" collapsed="false"/>
    <col min="10" max="11" customWidth="true" style="118" width="15.7109375" collapsed="false"/>
    <col min="12" max="12" bestFit="true" customWidth="true" style="118" width="18.140625" collapsed="false"/>
    <col min="13" max="13" customWidth="true" style="122" width="14.0" collapsed="false"/>
    <col min="14" max="14" customWidth="true" style="122" width="14.7109375" collapsed="false"/>
    <col min="15" max="16384" style="99" width="9.140625" collapsed="false"/>
  </cols>
  <sheetData>
    <row r="1" spans="1:231" s="239" customFormat="1" ht="58.5" customHeight="1" x14ac:dyDescent="0.2">
      <c r="A1" s="367" t="s">
        <v>266</v>
      </c>
      <c r="B1" s="368"/>
      <c r="C1" s="368"/>
      <c r="D1" s="368"/>
      <c r="E1" s="368"/>
      <c r="F1" s="368"/>
      <c r="G1" s="368"/>
      <c r="H1" s="368"/>
      <c r="I1" s="368"/>
      <c r="J1" s="368"/>
      <c r="K1" s="368"/>
      <c r="L1" s="368"/>
      <c r="M1" s="369"/>
      <c r="N1" s="369"/>
    </row>
    <row r="2" spans="1:231" s="239" customFormat="1" ht="12.75" x14ac:dyDescent="0.2">
      <c r="A2" s="146"/>
      <c r="B2" s="223"/>
      <c r="C2" s="224"/>
      <c r="D2" s="224"/>
      <c r="E2" s="224"/>
      <c r="F2" s="256"/>
      <c r="G2" s="256"/>
      <c r="H2" s="240"/>
      <c r="I2" s="256"/>
      <c r="J2" s="240"/>
      <c r="K2" s="240"/>
      <c r="L2" s="240"/>
      <c r="M2" s="224"/>
      <c r="N2" s="224"/>
    </row>
    <row r="3" spans="1:231" s="258" customFormat="1" ht="18" x14ac:dyDescent="0.25">
      <c r="A3" s="300" t="s">
        <v>255</v>
      </c>
      <c r="B3" s="300"/>
      <c r="C3" s="300"/>
      <c r="D3" s="108"/>
      <c r="E3" s="108"/>
      <c r="F3" s="120"/>
      <c r="G3" s="120"/>
      <c r="H3" s="257"/>
      <c r="J3" s="259"/>
      <c r="K3" s="259"/>
      <c r="L3" s="257"/>
      <c r="M3" s="108"/>
      <c r="N3" s="108"/>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39"/>
      <c r="EB3" s="239"/>
      <c r="EC3" s="239"/>
      <c r="ED3" s="239"/>
      <c r="EE3" s="239"/>
      <c r="EF3" s="239"/>
      <c r="EG3" s="239"/>
      <c r="EH3" s="239"/>
      <c r="EI3" s="239"/>
      <c r="EJ3" s="239"/>
      <c r="EK3" s="239"/>
      <c r="EL3" s="239"/>
      <c r="EM3" s="239"/>
      <c r="EN3" s="239"/>
      <c r="EO3" s="239"/>
      <c r="EP3" s="239"/>
      <c r="EQ3" s="239"/>
      <c r="ER3" s="239"/>
      <c r="ES3" s="239"/>
      <c r="ET3" s="239"/>
      <c r="EU3" s="239"/>
      <c r="EV3" s="239"/>
      <c r="EW3" s="239"/>
      <c r="EX3" s="239"/>
      <c r="EY3" s="239"/>
      <c r="EZ3" s="239"/>
      <c r="FA3" s="239"/>
      <c r="FB3" s="239"/>
      <c r="FC3" s="239"/>
      <c r="FD3" s="239"/>
      <c r="FE3" s="239"/>
      <c r="FF3" s="239"/>
      <c r="FG3" s="239"/>
      <c r="FH3" s="239"/>
      <c r="FI3" s="239"/>
      <c r="FJ3" s="239"/>
      <c r="FK3" s="239"/>
      <c r="FL3" s="239"/>
      <c r="FM3" s="239"/>
      <c r="FN3" s="239"/>
      <c r="FO3" s="239"/>
      <c r="FP3" s="239"/>
      <c r="FQ3" s="239"/>
      <c r="FR3" s="239"/>
      <c r="FS3" s="239"/>
      <c r="FT3" s="239"/>
      <c r="FU3" s="239"/>
      <c r="FV3" s="239"/>
      <c r="FW3" s="239"/>
      <c r="FX3" s="239"/>
      <c r="FY3" s="239"/>
      <c r="FZ3" s="239"/>
      <c r="GA3" s="239"/>
      <c r="GB3" s="239"/>
      <c r="GC3" s="239"/>
      <c r="GD3" s="239"/>
      <c r="GE3" s="239"/>
      <c r="GF3" s="239"/>
      <c r="GG3" s="239"/>
      <c r="GH3" s="239"/>
      <c r="GI3" s="239"/>
      <c r="GJ3" s="239"/>
      <c r="GK3" s="239"/>
      <c r="GL3" s="239"/>
      <c r="GM3" s="239"/>
      <c r="GN3" s="239"/>
      <c r="GO3" s="239"/>
      <c r="GP3" s="239"/>
      <c r="GQ3" s="239"/>
      <c r="GR3" s="239"/>
      <c r="GS3" s="239"/>
      <c r="GT3" s="239"/>
      <c r="GU3" s="239"/>
      <c r="GV3" s="239"/>
      <c r="GW3" s="239"/>
      <c r="GX3" s="239"/>
      <c r="GY3" s="239"/>
      <c r="GZ3" s="239"/>
      <c r="HA3" s="239"/>
      <c r="HB3" s="239"/>
      <c r="HC3" s="239"/>
      <c r="HD3" s="239"/>
      <c r="HE3" s="239"/>
      <c r="HF3" s="239"/>
      <c r="HG3" s="239"/>
      <c r="HH3" s="239"/>
      <c r="HI3" s="239"/>
      <c r="HJ3" s="239"/>
      <c r="HK3" s="239"/>
      <c r="HL3" s="239"/>
      <c r="HM3" s="239"/>
      <c r="HN3" s="239"/>
      <c r="HO3" s="239"/>
      <c r="HP3" s="239"/>
      <c r="HQ3" s="239"/>
      <c r="HR3" s="239"/>
      <c r="HS3" s="239"/>
      <c r="HT3" s="239"/>
      <c r="HU3" s="239"/>
      <c r="HV3" s="239"/>
      <c r="HW3" s="239"/>
    </row>
    <row r="4" spans="1:231" s="258" customFormat="1" ht="18.75" thickBot="1" x14ac:dyDescent="0.3">
      <c r="A4" s="260"/>
      <c r="B4" s="261"/>
      <c r="C4" s="262"/>
      <c r="D4" s="262"/>
      <c r="E4" s="262"/>
      <c r="F4" s="263"/>
      <c r="G4" s="263"/>
      <c r="H4" s="264"/>
      <c r="I4" s="264"/>
      <c r="J4" s="264"/>
      <c r="K4" s="264"/>
      <c r="L4" s="264"/>
      <c r="M4" s="262"/>
      <c r="N4" s="301" t="s">
        <v>217</v>
      </c>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c r="CV4" s="239"/>
      <c r="CW4" s="239"/>
      <c r="CX4" s="239"/>
      <c r="CY4" s="239"/>
      <c r="CZ4" s="239"/>
      <c r="DA4" s="239"/>
      <c r="DB4" s="239"/>
      <c r="DC4" s="239"/>
      <c r="DD4" s="239"/>
      <c r="DE4" s="239"/>
      <c r="DF4" s="239"/>
      <c r="DG4" s="239"/>
      <c r="DH4" s="239"/>
      <c r="DI4" s="239"/>
      <c r="DJ4" s="239"/>
      <c r="DK4" s="239"/>
      <c r="DL4" s="239"/>
      <c r="DM4" s="239"/>
      <c r="DN4" s="239"/>
      <c r="DO4" s="239"/>
      <c r="DP4" s="239"/>
      <c r="DQ4" s="239"/>
      <c r="DR4" s="239"/>
      <c r="DS4" s="239"/>
      <c r="DT4" s="239"/>
      <c r="DU4" s="239"/>
      <c r="DV4" s="239"/>
      <c r="DW4" s="239"/>
      <c r="DX4" s="239"/>
      <c r="DY4" s="239"/>
      <c r="DZ4" s="239"/>
      <c r="EA4" s="239"/>
      <c r="EB4" s="239"/>
      <c r="EC4" s="239"/>
      <c r="ED4" s="239"/>
      <c r="EE4" s="239"/>
      <c r="EF4" s="239"/>
      <c r="EG4" s="239"/>
      <c r="EH4" s="239"/>
      <c r="EI4" s="239"/>
      <c r="EJ4" s="239"/>
      <c r="EK4" s="239"/>
      <c r="EL4" s="239"/>
      <c r="EM4" s="239"/>
      <c r="EN4" s="239"/>
      <c r="EO4" s="239"/>
      <c r="EP4" s="239"/>
      <c r="EQ4" s="239"/>
      <c r="ER4" s="239"/>
      <c r="ES4" s="239"/>
      <c r="ET4" s="239"/>
      <c r="EU4" s="239"/>
      <c r="EV4" s="239"/>
      <c r="EW4" s="239"/>
      <c r="EX4" s="239"/>
      <c r="EY4" s="239"/>
      <c r="EZ4" s="239"/>
      <c r="FA4" s="239"/>
      <c r="FB4" s="239"/>
      <c r="FC4" s="239"/>
      <c r="FD4" s="239"/>
      <c r="FE4" s="239"/>
      <c r="FF4" s="239"/>
      <c r="FG4" s="239"/>
      <c r="FH4" s="239"/>
      <c r="FI4" s="239"/>
      <c r="FJ4" s="239"/>
      <c r="FK4" s="239"/>
      <c r="FL4" s="239"/>
      <c r="FM4" s="239"/>
      <c r="FN4" s="239"/>
      <c r="FO4" s="239"/>
      <c r="FP4" s="239"/>
      <c r="FQ4" s="239"/>
      <c r="FR4" s="239"/>
      <c r="FS4" s="239"/>
      <c r="FT4" s="239"/>
      <c r="FU4" s="239"/>
      <c r="FV4" s="239"/>
      <c r="FW4" s="239"/>
      <c r="FX4" s="239"/>
      <c r="FY4" s="239"/>
      <c r="FZ4" s="239"/>
      <c r="GA4" s="239"/>
      <c r="GB4" s="239"/>
      <c r="GC4" s="239"/>
      <c r="GD4" s="239"/>
      <c r="GE4" s="239"/>
      <c r="GF4" s="239"/>
      <c r="GG4" s="239"/>
      <c r="GH4" s="239"/>
      <c r="GI4" s="239"/>
      <c r="GJ4" s="239"/>
      <c r="GK4" s="239"/>
      <c r="GL4" s="239"/>
      <c r="GM4" s="239"/>
      <c r="GN4" s="239"/>
      <c r="GO4" s="239"/>
      <c r="GP4" s="239"/>
      <c r="GQ4" s="239"/>
      <c r="GR4" s="239"/>
      <c r="GS4" s="239"/>
      <c r="GT4" s="239"/>
      <c r="GU4" s="239"/>
      <c r="GV4" s="239"/>
      <c r="GW4" s="239"/>
      <c r="GX4" s="239"/>
      <c r="GY4" s="239"/>
      <c r="GZ4" s="239"/>
      <c r="HA4" s="239"/>
      <c r="HB4" s="239"/>
      <c r="HC4" s="239"/>
      <c r="HD4" s="239"/>
      <c r="HE4" s="239"/>
      <c r="HF4" s="239"/>
      <c r="HG4" s="239"/>
      <c r="HH4" s="239"/>
      <c r="HI4" s="239"/>
      <c r="HJ4" s="239"/>
      <c r="HK4" s="239"/>
      <c r="HL4" s="239"/>
      <c r="HM4" s="239"/>
      <c r="HN4" s="239"/>
      <c r="HO4" s="239"/>
      <c r="HP4" s="239"/>
      <c r="HQ4" s="239"/>
      <c r="HR4" s="239"/>
      <c r="HS4" s="239"/>
      <c r="HT4" s="239"/>
      <c r="HU4" s="239"/>
      <c r="HV4" s="239"/>
      <c r="HW4" s="239"/>
    </row>
    <row r="5" spans="1:231" s="258" customFormat="1" ht="16.5" customHeight="1" x14ac:dyDescent="0.2">
      <c r="A5" s="265"/>
      <c r="B5" s="266"/>
      <c r="C5" s="108"/>
      <c r="D5" s="108"/>
      <c r="E5" s="108"/>
      <c r="F5" s="370" t="s">
        <v>16</v>
      </c>
      <c r="G5" s="371"/>
      <c r="H5" s="371"/>
      <c r="I5" s="371"/>
      <c r="J5" s="371"/>
      <c r="K5" s="371"/>
      <c r="L5" s="371"/>
      <c r="M5" s="108"/>
      <c r="N5" s="108"/>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39"/>
      <c r="CC5" s="239"/>
      <c r="CD5" s="239"/>
      <c r="CE5" s="239"/>
      <c r="CF5" s="239"/>
      <c r="CG5" s="239"/>
      <c r="CH5" s="239"/>
      <c r="CI5" s="239"/>
      <c r="CJ5" s="239"/>
      <c r="CK5" s="239"/>
      <c r="CL5" s="239"/>
      <c r="CM5" s="239"/>
      <c r="CN5" s="239"/>
      <c r="CO5" s="239"/>
      <c r="CP5" s="239"/>
      <c r="CQ5" s="239"/>
      <c r="CR5" s="239"/>
      <c r="CS5" s="239"/>
      <c r="CT5" s="239"/>
      <c r="CU5" s="239"/>
      <c r="CV5" s="239"/>
      <c r="CW5" s="239"/>
      <c r="CX5" s="239"/>
      <c r="CY5" s="239"/>
      <c r="CZ5" s="239"/>
      <c r="DA5" s="239"/>
      <c r="DB5" s="239"/>
      <c r="DC5" s="239"/>
      <c r="DD5" s="239"/>
      <c r="DE5" s="239"/>
      <c r="DF5" s="239"/>
      <c r="DG5" s="239"/>
      <c r="DH5" s="239"/>
      <c r="DI5" s="239"/>
      <c r="DJ5" s="239"/>
      <c r="DK5" s="239"/>
      <c r="DL5" s="239"/>
      <c r="DM5" s="239"/>
      <c r="DN5" s="239"/>
      <c r="DO5" s="239"/>
      <c r="DP5" s="239"/>
      <c r="DQ5" s="239"/>
      <c r="DR5" s="239"/>
      <c r="DS5" s="239"/>
      <c r="DT5" s="239"/>
      <c r="DU5" s="239"/>
      <c r="DV5" s="239"/>
      <c r="DW5" s="239"/>
      <c r="DX5" s="239"/>
      <c r="DY5" s="239"/>
      <c r="DZ5" s="239"/>
      <c r="EA5" s="239"/>
      <c r="EB5" s="239"/>
      <c r="EC5" s="239"/>
      <c r="ED5" s="239"/>
      <c r="EE5" s="239"/>
      <c r="EF5" s="239"/>
      <c r="EG5" s="239"/>
      <c r="EH5" s="239"/>
      <c r="EI5" s="239"/>
      <c r="EJ5" s="239"/>
      <c r="EK5" s="239"/>
      <c r="EL5" s="239"/>
      <c r="EM5" s="239"/>
      <c r="EN5" s="239"/>
      <c r="EO5" s="239"/>
      <c r="EP5" s="239"/>
      <c r="EQ5" s="239"/>
      <c r="ER5" s="239"/>
      <c r="ES5" s="239"/>
      <c r="ET5" s="239"/>
      <c r="EU5" s="239"/>
      <c r="EV5" s="239"/>
      <c r="EW5" s="239"/>
      <c r="EX5" s="239"/>
      <c r="EY5" s="239"/>
      <c r="EZ5" s="239"/>
      <c r="FA5" s="239"/>
      <c r="FB5" s="239"/>
      <c r="FC5" s="239"/>
      <c r="FD5" s="239"/>
      <c r="FE5" s="239"/>
      <c r="FF5" s="239"/>
      <c r="FG5" s="239"/>
      <c r="FH5" s="239"/>
      <c r="FI5" s="239"/>
      <c r="FJ5" s="239"/>
      <c r="FK5" s="239"/>
      <c r="FL5" s="239"/>
      <c r="FM5" s="239"/>
      <c r="FN5" s="239"/>
      <c r="FO5" s="239"/>
      <c r="FP5" s="239"/>
      <c r="FQ5" s="239"/>
      <c r="FR5" s="239"/>
      <c r="FS5" s="239"/>
      <c r="FT5" s="239"/>
      <c r="FU5" s="239"/>
      <c r="FV5" s="239"/>
      <c r="FW5" s="239"/>
      <c r="FX5" s="239"/>
      <c r="FY5" s="239"/>
      <c r="FZ5" s="239"/>
      <c r="GA5" s="239"/>
      <c r="GB5" s="239"/>
      <c r="GC5" s="239"/>
      <c r="GD5" s="239"/>
      <c r="GE5" s="239"/>
      <c r="GF5" s="239"/>
      <c r="GG5" s="239"/>
      <c r="GH5" s="239"/>
      <c r="GI5" s="239"/>
      <c r="GJ5" s="239"/>
      <c r="GK5" s="239"/>
      <c r="GL5" s="239"/>
      <c r="GM5" s="239"/>
      <c r="GN5" s="239"/>
      <c r="GO5" s="239"/>
      <c r="GP5" s="239"/>
      <c r="GQ5" s="239"/>
      <c r="GR5" s="239"/>
      <c r="GS5" s="239"/>
      <c r="GT5" s="239"/>
      <c r="GU5" s="239"/>
      <c r="GV5" s="239"/>
      <c r="GW5" s="239"/>
      <c r="GX5" s="239"/>
      <c r="GY5" s="239"/>
      <c r="GZ5" s="239"/>
      <c r="HA5" s="239"/>
      <c r="HB5" s="239"/>
      <c r="HC5" s="239"/>
      <c r="HD5" s="239"/>
      <c r="HE5" s="239"/>
      <c r="HF5" s="239"/>
      <c r="HG5" s="239"/>
      <c r="HH5" s="239"/>
      <c r="HI5" s="239"/>
      <c r="HJ5" s="239"/>
      <c r="HK5" s="239"/>
      <c r="HL5" s="239"/>
      <c r="HM5" s="239"/>
      <c r="HN5" s="239"/>
      <c r="HO5" s="239"/>
      <c r="HP5" s="239"/>
      <c r="HQ5" s="239"/>
      <c r="HR5" s="239"/>
      <c r="HS5" s="239"/>
      <c r="HT5" s="239"/>
      <c r="HU5" s="239"/>
      <c r="HV5" s="239"/>
      <c r="HW5" s="239"/>
    </row>
    <row r="6" spans="1:231" s="258" customFormat="1" ht="52.5" customHeight="1" x14ac:dyDescent="0.2">
      <c r="A6" s="265"/>
      <c r="B6" s="266"/>
      <c r="C6" s="270" t="s">
        <v>27</v>
      </c>
      <c r="D6" s="270" t="s">
        <v>20</v>
      </c>
      <c r="E6" s="270" t="s">
        <v>22</v>
      </c>
      <c r="F6" s="271" t="s">
        <v>38</v>
      </c>
      <c r="G6" s="271" t="s">
        <v>39</v>
      </c>
      <c r="H6" s="271" t="s">
        <v>44</v>
      </c>
      <c r="I6" s="271" t="s">
        <v>72</v>
      </c>
      <c r="J6" s="271" t="s">
        <v>74</v>
      </c>
      <c r="K6" s="271" t="s">
        <v>28</v>
      </c>
      <c r="L6" s="271" t="s">
        <v>75</v>
      </c>
      <c r="M6" s="270" t="s">
        <v>36</v>
      </c>
      <c r="N6" s="270" t="s">
        <v>37</v>
      </c>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239"/>
      <c r="BJ6" s="239"/>
      <c r="BK6" s="239"/>
      <c r="BL6" s="239"/>
      <c r="BM6" s="239"/>
      <c r="BN6" s="239"/>
      <c r="BO6" s="239"/>
      <c r="BP6" s="239"/>
      <c r="BQ6" s="239"/>
      <c r="BR6" s="239"/>
      <c r="BS6" s="239"/>
      <c r="BT6" s="239"/>
      <c r="BU6" s="239"/>
      <c r="BV6" s="239"/>
      <c r="BW6" s="239"/>
      <c r="BX6" s="239"/>
      <c r="BY6" s="239"/>
      <c r="BZ6" s="239"/>
      <c r="CA6" s="239"/>
      <c r="CB6" s="239"/>
      <c r="CC6" s="239"/>
      <c r="CD6" s="239"/>
      <c r="CE6" s="239"/>
      <c r="CF6" s="239"/>
      <c r="CG6" s="239"/>
      <c r="CH6" s="239"/>
      <c r="CI6" s="239"/>
      <c r="CJ6" s="239"/>
      <c r="CK6" s="239"/>
      <c r="CL6" s="239"/>
      <c r="CM6" s="239"/>
      <c r="CN6" s="239"/>
      <c r="CO6" s="239"/>
      <c r="CP6" s="239"/>
      <c r="CQ6" s="239"/>
      <c r="CR6" s="239"/>
      <c r="CS6" s="239"/>
      <c r="CT6" s="239"/>
      <c r="CU6" s="239"/>
      <c r="CV6" s="239"/>
      <c r="CW6" s="239"/>
      <c r="CX6" s="239"/>
      <c r="CY6" s="239"/>
      <c r="CZ6" s="239"/>
      <c r="DA6" s="239"/>
      <c r="DB6" s="239"/>
      <c r="DC6" s="239"/>
      <c r="DD6" s="239"/>
      <c r="DE6" s="239"/>
      <c r="DF6" s="239"/>
      <c r="DG6" s="239"/>
      <c r="DH6" s="239"/>
      <c r="DI6" s="239"/>
      <c r="DJ6" s="239"/>
      <c r="DK6" s="239"/>
      <c r="DL6" s="239"/>
      <c r="DM6" s="239"/>
      <c r="DN6" s="239"/>
      <c r="DO6" s="239"/>
      <c r="DP6" s="239"/>
      <c r="DQ6" s="239"/>
      <c r="DR6" s="239"/>
      <c r="DS6" s="239"/>
      <c r="DT6" s="239"/>
      <c r="DU6" s="239"/>
      <c r="DV6" s="239"/>
      <c r="DW6" s="239"/>
      <c r="DX6" s="239"/>
      <c r="DY6" s="239"/>
      <c r="DZ6" s="239"/>
      <c r="EA6" s="239"/>
      <c r="EB6" s="239"/>
      <c r="EC6" s="239"/>
      <c r="ED6" s="239"/>
      <c r="EE6" s="239"/>
      <c r="EF6" s="239"/>
      <c r="EG6" s="239"/>
      <c r="EH6" s="239"/>
      <c r="EI6" s="239"/>
      <c r="EJ6" s="239"/>
      <c r="EK6" s="239"/>
      <c r="EL6" s="239"/>
      <c r="EM6" s="239"/>
      <c r="EN6" s="239"/>
      <c r="EO6" s="239"/>
      <c r="EP6" s="239"/>
      <c r="EQ6" s="239"/>
      <c r="ER6" s="239"/>
      <c r="ES6" s="239"/>
      <c r="ET6" s="239"/>
      <c r="EU6" s="239"/>
      <c r="EV6" s="239"/>
      <c r="EW6" s="239"/>
      <c r="EX6" s="239"/>
      <c r="EY6" s="239"/>
      <c r="EZ6" s="239"/>
      <c r="FA6" s="239"/>
      <c r="FB6" s="239"/>
      <c r="FC6" s="239"/>
      <c r="FD6" s="239"/>
      <c r="FE6" s="239"/>
      <c r="FF6" s="239"/>
      <c r="FG6" s="239"/>
      <c r="FH6" s="239"/>
      <c r="FI6" s="239"/>
      <c r="FJ6" s="239"/>
      <c r="FK6" s="239"/>
      <c r="FL6" s="239"/>
      <c r="FM6" s="239"/>
      <c r="FN6" s="239"/>
      <c r="FO6" s="239"/>
      <c r="FP6" s="239"/>
      <c r="FQ6" s="239"/>
      <c r="FR6" s="239"/>
      <c r="FS6" s="239"/>
      <c r="FT6" s="239"/>
      <c r="FU6" s="239"/>
      <c r="FV6" s="239"/>
      <c r="FW6" s="239"/>
      <c r="FX6" s="239"/>
      <c r="FY6" s="239"/>
      <c r="FZ6" s="239"/>
      <c r="GA6" s="239"/>
      <c r="GB6" s="239"/>
      <c r="GC6" s="239"/>
      <c r="GD6" s="239"/>
      <c r="GE6" s="239"/>
      <c r="GF6" s="239"/>
      <c r="GG6" s="239"/>
      <c r="GH6" s="239"/>
      <c r="GI6" s="239"/>
      <c r="GJ6" s="239"/>
      <c r="GK6" s="239"/>
      <c r="GL6" s="239"/>
      <c r="GM6" s="239"/>
      <c r="GN6" s="239"/>
      <c r="GO6" s="239"/>
      <c r="GP6" s="239"/>
      <c r="GQ6" s="239"/>
      <c r="GR6" s="239"/>
      <c r="GS6" s="239"/>
      <c r="GT6" s="239"/>
      <c r="GU6" s="239"/>
      <c r="GV6" s="239"/>
      <c r="GW6" s="239"/>
      <c r="GX6" s="239"/>
      <c r="GY6" s="239"/>
      <c r="GZ6" s="239"/>
      <c r="HA6" s="239"/>
      <c r="HB6" s="239"/>
      <c r="HC6" s="239"/>
      <c r="HD6" s="239"/>
      <c r="HE6" s="239"/>
      <c r="HF6" s="239"/>
      <c r="HG6" s="239"/>
      <c r="HH6" s="239"/>
      <c r="HI6" s="239"/>
      <c r="HJ6" s="239"/>
      <c r="HK6" s="239"/>
      <c r="HL6" s="239"/>
      <c r="HM6" s="239"/>
      <c r="HN6" s="239"/>
      <c r="HO6" s="239"/>
      <c r="HP6" s="239"/>
      <c r="HQ6" s="239"/>
      <c r="HR6" s="239"/>
      <c r="HS6" s="239"/>
      <c r="HT6" s="239"/>
      <c r="HU6" s="239"/>
      <c r="HV6" s="239"/>
      <c r="HW6" s="239"/>
    </row>
    <row r="7" spans="1:231" s="268" customFormat="1" ht="12.75" x14ac:dyDescent="0.2">
      <c r="A7" s="119"/>
      <c r="B7" s="267"/>
      <c r="C7" s="272"/>
      <c r="D7" s="272"/>
      <c r="E7" s="272"/>
      <c r="F7" s="273"/>
      <c r="G7" s="273"/>
      <c r="H7" s="271"/>
      <c r="I7" s="252"/>
      <c r="J7" s="274"/>
      <c r="K7" s="274"/>
      <c r="L7" s="275"/>
      <c r="M7" s="272"/>
      <c r="N7" s="272"/>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39"/>
      <c r="BZ7" s="239"/>
      <c r="CA7" s="239"/>
      <c r="CB7" s="239"/>
      <c r="CC7" s="239"/>
      <c r="CD7" s="239"/>
      <c r="CE7" s="239"/>
      <c r="CF7" s="239"/>
      <c r="CG7" s="239"/>
      <c r="CH7" s="239"/>
      <c r="CI7" s="239"/>
      <c r="CJ7" s="239"/>
      <c r="CK7" s="239"/>
      <c r="CL7" s="239"/>
      <c r="CM7" s="239"/>
      <c r="CN7" s="239"/>
      <c r="CO7" s="239"/>
      <c r="CP7" s="239"/>
      <c r="CQ7" s="239"/>
      <c r="CR7" s="239"/>
      <c r="CS7" s="239"/>
      <c r="CT7" s="239"/>
      <c r="CU7" s="239"/>
      <c r="CV7" s="239"/>
      <c r="CW7" s="239"/>
      <c r="CX7" s="239"/>
      <c r="CY7" s="239"/>
      <c r="CZ7" s="239"/>
      <c r="DA7" s="239"/>
      <c r="DB7" s="239"/>
      <c r="DC7" s="239"/>
      <c r="DD7" s="239"/>
      <c r="DE7" s="239"/>
      <c r="DF7" s="239"/>
      <c r="DG7" s="239"/>
      <c r="DH7" s="239"/>
      <c r="DI7" s="239"/>
      <c r="DJ7" s="239"/>
      <c r="DK7" s="239"/>
      <c r="DL7" s="239"/>
      <c r="DM7" s="239"/>
      <c r="DN7" s="239"/>
      <c r="DO7" s="239"/>
      <c r="DP7" s="239"/>
      <c r="DQ7" s="239"/>
      <c r="DR7" s="239"/>
      <c r="DS7" s="239"/>
      <c r="DT7" s="239"/>
      <c r="DU7" s="239"/>
      <c r="DV7" s="239"/>
      <c r="DW7" s="239"/>
      <c r="DX7" s="239"/>
      <c r="DY7" s="239"/>
      <c r="DZ7" s="239"/>
      <c r="EA7" s="239"/>
      <c r="EB7" s="239"/>
      <c r="EC7" s="239"/>
      <c r="ED7" s="239"/>
      <c r="EE7" s="239"/>
      <c r="EF7" s="239"/>
      <c r="EG7" s="239"/>
      <c r="EH7" s="239"/>
      <c r="EI7" s="239"/>
      <c r="EJ7" s="239"/>
      <c r="EK7" s="239"/>
      <c r="EL7" s="239"/>
      <c r="EM7" s="239"/>
      <c r="EN7" s="239"/>
      <c r="EO7" s="239"/>
      <c r="EP7" s="239"/>
      <c r="EQ7" s="239"/>
      <c r="ER7" s="239"/>
      <c r="ES7" s="239"/>
      <c r="ET7" s="239"/>
      <c r="EU7" s="239"/>
      <c r="EV7" s="239"/>
      <c r="EW7" s="239"/>
      <c r="EX7" s="239"/>
      <c r="EY7" s="239"/>
      <c r="EZ7" s="239"/>
      <c r="FA7" s="239"/>
      <c r="FB7" s="239"/>
      <c r="FC7" s="239"/>
      <c r="FD7" s="239"/>
      <c r="FE7" s="239"/>
      <c r="FF7" s="239"/>
      <c r="FG7" s="239"/>
      <c r="FH7" s="239"/>
      <c r="FI7" s="239"/>
      <c r="FJ7" s="239"/>
      <c r="FK7" s="239"/>
      <c r="FL7" s="239"/>
      <c r="FM7" s="239"/>
      <c r="FN7" s="239"/>
      <c r="FO7" s="239"/>
      <c r="FP7" s="239"/>
      <c r="FQ7" s="239"/>
      <c r="FR7" s="239"/>
      <c r="FS7" s="239"/>
      <c r="FT7" s="239"/>
      <c r="FU7" s="239"/>
      <c r="FV7" s="239"/>
      <c r="FW7" s="239"/>
      <c r="FX7" s="239"/>
      <c r="FY7" s="239"/>
      <c r="FZ7" s="239"/>
      <c r="GA7" s="239"/>
      <c r="GB7" s="239"/>
      <c r="GC7" s="239"/>
      <c r="GD7" s="239"/>
      <c r="GE7" s="239"/>
      <c r="GF7" s="239"/>
      <c r="GG7" s="239"/>
      <c r="GH7" s="239"/>
      <c r="GI7" s="239"/>
      <c r="GJ7" s="239"/>
      <c r="GK7" s="239"/>
      <c r="GL7" s="239"/>
      <c r="GM7" s="239"/>
      <c r="GN7" s="239"/>
      <c r="GO7" s="239"/>
      <c r="GP7" s="239"/>
      <c r="GQ7" s="239"/>
      <c r="GR7" s="239"/>
      <c r="GS7" s="239"/>
      <c r="GT7" s="239"/>
      <c r="GU7" s="239"/>
      <c r="GV7" s="239"/>
      <c r="GW7" s="239"/>
      <c r="GX7" s="239"/>
      <c r="GY7" s="239"/>
      <c r="GZ7" s="239"/>
      <c r="HA7" s="239"/>
      <c r="HB7" s="239"/>
      <c r="HC7" s="239"/>
      <c r="HD7" s="239"/>
      <c r="HE7" s="239"/>
      <c r="HF7" s="239"/>
      <c r="HG7" s="239"/>
      <c r="HH7" s="239"/>
      <c r="HI7" s="239"/>
      <c r="HJ7" s="239"/>
      <c r="HK7" s="239"/>
      <c r="HL7" s="239"/>
      <c r="HM7" s="239"/>
      <c r="HN7" s="239"/>
      <c r="HO7" s="239"/>
      <c r="HP7" s="239"/>
      <c r="HQ7" s="239"/>
      <c r="HR7" s="239"/>
      <c r="HS7" s="239"/>
      <c r="HT7" s="239"/>
      <c r="HU7" s="239"/>
      <c r="HV7" s="239"/>
      <c r="HW7" s="239"/>
    </row>
    <row r="8" spans="1:231" s="268" customFormat="1" ht="13.5" thickBot="1" x14ac:dyDescent="0.25">
      <c r="A8" s="119" t="s">
        <v>45</v>
      </c>
      <c r="B8" s="267"/>
      <c r="C8" s="272" t="s">
        <v>47</v>
      </c>
      <c r="D8" s="272" t="s">
        <v>40</v>
      </c>
      <c r="E8" s="272" t="s">
        <v>12</v>
      </c>
      <c r="F8" s="272" t="s">
        <v>41</v>
      </c>
      <c r="G8" s="272" t="s">
        <v>42</v>
      </c>
      <c r="H8" s="276" t="s">
        <v>69</v>
      </c>
      <c r="I8" s="277" t="s">
        <v>73</v>
      </c>
      <c r="J8" s="276" t="s">
        <v>68</v>
      </c>
      <c r="K8" s="276" t="s">
        <v>43</v>
      </c>
      <c r="L8" s="278" t="s">
        <v>76</v>
      </c>
      <c r="M8" s="272" t="s">
        <v>14</v>
      </c>
      <c r="N8" s="272" t="s">
        <v>13</v>
      </c>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c r="CV8" s="239"/>
      <c r="CW8" s="239"/>
      <c r="CX8" s="239"/>
      <c r="CY8" s="239"/>
      <c r="CZ8" s="239"/>
      <c r="DA8" s="239"/>
      <c r="DB8" s="239"/>
      <c r="DC8" s="239"/>
      <c r="DD8" s="239"/>
      <c r="DE8" s="239"/>
      <c r="DF8" s="239"/>
      <c r="DG8" s="239"/>
      <c r="DH8" s="239"/>
      <c r="DI8" s="239"/>
      <c r="DJ8" s="239"/>
      <c r="DK8" s="239"/>
      <c r="DL8" s="239"/>
      <c r="DM8" s="239"/>
      <c r="DN8" s="239"/>
      <c r="DO8" s="239"/>
      <c r="DP8" s="239"/>
      <c r="DQ8" s="239"/>
      <c r="DR8" s="239"/>
      <c r="DS8" s="239"/>
      <c r="DT8" s="239"/>
      <c r="DU8" s="239"/>
      <c r="DV8" s="239"/>
      <c r="DW8" s="239"/>
      <c r="DX8" s="239"/>
      <c r="DY8" s="239"/>
      <c r="DZ8" s="239"/>
      <c r="EA8" s="239"/>
      <c r="EB8" s="239"/>
      <c r="EC8" s="239"/>
      <c r="ED8" s="239"/>
      <c r="EE8" s="239"/>
      <c r="EF8" s="239"/>
      <c r="EG8" s="239"/>
      <c r="EH8" s="239"/>
      <c r="EI8" s="239"/>
      <c r="EJ8" s="239"/>
      <c r="EK8" s="239"/>
      <c r="EL8" s="239"/>
      <c r="EM8" s="239"/>
      <c r="EN8" s="239"/>
      <c r="EO8" s="239"/>
      <c r="EP8" s="239"/>
      <c r="EQ8" s="239"/>
      <c r="ER8" s="239"/>
      <c r="ES8" s="239"/>
      <c r="ET8" s="239"/>
      <c r="EU8" s="239"/>
      <c r="EV8" s="239"/>
      <c r="EW8" s="239"/>
      <c r="EX8" s="239"/>
      <c r="EY8" s="239"/>
      <c r="EZ8" s="239"/>
      <c r="FA8" s="239"/>
      <c r="FB8" s="239"/>
      <c r="FC8" s="239"/>
      <c r="FD8" s="239"/>
      <c r="FE8" s="239"/>
      <c r="FF8" s="239"/>
      <c r="FG8" s="239"/>
      <c r="FH8" s="239"/>
      <c r="FI8" s="239"/>
      <c r="FJ8" s="239"/>
      <c r="FK8" s="239"/>
      <c r="FL8" s="239"/>
      <c r="FM8" s="239"/>
      <c r="FN8" s="239"/>
      <c r="FO8" s="239"/>
      <c r="FP8" s="239"/>
      <c r="FQ8" s="239"/>
      <c r="FR8" s="239"/>
      <c r="FS8" s="239"/>
      <c r="FT8" s="239"/>
      <c r="FU8" s="239"/>
      <c r="FV8" s="239"/>
      <c r="FW8" s="239"/>
      <c r="FX8" s="239"/>
      <c r="FY8" s="239"/>
      <c r="FZ8" s="239"/>
      <c r="GA8" s="239"/>
      <c r="GB8" s="239"/>
      <c r="GC8" s="239"/>
      <c r="GD8" s="239"/>
      <c r="GE8" s="239"/>
      <c r="GF8" s="239"/>
      <c r="GG8" s="239"/>
      <c r="GH8" s="239"/>
      <c r="GI8" s="239"/>
      <c r="GJ8" s="239"/>
      <c r="GK8" s="239"/>
      <c r="GL8" s="239"/>
      <c r="GM8" s="239"/>
      <c r="GN8" s="239"/>
      <c r="GO8" s="239"/>
      <c r="GP8" s="239"/>
      <c r="GQ8" s="239"/>
      <c r="GR8" s="239"/>
      <c r="GS8" s="239"/>
      <c r="GT8" s="239"/>
      <c r="GU8" s="239"/>
      <c r="GV8" s="239"/>
      <c r="GW8" s="239"/>
      <c r="GX8" s="239"/>
      <c r="GY8" s="239"/>
      <c r="GZ8" s="239"/>
      <c r="HA8" s="239"/>
      <c r="HB8" s="239"/>
      <c r="HC8" s="239"/>
      <c r="HD8" s="239"/>
      <c r="HE8" s="239"/>
      <c r="HF8" s="239"/>
      <c r="HG8" s="239"/>
      <c r="HH8" s="239"/>
      <c r="HI8" s="239"/>
      <c r="HJ8" s="239"/>
      <c r="HK8" s="239"/>
      <c r="HL8" s="239"/>
      <c r="HM8" s="239"/>
      <c r="HN8" s="239"/>
      <c r="HO8" s="239"/>
      <c r="HP8" s="239"/>
      <c r="HQ8" s="239"/>
      <c r="HR8" s="239"/>
      <c r="HS8" s="239"/>
      <c r="HT8" s="239"/>
      <c r="HU8" s="239"/>
      <c r="HV8" s="239"/>
      <c r="HW8" s="239"/>
    </row>
    <row r="9" spans="1:231" s="268" customFormat="1" ht="12.75" x14ac:dyDescent="0.2">
      <c r="A9" s="91"/>
      <c r="B9" s="269"/>
      <c r="C9" s="279"/>
      <c r="D9" s="279"/>
      <c r="E9" s="279"/>
      <c r="F9" s="279"/>
      <c r="G9" s="279"/>
      <c r="H9" s="166"/>
      <c r="I9" s="280"/>
      <c r="J9" s="281"/>
      <c r="K9" s="281"/>
      <c r="L9" s="166"/>
      <c r="M9" s="279"/>
      <c r="N9" s="27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39"/>
      <c r="CN9" s="239"/>
      <c r="CO9" s="239"/>
      <c r="CP9" s="239"/>
      <c r="CQ9" s="239"/>
      <c r="CR9" s="239"/>
      <c r="CS9" s="239"/>
      <c r="CT9" s="239"/>
      <c r="CU9" s="239"/>
      <c r="CV9" s="239"/>
      <c r="CW9" s="239"/>
      <c r="CX9" s="239"/>
      <c r="CY9" s="239"/>
      <c r="CZ9" s="239"/>
      <c r="DA9" s="239"/>
      <c r="DB9" s="239"/>
      <c r="DC9" s="239"/>
      <c r="DD9" s="239"/>
      <c r="DE9" s="239"/>
      <c r="DF9" s="239"/>
      <c r="DG9" s="239"/>
      <c r="DH9" s="239"/>
      <c r="DI9" s="239"/>
      <c r="DJ9" s="239"/>
      <c r="DK9" s="239"/>
      <c r="DL9" s="239"/>
      <c r="DM9" s="239"/>
      <c r="DN9" s="239"/>
      <c r="DO9" s="239"/>
      <c r="DP9" s="239"/>
      <c r="DQ9" s="239"/>
      <c r="DR9" s="239"/>
      <c r="DS9" s="239"/>
      <c r="DT9" s="239"/>
      <c r="DU9" s="239"/>
      <c r="DV9" s="239"/>
      <c r="DW9" s="239"/>
      <c r="DX9" s="239"/>
      <c r="DY9" s="239"/>
      <c r="DZ9" s="239"/>
      <c r="EA9" s="239"/>
      <c r="EB9" s="239"/>
      <c r="EC9" s="239"/>
      <c r="ED9" s="239"/>
      <c r="EE9" s="239"/>
      <c r="EF9" s="239"/>
      <c r="EG9" s="239"/>
      <c r="EH9" s="239"/>
      <c r="EI9" s="239"/>
      <c r="EJ9" s="239"/>
      <c r="EK9" s="239"/>
      <c r="EL9" s="239"/>
      <c r="EM9" s="239"/>
      <c r="EN9" s="239"/>
      <c r="EO9" s="239"/>
      <c r="EP9" s="239"/>
      <c r="EQ9" s="239"/>
      <c r="ER9" s="239"/>
      <c r="ES9" s="239"/>
      <c r="ET9" s="239"/>
      <c r="EU9" s="239"/>
      <c r="EV9" s="239"/>
      <c r="EW9" s="239"/>
      <c r="EX9" s="239"/>
      <c r="EY9" s="239"/>
      <c r="EZ9" s="239"/>
      <c r="FA9" s="239"/>
      <c r="FB9" s="239"/>
      <c r="FC9" s="239"/>
      <c r="FD9" s="239"/>
      <c r="FE9" s="239"/>
      <c r="FF9" s="239"/>
      <c r="FG9" s="239"/>
      <c r="FH9" s="239"/>
      <c r="FI9" s="239"/>
      <c r="FJ9" s="239"/>
      <c r="FK9" s="239"/>
      <c r="FL9" s="239"/>
      <c r="FM9" s="239"/>
      <c r="FN9" s="239"/>
      <c r="FO9" s="239"/>
      <c r="FP9" s="239"/>
      <c r="FQ9" s="239"/>
      <c r="FR9" s="239"/>
      <c r="FS9" s="239"/>
      <c r="FT9" s="239"/>
      <c r="FU9" s="239"/>
      <c r="FV9" s="239"/>
      <c r="FW9" s="239"/>
      <c r="FX9" s="239"/>
      <c r="FY9" s="239"/>
      <c r="FZ9" s="239"/>
      <c r="GA9" s="239"/>
      <c r="GB9" s="239"/>
      <c r="GC9" s="239"/>
      <c r="GD9" s="239"/>
      <c r="GE9" s="239"/>
      <c r="GF9" s="239"/>
      <c r="GG9" s="239"/>
      <c r="GH9" s="239"/>
      <c r="GI9" s="239"/>
      <c r="GJ9" s="239"/>
      <c r="GK9" s="239"/>
      <c r="GL9" s="239"/>
      <c r="GM9" s="239"/>
      <c r="GN9" s="239"/>
      <c r="GO9" s="239"/>
      <c r="GP9" s="239"/>
      <c r="GQ9" s="239"/>
      <c r="GR9" s="239"/>
      <c r="GS9" s="239"/>
      <c r="GT9" s="239"/>
      <c r="GU9" s="239"/>
      <c r="GV9" s="239"/>
      <c r="GW9" s="239"/>
      <c r="GX9" s="239"/>
      <c r="GY9" s="239"/>
      <c r="GZ9" s="239"/>
      <c r="HA9" s="239"/>
      <c r="HB9" s="239"/>
      <c r="HC9" s="239"/>
      <c r="HD9" s="239"/>
      <c r="HE9" s="239"/>
      <c r="HF9" s="239"/>
      <c r="HG9" s="239"/>
      <c r="HH9" s="239"/>
      <c r="HI9" s="239"/>
      <c r="HJ9" s="239"/>
      <c r="HK9" s="239"/>
      <c r="HL9" s="239"/>
      <c r="HM9" s="239"/>
      <c r="HN9" s="239"/>
      <c r="HO9" s="239"/>
      <c r="HP9" s="239"/>
      <c r="HQ9" s="239"/>
      <c r="HR9" s="239"/>
      <c r="HS9" s="239"/>
      <c r="HT9" s="239"/>
      <c r="HU9" s="239"/>
      <c r="HV9" s="239"/>
      <c r="HW9" s="239"/>
    </row>
    <row r="10" spans="1:231" s="239" customFormat="1" ht="14.25" x14ac:dyDescent="0.2">
      <c r="A10" s="134" t="s">
        <v>233</v>
      </c>
      <c r="B10" s="119"/>
      <c r="C10" s="255">
        <v>172.11719168776744</v>
      </c>
      <c r="D10" s="255">
        <v>18.914145065189203</v>
      </c>
      <c r="E10" s="255">
        <v>105.61100456233375</v>
      </c>
      <c r="F10" s="255">
        <v>29.019067313584252</v>
      </c>
      <c r="G10" s="255">
        <v>4.5541151873448733</v>
      </c>
      <c r="H10" s="255">
        <v>14.183692082357789</v>
      </c>
      <c r="I10" s="255">
        <v>17.465108414070276</v>
      </c>
      <c r="J10" s="255">
        <v>7.9658681484998883</v>
      </c>
      <c r="K10" s="255">
        <v>5.4818053188689833</v>
      </c>
      <c r="L10" s="255">
        <v>26.94134809760768</v>
      </c>
      <c r="M10" s="255">
        <v>34.608208680752135</v>
      </c>
      <c r="N10" s="255">
        <v>12.98383337949239</v>
      </c>
    </row>
    <row r="11" spans="1:231" ht="12.75" customHeight="1" x14ac:dyDescent="0.2">
      <c r="C11" s="182"/>
      <c r="D11" s="182"/>
      <c r="E11" s="182"/>
      <c r="F11" s="185"/>
      <c r="G11" s="185"/>
      <c r="H11" s="170"/>
      <c r="I11" s="185"/>
      <c r="J11" s="170"/>
      <c r="K11" s="170"/>
      <c r="L11" s="170"/>
      <c r="M11" s="182"/>
      <c r="N11" s="182"/>
    </row>
    <row r="12" spans="1:231" ht="12.75" customHeight="1" x14ac:dyDescent="0.2">
      <c r="C12" s="182"/>
      <c r="D12" s="182"/>
      <c r="E12" s="182"/>
      <c r="F12" s="185"/>
      <c r="G12" s="185"/>
      <c r="H12" s="170"/>
      <c r="I12" s="185"/>
      <c r="J12" s="170"/>
      <c r="K12" s="170"/>
      <c r="L12" s="170"/>
      <c r="M12" s="182"/>
      <c r="N12" s="182"/>
    </row>
    <row r="13" spans="1:231" s="82" customFormat="1" ht="12.75" x14ac:dyDescent="0.2">
      <c r="A13" s="130">
        <v>1998</v>
      </c>
      <c r="C13" s="182">
        <v>93.900242284992501</v>
      </c>
      <c r="D13" s="182">
        <v>75.269621842953171</v>
      </c>
      <c r="E13" s="182">
        <v>97.30928640913794</v>
      </c>
      <c r="F13" s="182">
        <v>74.251415478623301</v>
      </c>
      <c r="G13" s="182">
        <v>141.00476468151754</v>
      </c>
      <c r="H13" s="182">
        <v>64.642440092349986</v>
      </c>
      <c r="I13" s="182">
        <v>126.81408219176154</v>
      </c>
      <c r="J13" s="182">
        <v>155.11069617312268</v>
      </c>
      <c r="K13" s="182">
        <v>102.33317424841852</v>
      </c>
      <c r="L13" s="182">
        <v>98.961608923813117</v>
      </c>
      <c r="M13" s="182">
        <v>107.60593690529817</v>
      </c>
      <c r="N13" s="182">
        <v>77.355162661662874</v>
      </c>
    </row>
    <row r="14" spans="1:231" s="82" customFormat="1" ht="12.75" x14ac:dyDescent="0.2">
      <c r="A14" s="130">
        <v>1999</v>
      </c>
      <c r="C14" s="182">
        <v>91.635821982247236</v>
      </c>
      <c r="D14" s="182">
        <v>68.394210596709854</v>
      </c>
      <c r="E14" s="182">
        <v>93.759055962913081</v>
      </c>
      <c r="F14" s="182">
        <v>68.228087912408228</v>
      </c>
      <c r="G14" s="182">
        <v>111.97919269309006</v>
      </c>
      <c r="H14" s="182">
        <v>71.466598816357475</v>
      </c>
      <c r="I14" s="182">
        <v>116.08330277274094</v>
      </c>
      <c r="J14" s="182">
        <v>155.32569109383243</v>
      </c>
      <c r="K14" s="182">
        <v>105.70949724390351</v>
      </c>
      <c r="L14" s="182">
        <v>95.553680544434059</v>
      </c>
      <c r="M14" s="182">
        <v>108.75792277764069</v>
      </c>
      <c r="N14" s="182">
        <v>91.466761367083066</v>
      </c>
    </row>
    <row r="15" spans="1:231" s="82" customFormat="1" ht="12.75" x14ac:dyDescent="0.2">
      <c r="A15" s="130">
        <v>2000</v>
      </c>
      <c r="C15" s="182">
        <v>94.440284044244606</v>
      </c>
      <c r="D15" s="182">
        <v>72.641654569322455</v>
      </c>
      <c r="E15" s="182">
        <v>97.407131286443956</v>
      </c>
      <c r="F15" s="182">
        <v>71.242217649107417</v>
      </c>
      <c r="G15" s="182">
        <v>107.7189903506589</v>
      </c>
      <c r="H15" s="182">
        <v>74.263414596197634</v>
      </c>
      <c r="I15" s="182">
        <v>119.28132392615802</v>
      </c>
      <c r="J15" s="182">
        <v>173.43450256716037</v>
      </c>
      <c r="K15" s="182">
        <v>117.82128472600692</v>
      </c>
      <c r="L15" s="182">
        <v>93.412019379515513</v>
      </c>
      <c r="M15" s="182">
        <v>106.34387312149634</v>
      </c>
      <c r="N15" s="182">
        <v>90.621175068166792</v>
      </c>
    </row>
    <row r="16" spans="1:231" s="82" customFormat="1" ht="12.75" x14ac:dyDescent="0.2">
      <c r="A16" s="130">
        <v>2001</v>
      </c>
      <c r="C16" s="182">
        <v>92.944035871603404</v>
      </c>
      <c r="D16" s="182">
        <v>74.956433816289177</v>
      </c>
      <c r="E16" s="182">
        <v>93.966845984593135</v>
      </c>
      <c r="F16" s="182">
        <v>73.87988506333852</v>
      </c>
      <c r="G16" s="182">
        <v>102.17169177230919</v>
      </c>
      <c r="H16" s="182">
        <v>78.98488039253175</v>
      </c>
      <c r="I16" s="182">
        <v>116.11112620902696</v>
      </c>
      <c r="J16" s="182">
        <v>144.49875333855678</v>
      </c>
      <c r="K16" s="182">
        <v>106.41394216933753</v>
      </c>
      <c r="L16" s="182">
        <v>91.491018118927485</v>
      </c>
      <c r="M16" s="182">
        <v>105.95925960505119</v>
      </c>
      <c r="N16" s="182">
        <v>99.992566314360261</v>
      </c>
    </row>
    <row r="17" spans="1:14" s="82" customFormat="1" ht="12.75" x14ac:dyDescent="0.2">
      <c r="A17" s="130">
        <v>2002</v>
      </c>
      <c r="C17" s="182">
        <v>89.457710016587015</v>
      </c>
      <c r="D17" s="182">
        <v>67.033437074068217</v>
      </c>
      <c r="E17" s="182">
        <v>89.662960058686252</v>
      </c>
      <c r="F17" s="182">
        <v>76.180598353093529</v>
      </c>
      <c r="G17" s="182">
        <v>85.316964044804038</v>
      </c>
      <c r="H17" s="182">
        <v>74.4316189350927</v>
      </c>
      <c r="I17" s="182">
        <v>116.29758106899745</v>
      </c>
      <c r="J17" s="182">
        <v>127.96224117856036</v>
      </c>
      <c r="K17" s="182">
        <v>97.665209328522138</v>
      </c>
      <c r="L17" s="182">
        <v>85.75784113360065</v>
      </c>
      <c r="M17" s="182">
        <v>108.79126989781716</v>
      </c>
      <c r="N17" s="182">
        <v>108.30439153109008</v>
      </c>
    </row>
    <row r="18" spans="1:14" s="82" customFormat="1" ht="12.75" x14ac:dyDescent="0.2">
      <c r="A18" s="130">
        <v>2003</v>
      </c>
      <c r="C18" s="182">
        <v>87.087931298300091</v>
      </c>
      <c r="D18" s="182">
        <v>62.693909424955706</v>
      </c>
      <c r="E18" s="182">
        <v>87.099967562421497</v>
      </c>
      <c r="F18" s="182">
        <v>83.406262109482299</v>
      </c>
      <c r="G18" s="182">
        <v>84.524734593657527</v>
      </c>
      <c r="H18" s="182">
        <v>77.306518256471307</v>
      </c>
      <c r="I18" s="182">
        <v>104.34617114817671</v>
      </c>
      <c r="J18" s="182">
        <v>108.63580726328034</v>
      </c>
      <c r="K18" s="182">
        <v>99.231370209275951</v>
      </c>
      <c r="L18" s="182">
        <v>80.034771605802945</v>
      </c>
      <c r="M18" s="182">
        <v>107.97456739251106</v>
      </c>
      <c r="N18" s="182">
        <v>111.64159767465046</v>
      </c>
    </row>
    <row r="19" spans="1:14" s="82" customFormat="1" ht="12.75" x14ac:dyDescent="0.2">
      <c r="A19" s="130">
        <v>2004</v>
      </c>
      <c r="C19" s="182">
        <v>89.411082274002339</v>
      </c>
      <c r="D19" s="182">
        <v>64.125845039863279</v>
      </c>
      <c r="E19" s="182">
        <v>89.656781438200326</v>
      </c>
      <c r="F19" s="182">
        <v>81.298911276432079</v>
      </c>
      <c r="G19" s="182">
        <v>75.185873053107343</v>
      </c>
      <c r="H19" s="182">
        <v>74.855353386347787</v>
      </c>
      <c r="I19" s="182">
        <v>101.24843653841904</v>
      </c>
      <c r="J19" s="182">
        <v>126.02260334452222</v>
      </c>
      <c r="K19" s="182">
        <v>113.87652539103667</v>
      </c>
      <c r="L19" s="182">
        <v>88.693047527576994</v>
      </c>
      <c r="M19" s="182">
        <v>109.86660750855924</v>
      </c>
      <c r="N19" s="182">
        <v>114.09938451579913</v>
      </c>
    </row>
    <row r="20" spans="1:14" s="82" customFormat="1" ht="12.75" x14ac:dyDescent="0.2">
      <c r="A20" s="130">
        <v>2005</v>
      </c>
      <c r="C20" s="182">
        <v>93.107847975289218</v>
      </c>
      <c r="D20" s="182">
        <v>66.784652649639582</v>
      </c>
      <c r="E20" s="182">
        <v>94.212325728404963</v>
      </c>
      <c r="F20" s="182">
        <v>90.19674954695175</v>
      </c>
      <c r="G20" s="182">
        <v>73.385566819572162</v>
      </c>
      <c r="H20" s="182">
        <v>83.36694376614787</v>
      </c>
      <c r="I20" s="182">
        <v>108.20219087330361</v>
      </c>
      <c r="J20" s="182">
        <v>131.17546709726554</v>
      </c>
      <c r="K20" s="182">
        <v>102.51592804078371</v>
      </c>
      <c r="L20" s="182">
        <v>88.21724346690587</v>
      </c>
      <c r="M20" s="182">
        <v>108.71990341077938</v>
      </c>
      <c r="N20" s="182">
        <v>117.18613754186151</v>
      </c>
    </row>
    <row r="21" spans="1:14" s="82" customFormat="1" ht="12.75" x14ac:dyDescent="0.2">
      <c r="A21" s="130">
        <v>2006</v>
      </c>
      <c r="C21" s="182">
        <v>96.753061054578794</v>
      </c>
      <c r="D21" s="182">
        <v>78.720259794168228</v>
      </c>
      <c r="E21" s="182">
        <v>96.357020847624113</v>
      </c>
      <c r="F21" s="182">
        <v>90.424437677961762</v>
      </c>
      <c r="G21" s="182">
        <v>87.328800276767367</v>
      </c>
      <c r="H21" s="182">
        <v>88.580856295969696</v>
      </c>
      <c r="I21" s="182">
        <v>116.17131763238272</v>
      </c>
      <c r="J21" s="182">
        <v>124.30599694097593</v>
      </c>
      <c r="K21" s="182">
        <v>111.45064578173827</v>
      </c>
      <c r="L21" s="182">
        <v>86.292627164540704</v>
      </c>
      <c r="M21" s="182">
        <v>110.41450931666401</v>
      </c>
      <c r="N21" s="182">
        <v>117.46012204422689</v>
      </c>
    </row>
    <row r="22" spans="1:14" s="82" customFormat="1" ht="12.75" x14ac:dyDescent="0.2">
      <c r="A22" s="130">
        <v>2007</v>
      </c>
      <c r="C22" s="182">
        <v>93.985723252222243</v>
      </c>
      <c r="D22" s="182">
        <v>80.544668421909108</v>
      </c>
      <c r="E22" s="182">
        <v>93.00681211193131</v>
      </c>
      <c r="F22" s="182">
        <v>86.85370209069373</v>
      </c>
      <c r="G22" s="182">
        <v>81.774005238818688</v>
      </c>
      <c r="H22" s="182">
        <v>82.38759386530603</v>
      </c>
      <c r="I22" s="182">
        <v>119.15585577316475</v>
      </c>
      <c r="J22" s="182">
        <v>111.96834807409837</v>
      </c>
      <c r="K22" s="182">
        <v>81.17835371070035</v>
      </c>
      <c r="L22" s="182">
        <v>90.754540099779277</v>
      </c>
      <c r="M22" s="182">
        <v>105.65697870206498</v>
      </c>
      <c r="N22" s="182">
        <v>113.99567811898542</v>
      </c>
    </row>
    <row r="23" spans="1:14" s="82" customFormat="1" ht="12.75" x14ac:dyDescent="0.2">
      <c r="A23" s="130">
        <v>2008</v>
      </c>
      <c r="C23" s="182">
        <v>94.260232723527821</v>
      </c>
      <c r="D23" s="182">
        <v>79.63786139676175</v>
      </c>
      <c r="E23" s="182">
        <v>94.289708030415682</v>
      </c>
      <c r="F23" s="182">
        <v>86.327360822530196</v>
      </c>
      <c r="G23" s="182">
        <v>80.246190643012426</v>
      </c>
      <c r="H23" s="182">
        <v>77.935190855142423</v>
      </c>
      <c r="I23" s="182">
        <v>121.2748638092168</v>
      </c>
      <c r="J23" s="182">
        <v>118.6282002079283</v>
      </c>
      <c r="K23" s="182">
        <v>88.939518097661477</v>
      </c>
      <c r="L23" s="182">
        <v>94.903265597643085</v>
      </c>
      <c r="M23" s="182">
        <v>110.75036806596971</v>
      </c>
      <c r="N23" s="182">
        <v>101.4601503742401</v>
      </c>
    </row>
    <row r="24" spans="1:14" s="82" customFormat="1" ht="12.75" x14ac:dyDescent="0.2">
      <c r="A24" s="130">
        <v>2009</v>
      </c>
      <c r="C24" s="182">
        <v>88.856896673156626</v>
      </c>
      <c r="D24" s="182">
        <v>82.860958648546529</v>
      </c>
      <c r="E24" s="182">
        <v>85.265950219484253</v>
      </c>
      <c r="F24" s="182">
        <v>85.383156650865374</v>
      </c>
      <c r="G24" s="182">
        <v>64.215080880485118</v>
      </c>
      <c r="H24" s="182">
        <v>75.585081443450434</v>
      </c>
      <c r="I24" s="182">
        <v>96.707236557569686</v>
      </c>
      <c r="J24" s="182">
        <v>97.170701381969991</v>
      </c>
      <c r="K24" s="182">
        <v>99.831085500200174</v>
      </c>
      <c r="L24" s="182">
        <v>82.723769561544955</v>
      </c>
      <c r="M24" s="182">
        <v>105.74806025919739</v>
      </c>
      <c r="N24" s="182">
        <v>104.53841117934593</v>
      </c>
    </row>
    <row r="25" spans="1:14" s="82" customFormat="1" ht="12.75" x14ac:dyDescent="0.2">
      <c r="A25" s="130">
        <v>2010</v>
      </c>
      <c r="C25" s="182">
        <v>91.686631670158391</v>
      </c>
      <c r="D25" s="182">
        <v>81.89777378011388</v>
      </c>
      <c r="E25" s="182">
        <v>89.8226833999245</v>
      </c>
      <c r="F25" s="182">
        <v>89.359401510495218</v>
      </c>
      <c r="G25" s="182">
        <v>89.564115802081602</v>
      </c>
      <c r="H25" s="182">
        <v>89.697483929955951</v>
      </c>
      <c r="I25" s="182">
        <v>92.102015806813512</v>
      </c>
      <c r="J25" s="182">
        <v>88.070083815818634</v>
      </c>
      <c r="K25" s="182">
        <v>94.969396323818984</v>
      </c>
      <c r="L25" s="182">
        <v>89.205775875673169</v>
      </c>
      <c r="M25" s="182">
        <v>107.66206973648231</v>
      </c>
      <c r="N25" s="182">
        <v>101.61930332574563</v>
      </c>
    </row>
    <row r="26" spans="1:14" s="82" customFormat="1" ht="12.75" x14ac:dyDescent="0.2">
      <c r="A26" s="130">
        <v>2011</v>
      </c>
      <c r="C26" s="182">
        <v>93.53833622315436</v>
      </c>
      <c r="D26" s="182">
        <v>87.964108008077375</v>
      </c>
      <c r="E26" s="182">
        <v>91.468861484405068</v>
      </c>
      <c r="F26" s="182">
        <v>89.95317973103684</v>
      </c>
      <c r="G26" s="182">
        <v>90.57023083539076</v>
      </c>
      <c r="H26" s="182">
        <v>91.751748612293568</v>
      </c>
      <c r="I26" s="182">
        <v>97.917174254734434</v>
      </c>
      <c r="J26" s="182">
        <v>93.088104531679946</v>
      </c>
      <c r="K26" s="182">
        <v>108.00580666991307</v>
      </c>
      <c r="L26" s="182">
        <v>85.674111542319181</v>
      </c>
      <c r="M26" s="182">
        <v>104.28585877642091</v>
      </c>
      <c r="N26" s="182">
        <v>102.18090956981408</v>
      </c>
    </row>
    <row r="27" spans="1:14" s="82" customFormat="1" ht="12.75" x14ac:dyDescent="0.2">
      <c r="A27" s="130">
        <v>2012</v>
      </c>
      <c r="C27" s="182">
        <v>94.960986503247</v>
      </c>
      <c r="D27" s="182">
        <v>95.164700249359655</v>
      </c>
      <c r="E27" s="182">
        <v>92.802874857854093</v>
      </c>
      <c r="F27" s="182">
        <v>91.552054009987756</v>
      </c>
      <c r="G27" s="182">
        <v>78.585645096897082</v>
      </c>
      <c r="H27" s="182">
        <v>97.434167757588767</v>
      </c>
      <c r="I27" s="182">
        <v>102.2172000196723</v>
      </c>
      <c r="J27" s="182">
        <v>102.10341269992581</v>
      </c>
      <c r="K27" s="182">
        <v>88.191459061448796</v>
      </c>
      <c r="L27" s="182">
        <v>86.42580526779301</v>
      </c>
      <c r="M27" s="182">
        <v>102.61948976685261</v>
      </c>
      <c r="N27" s="182">
        <v>96.620869626902703</v>
      </c>
    </row>
    <row r="28" spans="1:14" s="82" customFormat="1" ht="12.75" x14ac:dyDescent="0.2">
      <c r="A28" s="130">
        <v>2013</v>
      </c>
      <c r="C28" s="182">
        <v>96.921068245404513</v>
      </c>
      <c r="D28" s="182">
        <v>96.178967044768967</v>
      </c>
      <c r="E28" s="182">
        <v>94.804362139688379</v>
      </c>
      <c r="F28" s="182">
        <v>94.054106739784856</v>
      </c>
      <c r="G28" s="182">
        <v>90.551045504266426</v>
      </c>
      <c r="H28" s="182">
        <v>86.617974593256562</v>
      </c>
      <c r="I28" s="182">
        <v>105.75252487115348</v>
      </c>
      <c r="J28" s="182">
        <v>99.743613751963835</v>
      </c>
      <c r="K28" s="182">
        <v>96.393709902507155</v>
      </c>
      <c r="L28" s="182">
        <v>91.615768454820113</v>
      </c>
      <c r="M28" s="182">
        <v>107.01208534849005</v>
      </c>
      <c r="N28" s="182">
        <v>95.979576021204466</v>
      </c>
    </row>
    <row r="29" spans="1:14" ht="12.75" customHeight="1" x14ac:dyDescent="0.2">
      <c r="A29" s="130">
        <v>2014</v>
      </c>
      <c r="C29" s="182">
        <v>100.78674693369011</v>
      </c>
      <c r="D29" s="182">
        <v>108.18943322366052</v>
      </c>
      <c r="E29" s="182">
        <v>100.67018300971726</v>
      </c>
      <c r="F29" s="182">
        <v>95.868182580496921</v>
      </c>
      <c r="G29" s="182">
        <v>95.949029836506682</v>
      </c>
      <c r="H29" s="182">
        <v>89.297096600102535</v>
      </c>
      <c r="I29" s="182">
        <v>112.94946787746599</v>
      </c>
      <c r="J29" s="182">
        <v>115.49191248127656</v>
      </c>
      <c r="K29" s="182">
        <v>98.507173414186056</v>
      </c>
      <c r="L29" s="182">
        <v>100.78384920192543</v>
      </c>
      <c r="M29" s="182">
        <v>99.718181673669733</v>
      </c>
      <c r="N29" s="182">
        <v>94.935184878667641</v>
      </c>
    </row>
    <row r="30" spans="1:14" ht="12.75" customHeight="1" x14ac:dyDescent="0.2">
      <c r="A30" s="130">
        <v>2015</v>
      </c>
      <c r="C30" s="182">
        <v>100.00000000000001</v>
      </c>
      <c r="D30" s="182">
        <v>100.00000000000001</v>
      </c>
      <c r="E30" s="182">
        <v>100.00000000000001</v>
      </c>
      <c r="F30" s="182">
        <v>100</v>
      </c>
      <c r="G30" s="182">
        <v>100.00000000000001</v>
      </c>
      <c r="H30" s="182">
        <v>100</v>
      </c>
      <c r="I30" s="182">
        <v>100</v>
      </c>
      <c r="J30" s="182">
        <v>100</v>
      </c>
      <c r="K30" s="182">
        <v>100</v>
      </c>
      <c r="L30" s="182">
        <v>100</v>
      </c>
      <c r="M30" s="182">
        <v>100</v>
      </c>
      <c r="N30" s="182">
        <v>100</v>
      </c>
    </row>
    <row r="31" spans="1:14" ht="12.75" customHeight="1" x14ac:dyDescent="0.2">
      <c r="A31" s="130">
        <v>2016</v>
      </c>
      <c r="C31" s="182">
        <v>94.620661144251869</v>
      </c>
      <c r="D31" s="182">
        <v>88.732568165291127</v>
      </c>
      <c r="E31" s="182">
        <v>93.963161051531245</v>
      </c>
      <c r="F31" s="182">
        <v>97.833324644993482</v>
      </c>
      <c r="G31" s="182">
        <v>92.446705012185348</v>
      </c>
      <c r="H31" s="182">
        <v>94.076566040609904</v>
      </c>
      <c r="I31" s="182">
        <v>86.567796314327779</v>
      </c>
      <c r="J31" s="182">
        <v>105.0769680895975</v>
      </c>
      <c r="K31" s="182">
        <v>103.70429065490458</v>
      </c>
      <c r="L31" s="182">
        <v>89.517205314160137</v>
      </c>
      <c r="M31" s="182">
        <v>94.970612025123515</v>
      </c>
      <c r="N31" s="182">
        <v>107.61346013553154</v>
      </c>
    </row>
    <row r="32" spans="1:14" ht="12.75" customHeight="1" x14ac:dyDescent="0.2">
      <c r="A32" s="130">
        <v>2017</v>
      </c>
      <c r="C32" s="182">
        <v>96.51317375380593</v>
      </c>
      <c r="D32" s="182">
        <v>94.221605141428824</v>
      </c>
      <c r="E32" s="182">
        <v>95.484526740328661</v>
      </c>
      <c r="F32" s="182">
        <v>97.068210099998296</v>
      </c>
      <c r="G32" s="182">
        <v>89.248713418952264</v>
      </c>
      <c r="H32" s="182">
        <v>100.78151788612557</v>
      </c>
      <c r="I32" s="182">
        <v>88.030877306582227</v>
      </c>
      <c r="J32" s="182">
        <v>102.52378587529657</v>
      </c>
      <c r="K32" s="182">
        <v>107.37824691869346</v>
      </c>
      <c r="L32" s="182">
        <v>92.387820053064814</v>
      </c>
      <c r="M32" s="182">
        <v>97.383657855082035</v>
      </c>
      <c r="N32" s="182">
        <v>105.89260410510941</v>
      </c>
    </row>
    <row r="33" spans="1:14" ht="12.75" customHeight="1" x14ac:dyDescent="0.2">
      <c r="C33" s="182"/>
      <c r="D33" s="182"/>
      <c r="E33" s="182"/>
      <c r="F33" s="182"/>
      <c r="G33" s="182"/>
      <c r="H33" s="182"/>
      <c r="I33" s="182"/>
      <c r="J33" s="182"/>
      <c r="K33" s="182"/>
      <c r="L33" s="182"/>
      <c r="M33" s="182"/>
      <c r="N33" s="182"/>
    </row>
    <row r="34" spans="1:14" ht="12.75" customHeight="1" x14ac:dyDescent="0.2">
      <c r="A34" s="130" t="s">
        <v>18</v>
      </c>
      <c r="B34" s="130"/>
      <c r="C34" s="170"/>
      <c r="D34" s="170"/>
      <c r="E34" s="182"/>
      <c r="F34" s="182"/>
      <c r="G34" s="182"/>
      <c r="H34" s="182"/>
      <c r="I34" s="182"/>
      <c r="J34" s="182"/>
      <c r="K34" s="182"/>
      <c r="L34" s="182"/>
      <c r="M34" s="170"/>
      <c r="N34" s="170"/>
    </row>
    <row r="35" spans="1:14" ht="26.25" customHeight="1" x14ac:dyDescent="0.2">
      <c r="A35" s="130">
        <v>1998</v>
      </c>
      <c r="B35" s="92" t="s">
        <v>3</v>
      </c>
      <c r="C35" s="170">
        <v>95.430307281309851</v>
      </c>
      <c r="D35" s="170">
        <v>75.55136291605956</v>
      </c>
      <c r="E35" s="170">
        <v>99.669107077224211</v>
      </c>
      <c r="F35" s="170">
        <v>73.646334662013061</v>
      </c>
      <c r="G35" s="170">
        <v>155.28828186249598</v>
      </c>
      <c r="H35" s="170">
        <v>67.13188743049389</v>
      </c>
      <c r="I35" s="170">
        <v>131.05787248639615</v>
      </c>
      <c r="J35" s="170">
        <v>154.86348958623589</v>
      </c>
      <c r="K35" s="170">
        <v>104.94497797070819</v>
      </c>
      <c r="L35" s="170">
        <v>103.04043880301676</v>
      </c>
      <c r="M35" s="170">
        <v>106.30692316169061</v>
      </c>
      <c r="N35" s="170">
        <v>75.820736756601789</v>
      </c>
    </row>
    <row r="36" spans="1:14" ht="12.75" customHeight="1" x14ac:dyDescent="0.2">
      <c r="B36" s="92" t="s">
        <v>4</v>
      </c>
      <c r="C36" s="170">
        <v>95.40332836076945</v>
      </c>
      <c r="D36" s="170">
        <v>77.752323730681425</v>
      </c>
      <c r="E36" s="170">
        <v>99.424882959366258</v>
      </c>
      <c r="F36" s="170">
        <v>75.379517439931462</v>
      </c>
      <c r="G36" s="170">
        <v>152.38700210818575</v>
      </c>
      <c r="H36" s="170">
        <v>69.588297076829789</v>
      </c>
      <c r="I36" s="170">
        <v>129.62923145516126</v>
      </c>
      <c r="J36" s="170">
        <v>153.62569102019299</v>
      </c>
      <c r="K36" s="170">
        <v>111.60424382221386</v>
      </c>
      <c r="L36" s="170">
        <v>98.712372229583707</v>
      </c>
      <c r="M36" s="170">
        <v>106.96771321053235</v>
      </c>
      <c r="N36" s="170">
        <v>73.661825679719087</v>
      </c>
    </row>
    <row r="37" spans="1:14" ht="12.75" customHeight="1" x14ac:dyDescent="0.2">
      <c r="B37" s="92" t="s">
        <v>1</v>
      </c>
      <c r="C37" s="170">
        <v>92.545230474922178</v>
      </c>
      <c r="D37" s="170">
        <v>72.697716574712842</v>
      </c>
      <c r="E37" s="170">
        <v>95.894215987544897</v>
      </c>
      <c r="F37" s="170">
        <v>73.881088189460982</v>
      </c>
      <c r="G37" s="170">
        <v>130.83569615684846</v>
      </c>
      <c r="H37" s="170">
        <v>61.568726084452543</v>
      </c>
      <c r="I37" s="170">
        <v>124.74666411695816</v>
      </c>
      <c r="J37" s="170">
        <v>156.08453425245148</v>
      </c>
      <c r="K37" s="170">
        <v>103.21760265793196</v>
      </c>
      <c r="L37" s="170">
        <v>97.461475426307459</v>
      </c>
      <c r="M37" s="170">
        <v>107.06506394880134</v>
      </c>
      <c r="N37" s="170">
        <v>77.466837086092923</v>
      </c>
    </row>
    <row r="38" spans="1:14" ht="12.75" customHeight="1" x14ac:dyDescent="0.2">
      <c r="B38" s="92" t="s">
        <v>2</v>
      </c>
      <c r="C38" s="170">
        <v>92.22210302296854</v>
      </c>
      <c r="D38" s="170">
        <v>75.077084150358857</v>
      </c>
      <c r="E38" s="170">
        <v>94.248939612416422</v>
      </c>
      <c r="F38" s="170">
        <v>74.098721623087727</v>
      </c>
      <c r="G38" s="170">
        <v>125.50807859854004</v>
      </c>
      <c r="H38" s="170">
        <v>60.28084977762375</v>
      </c>
      <c r="I38" s="170">
        <v>121.82256070853055</v>
      </c>
      <c r="J38" s="170">
        <v>155.86906983361041</v>
      </c>
      <c r="K38" s="170">
        <v>89.56587254282006</v>
      </c>
      <c r="L38" s="170">
        <v>96.632149236344588</v>
      </c>
      <c r="M38" s="170">
        <v>110.08404730016835</v>
      </c>
      <c r="N38" s="170">
        <v>82.471251124237725</v>
      </c>
    </row>
    <row r="39" spans="1:14" ht="26.25" customHeight="1" x14ac:dyDescent="0.2">
      <c r="A39" s="130">
        <v>1999</v>
      </c>
      <c r="B39" s="92" t="s">
        <v>3</v>
      </c>
      <c r="C39" s="170">
        <v>92.566359151100485</v>
      </c>
      <c r="D39" s="170">
        <v>71.189736420501589</v>
      </c>
      <c r="E39" s="170">
        <v>95.234394658612999</v>
      </c>
      <c r="F39" s="170">
        <v>69.224172210163147</v>
      </c>
      <c r="G39" s="170">
        <v>120.03836044568814</v>
      </c>
      <c r="H39" s="170">
        <v>67.2892489402618</v>
      </c>
      <c r="I39" s="170">
        <v>120.72951298275667</v>
      </c>
      <c r="J39" s="170">
        <v>163.63571619324642</v>
      </c>
      <c r="K39" s="170">
        <v>98.377063430164412</v>
      </c>
      <c r="L39" s="170">
        <v>96.877142015979473</v>
      </c>
      <c r="M39" s="170">
        <v>108.47717977362773</v>
      </c>
      <c r="N39" s="170">
        <v>85.278768519977135</v>
      </c>
    </row>
    <row r="40" spans="1:14" ht="12.75" customHeight="1" x14ac:dyDescent="0.2">
      <c r="B40" s="92" t="s">
        <v>4</v>
      </c>
      <c r="C40" s="170">
        <v>90.468403822415809</v>
      </c>
      <c r="D40" s="170">
        <v>67.538679772998307</v>
      </c>
      <c r="E40" s="170">
        <v>92.904670734286839</v>
      </c>
      <c r="F40" s="170">
        <v>68.099900791074589</v>
      </c>
      <c r="G40" s="170">
        <v>118.55009182086479</v>
      </c>
      <c r="H40" s="170">
        <v>68.989026429515945</v>
      </c>
      <c r="I40" s="170">
        <v>116.22260023985919</v>
      </c>
      <c r="J40" s="170">
        <v>154.71965844538775</v>
      </c>
      <c r="K40" s="170">
        <v>97.713778157318458</v>
      </c>
      <c r="L40" s="170">
        <v>94.513273492104901</v>
      </c>
      <c r="M40" s="170">
        <v>107.73261319672156</v>
      </c>
      <c r="N40" s="170">
        <v>86.256110394437101</v>
      </c>
    </row>
    <row r="41" spans="1:14" ht="12.75" customHeight="1" x14ac:dyDescent="0.2">
      <c r="B41" s="92" t="s">
        <v>1</v>
      </c>
      <c r="C41" s="170">
        <v>91.185332032866171</v>
      </c>
      <c r="D41" s="170">
        <v>67.111339266727043</v>
      </c>
      <c r="E41" s="170">
        <v>92.824261388762153</v>
      </c>
      <c r="F41" s="170">
        <v>66.741056741042755</v>
      </c>
      <c r="G41" s="170">
        <v>104.76528503201899</v>
      </c>
      <c r="H41" s="170">
        <v>74.834255143134172</v>
      </c>
      <c r="I41" s="170">
        <v>115.42974394509251</v>
      </c>
      <c r="J41" s="170">
        <v>148.77041439005077</v>
      </c>
      <c r="K41" s="170">
        <v>109.33501700675453</v>
      </c>
      <c r="L41" s="170">
        <v>95.118365719137884</v>
      </c>
      <c r="M41" s="170">
        <v>107.95721227742634</v>
      </c>
      <c r="N41" s="170">
        <v>97.795958404939796</v>
      </c>
    </row>
    <row r="42" spans="1:14" ht="12.75" customHeight="1" x14ac:dyDescent="0.2">
      <c r="B42" s="92" t="s">
        <v>2</v>
      </c>
      <c r="C42" s="170">
        <v>92.323192922606438</v>
      </c>
      <c r="D42" s="170">
        <v>67.737086926612449</v>
      </c>
      <c r="E42" s="170">
        <v>94.072897069990361</v>
      </c>
      <c r="F42" s="170">
        <v>68.847221907352434</v>
      </c>
      <c r="G42" s="170">
        <v>104.56303347378832</v>
      </c>
      <c r="H42" s="170">
        <v>74.753864752517998</v>
      </c>
      <c r="I42" s="170">
        <v>111.95135392325535</v>
      </c>
      <c r="J42" s="170">
        <v>154.17697534664481</v>
      </c>
      <c r="K42" s="170">
        <v>117.41213038137664</v>
      </c>
      <c r="L42" s="170">
        <v>95.70594095051402</v>
      </c>
      <c r="M42" s="170">
        <v>110.86468586278714</v>
      </c>
      <c r="N42" s="170">
        <v>96.536208148978247</v>
      </c>
    </row>
    <row r="43" spans="1:14" ht="26.25" customHeight="1" x14ac:dyDescent="0.2">
      <c r="A43" s="130">
        <v>2000</v>
      </c>
      <c r="B43" s="92" t="s">
        <v>3</v>
      </c>
      <c r="C43" s="170">
        <v>92.83168480414227</v>
      </c>
      <c r="D43" s="170">
        <v>69.441286871884671</v>
      </c>
      <c r="E43" s="170">
        <v>95.69491938050291</v>
      </c>
      <c r="F43" s="170">
        <v>72.89376554349208</v>
      </c>
      <c r="G43" s="170">
        <v>109.81805596819365</v>
      </c>
      <c r="H43" s="170">
        <v>71.18756112058648</v>
      </c>
      <c r="I43" s="170">
        <v>117.77298330742299</v>
      </c>
      <c r="J43" s="170">
        <v>159.54307416557819</v>
      </c>
      <c r="K43" s="170">
        <v>119.17009434675511</v>
      </c>
      <c r="L43" s="170">
        <v>92.926756159835378</v>
      </c>
      <c r="M43" s="170">
        <v>106.73430018848387</v>
      </c>
      <c r="N43" s="170">
        <v>89.661014979469229</v>
      </c>
    </row>
    <row r="44" spans="1:14" ht="12.75" customHeight="1" x14ac:dyDescent="0.2">
      <c r="B44" s="92" t="s">
        <v>4</v>
      </c>
      <c r="C44" s="170">
        <v>94.58978562837224</v>
      </c>
      <c r="D44" s="170">
        <v>72.027454766541425</v>
      </c>
      <c r="E44" s="170">
        <v>97.321580017259052</v>
      </c>
      <c r="F44" s="170">
        <v>68.730371158850431</v>
      </c>
      <c r="G44" s="170">
        <v>113.97310990139768</v>
      </c>
      <c r="H44" s="170">
        <v>71.205432603961782</v>
      </c>
      <c r="I44" s="170">
        <v>118.33691539411559</v>
      </c>
      <c r="J44" s="170">
        <v>178.38225238553957</v>
      </c>
      <c r="K44" s="170">
        <v>112.02748666896478</v>
      </c>
      <c r="L44" s="170">
        <v>96.429121528338158</v>
      </c>
      <c r="M44" s="170">
        <v>108.02079706405634</v>
      </c>
      <c r="N44" s="170">
        <v>92.533844209012813</v>
      </c>
    </row>
    <row r="45" spans="1:14" ht="12.75" customHeight="1" x14ac:dyDescent="0.2">
      <c r="B45" s="92" t="s">
        <v>1</v>
      </c>
      <c r="C45" s="170">
        <v>94.727144107588018</v>
      </c>
      <c r="D45" s="170">
        <v>73.601087085825483</v>
      </c>
      <c r="E45" s="170">
        <v>97.779123942646265</v>
      </c>
      <c r="F45" s="170">
        <v>70.892658589046633</v>
      </c>
      <c r="G45" s="170">
        <v>103.77412228202394</v>
      </c>
      <c r="H45" s="170">
        <v>78.538067033743118</v>
      </c>
      <c r="I45" s="170">
        <v>118.06604159082345</v>
      </c>
      <c r="J45" s="170">
        <v>179.2238039936322</v>
      </c>
      <c r="K45" s="170">
        <v>115.71823011863961</v>
      </c>
      <c r="L45" s="170">
        <v>91.617949156337716</v>
      </c>
      <c r="M45" s="170">
        <v>106.85282610015369</v>
      </c>
      <c r="N45" s="170">
        <v>88.717441308959721</v>
      </c>
    </row>
    <row r="46" spans="1:14" ht="12.75" customHeight="1" x14ac:dyDescent="0.2">
      <c r="B46" s="92" t="s">
        <v>2</v>
      </c>
      <c r="C46" s="170">
        <v>95.612521636875925</v>
      </c>
      <c r="D46" s="170">
        <v>75.496789553038226</v>
      </c>
      <c r="E46" s="170">
        <v>98.832901805367641</v>
      </c>
      <c r="F46" s="170">
        <v>72.452075305040509</v>
      </c>
      <c r="G46" s="170">
        <v>103.3106732510203</v>
      </c>
      <c r="H46" s="170">
        <v>76.122597626499129</v>
      </c>
      <c r="I46" s="170">
        <v>122.94935541227007</v>
      </c>
      <c r="J46" s="170">
        <v>176.58887972389138</v>
      </c>
      <c r="K46" s="170">
        <v>124.36932776966822</v>
      </c>
      <c r="L46" s="170">
        <v>92.674250673550844</v>
      </c>
      <c r="M46" s="170">
        <v>103.76756913329147</v>
      </c>
      <c r="N46" s="170">
        <v>91.572399775225421</v>
      </c>
    </row>
    <row r="47" spans="1:14" ht="26.25" customHeight="1" x14ac:dyDescent="0.2">
      <c r="A47" s="130">
        <v>2001</v>
      </c>
      <c r="B47" s="92" t="s">
        <v>3</v>
      </c>
      <c r="C47" s="170">
        <v>94.695360390901442</v>
      </c>
      <c r="D47" s="170">
        <v>74.798885100432955</v>
      </c>
      <c r="E47" s="170">
        <v>97.315802560308029</v>
      </c>
      <c r="F47" s="170">
        <v>72.273286821915136</v>
      </c>
      <c r="G47" s="170">
        <v>108.10991165785251</v>
      </c>
      <c r="H47" s="170">
        <v>82.203192940953784</v>
      </c>
      <c r="I47" s="170">
        <v>117.41252610060322</v>
      </c>
      <c r="J47" s="170">
        <v>162.71945427698614</v>
      </c>
      <c r="K47" s="170">
        <v>115.20884423978904</v>
      </c>
      <c r="L47" s="170">
        <v>93.559000565208109</v>
      </c>
      <c r="M47" s="170">
        <v>105.66142120765981</v>
      </c>
      <c r="N47" s="170">
        <v>92.355815719734935</v>
      </c>
    </row>
    <row r="48" spans="1:14" ht="12.75" customHeight="1" x14ac:dyDescent="0.2">
      <c r="B48" s="92" t="s">
        <v>4</v>
      </c>
      <c r="C48" s="170">
        <v>93.913176045248534</v>
      </c>
      <c r="D48" s="170">
        <v>74.734753984728926</v>
      </c>
      <c r="E48" s="170">
        <v>95.193714016496855</v>
      </c>
      <c r="F48" s="170">
        <v>74.68495461481487</v>
      </c>
      <c r="G48" s="170">
        <v>104.85442380994107</v>
      </c>
      <c r="H48" s="170">
        <v>76.866360459016633</v>
      </c>
      <c r="I48" s="170">
        <v>119.00254707017649</v>
      </c>
      <c r="J48" s="170">
        <v>148.4792556866015</v>
      </c>
      <c r="K48" s="170">
        <v>112.96205896504091</v>
      </c>
      <c r="L48" s="170">
        <v>91.735456251127914</v>
      </c>
      <c r="M48" s="170">
        <v>106.08614924770818</v>
      </c>
      <c r="N48" s="170">
        <v>101.67594097999162</v>
      </c>
    </row>
    <row r="49" spans="1:14" ht="12.75" customHeight="1" x14ac:dyDescent="0.2">
      <c r="B49" s="92" t="s">
        <v>1</v>
      </c>
      <c r="C49" s="170">
        <v>92.021647058507256</v>
      </c>
      <c r="D49" s="170">
        <v>75.511299950939247</v>
      </c>
      <c r="E49" s="170">
        <v>91.981350978717188</v>
      </c>
      <c r="F49" s="170">
        <v>73.186426302885081</v>
      </c>
      <c r="G49" s="170">
        <v>100.93287984203964</v>
      </c>
      <c r="H49" s="170">
        <v>75.600485838611277</v>
      </c>
      <c r="I49" s="170">
        <v>115.75880709015675</v>
      </c>
      <c r="J49" s="170">
        <v>139.20933869122973</v>
      </c>
      <c r="K49" s="170">
        <v>101.06199226705176</v>
      </c>
      <c r="L49" s="170">
        <v>89.920253200970848</v>
      </c>
      <c r="M49" s="170">
        <v>107.32220952585737</v>
      </c>
      <c r="N49" s="170">
        <v>103.94786026870604</v>
      </c>
    </row>
    <row r="50" spans="1:14" ht="12.75" customHeight="1" x14ac:dyDescent="0.2">
      <c r="B50" s="92" t="s">
        <v>2</v>
      </c>
      <c r="C50" s="170">
        <v>91.145959991756399</v>
      </c>
      <c r="D50" s="170">
        <v>74.780796229055582</v>
      </c>
      <c r="E50" s="170">
        <v>91.376516382850468</v>
      </c>
      <c r="F50" s="170">
        <v>75.374872513738964</v>
      </c>
      <c r="G50" s="170">
        <v>94.789551779403553</v>
      </c>
      <c r="H50" s="170">
        <v>81.269482331545305</v>
      </c>
      <c r="I50" s="170">
        <v>112.27062457517138</v>
      </c>
      <c r="J50" s="170">
        <v>127.58696469940978</v>
      </c>
      <c r="K50" s="170">
        <v>96.422873205468434</v>
      </c>
      <c r="L50" s="170">
        <v>90.74936245840307</v>
      </c>
      <c r="M50" s="170">
        <v>104.76725843897938</v>
      </c>
      <c r="N50" s="170">
        <v>101.99064828900843</v>
      </c>
    </row>
    <row r="51" spans="1:14" ht="26.25" customHeight="1" x14ac:dyDescent="0.2">
      <c r="A51" s="130">
        <v>2002</v>
      </c>
      <c r="B51" s="92" t="s">
        <v>3</v>
      </c>
      <c r="C51" s="170">
        <v>89.603289649630327</v>
      </c>
      <c r="D51" s="170">
        <v>71.224690735779362</v>
      </c>
      <c r="E51" s="170">
        <v>89.636303782713298</v>
      </c>
      <c r="F51" s="170">
        <v>72.237227417998511</v>
      </c>
      <c r="G51" s="170">
        <v>84.579897685038688</v>
      </c>
      <c r="H51" s="170">
        <v>79.361653446587624</v>
      </c>
      <c r="I51" s="170">
        <v>115.80857673232552</v>
      </c>
      <c r="J51" s="170">
        <v>126.90746206841384</v>
      </c>
      <c r="K51" s="170">
        <v>93.142699654194914</v>
      </c>
      <c r="L51" s="170">
        <v>88.626407480022607</v>
      </c>
      <c r="M51" s="170">
        <v>106.98767832747539</v>
      </c>
      <c r="N51" s="170">
        <v>102.97034564357563</v>
      </c>
    </row>
    <row r="52" spans="1:14" ht="12.75" customHeight="1" x14ac:dyDescent="0.2">
      <c r="B52" s="92" t="s">
        <v>4</v>
      </c>
      <c r="C52" s="170">
        <v>90.119456545438396</v>
      </c>
      <c r="D52" s="170">
        <v>68.680212425295935</v>
      </c>
      <c r="E52" s="170">
        <v>90.291957792802393</v>
      </c>
      <c r="F52" s="170">
        <v>75.300509541462773</v>
      </c>
      <c r="G52" s="170">
        <v>91.542945993386411</v>
      </c>
      <c r="H52" s="170">
        <v>74.466841380053893</v>
      </c>
      <c r="I52" s="170">
        <v>117.13338608615787</v>
      </c>
      <c r="J52" s="170">
        <v>133.16112273676879</v>
      </c>
      <c r="K52" s="170">
        <v>95.321652046878285</v>
      </c>
      <c r="L52" s="170">
        <v>85.993959846720784</v>
      </c>
      <c r="M52" s="170">
        <v>110.38844810385038</v>
      </c>
      <c r="N52" s="170">
        <v>105.68318686447014</v>
      </c>
    </row>
    <row r="53" spans="1:14" ht="12.75" customHeight="1" x14ac:dyDescent="0.2">
      <c r="B53" s="92" t="s">
        <v>1</v>
      </c>
      <c r="C53" s="170">
        <v>90.374532344164948</v>
      </c>
      <c r="D53" s="170">
        <v>65.537414927920352</v>
      </c>
      <c r="E53" s="170">
        <v>90.618310982374496</v>
      </c>
      <c r="F53" s="170">
        <v>79.115684090508978</v>
      </c>
      <c r="G53" s="170">
        <v>81.451761032933334</v>
      </c>
      <c r="H53" s="170">
        <v>73.20741731036135</v>
      </c>
      <c r="I53" s="170">
        <v>117.40894871297715</v>
      </c>
      <c r="J53" s="170">
        <v>128.16436709128371</v>
      </c>
      <c r="K53" s="170">
        <v>104.77980391509614</v>
      </c>
      <c r="L53" s="170">
        <v>85.761781292568585</v>
      </c>
      <c r="M53" s="170">
        <v>110.68617892191527</v>
      </c>
      <c r="N53" s="170">
        <v>113.20666784198168</v>
      </c>
    </row>
    <row r="54" spans="1:14" ht="12.75" customHeight="1" x14ac:dyDescent="0.2">
      <c r="B54" s="92" t="s">
        <v>2</v>
      </c>
      <c r="C54" s="170">
        <v>87.733561527114404</v>
      </c>
      <c r="D54" s="170">
        <v>62.69143020727725</v>
      </c>
      <c r="E54" s="170">
        <v>88.105267676854766</v>
      </c>
      <c r="F54" s="170">
        <v>78.068972362403827</v>
      </c>
      <c r="G54" s="170">
        <v>83.693251467857706</v>
      </c>
      <c r="H54" s="170">
        <v>70.690563603367949</v>
      </c>
      <c r="I54" s="170">
        <v>114.83941274452928</v>
      </c>
      <c r="J54" s="170">
        <v>123.61601281777507</v>
      </c>
      <c r="K54" s="170">
        <v>97.416681697919202</v>
      </c>
      <c r="L54" s="170">
        <v>82.649215915090636</v>
      </c>
      <c r="M54" s="170">
        <v>107.10277423802761</v>
      </c>
      <c r="N54" s="170">
        <v>111.35736577433282</v>
      </c>
    </row>
    <row r="55" spans="1:14" ht="26.25" customHeight="1" x14ac:dyDescent="0.2">
      <c r="A55" s="130">
        <v>2003</v>
      </c>
      <c r="B55" s="92" t="s">
        <v>3</v>
      </c>
      <c r="C55" s="170">
        <v>88.264350222725852</v>
      </c>
      <c r="D55" s="170">
        <v>64.142855306426839</v>
      </c>
      <c r="E55" s="170">
        <v>87.877423459429437</v>
      </c>
      <c r="F55" s="170">
        <v>83.209292991090322</v>
      </c>
      <c r="G55" s="170">
        <v>92.338647336559433</v>
      </c>
      <c r="H55" s="170">
        <v>76.965432478268852</v>
      </c>
      <c r="I55" s="170">
        <v>109.18076070460427</v>
      </c>
      <c r="J55" s="170">
        <v>110.8822704862077</v>
      </c>
      <c r="K55" s="170">
        <v>94.869326343137729</v>
      </c>
      <c r="L55" s="170">
        <v>79.500050373965934</v>
      </c>
      <c r="M55" s="170">
        <v>110.89392485128496</v>
      </c>
      <c r="N55" s="170">
        <v>113.74857104507798</v>
      </c>
    </row>
    <row r="56" spans="1:14" ht="12.75" customHeight="1" x14ac:dyDescent="0.2">
      <c r="B56" s="92" t="s">
        <v>4</v>
      </c>
      <c r="C56" s="170">
        <v>86.614506632016727</v>
      </c>
      <c r="D56" s="170">
        <v>63.919118486166177</v>
      </c>
      <c r="E56" s="170">
        <v>86.39311011836979</v>
      </c>
      <c r="F56" s="170">
        <v>82.279743444473681</v>
      </c>
      <c r="G56" s="170">
        <v>93.484425369874558</v>
      </c>
      <c r="H56" s="170">
        <v>78.379138093616803</v>
      </c>
      <c r="I56" s="170">
        <v>103.66547720653512</v>
      </c>
      <c r="J56" s="170">
        <v>106.80187065217994</v>
      </c>
      <c r="K56" s="170">
        <v>95.137290021996435</v>
      </c>
      <c r="L56" s="170">
        <v>78.048138604080322</v>
      </c>
      <c r="M56" s="170">
        <v>108.63759619512618</v>
      </c>
      <c r="N56" s="170">
        <v>107.80494130566548</v>
      </c>
    </row>
    <row r="57" spans="1:14" ht="12.75" customHeight="1" x14ac:dyDescent="0.2">
      <c r="B57" s="92" t="s">
        <v>1</v>
      </c>
      <c r="C57" s="170">
        <v>85.969956265107044</v>
      </c>
      <c r="D57" s="170">
        <v>60.494317269029587</v>
      </c>
      <c r="E57" s="170">
        <v>86.293391576072381</v>
      </c>
      <c r="F57" s="170">
        <v>83.079186929000798</v>
      </c>
      <c r="G57" s="170">
        <v>78.753536956629219</v>
      </c>
      <c r="H57" s="170">
        <v>74.821404517444222</v>
      </c>
      <c r="I57" s="170">
        <v>104.36567020853093</v>
      </c>
      <c r="J57" s="170">
        <v>114.7942833131054</v>
      </c>
      <c r="K57" s="170">
        <v>90.497071103553395</v>
      </c>
      <c r="L57" s="170">
        <v>79.075445499494109</v>
      </c>
      <c r="M57" s="170">
        <v>105.08247192589499</v>
      </c>
      <c r="N57" s="170">
        <v>112.6278507220202</v>
      </c>
    </row>
    <row r="58" spans="1:14" ht="12.75" customHeight="1" x14ac:dyDescent="0.2">
      <c r="B58" s="92" t="s">
        <v>2</v>
      </c>
      <c r="C58" s="170">
        <v>87.502912073350743</v>
      </c>
      <c r="D58" s="170">
        <v>62.219346638200207</v>
      </c>
      <c r="E58" s="170">
        <v>87.835945095814395</v>
      </c>
      <c r="F58" s="170">
        <v>85.056825073364365</v>
      </c>
      <c r="G58" s="170">
        <v>73.5223287115669</v>
      </c>
      <c r="H58" s="170">
        <v>79.060097936555366</v>
      </c>
      <c r="I58" s="170">
        <v>100.17277647303655</v>
      </c>
      <c r="J58" s="170">
        <v>102.06480460162835</v>
      </c>
      <c r="K58" s="170">
        <v>116.42179336841626</v>
      </c>
      <c r="L58" s="170">
        <v>83.515451945671458</v>
      </c>
      <c r="M58" s="170">
        <v>107.28427659773809</v>
      </c>
      <c r="N58" s="170">
        <v>112.38502762583815</v>
      </c>
    </row>
    <row r="59" spans="1:14" ht="26.25" customHeight="1" x14ac:dyDescent="0.2">
      <c r="A59" s="130">
        <v>2004</v>
      </c>
      <c r="B59" s="92" t="s">
        <v>3</v>
      </c>
      <c r="C59" s="170">
        <v>87.033996673814727</v>
      </c>
      <c r="D59" s="170">
        <v>61.205067691185484</v>
      </c>
      <c r="E59" s="170">
        <v>87.053652658647664</v>
      </c>
      <c r="F59" s="170">
        <v>81.053969989711533</v>
      </c>
      <c r="G59" s="170">
        <v>78.704286728416548</v>
      </c>
      <c r="H59" s="170">
        <v>72.574315708231936</v>
      </c>
      <c r="I59" s="170">
        <v>100.11774110868959</v>
      </c>
      <c r="J59" s="170">
        <v>114.28352479240158</v>
      </c>
      <c r="K59" s="170">
        <v>109.85348660030489</v>
      </c>
      <c r="L59" s="170">
        <v>84.960139604641583</v>
      </c>
      <c r="M59" s="170">
        <v>106.61665762027644</v>
      </c>
      <c r="N59" s="170">
        <v>116.84894377821546</v>
      </c>
    </row>
    <row r="60" spans="1:14" ht="12.75" customHeight="1" x14ac:dyDescent="0.2">
      <c r="B60" s="92" t="s">
        <v>4</v>
      </c>
      <c r="C60" s="170">
        <v>88.137932113185684</v>
      </c>
      <c r="D60" s="170">
        <v>62.217988053955672</v>
      </c>
      <c r="E60" s="170">
        <v>88.569936917098318</v>
      </c>
      <c r="F60" s="170">
        <v>79.476399586939678</v>
      </c>
      <c r="G60" s="170">
        <v>79.975841578909112</v>
      </c>
      <c r="H60" s="170">
        <v>75.511881071021946</v>
      </c>
      <c r="I60" s="170">
        <v>97.79976409236933</v>
      </c>
      <c r="J60" s="170">
        <v>118.44533908528368</v>
      </c>
      <c r="K60" s="170">
        <v>119.72592582643347</v>
      </c>
      <c r="L60" s="170">
        <v>88.656581493904739</v>
      </c>
      <c r="M60" s="170">
        <v>106.87173618374119</v>
      </c>
      <c r="N60" s="170">
        <v>114.78908301463022</v>
      </c>
    </row>
    <row r="61" spans="1:14" ht="12.75" customHeight="1" x14ac:dyDescent="0.2">
      <c r="B61" s="92" t="s">
        <v>1</v>
      </c>
      <c r="C61" s="170">
        <v>90.340254755233019</v>
      </c>
      <c r="D61" s="170">
        <v>67.358915326828694</v>
      </c>
      <c r="E61" s="170">
        <v>89.478451605330449</v>
      </c>
      <c r="F61" s="170">
        <v>78.819087957110355</v>
      </c>
      <c r="G61" s="170">
        <v>70.133991862078631</v>
      </c>
      <c r="H61" s="170">
        <v>76.148744727690641</v>
      </c>
      <c r="I61" s="170">
        <v>99.501441766368345</v>
      </c>
      <c r="J61" s="170">
        <v>129.92152885704346</v>
      </c>
      <c r="K61" s="170">
        <v>111.57544849161654</v>
      </c>
      <c r="L61" s="170">
        <v>90.789963751210252</v>
      </c>
      <c r="M61" s="170">
        <v>114.42982637597804</v>
      </c>
      <c r="N61" s="170">
        <v>115.96395935306363</v>
      </c>
    </row>
    <row r="62" spans="1:14" ht="12.75" customHeight="1" x14ac:dyDescent="0.2">
      <c r="B62" s="92" t="s">
        <v>2</v>
      </c>
      <c r="C62" s="170">
        <v>92.13214555377597</v>
      </c>
      <c r="D62" s="170">
        <v>65.721409087483252</v>
      </c>
      <c r="E62" s="170">
        <v>93.525084571724847</v>
      </c>
      <c r="F62" s="170">
        <v>85.846187571966738</v>
      </c>
      <c r="G62" s="170">
        <v>71.929372043025083</v>
      </c>
      <c r="H62" s="170">
        <v>75.186472038446624</v>
      </c>
      <c r="I62" s="170">
        <v>107.57479918624892</v>
      </c>
      <c r="J62" s="170">
        <v>141.44002064336021</v>
      </c>
      <c r="K62" s="170">
        <v>114.35124064579176</v>
      </c>
      <c r="L62" s="170">
        <v>90.365505260551373</v>
      </c>
      <c r="M62" s="170">
        <v>111.54820985424131</v>
      </c>
      <c r="N62" s="170">
        <v>108.79555191728724</v>
      </c>
    </row>
    <row r="63" spans="1:14" ht="26.25" customHeight="1" x14ac:dyDescent="0.2">
      <c r="A63" s="130">
        <v>2005</v>
      </c>
      <c r="B63" s="92" t="s">
        <v>3</v>
      </c>
      <c r="C63" s="170">
        <v>92.634611877202502</v>
      </c>
      <c r="D63" s="170">
        <v>65.263648379735088</v>
      </c>
      <c r="E63" s="170">
        <v>94.40632360833979</v>
      </c>
      <c r="F63" s="170">
        <v>91.625503455391311</v>
      </c>
      <c r="G63" s="170">
        <v>76.435678368519561</v>
      </c>
      <c r="H63" s="170">
        <v>79.638196134426465</v>
      </c>
      <c r="I63" s="170">
        <v>105.61506128507116</v>
      </c>
      <c r="J63" s="170">
        <v>131.07835150699322</v>
      </c>
      <c r="K63" s="170">
        <v>109.35360233464122</v>
      </c>
      <c r="L63" s="170">
        <v>89.56317172500475</v>
      </c>
      <c r="M63" s="170">
        <v>109.52765852810927</v>
      </c>
      <c r="N63" s="170">
        <v>110.88328878897278</v>
      </c>
    </row>
    <row r="64" spans="1:14" ht="12.75" customHeight="1" x14ac:dyDescent="0.2">
      <c r="B64" s="92" t="s">
        <v>4</v>
      </c>
      <c r="C64" s="170">
        <v>92.223286027023718</v>
      </c>
      <c r="D64" s="170">
        <v>66.379966467932704</v>
      </c>
      <c r="E64" s="170">
        <v>92.891254992411234</v>
      </c>
      <c r="F64" s="170">
        <v>87.787194523393353</v>
      </c>
      <c r="G64" s="170">
        <v>76.487867448338051</v>
      </c>
      <c r="H64" s="170">
        <v>79.330117270584125</v>
      </c>
      <c r="I64" s="170">
        <v>108.15620169996161</v>
      </c>
      <c r="J64" s="170">
        <v>126.32644929003554</v>
      </c>
      <c r="K64" s="170">
        <v>97.524286275855729</v>
      </c>
      <c r="L64" s="170">
        <v>90.70868218349402</v>
      </c>
      <c r="M64" s="170">
        <v>108.54096268932629</v>
      </c>
      <c r="N64" s="170">
        <v>118.98414419482145</v>
      </c>
    </row>
    <row r="65" spans="1:14" ht="12.75" customHeight="1" x14ac:dyDescent="0.2">
      <c r="B65" s="92" t="s">
        <v>1</v>
      </c>
      <c r="C65" s="170">
        <v>92.82161043066516</v>
      </c>
      <c r="D65" s="170">
        <v>66.233599780514666</v>
      </c>
      <c r="E65" s="170">
        <v>94.05770346927082</v>
      </c>
      <c r="F65" s="170">
        <v>91.756166829014973</v>
      </c>
      <c r="G65" s="170">
        <v>68.494626798941979</v>
      </c>
      <c r="H65" s="170">
        <v>84.279848468073084</v>
      </c>
      <c r="I65" s="170">
        <v>112.03511271104729</v>
      </c>
      <c r="J65" s="170">
        <v>128.42793166215205</v>
      </c>
      <c r="K65" s="170">
        <v>98.744515407905979</v>
      </c>
      <c r="L65" s="170">
        <v>85.519740806453711</v>
      </c>
      <c r="M65" s="170">
        <v>106.48390837488076</v>
      </c>
      <c r="N65" s="170">
        <v>118.56633946370368</v>
      </c>
    </row>
    <row r="66" spans="1:14" ht="12.75" customHeight="1" x14ac:dyDescent="0.2">
      <c r="B66" s="92" t="s">
        <v>2</v>
      </c>
      <c r="C66" s="170">
        <v>94.751883566265519</v>
      </c>
      <c r="D66" s="170">
        <v>69.261395970375844</v>
      </c>
      <c r="E66" s="170">
        <v>95.494020843597994</v>
      </c>
      <c r="F66" s="170">
        <v>89.618133380007336</v>
      </c>
      <c r="G66" s="170">
        <v>72.1240946624891</v>
      </c>
      <c r="H66" s="170">
        <v>90.219613191507804</v>
      </c>
      <c r="I66" s="170">
        <v>107.00238779713433</v>
      </c>
      <c r="J66" s="170">
        <v>138.86913592988128</v>
      </c>
      <c r="K66" s="170">
        <v>104.44130814473189</v>
      </c>
      <c r="L66" s="170">
        <v>87.077379152671028</v>
      </c>
      <c r="M66" s="170">
        <v>110.32708405080119</v>
      </c>
      <c r="N66" s="170">
        <v>120.31077771994811</v>
      </c>
    </row>
    <row r="67" spans="1:14" ht="26.25" customHeight="1" x14ac:dyDescent="0.2">
      <c r="A67" s="130">
        <v>2006</v>
      </c>
      <c r="B67" s="92" t="s">
        <v>3</v>
      </c>
      <c r="C67" s="170">
        <v>97.102364041321763</v>
      </c>
      <c r="D67" s="170">
        <v>72.412061856573402</v>
      </c>
      <c r="E67" s="170">
        <v>98.226314730133296</v>
      </c>
      <c r="F67" s="170">
        <v>90.302276097544194</v>
      </c>
      <c r="G67" s="170">
        <v>85.553567750045644</v>
      </c>
      <c r="H67" s="170">
        <v>88.301329976617708</v>
      </c>
      <c r="I67" s="170">
        <v>119.7691716243131</v>
      </c>
      <c r="J67" s="170">
        <v>142.10664457624756</v>
      </c>
      <c r="K67" s="170">
        <v>110.92767740287636</v>
      </c>
      <c r="L67" s="170">
        <v>86.622702308702372</v>
      </c>
      <c r="M67" s="170">
        <v>110.1535739292914</v>
      </c>
      <c r="N67" s="170">
        <v>119.40082293630188</v>
      </c>
    </row>
    <row r="68" spans="1:14" ht="12.75" customHeight="1" x14ac:dyDescent="0.2">
      <c r="B68" s="92" t="s">
        <v>4</v>
      </c>
      <c r="C68" s="170">
        <v>97.464224695620359</v>
      </c>
      <c r="D68" s="170">
        <v>76.309921891769264</v>
      </c>
      <c r="E68" s="170">
        <v>97.51145197382624</v>
      </c>
      <c r="F68" s="170">
        <v>90.55460901152054</v>
      </c>
      <c r="G68" s="170">
        <v>92.535365973686837</v>
      </c>
      <c r="H68" s="170">
        <v>86.753327209989862</v>
      </c>
      <c r="I68" s="170">
        <v>116.72353815784635</v>
      </c>
      <c r="J68" s="170">
        <v>131.08299669652973</v>
      </c>
      <c r="K68" s="170">
        <v>117.13955423378921</v>
      </c>
      <c r="L68" s="170">
        <v>87.644426397632245</v>
      </c>
      <c r="M68" s="170">
        <v>112.38298126458942</v>
      </c>
      <c r="N68" s="170">
        <v>119.38216270828785</v>
      </c>
    </row>
    <row r="69" spans="1:14" ht="12.75" customHeight="1" x14ac:dyDescent="0.2">
      <c r="B69" s="92" t="s">
        <v>1</v>
      </c>
      <c r="C69" s="170">
        <v>96.457369437517656</v>
      </c>
      <c r="D69" s="170">
        <v>82.402767719637225</v>
      </c>
      <c r="E69" s="170">
        <v>95.103300184177769</v>
      </c>
      <c r="F69" s="170">
        <v>89.121761132517946</v>
      </c>
      <c r="G69" s="170">
        <v>86.95864697591567</v>
      </c>
      <c r="H69" s="170">
        <v>90.18821579898561</v>
      </c>
      <c r="I69" s="170">
        <v>114.89942939915574</v>
      </c>
      <c r="J69" s="170">
        <v>115.41998319155796</v>
      </c>
      <c r="K69" s="170">
        <v>114.2403614626832</v>
      </c>
      <c r="L69" s="170">
        <v>84.530061442108973</v>
      </c>
      <c r="M69" s="170">
        <v>110.17691348485774</v>
      </c>
      <c r="N69" s="170">
        <v>116.86545917326444</v>
      </c>
    </row>
    <row r="70" spans="1:14" ht="12.75" customHeight="1" x14ac:dyDescent="0.2">
      <c r="B70" s="92" t="s">
        <v>2</v>
      </c>
      <c r="C70" s="170">
        <v>95.988286043855396</v>
      </c>
      <c r="D70" s="170">
        <v>83.756287708693037</v>
      </c>
      <c r="E70" s="170">
        <v>94.58701650235912</v>
      </c>
      <c r="F70" s="170">
        <v>91.719104470264369</v>
      </c>
      <c r="G70" s="170">
        <v>84.267620407421276</v>
      </c>
      <c r="H70" s="170">
        <v>89.080552198285616</v>
      </c>
      <c r="I70" s="170">
        <v>113.29313134821568</v>
      </c>
      <c r="J70" s="170">
        <v>108.61436329956848</v>
      </c>
      <c r="K70" s="170">
        <v>103.4949900276043</v>
      </c>
      <c r="L70" s="170">
        <v>86.373318509719184</v>
      </c>
      <c r="M70" s="170">
        <v>108.94456858791747</v>
      </c>
      <c r="N70" s="170">
        <v>114.19204335905343</v>
      </c>
    </row>
    <row r="71" spans="1:14" ht="26.25" customHeight="1" x14ac:dyDescent="0.2">
      <c r="A71" s="130">
        <v>2007</v>
      </c>
      <c r="B71" s="92" t="s">
        <v>3</v>
      </c>
      <c r="C71" s="170">
        <v>96.078952161742848</v>
      </c>
      <c r="D71" s="170">
        <v>83.232076705932656</v>
      </c>
      <c r="E71" s="170">
        <v>95.519443302373958</v>
      </c>
      <c r="F71" s="170">
        <v>91.11447055999885</v>
      </c>
      <c r="G71" s="170">
        <v>88.265684704508857</v>
      </c>
      <c r="H71" s="170">
        <v>88.132475431846146</v>
      </c>
      <c r="I71" s="170">
        <v>119.11788410596655</v>
      </c>
      <c r="J71" s="170">
        <v>114.41429274494756</v>
      </c>
      <c r="K71" s="170">
        <v>91.557520745024561</v>
      </c>
      <c r="L71" s="170">
        <v>88.02806399029771</v>
      </c>
      <c r="M71" s="170">
        <v>100.35232029517829</v>
      </c>
      <c r="N71" s="170">
        <v>120.41942605523722</v>
      </c>
    </row>
    <row r="72" spans="1:14" ht="12.75" customHeight="1" x14ac:dyDescent="0.2">
      <c r="B72" s="92" t="s">
        <v>4</v>
      </c>
      <c r="C72" s="170">
        <v>93.918327369189527</v>
      </c>
      <c r="D72" s="170">
        <v>81.577755837983773</v>
      </c>
      <c r="E72" s="170">
        <v>91.854236305230714</v>
      </c>
      <c r="F72" s="170">
        <v>84.614226801429623</v>
      </c>
      <c r="G72" s="170">
        <v>86.32226444347252</v>
      </c>
      <c r="H72" s="170">
        <v>79.825903530962279</v>
      </c>
      <c r="I72" s="170">
        <v>116.48526935534916</v>
      </c>
      <c r="J72" s="170">
        <v>109.00051970675689</v>
      </c>
      <c r="K72" s="170">
        <v>82.385322809654426</v>
      </c>
      <c r="L72" s="170">
        <v>92.068052698363445</v>
      </c>
      <c r="M72" s="170">
        <v>110.13705830975906</v>
      </c>
      <c r="N72" s="170">
        <v>115.51819144754008</v>
      </c>
    </row>
    <row r="73" spans="1:14" ht="12.75" customHeight="1" x14ac:dyDescent="0.2">
      <c r="B73" s="92" t="s">
        <v>1</v>
      </c>
      <c r="C73" s="170">
        <v>92.329452194270246</v>
      </c>
      <c r="D73" s="170">
        <v>77.880155449823462</v>
      </c>
      <c r="E73" s="170">
        <v>91.740734103065094</v>
      </c>
      <c r="F73" s="170">
        <v>84.486015715521745</v>
      </c>
      <c r="G73" s="170">
        <v>75.292138617282617</v>
      </c>
      <c r="H73" s="170">
        <v>78.058777011335266</v>
      </c>
      <c r="I73" s="170">
        <v>118.03508996870748</v>
      </c>
      <c r="J73" s="170">
        <v>120.70932968842567</v>
      </c>
      <c r="K73" s="170">
        <v>76.442804866107096</v>
      </c>
      <c r="L73" s="170">
        <v>91.284524949790793</v>
      </c>
      <c r="M73" s="170">
        <v>106.07578292557734</v>
      </c>
      <c r="N73" s="170">
        <v>108.21238285374481</v>
      </c>
    </row>
    <row r="74" spans="1:14" ht="12.75" customHeight="1" x14ac:dyDescent="0.2">
      <c r="B74" s="92" t="s">
        <v>2</v>
      </c>
      <c r="C74" s="170">
        <v>93.616161283686367</v>
      </c>
      <c r="D74" s="170">
        <v>79.488685693896542</v>
      </c>
      <c r="E74" s="170">
        <v>92.91283473705542</v>
      </c>
      <c r="F74" s="170">
        <v>87.200095285824645</v>
      </c>
      <c r="G74" s="170">
        <v>77.215933190010759</v>
      </c>
      <c r="H74" s="170">
        <v>83.533219487080416</v>
      </c>
      <c r="I74" s="170">
        <v>122.98517966263583</v>
      </c>
      <c r="J74" s="170">
        <v>103.74925015626339</v>
      </c>
      <c r="K74" s="170">
        <v>74.327766422015344</v>
      </c>
      <c r="L74" s="170">
        <v>91.637518760665145</v>
      </c>
      <c r="M74" s="170">
        <v>106.06275327774523</v>
      </c>
      <c r="N74" s="170">
        <v>111.83271211941958</v>
      </c>
    </row>
    <row r="75" spans="1:14" ht="26.25" customHeight="1" x14ac:dyDescent="0.2">
      <c r="A75" s="130">
        <v>2008</v>
      </c>
      <c r="B75" s="92" t="s">
        <v>3</v>
      </c>
      <c r="C75" s="170">
        <v>94.808343671940051</v>
      </c>
      <c r="D75" s="170">
        <v>80.471860739274234</v>
      </c>
      <c r="E75" s="170">
        <v>94.618464815805382</v>
      </c>
      <c r="F75" s="170">
        <v>88.80046712826136</v>
      </c>
      <c r="G75" s="170">
        <v>87.466491939458308</v>
      </c>
      <c r="H75" s="170">
        <v>80.928248895195139</v>
      </c>
      <c r="I75" s="170">
        <v>121.62415160335124</v>
      </c>
      <c r="J75" s="170">
        <v>109.6911669914915</v>
      </c>
      <c r="K75" s="170">
        <v>76.589521341321429</v>
      </c>
      <c r="L75" s="170">
        <v>95.712366203608383</v>
      </c>
      <c r="M75" s="170">
        <v>108.37024308628443</v>
      </c>
      <c r="N75" s="170">
        <v>107.47011375135929</v>
      </c>
    </row>
    <row r="76" spans="1:14" ht="12.75" customHeight="1" x14ac:dyDescent="0.2">
      <c r="B76" s="92" t="s">
        <v>4</v>
      </c>
      <c r="C76" s="170">
        <v>95.970219521469687</v>
      </c>
      <c r="D76" s="170">
        <v>80.214084292792876</v>
      </c>
      <c r="E76" s="170">
        <v>96.562897457580434</v>
      </c>
      <c r="F76" s="170">
        <v>87.841175113594844</v>
      </c>
      <c r="G76" s="170">
        <v>89.308637442026182</v>
      </c>
      <c r="H76" s="170">
        <v>77.046600584981505</v>
      </c>
      <c r="I76" s="170">
        <v>126.33580157287908</v>
      </c>
      <c r="J76" s="170">
        <v>128.08625585394049</v>
      </c>
      <c r="K76" s="170">
        <v>84.766318531592432</v>
      </c>
      <c r="L76" s="170">
        <v>96.705052938172017</v>
      </c>
      <c r="M76" s="170">
        <v>109.46497598326222</v>
      </c>
      <c r="N76" s="170">
        <v>104.47786804375799</v>
      </c>
    </row>
    <row r="77" spans="1:14" ht="12.75" customHeight="1" x14ac:dyDescent="0.2">
      <c r="B77" s="92" t="s">
        <v>1</v>
      </c>
      <c r="C77" s="170">
        <v>95.095825166563571</v>
      </c>
      <c r="D77" s="170">
        <v>79.865400756322813</v>
      </c>
      <c r="E77" s="170">
        <v>95.325544172381683</v>
      </c>
      <c r="F77" s="170">
        <v>84.682952422206029</v>
      </c>
      <c r="G77" s="170">
        <v>79.738842158614688</v>
      </c>
      <c r="H77" s="170">
        <v>80.496065430659698</v>
      </c>
      <c r="I77" s="170">
        <v>123.40010526366302</v>
      </c>
      <c r="J77" s="170">
        <v>120.98868577183651</v>
      </c>
      <c r="K77" s="170">
        <v>94.623878543407201</v>
      </c>
      <c r="L77" s="170">
        <v>95.689686274682529</v>
      </c>
      <c r="M77" s="170">
        <v>115.20990466040605</v>
      </c>
      <c r="N77" s="170">
        <v>96.808866295042364</v>
      </c>
    </row>
    <row r="78" spans="1:14" ht="12.75" customHeight="1" x14ac:dyDescent="0.2">
      <c r="B78" s="92" t="s">
        <v>2</v>
      </c>
      <c r="C78" s="170">
        <v>91.16654253413796</v>
      </c>
      <c r="D78" s="170">
        <v>78.000099798657047</v>
      </c>
      <c r="E78" s="170">
        <v>90.651925675895185</v>
      </c>
      <c r="F78" s="170">
        <v>83.984848626058508</v>
      </c>
      <c r="G78" s="170">
        <v>64.47079103195054</v>
      </c>
      <c r="H78" s="170">
        <v>73.269848509733293</v>
      </c>
      <c r="I78" s="170">
        <v>113.73939679697382</v>
      </c>
      <c r="J78" s="170">
        <v>115.74669221444468</v>
      </c>
      <c r="K78" s="170">
        <v>99.778353974324801</v>
      </c>
      <c r="L78" s="170">
        <v>91.505956974109424</v>
      </c>
      <c r="M78" s="170">
        <v>109.95634853392615</v>
      </c>
      <c r="N78" s="170">
        <v>97.083753406800696</v>
      </c>
    </row>
    <row r="79" spans="1:14" ht="26.25" customHeight="1" x14ac:dyDescent="0.2">
      <c r="A79" s="130">
        <v>2009</v>
      </c>
      <c r="B79" s="92" t="s">
        <v>3</v>
      </c>
      <c r="C79" s="170">
        <v>89.012342443928148</v>
      </c>
      <c r="D79" s="170">
        <v>83.819904470409838</v>
      </c>
      <c r="E79" s="170">
        <v>84.815297589648225</v>
      </c>
      <c r="F79" s="170">
        <v>80.375652806961952</v>
      </c>
      <c r="G79" s="170">
        <v>63.010400783486695</v>
      </c>
      <c r="H79" s="170">
        <v>70.06937699945459</v>
      </c>
      <c r="I79" s="170">
        <v>108.38741592991522</v>
      </c>
      <c r="J79" s="170">
        <v>97.805414389437601</v>
      </c>
      <c r="K79" s="170">
        <v>98.465922071590072</v>
      </c>
      <c r="L79" s="170">
        <v>83.265573118171588</v>
      </c>
      <c r="M79" s="170">
        <v>112.68549831009767</v>
      </c>
      <c r="N79" s="170">
        <v>100.98554652118499</v>
      </c>
    </row>
    <row r="80" spans="1:14" ht="12.75" customHeight="1" x14ac:dyDescent="0.2">
      <c r="B80" s="92" t="s">
        <v>4</v>
      </c>
      <c r="C80" s="170">
        <v>87.021598153210576</v>
      </c>
      <c r="D80" s="170">
        <v>84.956165321708184</v>
      </c>
      <c r="E80" s="170">
        <v>82.574880634079875</v>
      </c>
      <c r="F80" s="170">
        <v>83.150580458449483</v>
      </c>
      <c r="G80" s="170">
        <v>66.597477628110269</v>
      </c>
      <c r="H80" s="170">
        <v>71.085961469414016</v>
      </c>
      <c r="I80" s="170">
        <v>93.033068205484312</v>
      </c>
      <c r="J80" s="170">
        <v>96.828081965394972</v>
      </c>
      <c r="K80" s="170">
        <v>96.579107888341795</v>
      </c>
      <c r="L80" s="170">
        <v>80.101428768699222</v>
      </c>
      <c r="M80" s="170">
        <v>101.54975276916279</v>
      </c>
      <c r="N80" s="170">
        <v>103.48073969527731</v>
      </c>
    </row>
    <row r="81" spans="1:14" ht="12.75" customHeight="1" x14ac:dyDescent="0.2">
      <c r="B81" s="92" t="s">
        <v>1</v>
      </c>
      <c r="C81" s="170">
        <v>90.172835449130829</v>
      </c>
      <c r="D81" s="170">
        <v>84.517051779941312</v>
      </c>
      <c r="E81" s="170">
        <v>86.531621808428824</v>
      </c>
      <c r="F81" s="170">
        <v>87.933448763584082</v>
      </c>
      <c r="G81" s="170">
        <v>62.385546924179948</v>
      </c>
      <c r="H81" s="170">
        <v>78.97940108180461</v>
      </c>
      <c r="I81" s="170">
        <v>94.273187435290126</v>
      </c>
      <c r="J81" s="170">
        <v>96.820230157064088</v>
      </c>
      <c r="K81" s="170">
        <v>105.07021332287154</v>
      </c>
      <c r="L81" s="170">
        <v>83.601552752451539</v>
      </c>
      <c r="M81" s="170">
        <v>104.90401523034602</v>
      </c>
      <c r="N81" s="170">
        <v>107.50349051581289</v>
      </c>
    </row>
    <row r="82" spans="1:14" ht="12.75" customHeight="1" x14ac:dyDescent="0.2">
      <c r="B82" s="92" t="s">
        <v>2</v>
      </c>
      <c r="C82" s="170">
        <v>89.22081064635691</v>
      </c>
      <c r="D82" s="170">
        <v>78.150713022126766</v>
      </c>
      <c r="E82" s="170">
        <v>87.142000845780117</v>
      </c>
      <c r="F82" s="170">
        <v>90.07294457446595</v>
      </c>
      <c r="G82" s="170">
        <v>64.866898186163539</v>
      </c>
      <c r="H82" s="170">
        <v>82.205586223128563</v>
      </c>
      <c r="I82" s="170">
        <v>91.135274659589058</v>
      </c>
      <c r="J82" s="170">
        <v>97.229079015983274</v>
      </c>
      <c r="K82" s="170">
        <v>99.209098717997264</v>
      </c>
      <c r="L82" s="170">
        <v>83.926523606857472</v>
      </c>
      <c r="M82" s="170">
        <v>103.85297472718302</v>
      </c>
      <c r="N82" s="170">
        <v>106.18386798510849</v>
      </c>
    </row>
    <row r="83" spans="1:14" ht="26.25" customHeight="1" x14ac:dyDescent="0.2">
      <c r="A83" s="130">
        <v>2010</v>
      </c>
      <c r="B83" s="92" t="s">
        <v>3</v>
      </c>
      <c r="C83" s="170">
        <v>90.376965550324215</v>
      </c>
      <c r="D83" s="170">
        <v>80.671808306295461</v>
      </c>
      <c r="E83" s="170">
        <v>88.377358221582469</v>
      </c>
      <c r="F83" s="170">
        <v>89.996159110314366</v>
      </c>
      <c r="G83" s="170">
        <v>78.197371193531026</v>
      </c>
      <c r="H83" s="170">
        <v>86.814262626912267</v>
      </c>
      <c r="I83" s="170">
        <v>90.71181346410701</v>
      </c>
      <c r="J83" s="170">
        <v>83.658138737381591</v>
      </c>
      <c r="K83" s="170">
        <v>97.448325862718022</v>
      </c>
      <c r="L83" s="170">
        <v>88.298156013246526</v>
      </c>
      <c r="M83" s="170">
        <v>106.1871837066888</v>
      </c>
      <c r="N83" s="170">
        <v>101.54886536791032</v>
      </c>
    </row>
    <row r="84" spans="1:14" ht="12.75" customHeight="1" x14ac:dyDescent="0.2">
      <c r="B84" s="92" t="s">
        <v>4</v>
      </c>
      <c r="C84" s="170">
        <v>91.946959678009705</v>
      </c>
      <c r="D84" s="170">
        <v>80.948206627518658</v>
      </c>
      <c r="E84" s="170">
        <v>90.019202579299503</v>
      </c>
      <c r="F84" s="170">
        <v>89.393428577451559</v>
      </c>
      <c r="G84" s="170">
        <v>94.313470021565507</v>
      </c>
      <c r="H84" s="170">
        <v>90.669127270522978</v>
      </c>
      <c r="I84" s="170">
        <v>90.549353986363869</v>
      </c>
      <c r="J84" s="170">
        <v>85.94626020832645</v>
      </c>
      <c r="K84" s="170">
        <v>93.005059609588358</v>
      </c>
      <c r="L84" s="170">
        <v>90.717584150215913</v>
      </c>
      <c r="M84" s="170">
        <v>108.22827777633616</v>
      </c>
      <c r="N84" s="170">
        <v>104.5825094094839</v>
      </c>
    </row>
    <row r="85" spans="1:14" ht="12.75" customHeight="1" x14ac:dyDescent="0.2">
      <c r="B85" s="92" t="s">
        <v>1</v>
      </c>
      <c r="C85" s="170">
        <v>93.423652199295418</v>
      </c>
      <c r="D85" s="170">
        <v>83.194173493309904</v>
      </c>
      <c r="E85" s="170">
        <v>92.045065249315684</v>
      </c>
      <c r="F85" s="170">
        <v>91.459047235875104</v>
      </c>
      <c r="G85" s="170">
        <v>94.195344897158719</v>
      </c>
      <c r="H85" s="170">
        <v>93.872955503715318</v>
      </c>
      <c r="I85" s="170">
        <v>92.439901628165174</v>
      </c>
      <c r="J85" s="170">
        <v>93.295373240174357</v>
      </c>
      <c r="K85" s="170">
        <v>93.955501587657835</v>
      </c>
      <c r="L85" s="170">
        <v>90.355225059831312</v>
      </c>
      <c r="M85" s="170">
        <v>108.33819486354852</v>
      </c>
      <c r="N85" s="170">
        <v>101.72140555438777</v>
      </c>
    </row>
    <row r="86" spans="1:14" ht="12.75" customHeight="1" x14ac:dyDescent="0.2">
      <c r="B86" s="92" t="s">
        <v>2</v>
      </c>
      <c r="C86" s="170">
        <v>90.99894925300427</v>
      </c>
      <c r="D86" s="170">
        <v>82.776906693331497</v>
      </c>
      <c r="E86" s="170">
        <v>88.849107549500317</v>
      </c>
      <c r="F86" s="170">
        <v>86.588971118339856</v>
      </c>
      <c r="G86" s="170">
        <v>91.550277096071113</v>
      </c>
      <c r="H86" s="170">
        <v>87.433590318673239</v>
      </c>
      <c r="I86" s="170">
        <v>94.706994148617952</v>
      </c>
      <c r="J86" s="170">
        <v>89.380563077392154</v>
      </c>
      <c r="K86" s="170">
        <v>95.468698235311791</v>
      </c>
      <c r="L86" s="170">
        <v>87.452138279398923</v>
      </c>
      <c r="M86" s="170">
        <v>107.89462259935574</v>
      </c>
      <c r="N86" s="170">
        <v>98.624432971200505</v>
      </c>
    </row>
    <row r="87" spans="1:14" ht="26.25" customHeight="1" x14ac:dyDescent="0.2">
      <c r="A87" s="130">
        <v>2011</v>
      </c>
      <c r="B87" s="92" t="s">
        <v>3</v>
      </c>
      <c r="C87" s="170">
        <v>92.380083683257155</v>
      </c>
      <c r="D87" s="170">
        <v>82.395537261975662</v>
      </c>
      <c r="E87" s="170">
        <v>91.503336920878709</v>
      </c>
      <c r="F87" s="170">
        <v>89.17375716463313</v>
      </c>
      <c r="G87" s="170">
        <v>99.30927291089948</v>
      </c>
      <c r="H87" s="170">
        <v>91.10629141579642</v>
      </c>
      <c r="I87" s="170">
        <v>97.239676085000355</v>
      </c>
      <c r="J87" s="170">
        <v>98.404498794698483</v>
      </c>
      <c r="K87" s="170">
        <v>104.44915498596241</v>
      </c>
      <c r="L87" s="170">
        <v>85.179439993014284</v>
      </c>
      <c r="M87" s="170">
        <v>99.081237127164755</v>
      </c>
      <c r="N87" s="170">
        <v>104.01145376008898</v>
      </c>
    </row>
    <row r="88" spans="1:14" ht="12.75" customHeight="1" x14ac:dyDescent="0.2">
      <c r="B88" s="92" t="s">
        <v>4</v>
      </c>
      <c r="C88" s="170">
        <v>94.348417224177837</v>
      </c>
      <c r="D88" s="170">
        <v>87.406729119453615</v>
      </c>
      <c r="E88" s="170">
        <v>92.348981711596409</v>
      </c>
      <c r="F88" s="170">
        <v>91.500928054773539</v>
      </c>
      <c r="G88" s="170">
        <v>99.48242067027607</v>
      </c>
      <c r="H88" s="170">
        <v>93.171358433096046</v>
      </c>
      <c r="I88" s="170">
        <v>96.764375930746397</v>
      </c>
      <c r="J88" s="170">
        <v>91.697233428438565</v>
      </c>
      <c r="K88" s="170">
        <v>112.3841870341281</v>
      </c>
      <c r="L88" s="170">
        <v>85.378492666467125</v>
      </c>
      <c r="M88" s="170">
        <v>108.42257184544056</v>
      </c>
      <c r="N88" s="170">
        <v>101.41893697428995</v>
      </c>
    </row>
    <row r="89" spans="1:14" ht="12.75" customHeight="1" x14ac:dyDescent="0.2">
      <c r="B89" s="92" t="s">
        <v>1</v>
      </c>
      <c r="C89" s="170">
        <v>92.967454743942653</v>
      </c>
      <c r="D89" s="170">
        <v>89.57680804814251</v>
      </c>
      <c r="E89" s="170">
        <v>90.109911151845537</v>
      </c>
      <c r="F89" s="170">
        <v>87.42593078460682</v>
      </c>
      <c r="G89" s="170">
        <v>85.779044128615382</v>
      </c>
      <c r="H89" s="170">
        <v>90.190175170330036</v>
      </c>
      <c r="I89" s="170">
        <v>99.254023906726957</v>
      </c>
      <c r="J89" s="170">
        <v>88.944228673600222</v>
      </c>
      <c r="K89" s="170">
        <v>108.99168824237876</v>
      </c>
      <c r="L89" s="170">
        <v>84.950839492014154</v>
      </c>
      <c r="M89" s="170">
        <v>106.39820401827369</v>
      </c>
      <c r="N89" s="170">
        <v>101.07379488087265</v>
      </c>
    </row>
    <row r="90" spans="1:14" ht="12.75" customHeight="1" x14ac:dyDescent="0.2">
      <c r="B90" s="92" t="s">
        <v>2</v>
      </c>
      <c r="C90" s="170">
        <v>94.457389241239824</v>
      </c>
      <c r="D90" s="170">
        <v>92.477357602737726</v>
      </c>
      <c r="E90" s="170">
        <v>91.913216153299629</v>
      </c>
      <c r="F90" s="170">
        <v>91.712102920133844</v>
      </c>
      <c r="G90" s="170">
        <v>77.710185631772092</v>
      </c>
      <c r="H90" s="170">
        <v>92.539169429951841</v>
      </c>
      <c r="I90" s="170">
        <v>98.410621096464027</v>
      </c>
      <c r="J90" s="170">
        <v>93.306457229982527</v>
      </c>
      <c r="K90" s="170">
        <v>106.19819641718298</v>
      </c>
      <c r="L90" s="170">
        <v>87.187674017781134</v>
      </c>
      <c r="M90" s="170">
        <v>103.24142211480459</v>
      </c>
      <c r="N90" s="170">
        <v>102.21945266400475</v>
      </c>
    </row>
    <row r="91" spans="1:14" ht="26.25" customHeight="1" x14ac:dyDescent="0.2">
      <c r="A91" s="130">
        <v>2012</v>
      </c>
      <c r="B91" s="92" t="s">
        <v>3</v>
      </c>
      <c r="C91" s="170">
        <v>95.127304202231031</v>
      </c>
      <c r="D91" s="170">
        <v>92.884795863738674</v>
      </c>
      <c r="E91" s="170">
        <v>92.494470777551015</v>
      </c>
      <c r="F91" s="170">
        <v>89.7685659156556</v>
      </c>
      <c r="G91" s="170">
        <v>86.877483650377329</v>
      </c>
      <c r="H91" s="170">
        <v>100.95107096055393</v>
      </c>
      <c r="I91" s="170">
        <v>99.174063556340144</v>
      </c>
      <c r="J91" s="170">
        <v>97.94986832559897</v>
      </c>
      <c r="K91" s="170">
        <v>90.696963973101532</v>
      </c>
      <c r="L91" s="170">
        <v>86.301566505979594</v>
      </c>
      <c r="M91" s="170">
        <v>107.62141213460943</v>
      </c>
      <c r="N91" s="170">
        <v>100.33470837569863</v>
      </c>
    </row>
    <row r="92" spans="1:14" ht="12.75" customHeight="1" x14ac:dyDescent="0.2">
      <c r="B92" s="92" t="s">
        <v>4</v>
      </c>
      <c r="C92" s="170">
        <v>93.979302641948252</v>
      </c>
      <c r="D92" s="170">
        <v>93.428676384172235</v>
      </c>
      <c r="E92" s="170">
        <v>92.61723703290923</v>
      </c>
      <c r="F92" s="170">
        <v>90.52095912476949</v>
      </c>
      <c r="G92" s="170">
        <v>83.527123032360166</v>
      </c>
      <c r="H92" s="170">
        <v>98.844734908890757</v>
      </c>
      <c r="I92" s="170">
        <v>103.41570206243468</v>
      </c>
      <c r="J92" s="170">
        <v>99.775177978424978</v>
      </c>
      <c r="K92" s="170">
        <v>87.153810576224515</v>
      </c>
      <c r="L92" s="170">
        <v>85.332053135145316</v>
      </c>
      <c r="M92" s="170">
        <v>95.660057138516052</v>
      </c>
      <c r="N92" s="170">
        <v>97.132230656440527</v>
      </c>
    </row>
    <row r="93" spans="1:14" ht="12.75" customHeight="1" x14ac:dyDescent="0.2">
      <c r="B93" s="92" t="s">
        <v>1</v>
      </c>
      <c r="C93" s="170">
        <v>94.850754714781132</v>
      </c>
      <c r="D93" s="170">
        <v>97.528042205822473</v>
      </c>
      <c r="E93" s="170">
        <v>92.389722989078948</v>
      </c>
      <c r="F93" s="170">
        <v>92.948458503126147</v>
      </c>
      <c r="G93" s="170">
        <v>72.840308176356942</v>
      </c>
      <c r="H93" s="170">
        <v>94.347528674259166</v>
      </c>
      <c r="I93" s="170">
        <v>100.66823670309508</v>
      </c>
      <c r="J93" s="170">
        <v>103.77397274957313</v>
      </c>
      <c r="K93" s="170">
        <v>86.218243461206754</v>
      </c>
      <c r="L93" s="170">
        <v>86.949732359838677</v>
      </c>
      <c r="M93" s="170">
        <v>102.0050048648154</v>
      </c>
      <c r="N93" s="170">
        <v>94.772049087249044</v>
      </c>
    </row>
    <row r="94" spans="1:14" ht="12.75" customHeight="1" x14ac:dyDescent="0.2">
      <c r="B94" s="92" t="s">
        <v>2</v>
      </c>
      <c r="C94" s="170">
        <v>95.886584454027584</v>
      </c>
      <c r="D94" s="170">
        <v>96.817286543705237</v>
      </c>
      <c r="E94" s="170">
        <v>93.710068631877164</v>
      </c>
      <c r="F94" s="170">
        <v>92.970232496399859</v>
      </c>
      <c r="G94" s="170">
        <v>71.097665528493877</v>
      </c>
      <c r="H94" s="170">
        <v>95.593336486651211</v>
      </c>
      <c r="I94" s="170">
        <v>105.61079775681931</v>
      </c>
      <c r="J94" s="170">
        <v>106.91463174610618</v>
      </c>
      <c r="K94" s="170">
        <v>88.696818235262441</v>
      </c>
      <c r="L94" s="170">
        <v>87.119869070208452</v>
      </c>
      <c r="M94" s="170">
        <v>105.19148492946951</v>
      </c>
      <c r="N94" s="170">
        <v>94.244490388222601</v>
      </c>
    </row>
    <row r="95" spans="1:14" ht="26.25" customHeight="1" x14ac:dyDescent="0.2">
      <c r="A95" s="130">
        <v>2013</v>
      </c>
      <c r="B95" s="92" t="s">
        <v>3</v>
      </c>
      <c r="C95" s="170">
        <v>95.984595193550987</v>
      </c>
      <c r="D95" s="170">
        <v>100.81252722195589</v>
      </c>
      <c r="E95" s="170">
        <v>93.173523722585671</v>
      </c>
      <c r="F95" s="170">
        <v>94.210672903036894</v>
      </c>
      <c r="G95" s="170">
        <v>82.947326091903363</v>
      </c>
      <c r="H95" s="170">
        <v>87.26532709592405</v>
      </c>
      <c r="I95" s="170">
        <v>102.4033577123857</v>
      </c>
      <c r="J95" s="170">
        <v>101.15920642365478</v>
      </c>
      <c r="K95" s="170">
        <v>96.305448547555272</v>
      </c>
      <c r="L95" s="170">
        <v>87.88344770102519</v>
      </c>
      <c r="M95" s="170">
        <v>102.84927436971017</v>
      </c>
      <c r="N95" s="170">
        <v>95.586520324906473</v>
      </c>
    </row>
    <row r="96" spans="1:14" ht="12.75" customHeight="1" x14ac:dyDescent="0.2">
      <c r="B96" s="92" t="s">
        <v>4</v>
      </c>
      <c r="C96" s="170">
        <v>97.594806388544242</v>
      </c>
      <c r="D96" s="170">
        <v>94.342552282129745</v>
      </c>
      <c r="E96" s="170">
        <v>95.233627346101557</v>
      </c>
      <c r="F96" s="170">
        <v>96.008034157523781</v>
      </c>
      <c r="G96" s="170">
        <v>92.724293288857794</v>
      </c>
      <c r="H96" s="170">
        <v>90.315038316344825</v>
      </c>
      <c r="I96" s="170">
        <v>103.75019632740876</v>
      </c>
      <c r="J96" s="170">
        <v>99.359000806218589</v>
      </c>
      <c r="K96" s="170">
        <v>94.812258873432967</v>
      </c>
      <c r="L96" s="170">
        <v>90.668781622111482</v>
      </c>
      <c r="M96" s="170">
        <v>111.8975774368037</v>
      </c>
      <c r="N96" s="170">
        <v>96.291705983251461</v>
      </c>
    </row>
    <row r="97" spans="1:14" ht="12.75" customHeight="1" x14ac:dyDescent="0.2">
      <c r="B97" s="92" t="s">
        <v>1</v>
      </c>
      <c r="C97" s="170">
        <v>96.61038951291772</v>
      </c>
      <c r="D97" s="170">
        <v>92.313796641102769</v>
      </c>
      <c r="E97" s="170">
        <v>95.219274053786705</v>
      </c>
      <c r="F97" s="170">
        <v>91.736804323407839</v>
      </c>
      <c r="G97" s="170">
        <v>95.813869857435662</v>
      </c>
      <c r="H97" s="170">
        <v>86.531500942897509</v>
      </c>
      <c r="I97" s="170">
        <v>108.33219405767339</v>
      </c>
      <c r="J97" s="170">
        <v>97.629195835891153</v>
      </c>
      <c r="K97" s="170">
        <v>97.762311017101339</v>
      </c>
      <c r="L97" s="170">
        <v>93.579273862646218</v>
      </c>
      <c r="M97" s="170">
        <v>106.49384762890814</v>
      </c>
      <c r="N97" s="170">
        <v>96.870169614636367</v>
      </c>
    </row>
    <row r="98" spans="1:14" ht="12.75" customHeight="1" x14ac:dyDescent="0.2">
      <c r="B98" s="92" t="s">
        <v>2</v>
      </c>
      <c r="C98" s="170">
        <v>97.494481886605087</v>
      </c>
      <c r="D98" s="170">
        <v>97.24699203388748</v>
      </c>
      <c r="E98" s="170">
        <v>95.591023436279528</v>
      </c>
      <c r="F98" s="170">
        <v>94.26091557517087</v>
      </c>
      <c r="G98" s="170">
        <v>90.718692778868899</v>
      </c>
      <c r="H98" s="170">
        <v>82.360032017859837</v>
      </c>
      <c r="I98" s="170">
        <v>108.52435138714604</v>
      </c>
      <c r="J98" s="170">
        <v>100.82705194209078</v>
      </c>
      <c r="K98" s="170">
        <v>96.694821171939068</v>
      </c>
      <c r="L98" s="170">
        <v>94.331570633497563</v>
      </c>
      <c r="M98" s="170">
        <v>106.80764195853814</v>
      </c>
      <c r="N98" s="170">
        <v>95.16990816202356</v>
      </c>
    </row>
    <row r="99" spans="1:14" ht="26.25" customHeight="1" x14ac:dyDescent="0.2">
      <c r="A99" s="130">
        <v>2014</v>
      </c>
      <c r="B99" s="92" t="s">
        <v>3</v>
      </c>
      <c r="C99" s="170">
        <v>99.922996976147957</v>
      </c>
      <c r="D99" s="170">
        <v>103.35500467509537</v>
      </c>
      <c r="E99" s="170">
        <v>98.74539386000373</v>
      </c>
      <c r="F99" s="170">
        <v>94.499250283002866</v>
      </c>
      <c r="G99" s="170">
        <v>96.373588666280455</v>
      </c>
      <c r="H99" s="170">
        <v>91.187606458944686</v>
      </c>
      <c r="I99" s="170">
        <v>112.28792145149029</v>
      </c>
      <c r="J99" s="170">
        <v>108.68468987373298</v>
      </c>
      <c r="K99" s="170">
        <v>98.198171373549727</v>
      </c>
      <c r="L99" s="170">
        <v>96.186717683266167</v>
      </c>
      <c r="M99" s="170">
        <v>104.61504120780407</v>
      </c>
      <c r="N99" s="170">
        <v>96.17010712409089</v>
      </c>
    </row>
    <row r="100" spans="1:14" ht="12.75" x14ac:dyDescent="0.2">
      <c r="B100" s="92" t="s">
        <v>4</v>
      </c>
      <c r="C100" s="170">
        <v>100.34516798235983</v>
      </c>
      <c r="D100" s="170">
        <v>109.92344946130758</v>
      </c>
      <c r="E100" s="170">
        <v>99.629210578775385</v>
      </c>
      <c r="F100" s="170">
        <v>92.919816265200879</v>
      </c>
      <c r="G100" s="170">
        <v>95.159217737804795</v>
      </c>
      <c r="H100" s="170">
        <v>88.553393844413435</v>
      </c>
      <c r="I100" s="170">
        <v>112.83089061005573</v>
      </c>
      <c r="J100" s="170">
        <v>116.82100761632614</v>
      </c>
      <c r="K100" s="170">
        <v>101.31735970324173</v>
      </c>
      <c r="L100" s="170">
        <v>99.637174637890809</v>
      </c>
      <c r="M100" s="170">
        <v>99.557116749771666</v>
      </c>
      <c r="N100" s="170">
        <v>95.353714598131404</v>
      </c>
    </row>
    <row r="101" spans="1:14" ht="12.75" x14ac:dyDescent="0.2">
      <c r="B101" s="92" t="s">
        <v>1</v>
      </c>
      <c r="C101" s="170">
        <v>100.93028409748018</v>
      </c>
      <c r="D101" s="170">
        <v>109.72763351825684</v>
      </c>
      <c r="E101" s="170">
        <v>101.85127465943698</v>
      </c>
      <c r="F101" s="170">
        <v>96.497625657762839</v>
      </c>
      <c r="G101" s="170">
        <v>96.588061943102645</v>
      </c>
      <c r="H101" s="170">
        <v>87.829743952031265</v>
      </c>
      <c r="I101" s="170">
        <v>114.07853570794566</v>
      </c>
      <c r="J101" s="170">
        <v>117.11444107568626</v>
      </c>
      <c r="K101" s="170">
        <v>97.920021325511087</v>
      </c>
      <c r="L101" s="170">
        <v>104.3043863891325</v>
      </c>
      <c r="M101" s="170">
        <v>95.508997881948801</v>
      </c>
      <c r="N101" s="170">
        <v>93.907482124311329</v>
      </c>
    </row>
    <row r="102" spans="1:14" ht="12.75" x14ac:dyDescent="0.2">
      <c r="B102" s="92" t="s">
        <v>2</v>
      </c>
      <c r="C102" s="170">
        <v>101.94853867877247</v>
      </c>
      <c r="D102" s="170">
        <v>109.75164523998228</v>
      </c>
      <c r="E102" s="170">
        <v>102.45485294065297</v>
      </c>
      <c r="F102" s="170">
        <v>99.556038116021114</v>
      </c>
      <c r="G102" s="170">
        <v>95.675250998838848</v>
      </c>
      <c r="H102" s="170">
        <v>89.617642145020724</v>
      </c>
      <c r="I102" s="170">
        <v>112.60052374037227</v>
      </c>
      <c r="J102" s="170">
        <v>119.34751135936088</v>
      </c>
      <c r="K102" s="170">
        <v>96.593141254441647</v>
      </c>
      <c r="L102" s="170">
        <v>103.00711809741229</v>
      </c>
      <c r="M102" s="170">
        <v>99.191570855154382</v>
      </c>
      <c r="N102" s="170">
        <v>94.309435668136913</v>
      </c>
    </row>
    <row r="103" spans="1:14" ht="23.25" customHeight="1" x14ac:dyDescent="0.2">
      <c r="A103" s="130">
        <v>2015</v>
      </c>
      <c r="B103" s="92" t="s">
        <v>3</v>
      </c>
      <c r="C103" s="170">
        <v>102.15293262435929</v>
      </c>
      <c r="D103" s="170">
        <v>106.3287084241731</v>
      </c>
      <c r="E103" s="170">
        <v>101.8983431988528</v>
      </c>
      <c r="F103" s="170">
        <v>98.148389839309402</v>
      </c>
      <c r="G103" s="170">
        <v>89.612727587759778</v>
      </c>
      <c r="H103" s="170">
        <v>101.12182132604337</v>
      </c>
      <c r="I103" s="170">
        <v>107.53969374395527</v>
      </c>
      <c r="J103" s="170">
        <v>101.74010132847809</v>
      </c>
      <c r="K103" s="170">
        <v>101.70898538045579</v>
      </c>
      <c r="L103" s="170">
        <v>105.05272207864101</v>
      </c>
      <c r="M103" s="170">
        <v>102.15702428845739</v>
      </c>
      <c r="N103" s="170">
        <v>98.703984965012992</v>
      </c>
    </row>
    <row r="104" spans="1:14" ht="14.25" customHeight="1" x14ac:dyDescent="0.2">
      <c r="B104" s="92" t="s">
        <v>4</v>
      </c>
      <c r="C104" s="170">
        <v>100.5626667953557</v>
      </c>
      <c r="D104" s="170">
        <v>101.01484607138111</v>
      </c>
      <c r="E104" s="170">
        <v>99.652431562102578</v>
      </c>
      <c r="F104" s="170">
        <v>96.729506490163956</v>
      </c>
      <c r="G104" s="170">
        <v>101.31050372246874</v>
      </c>
      <c r="H104" s="170">
        <v>101.59471048694732</v>
      </c>
      <c r="I104" s="170">
        <v>102.03219983971336</v>
      </c>
      <c r="J104" s="170">
        <v>97.164629796338701</v>
      </c>
      <c r="K104" s="170">
        <v>97.089913288530823</v>
      </c>
      <c r="L104" s="170">
        <v>101.38920119394817</v>
      </c>
      <c r="M104" s="170">
        <v>103.74010690734963</v>
      </c>
      <c r="N104" s="170">
        <v>99.734059079529331</v>
      </c>
    </row>
    <row r="105" spans="1:14" ht="12.75" customHeight="1" x14ac:dyDescent="0.2">
      <c r="B105" s="92" t="s">
        <v>1</v>
      </c>
      <c r="C105" s="170">
        <v>98.479769771156327</v>
      </c>
      <c r="D105" s="170">
        <v>96.384661678309669</v>
      </c>
      <c r="E105" s="170">
        <v>99.124611845613174</v>
      </c>
      <c r="F105" s="170">
        <v>101.66324583020555</v>
      </c>
      <c r="G105" s="170">
        <v>105.50483416874776</v>
      </c>
      <c r="H105" s="170">
        <v>98.00328306963759</v>
      </c>
      <c r="I105" s="170">
        <v>95.926234790414284</v>
      </c>
      <c r="J105" s="170">
        <v>98.84122560284996</v>
      </c>
      <c r="K105" s="170">
        <v>98.929619361339931</v>
      </c>
      <c r="L105" s="170">
        <v>97.907647874116194</v>
      </c>
      <c r="M105" s="170">
        <v>96.587310390309923</v>
      </c>
      <c r="N105" s="170">
        <v>100.4201803126803</v>
      </c>
    </row>
    <row r="106" spans="1:14" ht="12" customHeight="1" x14ac:dyDescent="0.2">
      <c r="B106" s="92" t="s">
        <v>2</v>
      </c>
      <c r="C106" s="170">
        <v>98.804630809128739</v>
      </c>
      <c r="D106" s="170">
        <v>96.271783826136172</v>
      </c>
      <c r="E106" s="170">
        <v>99.324613393431505</v>
      </c>
      <c r="F106" s="170">
        <v>103.45885784032112</v>
      </c>
      <c r="G106" s="170">
        <v>103.57193452102376</v>
      </c>
      <c r="H106" s="170">
        <v>99.280185117371701</v>
      </c>
      <c r="I106" s="170">
        <v>94.501871625917076</v>
      </c>
      <c r="J106" s="170">
        <v>102.25404327233323</v>
      </c>
      <c r="K106" s="170">
        <v>102.27148196967343</v>
      </c>
      <c r="L106" s="170">
        <v>95.650428853294642</v>
      </c>
      <c r="M106" s="170">
        <v>97.51555841388307</v>
      </c>
      <c r="N106" s="170">
        <v>101.14177564277738</v>
      </c>
    </row>
    <row r="107" spans="1:14" ht="23.25" customHeight="1" x14ac:dyDescent="0.2">
      <c r="A107" s="130">
        <v>2016</v>
      </c>
      <c r="B107" s="92" t="s">
        <v>3</v>
      </c>
      <c r="C107" s="170">
        <v>95.859193574223923</v>
      </c>
      <c r="D107" s="170">
        <v>87.40130374185982</v>
      </c>
      <c r="E107" s="170">
        <v>95.265045262859175</v>
      </c>
      <c r="F107" s="170">
        <v>98.652438030953817</v>
      </c>
      <c r="G107" s="170">
        <v>104.43575373652618</v>
      </c>
      <c r="H107" s="170">
        <v>97.444403918244163</v>
      </c>
      <c r="I107" s="170">
        <v>89.136180253984378</v>
      </c>
      <c r="J107" s="170">
        <v>99.053198199842271</v>
      </c>
      <c r="K107" s="170">
        <v>101.64292601568074</v>
      </c>
      <c r="L107" s="170">
        <v>90.386984259121604</v>
      </c>
      <c r="M107" s="170">
        <v>99.005738349422813</v>
      </c>
      <c r="N107" s="170">
        <v>104.36559477646945</v>
      </c>
    </row>
    <row r="108" spans="1:14" ht="12" customHeight="1" x14ac:dyDescent="0.2">
      <c r="B108" s="130" t="s">
        <v>4</v>
      </c>
      <c r="C108" s="170">
        <v>94.911474398670393</v>
      </c>
      <c r="D108" s="170">
        <v>87.667992067544773</v>
      </c>
      <c r="E108" s="170">
        <v>95.240486211910564</v>
      </c>
      <c r="F108" s="170">
        <v>99.968693079866043</v>
      </c>
      <c r="G108" s="170">
        <v>93.90155990543073</v>
      </c>
      <c r="H108" s="170">
        <v>96.681557269574441</v>
      </c>
      <c r="I108" s="170">
        <v>86.63820083413971</v>
      </c>
      <c r="J108" s="170">
        <v>105.35785519462677</v>
      </c>
      <c r="K108" s="170">
        <v>105.93173205627039</v>
      </c>
      <c r="L108" s="170">
        <v>90.020868700962268</v>
      </c>
      <c r="M108" s="170">
        <v>92.872686635431108</v>
      </c>
      <c r="N108" s="170">
        <v>108.21323735916184</v>
      </c>
    </row>
    <row r="109" spans="1:14" ht="12" customHeight="1" x14ac:dyDescent="0.2">
      <c r="B109" s="130" t="s">
        <v>1</v>
      </c>
      <c r="C109" s="170">
        <v>93.824071172157119</v>
      </c>
      <c r="D109" s="170">
        <v>89.672049383144525</v>
      </c>
      <c r="E109" s="170">
        <v>92.857588061150864</v>
      </c>
      <c r="F109" s="170">
        <v>97.768224406574859</v>
      </c>
      <c r="G109" s="170">
        <v>86.162076663917261</v>
      </c>
      <c r="H109" s="170">
        <v>88.898521766829617</v>
      </c>
      <c r="I109" s="170">
        <v>86.570518841436254</v>
      </c>
      <c r="J109" s="170">
        <v>107.40007703342202</v>
      </c>
      <c r="K109" s="170">
        <v>104.2356649236412</v>
      </c>
      <c r="L109" s="170">
        <v>88.287150240778985</v>
      </c>
      <c r="M109" s="170">
        <v>93.451465517567371</v>
      </c>
      <c r="N109" s="170">
        <v>108.85253352304562</v>
      </c>
    </row>
    <row r="110" spans="1:14" ht="12" customHeight="1" x14ac:dyDescent="0.2">
      <c r="B110" s="130" t="s">
        <v>2</v>
      </c>
      <c r="C110" s="170">
        <v>93.887905431956028</v>
      </c>
      <c r="D110" s="170">
        <v>90.188927468615375</v>
      </c>
      <c r="E110" s="170">
        <v>92.489524670204375</v>
      </c>
      <c r="F110" s="170">
        <v>94.943943062579208</v>
      </c>
      <c r="G110" s="170">
        <v>85.287429742867218</v>
      </c>
      <c r="H110" s="170">
        <v>93.28178120779144</v>
      </c>
      <c r="I110" s="170">
        <v>83.926285327750833</v>
      </c>
      <c r="J110" s="170">
        <v>108.49674193049898</v>
      </c>
      <c r="K110" s="170">
        <v>103.00683962402601</v>
      </c>
      <c r="L110" s="170">
        <v>89.373818055777676</v>
      </c>
      <c r="M110" s="170">
        <v>94.552557598072767</v>
      </c>
      <c r="N110" s="170">
        <v>109.02247488344923</v>
      </c>
    </row>
    <row r="111" spans="1:14" ht="19.5" customHeight="1" x14ac:dyDescent="0.2">
      <c r="A111" s="130">
        <v>2017</v>
      </c>
      <c r="B111" s="125" t="s">
        <v>3</v>
      </c>
      <c r="C111" s="170">
        <v>95.781536862648295</v>
      </c>
      <c r="D111" s="170">
        <v>92.533433629142138</v>
      </c>
      <c r="E111" s="170">
        <v>95.918263987393431</v>
      </c>
      <c r="F111" s="170">
        <v>97.093144264304897</v>
      </c>
      <c r="G111" s="170">
        <v>89.989119275051863</v>
      </c>
      <c r="H111" s="170">
        <v>104.87639404425882</v>
      </c>
      <c r="I111" s="170">
        <v>88.164276459990091</v>
      </c>
      <c r="J111" s="170">
        <v>105.36225408464404</v>
      </c>
      <c r="K111" s="170">
        <v>105.43649174000271</v>
      </c>
      <c r="L111" s="170">
        <v>91.278884928914948</v>
      </c>
      <c r="M111" s="170">
        <v>92.830907939234052</v>
      </c>
      <c r="N111" s="170">
        <v>107.40299697478416</v>
      </c>
    </row>
    <row r="112" spans="1:14" ht="12.75" x14ac:dyDescent="0.2">
      <c r="B112" s="130" t="s">
        <v>4</v>
      </c>
      <c r="C112" s="170">
        <v>95.321043290280144</v>
      </c>
      <c r="D112" s="170">
        <v>93.66933497815134</v>
      </c>
      <c r="E112" s="170">
        <v>95.127816985769925</v>
      </c>
      <c r="F112" s="170">
        <v>96.96806774357178</v>
      </c>
      <c r="G112" s="170">
        <v>88.33949585450037</v>
      </c>
      <c r="H112" s="170">
        <v>102.6624925871933</v>
      </c>
      <c r="I112" s="170">
        <v>86.44726181935205</v>
      </c>
      <c r="J112" s="170">
        <v>100.69818686883183</v>
      </c>
      <c r="K112" s="170">
        <v>106.1944045866754</v>
      </c>
      <c r="L112" s="170">
        <v>92.068751363785196</v>
      </c>
      <c r="M112" s="170">
        <v>92.796070939327265</v>
      </c>
      <c r="N112" s="170">
        <v>106.08434756229249</v>
      </c>
    </row>
    <row r="113" spans="1:14" ht="12.75" x14ac:dyDescent="0.2">
      <c r="B113" s="135" t="s">
        <v>1</v>
      </c>
      <c r="C113" s="170">
        <v>96.856186989476697</v>
      </c>
      <c r="D113" s="170">
        <v>95.609785461826007</v>
      </c>
      <c r="E113" s="170">
        <v>94.804830994934633</v>
      </c>
      <c r="F113" s="170">
        <v>96.228187327209497</v>
      </c>
      <c r="G113" s="170">
        <v>91.066493251977846</v>
      </c>
      <c r="H113" s="170">
        <v>94.533426650750968</v>
      </c>
      <c r="I113" s="170">
        <v>88.614572169299379</v>
      </c>
      <c r="J113" s="170">
        <v>104.03956899354938</v>
      </c>
      <c r="K113" s="170">
        <v>107.89224455080262</v>
      </c>
      <c r="L113" s="170">
        <v>92.664987348297771</v>
      </c>
      <c r="M113" s="170">
        <v>100.72422132808889</v>
      </c>
      <c r="N113" s="170">
        <v>104.95757452199153</v>
      </c>
    </row>
    <row r="114" spans="1:14" ht="12.75" x14ac:dyDescent="0.2">
      <c r="B114" s="139" t="s">
        <v>2</v>
      </c>
      <c r="C114" s="170">
        <v>98.093927872818597</v>
      </c>
      <c r="D114" s="170">
        <v>95.073866496595798</v>
      </c>
      <c r="E114" s="170">
        <v>96.08719499321667</v>
      </c>
      <c r="F114" s="170">
        <v>97.983441064907012</v>
      </c>
      <c r="G114" s="170">
        <v>87.599745294278918</v>
      </c>
      <c r="H114" s="170">
        <v>101.05375826229921</v>
      </c>
      <c r="I114" s="170">
        <v>88.8973987776874</v>
      </c>
      <c r="J114" s="170">
        <v>99.995133554161058</v>
      </c>
      <c r="K114" s="170">
        <v>109.9898467972931</v>
      </c>
      <c r="L114" s="170">
        <v>93.538656571261384</v>
      </c>
      <c r="M114" s="170">
        <v>103.18343121367792</v>
      </c>
      <c r="N114" s="170">
        <v>105.12549736136945</v>
      </c>
    </row>
    <row r="115" spans="1:14" ht="19.5" customHeight="1" x14ac:dyDescent="0.2">
      <c r="A115" s="130">
        <v>2018</v>
      </c>
      <c r="B115" s="143" t="s">
        <v>3</v>
      </c>
      <c r="C115" s="170">
        <v>99.109589432217902</v>
      </c>
      <c r="D115" s="170">
        <v>93.910001671724615</v>
      </c>
      <c r="E115" s="170">
        <v>98.474271136146513</v>
      </c>
      <c r="F115" s="170">
        <v>100.53714920509961</v>
      </c>
      <c r="G115" s="170">
        <v>90.840177204347754</v>
      </c>
      <c r="H115" s="170">
        <v>107.14312245838262</v>
      </c>
      <c r="I115" s="170">
        <v>89.907411726614768</v>
      </c>
      <c r="J115" s="170">
        <v>112.9043796146934</v>
      </c>
      <c r="K115" s="170">
        <v>102.6767708664653</v>
      </c>
      <c r="L115" s="170">
        <v>93.407951761123087</v>
      </c>
      <c r="M115" s="170">
        <v>102.13000260015184</v>
      </c>
      <c r="N115" s="170">
        <v>103.71859806199338</v>
      </c>
    </row>
    <row r="116" spans="1:14" ht="14.25" customHeight="1" x14ac:dyDescent="0.2">
      <c r="B116" s="146" t="s">
        <v>4</v>
      </c>
      <c r="C116" s="170">
        <v>99.388243354400515</v>
      </c>
      <c r="D116" s="170">
        <v>93.462634050991142</v>
      </c>
      <c r="E116" s="170">
        <v>99.254558281399667</v>
      </c>
      <c r="F116" s="170">
        <v>104.31549742282819</v>
      </c>
      <c r="G116" s="170">
        <v>91.354660809401139</v>
      </c>
      <c r="H116" s="170">
        <v>101.78833755079697</v>
      </c>
      <c r="I116" s="170">
        <v>84.337357292907157</v>
      </c>
      <c r="J116" s="170">
        <v>120.26946696698872</v>
      </c>
      <c r="K116" s="170">
        <v>100.68509773771949</v>
      </c>
      <c r="L116" s="170">
        <v>96.952532399241818</v>
      </c>
      <c r="M116" s="170">
        <v>99.278663092150751</v>
      </c>
      <c r="N116" s="170">
        <v>109.39018401476484</v>
      </c>
    </row>
    <row r="117" spans="1:14" ht="12" customHeight="1" thickBot="1" x14ac:dyDescent="0.25">
      <c r="C117" s="170"/>
      <c r="D117" s="170"/>
      <c r="E117" s="170"/>
      <c r="F117" s="170"/>
      <c r="G117" s="170"/>
      <c r="H117" s="182"/>
      <c r="I117" s="170"/>
      <c r="J117" s="182"/>
      <c r="K117" s="182"/>
      <c r="L117" s="182"/>
      <c r="M117" s="170"/>
      <c r="N117" s="170"/>
    </row>
    <row r="118" spans="1:14" ht="12.75" customHeight="1" x14ac:dyDescent="0.2">
      <c r="A118" s="91" t="s">
        <v>213</v>
      </c>
      <c r="B118" s="97"/>
      <c r="C118" s="186"/>
      <c r="D118" s="172"/>
      <c r="E118" s="172"/>
      <c r="F118" s="172"/>
      <c r="G118" s="172"/>
      <c r="H118" s="172"/>
      <c r="I118" s="172"/>
      <c r="J118" s="172"/>
      <c r="K118" s="172"/>
      <c r="L118" s="172"/>
      <c r="M118" s="172"/>
      <c r="N118" s="172"/>
    </row>
    <row r="119" spans="1:14" ht="12.75" customHeight="1" x14ac:dyDescent="0.2">
      <c r="A119" s="92">
        <v>2015</v>
      </c>
      <c r="C119" s="170">
        <v>-0.78060554351230271</v>
      </c>
      <c r="D119" s="170">
        <v>-7.5695314964174472</v>
      </c>
      <c r="E119" s="170">
        <v>-0.665721457616264</v>
      </c>
      <c r="F119" s="170">
        <v>4.3098943865278239</v>
      </c>
      <c r="G119" s="170">
        <v>4.2220022134627389</v>
      </c>
      <c r="H119" s="170">
        <v>11.98572384478307</v>
      </c>
      <c r="I119" s="170">
        <v>-11.464833009673237</v>
      </c>
      <c r="J119" s="170">
        <v>-13.413850501253144</v>
      </c>
      <c r="K119" s="170">
        <v>1.5154496206455592</v>
      </c>
      <c r="L119" s="170">
        <v>-0.77775279286560473</v>
      </c>
      <c r="M119" s="170">
        <v>0.28261478659179495</v>
      </c>
      <c r="N119" s="170">
        <v>5.3350242355407751</v>
      </c>
    </row>
    <row r="120" spans="1:14" ht="12.75" customHeight="1" x14ac:dyDescent="0.2">
      <c r="A120" s="92">
        <v>2016</v>
      </c>
      <c r="C120" s="170">
        <v>-5.3793388557481396</v>
      </c>
      <c r="D120" s="170">
        <v>-11.267431834708885</v>
      </c>
      <c r="E120" s="170">
        <v>-6.0368389484687697</v>
      </c>
      <c r="F120" s="170">
        <v>-2.1666753550065199</v>
      </c>
      <c r="G120" s="170">
        <v>-7.5532949878146631</v>
      </c>
      <c r="H120" s="170">
        <v>-5.9234339593901009</v>
      </c>
      <c r="I120" s="170">
        <v>-13.432203685672217</v>
      </c>
      <c r="J120" s="170">
        <v>5.0769680895975</v>
      </c>
      <c r="K120" s="170">
        <v>3.7042906549045851</v>
      </c>
      <c r="L120" s="170">
        <v>-10.482794685839858</v>
      </c>
      <c r="M120" s="170">
        <v>-5.0293879748764869</v>
      </c>
      <c r="N120" s="170">
        <v>7.6134601355315468</v>
      </c>
    </row>
    <row r="121" spans="1:14" ht="12.75" customHeight="1" x14ac:dyDescent="0.2">
      <c r="A121" s="92">
        <v>2017</v>
      </c>
      <c r="C121" s="170">
        <v>2.0001050369631956</v>
      </c>
      <c r="D121" s="170">
        <v>6.1860454280019406</v>
      </c>
      <c r="E121" s="170">
        <v>1.6191086717092018</v>
      </c>
      <c r="F121" s="170">
        <v>-0.7820592295841422</v>
      </c>
      <c r="G121" s="170">
        <v>-3.4592813154471602</v>
      </c>
      <c r="H121" s="170">
        <v>7.1271222236378717</v>
      </c>
      <c r="I121" s="170">
        <v>1.6900984598730018</v>
      </c>
      <c r="J121" s="170">
        <v>-2.4298209785838853</v>
      </c>
      <c r="K121" s="170">
        <v>3.5427234886689973</v>
      </c>
      <c r="L121" s="170">
        <v>3.2067743053754594</v>
      </c>
      <c r="M121" s="170">
        <v>2.5408342417759355</v>
      </c>
      <c r="N121" s="170">
        <v>-1.5991085392615623</v>
      </c>
    </row>
    <row r="122" spans="1:14" ht="12.75" customHeight="1" x14ac:dyDescent="0.2">
      <c r="A122" s="134"/>
      <c r="C122" s="170"/>
      <c r="D122" s="170"/>
      <c r="E122" s="170"/>
      <c r="F122" s="170"/>
      <c r="G122" s="170"/>
      <c r="H122" s="170"/>
      <c r="I122" s="170"/>
      <c r="J122" s="170"/>
      <c r="K122" s="170"/>
      <c r="L122" s="170"/>
      <c r="M122" s="170"/>
      <c r="N122" s="170"/>
    </row>
    <row r="123" spans="1:14" ht="12.75" customHeight="1" x14ac:dyDescent="0.2">
      <c r="A123" s="134" t="s">
        <v>11</v>
      </c>
      <c r="C123" s="211"/>
      <c r="D123" s="170"/>
      <c r="E123" s="170"/>
      <c r="F123" s="170"/>
      <c r="G123" s="170"/>
      <c r="H123" s="170"/>
      <c r="I123" s="170"/>
      <c r="J123" s="170"/>
      <c r="K123" s="170"/>
      <c r="L123" s="170"/>
      <c r="M123" s="170"/>
      <c r="N123" s="170"/>
    </row>
    <row r="124" spans="1:14" ht="12.75" x14ac:dyDescent="0.2">
      <c r="A124" s="130">
        <v>2015</v>
      </c>
      <c r="B124" s="130" t="s">
        <v>3</v>
      </c>
      <c r="C124" s="170">
        <v>0.20048737160505148</v>
      </c>
      <c r="D124" s="170">
        <v>-3.1188022815736405</v>
      </c>
      <c r="E124" s="170">
        <v>-0.54317558009919775</v>
      </c>
      <c r="F124" s="170">
        <v>-1.4139255672983464</v>
      </c>
      <c r="G124" s="170">
        <v>-6.3365638948286058</v>
      </c>
      <c r="H124" s="170">
        <v>12.836958109661477</v>
      </c>
      <c r="I124" s="170">
        <v>-4.4944995176807172</v>
      </c>
      <c r="J124" s="170">
        <v>-14.753060059933777</v>
      </c>
      <c r="K124" s="170">
        <v>5.2962809362811836</v>
      </c>
      <c r="L124" s="170">
        <v>1.9858860426463121</v>
      </c>
      <c r="M124" s="170">
        <v>2.9896224122041071</v>
      </c>
      <c r="N124" s="170">
        <v>4.6597132786797113</v>
      </c>
    </row>
    <row r="125" spans="1:14" ht="12.75" x14ac:dyDescent="0.2">
      <c r="B125" s="130" t="s">
        <v>4</v>
      </c>
      <c r="C125" s="170">
        <v>-1.5567500493122277</v>
      </c>
      <c r="D125" s="170">
        <v>-4.9975800811889792</v>
      </c>
      <c r="E125" s="170">
        <v>-2.2040708084599236</v>
      </c>
      <c r="F125" s="170">
        <v>-1.4456511731557375</v>
      </c>
      <c r="G125" s="170">
        <v>13.053699457203848</v>
      </c>
      <c r="H125" s="170">
        <v>0.46764304153426028</v>
      </c>
      <c r="I125" s="170">
        <v>-5.1213591116921702</v>
      </c>
      <c r="J125" s="170">
        <v>-4.4972154267539199</v>
      </c>
      <c r="K125" s="170">
        <v>-4.5414592178328324</v>
      </c>
      <c r="L125" s="170">
        <v>-3.4873164751984098</v>
      </c>
      <c r="M125" s="170">
        <v>1.5496561591517466</v>
      </c>
      <c r="N125" s="170">
        <v>1.0435993185902825</v>
      </c>
    </row>
    <row r="126" spans="1:14" ht="12.75" x14ac:dyDescent="0.2">
      <c r="B126" s="130" t="s">
        <v>1</v>
      </c>
      <c r="C126" s="170">
        <v>-2.0712428285519224</v>
      </c>
      <c r="D126" s="170">
        <v>-4.5836672263001592</v>
      </c>
      <c r="E126" s="170">
        <v>-0.52966064973585247</v>
      </c>
      <c r="F126" s="170">
        <v>5.1005525811746999</v>
      </c>
      <c r="G126" s="170">
        <v>4.1400746143450462</v>
      </c>
      <c r="H126" s="170">
        <v>-3.5350535476659006</v>
      </c>
      <c r="I126" s="170">
        <v>-5.9843510763182506</v>
      </c>
      <c r="J126" s="170">
        <v>1.7255207064808209</v>
      </c>
      <c r="K126" s="170">
        <v>1.8948477864450197</v>
      </c>
      <c r="L126" s="170">
        <v>-3.4338502314187114</v>
      </c>
      <c r="M126" s="170">
        <v>-6.8949191689457905</v>
      </c>
      <c r="N126" s="170">
        <v>0.68795077577645802</v>
      </c>
    </row>
    <row r="127" spans="1:14" ht="12.75" x14ac:dyDescent="0.2">
      <c r="B127" s="130" t="s">
        <v>2</v>
      </c>
      <c r="C127" s="170">
        <v>0.32987591129356453</v>
      </c>
      <c r="D127" s="170">
        <v>-0.11711184145692943</v>
      </c>
      <c r="E127" s="170">
        <v>0.20176779923217758</v>
      </c>
      <c r="F127" s="170">
        <v>1.7662351771795093</v>
      </c>
      <c r="G127" s="170">
        <v>-1.8320484202955623</v>
      </c>
      <c r="H127" s="170">
        <v>1.3029176245318075</v>
      </c>
      <c r="I127" s="170">
        <v>-1.4848525719885153</v>
      </c>
      <c r="J127" s="170">
        <v>3.4528281581575948</v>
      </c>
      <c r="K127" s="170">
        <v>3.3780202834172046</v>
      </c>
      <c r="L127" s="170">
        <v>-2.3054573057701755</v>
      </c>
      <c r="M127" s="170">
        <v>0.96104552432620949</v>
      </c>
      <c r="N127" s="170">
        <v>0.71857601514977443</v>
      </c>
    </row>
    <row r="128" spans="1:14" ht="12.75" x14ac:dyDescent="0.2">
      <c r="A128" s="130">
        <v>2016</v>
      </c>
      <c r="B128" s="130" t="s">
        <v>3</v>
      </c>
      <c r="C128" s="170">
        <v>-2.9810720517693401</v>
      </c>
      <c r="D128" s="170">
        <v>-9.2139978420844102</v>
      </c>
      <c r="E128" s="170">
        <v>-4.0871723451790469</v>
      </c>
      <c r="F128" s="170">
        <v>-4.6457305925274639</v>
      </c>
      <c r="G128" s="170">
        <v>0.83402827174872129</v>
      </c>
      <c r="H128" s="170">
        <v>-1.8490912330161646</v>
      </c>
      <c r="I128" s="170">
        <v>-5.6778678343775368</v>
      </c>
      <c r="J128" s="170">
        <v>-3.1302870478834288</v>
      </c>
      <c r="K128" s="170">
        <v>-0.61459552740135148</v>
      </c>
      <c r="L128" s="170">
        <v>-5.5027924676071542</v>
      </c>
      <c r="M128" s="170">
        <v>1.5281458259358116</v>
      </c>
      <c r="N128" s="170">
        <v>3.1874258813472611</v>
      </c>
    </row>
    <row r="129" spans="1:14" ht="12.75" x14ac:dyDescent="0.2">
      <c r="B129" s="130" t="s">
        <v>4</v>
      </c>
      <c r="C129" s="170">
        <v>-0.98865757181622049</v>
      </c>
      <c r="D129" s="170">
        <v>0.30513083245602424</v>
      </c>
      <c r="E129" s="170">
        <v>-2.5779708476336705E-2</v>
      </c>
      <c r="F129" s="170">
        <v>1.3342346881475287</v>
      </c>
      <c r="G129" s="170">
        <v>-10.08676957287199</v>
      </c>
      <c r="H129" s="170">
        <v>-0.7828532147518219</v>
      </c>
      <c r="I129" s="170">
        <v>-2.8024304078623663</v>
      </c>
      <c r="J129" s="170">
        <v>6.364920173566424</v>
      </c>
      <c r="K129" s="170">
        <v>4.2194830557396701</v>
      </c>
      <c r="L129" s="170">
        <v>-0.40505340581975524</v>
      </c>
      <c r="M129" s="170">
        <v>-6.1946426704543196</v>
      </c>
      <c r="N129" s="170">
        <v>3.6866963590187707</v>
      </c>
    </row>
    <row r="130" spans="1:14" ht="12.75" x14ac:dyDescent="0.2">
      <c r="B130" s="130" t="s">
        <v>1</v>
      </c>
      <c r="C130" s="170">
        <v>-1.1457025964486611</v>
      </c>
      <c r="D130" s="170">
        <v>2.2859623773015203</v>
      </c>
      <c r="E130" s="170">
        <v>-2.5019802455205187</v>
      </c>
      <c r="F130" s="170">
        <v>-2.2011577880018951</v>
      </c>
      <c r="G130" s="170">
        <v>-8.2421242515118838</v>
      </c>
      <c r="H130" s="170">
        <v>-8.0501759824199048</v>
      </c>
      <c r="I130" s="170">
        <v>-7.8120265716308257E-2</v>
      </c>
      <c r="J130" s="170">
        <v>1.9383669447547769</v>
      </c>
      <c r="K130" s="170">
        <v>-1.6010944970938912</v>
      </c>
      <c r="L130" s="170">
        <v>-1.9259072759478357</v>
      </c>
      <c r="M130" s="170">
        <v>0.62319601500087085</v>
      </c>
      <c r="N130" s="170">
        <v>0.59077445558897157</v>
      </c>
    </row>
    <row r="131" spans="1:14" ht="12.75" x14ac:dyDescent="0.2">
      <c r="B131" s="130" t="s">
        <v>2</v>
      </c>
      <c r="C131" s="170">
        <v>6.8036122288672729E-2</v>
      </c>
      <c r="D131" s="170">
        <v>0.57640935946758898</v>
      </c>
      <c r="E131" s="170">
        <v>-0.39637405906354228</v>
      </c>
      <c r="F131" s="170">
        <v>-2.8887518016597169</v>
      </c>
      <c r="G131" s="170">
        <v>-1.0151181992301361</v>
      </c>
      <c r="H131" s="170">
        <v>4.930632539041091</v>
      </c>
      <c r="I131" s="170">
        <v>-3.0544272450632293</v>
      </c>
      <c r="J131" s="170">
        <v>1.0211025237306659</v>
      </c>
      <c r="K131" s="170">
        <v>-1.1788914096872438</v>
      </c>
      <c r="L131" s="170">
        <v>1.2308334927960685</v>
      </c>
      <c r="M131" s="170">
        <v>1.1782502012217311</v>
      </c>
      <c r="N131" s="170">
        <v>0.15612072122108689</v>
      </c>
    </row>
    <row r="132" spans="1:14" ht="12.75" x14ac:dyDescent="0.2">
      <c r="A132" s="130">
        <v>2017</v>
      </c>
      <c r="B132" s="125" t="s">
        <v>3</v>
      </c>
      <c r="C132" s="170">
        <v>2.0169066739534891</v>
      </c>
      <c r="D132" s="170">
        <v>2.5995498852590559</v>
      </c>
      <c r="E132" s="170">
        <v>3.7071650323808214</v>
      </c>
      <c r="F132" s="170">
        <v>2.2636527748896018</v>
      </c>
      <c r="G132" s="170">
        <v>5.512757913281896</v>
      </c>
      <c r="H132" s="170">
        <v>12.429664920998441</v>
      </c>
      <c r="I132" s="170">
        <v>5.0496588949325627</v>
      </c>
      <c r="J132" s="170">
        <v>-2.8890156423893809</v>
      </c>
      <c r="K132" s="170">
        <v>2.3587289201813189</v>
      </c>
      <c r="L132" s="170">
        <v>2.1315715436352134</v>
      </c>
      <c r="M132" s="170">
        <v>-1.8208388039138601</v>
      </c>
      <c r="N132" s="170">
        <v>-1.4854532612623039</v>
      </c>
    </row>
    <row r="133" spans="1:14" ht="12.75" x14ac:dyDescent="0.2">
      <c r="B133" s="130" t="s">
        <v>4</v>
      </c>
      <c r="C133" s="170">
        <v>-0.48077488360674936</v>
      </c>
      <c r="D133" s="170">
        <v>1.227557764214926</v>
      </c>
      <c r="E133" s="170">
        <v>-0.82408393226069965</v>
      </c>
      <c r="F133" s="170">
        <v>-0.12882116619133965</v>
      </c>
      <c r="G133" s="170">
        <v>-1.8331365323283277</v>
      </c>
      <c r="H133" s="170">
        <v>-2.1109626024434336</v>
      </c>
      <c r="I133" s="170">
        <v>-1.9475174181429855</v>
      </c>
      <c r="J133" s="170">
        <v>-4.4266965018281308</v>
      </c>
      <c r="K133" s="170">
        <v>0.7188335216441466</v>
      </c>
      <c r="L133" s="170">
        <v>0.8653331331614833</v>
      </c>
      <c r="M133" s="170">
        <v>-3.7527371734413784E-2</v>
      </c>
      <c r="N133" s="170">
        <v>-1.227758488714481</v>
      </c>
    </row>
    <row r="134" spans="1:14" ht="12.75" x14ac:dyDescent="0.2">
      <c r="B134" s="135" t="s">
        <v>1</v>
      </c>
      <c r="C134" s="170">
        <v>1.6104982134129475</v>
      </c>
      <c r="D134" s="170">
        <v>2.0715963064404042</v>
      </c>
      <c r="E134" s="170">
        <v>-0.33952843770567176</v>
      </c>
      <c r="F134" s="170">
        <v>-0.76301449908114938</v>
      </c>
      <c r="G134" s="170">
        <v>3.0869515057783126</v>
      </c>
      <c r="H134" s="170">
        <v>-7.9182432956594662</v>
      </c>
      <c r="I134" s="170">
        <v>2.507089645564875</v>
      </c>
      <c r="J134" s="170">
        <v>3.3182147848103805</v>
      </c>
      <c r="K134" s="170">
        <v>1.5988036005620598</v>
      </c>
      <c r="L134" s="170">
        <v>0.64759864305827808</v>
      </c>
      <c r="M134" s="170">
        <v>8.5436272339000965</v>
      </c>
      <c r="N134" s="170">
        <v>-1.0621482491932399</v>
      </c>
    </row>
    <row r="135" spans="1:14" ht="12.75" x14ac:dyDescent="0.2">
      <c r="B135" s="139" t="s">
        <v>2</v>
      </c>
      <c r="C135" s="170">
        <v>1.2779161784227444</v>
      </c>
      <c r="D135" s="170">
        <v>-0.56052731699118841</v>
      </c>
      <c r="E135" s="170">
        <v>1.3526357094086894</v>
      </c>
      <c r="F135" s="170">
        <v>1.8240536234243265</v>
      </c>
      <c r="G135" s="170">
        <v>-3.8068315072883663</v>
      </c>
      <c r="H135" s="170">
        <v>6.8973820610960024</v>
      </c>
      <c r="I135" s="170">
        <v>0.31916489744787668</v>
      </c>
      <c r="J135" s="170">
        <v>-3.8874011864073466</v>
      </c>
      <c r="K135" s="170">
        <v>1.9441640640841307</v>
      </c>
      <c r="L135" s="170">
        <v>0.94282560000766846</v>
      </c>
      <c r="M135" s="170">
        <v>2.4415278203826052</v>
      </c>
      <c r="N135" s="170">
        <v>0.1599911584682534</v>
      </c>
    </row>
    <row r="136" spans="1:14" ht="12.75" x14ac:dyDescent="0.2">
      <c r="A136" s="130">
        <v>2018</v>
      </c>
      <c r="B136" s="143" t="s">
        <v>3</v>
      </c>
      <c r="C136" s="170">
        <v>1.0353969724977707</v>
      </c>
      <c r="D136" s="170">
        <v>-1.2241690253681381</v>
      </c>
      <c r="E136" s="170">
        <v>2.4842812230062128</v>
      </c>
      <c r="F136" s="170">
        <v>2.6062650101265072</v>
      </c>
      <c r="G136" s="170">
        <v>3.6991339406102774</v>
      </c>
      <c r="H136" s="170">
        <v>6.0258661338231656</v>
      </c>
      <c r="I136" s="170">
        <v>1.1361557962491053</v>
      </c>
      <c r="J136" s="170">
        <v>12.909874312573644</v>
      </c>
      <c r="K136" s="170">
        <v>-6.648864548657385</v>
      </c>
      <c r="L136" s="170">
        <v>-0.13973346948672472</v>
      </c>
      <c r="M136" s="170">
        <v>-1.0209280706556245</v>
      </c>
      <c r="N136" s="170">
        <v>-1.3383045357111212</v>
      </c>
    </row>
    <row r="137" spans="1:14" ht="12.75" x14ac:dyDescent="0.2">
      <c r="B137" s="146" t="s">
        <v>4</v>
      </c>
      <c r="C137" s="170">
        <v>0.28115737718112932</v>
      </c>
      <c r="D137" s="170">
        <v>-0.47637909995711381</v>
      </c>
      <c r="E137" s="170">
        <v>0.79237666473750412</v>
      </c>
      <c r="F137" s="170">
        <v>3.7581612842637835</v>
      </c>
      <c r="G137" s="170">
        <v>0.5663612961652742</v>
      </c>
      <c r="H137" s="170">
        <v>-4.9977868711690743</v>
      </c>
      <c r="I137" s="170">
        <v>-6.195322862418406</v>
      </c>
      <c r="J137" s="170">
        <v>6.5232964189963383</v>
      </c>
      <c r="K137" s="170">
        <v>-1.9397504537185473</v>
      </c>
      <c r="L137" s="170">
        <v>3.7947311457845245</v>
      </c>
      <c r="M137" s="170">
        <v>-2.7918725500912234</v>
      </c>
      <c r="N137" s="170">
        <v>5.4682439396081195</v>
      </c>
    </row>
    <row r="138" spans="1:14" ht="13.5" customHeight="1" x14ac:dyDescent="0.2">
      <c r="A138" s="146"/>
      <c r="B138" s="92"/>
      <c r="C138" s="170"/>
      <c r="D138" s="170"/>
      <c r="E138" s="170"/>
      <c r="F138" s="170"/>
      <c r="G138" s="170"/>
      <c r="H138" s="170"/>
      <c r="I138" s="170"/>
      <c r="J138" s="170"/>
      <c r="K138" s="170"/>
      <c r="L138" s="170"/>
      <c r="M138" s="170"/>
      <c r="N138" s="170"/>
    </row>
    <row r="139" spans="1:14" ht="12" customHeight="1" x14ac:dyDescent="0.2">
      <c r="A139" s="87" t="s">
        <v>77</v>
      </c>
      <c r="B139" s="92"/>
      <c r="C139" s="170"/>
      <c r="D139" s="170"/>
      <c r="E139" s="170"/>
      <c r="F139" s="170"/>
      <c r="G139" s="170"/>
      <c r="H139" s="170"/>
      <c r="I139" s="170"/>
      <c r="J139" s="170"/>
      <c r="K139" s="170"/>
      <c r="L139" s="170"/>
      <c r="M139" s="170"/>
      <c r="N139" s="170"/>
    </row>
    <row r="140" spans="1:14" ht="12.75" x14ac:dyDescent="0.2">
      <c r="A140" s="130">
        <v>2015</v>
      </c>
      <c r="B140" s="130" t="s">
        <v>3</v>
      </c>
      <c r="C140" s="170">
        <v>2.23165408934205</v>
      </c>
      <c r="D140" s="170">
        <v>2.8771744130105859</v>
      </c>
      <c r="E140" s="170">
        <v>3.1930090261416799</v>
      </c>
      <c r="F140" s="170">
        <v>3.8615539756963413</v>
      </c>
      <c r="G140" s="170">
        <v>-7.0152633850047668</v>
      </c>
      <c r="H140" s="170">
        <v>10.894259925082439</v>
      </c>
      <c r="I140" s="170">
        <v>-4.228618400053219</v>
      </c>
      <c r="J140" s="170">
        <v>-6.3896658796403827</v>
      </c>
      <c r="K140" s="170">
        <v>3.5752335891783504</v>
      </c>
      <c r="L140" s="170">
        <v>9.2174934428782116</v>
      </c>
      <c r="M140" s="170">
        <v>-2.3495827091098209</v>
      </c>
      <c r="N140" s="170">
        <v>2.6347873748882922</v>
      </c>
    </row>
    <row r="141" spans="1:14" ht="12.75" x14ac:dyDescent="0.2">
      <c r="B141" s="130" t="s">
        <v>4</v>
      </c>
      <c r="C141" s="170">
        <v>0.21675065911903602</v>
      </c>
      <c r="D141" s="170">
        <v>-8.1043702991346223</v>
      </c>
      <c r="E141" s="170">
        <v>2.3307404718253544E-2</v>
      </c>
      <c r="F141" s="170">
        <v>4.0999760633295912</v>
      </c>
      <c r="G141" s="170">
        <v>6.4642040265744605</v>
      </c>
      <c r="H141" s="170">
        <v>14.727065871068955</v>
      </c>
      <c r="I141" s="170">
        <v>-9.5706864600251347</v>
      </c>
      <c r="J141" s="170">
        <v>-16.826064267947981</v>
      </c>
      <c r="K141" s="170">
        <v>-4.1724798465861079</v>
      </c>
      <c r="L141" s="170">
        <v>1.7584065008112715</v>
      </c>
      <c r="M141" s="170">
        <v>4.2015983328359541</v>
      </c>
      <c r="N141" s="170">
        <v>4.5937848356080391</v>
      </c>
    </row>
    <row r="142" spans="1:14" ht="12.75" x14ac:dyDescent="0.2">
      <c r="B142" s="130" t="s">
        <v>1</v>
      </c>
      <c r="C142" s="170">
        <v>-2.427927701022925</v>
      </c>
      <c r="D142" s="170">
        <v>-12.160083483188512</v>
      </c>
      <c r="E142" s="170">
        <v>-2.6771022973851144</v>
      </c>
      <c r="F142" s="170">
        <v>5.3531059829005967</v>
      </c>
      <c r="G142" s="170">
        <v>9.2317539520543779</v>
      </c>
      <c r="H142" s="170">
        <v>11.583250343030338</v>
      </c>
      <c r="I142" s="170">
        <v>-15.9121089737717</v>
      </c>
      <c r="J142" s="170">
        <v>-15.602871264208208</v>
      </c>
      <c r="K142" s="170">
        <v>1.0310435211943858</v>
      </c>
      <c r="L142" s="170">
        <v>-6.1327607941163098</v>
      </c>
      <c r="M142" s="170">
        <v>1.129016670967431</v>
      </c>
      <c r="N142" s="170">
        <v>6.9352282065743065</v>
      </c>
    </row>
    <row r="143" spans="1:14" ht="12.75" x14ac:dyDescent="0.2">
      <c r="B143" s="130" t="s">
        <v>2</v>
      </c>
      <c r="C143" s="170">
        <v>-3.0838184738967156</v>
      </c>
      <c r="D143" s="170">
        <v>-12.282149743059545</v>
      </c>
      <c r="E143" s="170">
        <v>-3.055237948596401</v>
      </c>
      <c r="F143" s="170">
        <v>3.9202240247364184</v>
      </c>
      <c r="G143" s="170">
        <v>8.2536324072781895</v>
      </c>
      <c r="H143" s="170">
        <v>10.781965181269658</v>
      </c>
      <c r="I143" s="170">
        <v>-16.073328536362773</v>
      </c>
      <c r="J143" s="170">
        <v>-14.322433616197007</v>
      </c>
      <c r="K143" s="170">
        <v>5.8786168888266488</v>
      </c>
      <c r="L143" s="170">
        <v>-7.1419231796782556</v>
      </c>
      <c r="M143" s="170">
        <v>-1.689672244145346</v>
      </c>
      <c r="N143" s="170">
        <v>7.2445985136446067</v>
      </c>
    </row>
    <row r="144" spans="1:14" ht="12.75" x14ac:dyDescent="0.2">
      <c r="A144" s="130">
        <v>2016</v>
      </c>
      <c r="B144" s="130" t="s">
        <v>3</v>
      </c>
      <c r="C144" s="170">
        <v>-6.1610948295326544</v>
      </c>
      <c r="D144" s="170">
        <v>-17.800841337042208</v>
      </c>
      <c r="E144" s="170">
        <v>-6.5097210884468071</v>
      </c>
      <c r="F144" s="170">
        <v>0.5135572702411606</v>
      </c>
      <c r="G144" s="170">
        <v>16.541206308277889</v>
      </c>
      <c r="H144" s="170">
        <v>-3.6366210176755565</v>
      </c>
      <c r="I144" s="170">
        <v>-17.113228473375063</v>
      </c>
      <c r="J144" s="170">
        <v>-2.6409479581319451</v>
      </c>
      <c r="K144" s="170">
        <v>-6.4949389208768249E-2</v>
      </c>
      <c r="L144" s="170">
        <v>-13.960359645455778</v>
      </c>
      <c r="M144" s="170">
        <v>-3.0847471928473591</v>
      </c>
      <c r="N144" s="170">
        <v>5.7359485672876298</v>
      </c>
    </row>
    <row r="145" spans="1:14" ht="12.75" x14ac:dyDescent="0.2">
      <c r="B145" s="130" t="s">
        <v>4</v>
      </c>
      <c r="C145" s="170">
        <v>-5.6195729257910827</v>
      </c>
      <c r="D145" s="170">
        <v>-13.212764779550245</v>
      </c>
      <c r="E145" s="170">
        <v>-4.4273333636044025</v>
      </c>
      <c r="F145" s="170">
        <v>3.3487057954042942</v>
      </c>
      <c r="G145" s="170">
        <v>-7.3131052998553496</v>
      </c>
      <c r="H145" s="170">
        <v>-4.8360324999440873</v>
      </c>
      <c r="I145" s="170">
        <v>-15.087393028628926</v>
      </c>
      <c r="J145" s="170">
        <v>8.432312679481635</v>
      </c>
      <c r="K145" s="170">
        <v>9.1068355797821567</v>
      </c>
      <c r="L145" s="170">
        <v>-11.212567373165639</v>
      </c>
      <c r="M145" s="170">
        <v>-10.475620852814638</v>
      </c>
      <c r="N145" s="170">
        <v>8.5017880129305556</v>
      </c>
    </row>
    <row r="146" spans="1:14" ht="12.75" x14ac:dyDescent="0.2">
      <c r="B146" s="130" t="s">
        <v>1</v>
      </c>
      <c r="C146" s="170">
        <v>-4.7275685248025612</v>
      </c>
      <c r="D146" s="170">
        <v>-6.9643988766272198</v>
      </c>
      <c r="E146" s="170">
        <v>-6.3223690542397399</v>
      </c>
      <c r="F146" s="170">
        <v>-3.8312975272656757</v>
      </c>
      <c r="G146" s="170">
        <v>-18.333527233352253</v>
      </c>
      <c r="H146" s="170">
        <v>-9.2902615276046046</v>
      </c>
      <c r="I146" s="170">
        <v>-9.7530315553602147</v>
      </c>
      <c r="J146" s="170">
        <v>8.659191929652966</v>
      </c>
      <c r="K146" s="170">
        <v>5.3634549456022418</v>
      </c>
      <c r="L146" s="170">
        <v>-9.8260941226028358</v>
      </c>
      <c r="M146" s="170">
        <v>-3.2466427112118446</v>
      </c>
      <c r="N146" s="170">
        <v>8.3970703738126531</v>
      </c>
    </row>
    <row r="147" spans="1:14" ht="12.75" x14ac:dyDescent="0.2">
      <c r="B147" s="130" t="s">
        <v>2</v>
      </c>
      <c r="C147" s="170">
        <v>-4.9762094518331468</v>
      </c>
      <c r="D147" s="170">
        <v>-6.3184207415396436</v>
      </c>
      <c r="E147" s="170">
        <v>-6.8815658976218552</v>
      </c>
      <c r="F147" s="170">
        <v>-8.2302423934390134</v>
      </c>
      <c r="G147" s="170">
        <v>-17.653918373461519</v>
      </c>
      <c r="H147" s="170">
        <v>-6.0418943644079519</v>
      </c>
      <c r="I147" s="170">
        <v>-11.190874970211595</v>
      </c>
      <c r="J147" s="170">
        <v>6.1050873475384959</v>
      </c>
      <c r="K147" s="170">
        <v>0.71902512820791742</v>
      </c>
      <c r="L147" s="170">
        <v>-6.5620310047368573</v>
      </c>
      <c r="M147" s="170">
        <v>-3.0384903332394519</v>
      </c>
      <c r="N147" s="170">
        <v>7.7917351070696084</v>
      </c>
    </row>
    <row r="148" spans="1:14" ht="12.75" x14ac:dyDescent="0.2">
      <c r="A148" s="130">
        <v>2017</v>
      </c>
      <c r="B148" s="125" t="s">
        <v>3</v>
      </c>
      <c r="C148" s="170">
        <v>-8.1011229784133665E-2</v>
      </c>
      <c r="D148" s="170">
        <v>5.8719145682770257</v>
      </c>
      <c r="E148" s="170">
        <v>0.68568562869188998</v>
      </c>
      <c r="F148" s="170">
        <v>-1.580593240036976</v>
      </c>
      <c r="G148" s="170">
        <v>-13.833035090569412</v>
      </c>
      <c r="H148" s="170">
        <v>7.6269029591992776</v>
      </c>
      <c r="I148" s="170">
        <v>-1.0903583609090606</v>
      </c>
      <c r="J148" s="170">
        <v>6.369361110454097</v>
      </c>
      <c r="K148" s="170">
        <v>3.7322476566020057</v>
      </c>
      <c r="L148" s="170">
        <v>0.98675785800801386</v>
      </c>
      <c r="M148" s="170">
        <v>-6.2368409277407943</v>
      </c>
      <c r="N148" s="170">
        <v>2.910348189765255</v>
      </c>
    </row>
    <row r="149" spans="1:14" ht="12.75" x14ac:dyDescent="0.2">
      <c r="B149" s="130" t="s">
        <v>4</v>
      </c>
      <c r="C149" s="170">
        <v>0.43152726707140765</v>
      </c>
      <c r="D149" s="170">
        <v>6.8455348058876098</v>
      </c>
      <c r="E149" s="170">
        <v>-0.11829971750664248</v>
      </c>
      <c r="F149" s="170">
        <v>-3.0015650338621858</v>
      </c>
      <c r="G149" s="170">
        <v>-5.9232924953876998</v>
      </c>
      <c r="H149" s="170">
        <v>6.1862215364843376</v>
      </c>
      <c r="I149" s="170">
        <v>-0.22038663424369664</v>
      </c>
      <c r="J149" s="170">
        <v>-4.422706135377541</v>
      </c>
      <c r="K149" s="170">
        <v>0.24796397199045028</v>
      </c>
      <c r="L149" s="170">
        <v>2.2748976902519535</v>
      </c>
      <c r="M149" s="170">
        <v>-8.2495401909277177E-2</v>
      </c>
      <c r="N149" s="170">
        <v>-1.967309960244068</v>
      </c>
    </row>
    <row r="150" spans="1:14" ht="12.75" x14ac:dyDescent="0.2">
      <c r="B150" s="135" t="s">
        <v>1</v>
      </c>
      <c r="C150" s="170">
        <v>3.2317035270788663</v>
      </c>
      <c r="D150" s="170">
        <v>6.6216129992871409</v>
      </c>
      <c r="E150" s="170">
        <v>2.0970207975910649</v>
      </c>
      <c r="F150" s="170">
        <v>-1.5751918260896614</v>
      </c>
      <c r="G150" s="170">
        <v>5.6920826167998317</v>
      </c>
      <c r="H150" s="170">
        <v>6.3385810831602329</v>
      </c>
      <c r="I150" s="170">
        <v>2.3611425173586387</v>
      </c>
      <c r="J150" s="170">
        <v>-3.1289624111041192</v>
      </c>
      <c r="K150" s="170">
        <v>3.5079928063394439</v>
      </c>
      <c r="L150" s="170">
        <v>4.9586345188166625</v>
      </c>
      <c r="M150" s="170">
        <v>7.7823881843290588</v>
      </c>
      <c r="N150" s="170">
        <v>-3.578197837930408</v>
      </c>
    </row>
    <row r="151" spans="1:14" ht="12.75" x14ac:dyDescent="0.2">
      <c r="B151" s="139" t="s">
        <v>2</v>
      </c>
      <c r="C151" s="170">
        <v>4.4798341399902908</v>
      </c>
      <c r="D151" s="170">
        <v>5.4163400819688512</v>
      </c>
      <c r="E151" s="170">
        <v>3.8898138311778796</v>
      </c>
      <c r="F151" s="170">
        <v>3.2013606179431831</v>
      </c>
      <c r="G151" s="170">
        <v>2.7112032316873647</v>
      </c>
      <c r="H151" s="170">
        <v>8.3317202500616574</v>
      </c>
      <c r="I151" s="170">
        <v>5.9231901311052493</v>
      </c>
      <c r="J151" s="170">
        <v>-7.8358190532429983</v>
      </c>
      <c r="K151" s="170">
        <v>6.779168450129136</v>
      </c>
      <c r="L151" s="170">
        <v>4.6600208048451774</v>
      </c>
      <c r="M151" s="170">
        <v>9.1281228502496639</v>
      </c>
      <c r="N151" s="170">
        <v>-3.5744717098431855</v>
      </c>
    </row>
    <row r="152" spans="1:14" ht="12.75" x14ac:dyDescent="0.2">
      <c r="A152" s="130">
        <v>2018</v>
      </c>
      <c r="B152" s="143" t="s">
        <v>3</v>
      </c>
      <c r="C152" s="170">
        <v>3.4746284916497672</v>
      </c>
      <c r="D152" s="170">
        <v>1.4876439667196539</v>
      </c>
      <c r="E152" s="170">
        <v>2.6647762819070886</v>
      </c>
      <c r="F152" s="170">
        <v>3.5471144403558696</v>
      </c>
      <c r="G152" s="170">
        <v>0.94573425782136233</v>
      </c>
      <c r="H152" s="170">
        <v>2.161333286465994</v>
      </c>
      <c r="I152" s="170">
        <v>1.9771446402282011</v>
      </c>
      <c r="J152" s="170">
        <v>7.1582803496120118</v>
      </c>
      <c r="K152" s="170">
        <v>-2.6174247909752535</v>
      </c>
      <c r="L152" s="170">
        <v>2.3324855840057612</v>
      </c>
      <c r="M152" s="170">
        <v>10.01723980444622</v>
      </c>
      <c r="N152" s="170">
        <v>-3.4304432991341893</v>
      </c>
    </row>
    <row r="153" spans="1:14" ht="12.75" x14ac:dyDescent="0.2">
      <c r="B153" s="146" t="s">
        <v>4</v>
      </c>
      <c r="C153" s="170">
        <v>4.2668438402783337</v>
      </c>
      <c r="D153" s="170">
        <v>-0.22067086011490211</v>
      </c>
      <c r="E153" s="170">
        <v>4.3381015421041891</v>
      </c>
      <c r="F153" s="170">
        <v>7.5771641636568354</v>
      </c>
      <c r="G153" s="170">
        <v>3.4131561718066639</v>
      </c>
      <c r="H153" s="170">
        <v>-0.85148432924896378</v>
      </c>
      <c r="I153" s="170">
        <v>-2.4406840448618738</v>
      </c>
      <c r="J153" s="170">
        <v>19.435583406928856</v>
      </c>
      <c r="K153" s="170">
        <v>-5.1879445724084654</v>
      </c>
      <c r="L153" s="170">
        <v>5.3044936127781828</v>
      </c>
      <c r="M153" s="170">
        <v>6.9858476627334687</v>
      </c>
      <c r="N153" s="170">
        <v>3.1162339482091461</v>
      </c>
    </row>
    <row r="154" spans="1:14" ht="12.75" x14ac:dyDescent="0.2">
      <c r="A154" s="134"/>
      <c r="B154" s="138"/>
      <c r="C154" s="170"/>
      <c r="D154" s="170"/>
      <c r="E154" s="170"/>
      <c r="F154" s="170"/>
      <c r="G154" s="170"/>
      <c r="H154" s="170"/>
      <c r="I154" s="170"/>
      <c r="J154" s="170"/>
      <c r="K154" s="170"/>
      <c r="L154" s="170"/>
      <c r="M154" s="170"/>
      <c r="N154" s="170"/>
    </row>
    <row r="155" spans="1:14" ht="14.25" x14ac:dyDescent="0.2">
      <c r="A155" s="87" t="s">
        <v>229</v>
      </c>
      <c r="B155" s="138"/>
      <c r="C155" s="170"/>
      <c r="D155" s="170"/>
      <c r="E155" s="170"/>
      <c r="F155" s="170"/>
      <c r="G155" s="170"/>
      <c r="H155" s="170"/>
      <c r="I155" s="170"/>
      <c r="J155" s="170"/>
      <c r="K155" s="170"/>
      <c r="L155" s="170"/>
      <c r="M155" s="170"/>
      <c r="N155" s="170"/>
    </row>
    <row r="156" spans="1:14" ht="12.75" x14ac:dyDescent="0.2">
      <c r="A156" s="130">
        <v>2015</v>
      </c>
      <c r="B156" s="130" t="s">
        <v>3</v>
      </c>
      <c r="C156" s="183">
        <v>3.5121175317639199</v>
      </c>
      <c r="D156" s="183">
        <v>12.516990675144797</v>
      </c>
      <c r="E156" s="183">
        <v>5.4690610313336521</v>
      </c>
      <c r="F156" s="183">
        <v>2.8198471246949453</v>
      </c>
      <c r="G156" s="183">
        <v>0.37398823665402858</v>
      </c>
      <c r="H156" s="183">
        <v>4.7741728014851645</v>
      </c>
      <c r="I156" s="183">
        <v>3.2698440939880982</v>
      </c>
      <c r="J156" s="183">
        <v>11.936809414041107</v>
      </c>
      <c r="K156" s="183">
        <v>2.599429269460515</v>
      </c>
      <c r="L156" s="183">
        <v>9.9355393080001591</v>
      </c>
      <c r="M156" s="183">
        <v>-7.7706612735684644</v>
      </c>
      <c r="N156" s="183">
        <v>-0.57926204817586324</v>
      </c>
    </row>
    <row r="157" spans="1:14" ht="12.75" x14ac:dyDescent="0.2">
      <c r="B157" s="130" t="s">
        <v>4</v>
      </c>
      <c r="C157" s="183">
        <v>2.8453734924589753</v>
      </c>
      <c r="D157" s="183">
        <v>5.9536380505086584</v>
      </c>
      <c r="E157" s="183">
        <v>4.2838250789204722</v>
      </c>
      <c r="F157" s="183">
        <v>4.6904087583033629</v>
      </c>
      <c r="G157" s="183">
        <v>1.3545740052252881</v>
      </c>
      <c r="H157" s="183">
        <v>9.0443035682042279</v>
      </c>
      <c r="I157" s="183">
        <v>-1.2951863440251827</v>
      </c>
      <c r="J157" s="183">
        <v>2.6900382025119001</v>
      </c>
      <c r="K157" s="183">
        <v>-0.16767712039116134</v>
      </c>
      <c r="L157" s="183">
        <v>7.8227713213581893</v>
      </c>
      <c r="M157" s="183">
        <v>-4.0423982954018101</v>
      </c>
      <c r="N157" s="183">
        <v>0.8058793703335283</v>
      </c>
    </row>
    <row r="158" spans="1:14" ht="12.75" x14ac:dyDescent="0.2">
      <c r="B158" s="130" t="s">
        <v>1</v>
      </c>
      <c r="C158" s="183">
        <v>1.1163922361321283</v>
      </c>
      <c r="D158" s="183">
        <v>-1.6116998546972638</v>
      </c>
      <c r="E158" s="183">
        <v>1.8476565719900009</v>
      </c>
      <c r="F158" s="183">
        <v>4.7384012500637311</v>
      </c>
      <c r="G158" s="183">
        <v>3.5011537106455961</v>
      </c>
      <c r="H158" s="183">
        <v>11.54704972930061</v>
      </c>
      <c r="I158" s="183">
        <v>-6.6163974401916903</v>
      </c>
      <c r="J158" s="183">
        <v>-5.9429224008902253</v>
      </c>
      <c r="K158" s="183">
        <v>4.853361307625903E-2</v>
      </c>
      <c r="L158" s="183">
        <v>3.2694936941707482</v>
      </c>
      <c r="M158" s="183">
        <v>-1.1839896653639812</v>
      </c>
      <c r="N158" s="183">
        <v>3.3017362058531461</v>
      </c>
    </row>
    <row r="159" spans="1:14" ht="12.75" x14ac:dyDescent="0.2">
      <c r="B159" s="130" t="s">
        <v>2</v>
      </c>
      <c r="C159" s="183">
        <v>-0.78060554351229428</v>
      </c>
      <c r="D159" s="183">
        <v>-7.5695314964174401</v>
      </c>
      <c r="E159" s="183">
        <v>-0.66572145761625734</v>
      </c>
      <c r="F159" s="183">
        <v>4.3098943865278159</v>
      </c>
      <c r="G159" s="183">
        <v>4.2220022134627442</v>
      </c>
      <c r="H159" s="183">
        <v>11.985723844783081</v>
      </c>
      <c r="I159" s="183">
        <v>-11.464833009673242</v>
      </c>
      <c r="J159" s="183">
        <v>-13.413850501253137</v>
      </c>
      <c r="K159" s="183">
        <v>1.5154496206455548</v>
      </c>
      <c r="L159" s="183">
        <v>-0.77775279286559851</v>
      </c>
      <c r="M159" s="183">
        <v>0.28261478659180739</v>
      </c>
      <c r="N159" s="183">
        <v>5.3350242355407715</v>
      </c>
    </row>
    <row r="160" spans="1:14" ht="12.75" x14ac:dyDescent="0.2">
      <c r="A160" s="130">
        <v>2016</v>
      </c>
      <c r="B160" s="130" t="s">
        <v>3</v>
      </c>
      <c r="C160" s="183">
        <v>-2.8789656637858059</v>
      </c>
      <c r="D160" s="183">
        <v>-12.544158334558119</v>
      </c>
      <c r="E160" s="183">
        <v>-3.0719429869371453</v>
      </c>
      <c r="F160" s="183">
        <v>3.4568386223070746</v>
      </c>
      <c r="G160" s="183">
        <v>10.022343282932454</v>
      </c>
      <c r="H160" s="183">
        <v>7.9537411273175991</v>
      </c>
      <c r="I160" s="183">
        <v>-14.64113845066413</v>
      </c>
      <c r="J160" s="183">
        <v>-12.682865860354966</v>
      </c>
      <c r="K160" s="183">
        <v>0.60231321048991049</v>
      </c>
      <c r="L160" s="183">
        <v>-6.4725845457626576</v>
      </c>
      <c r="M160" s="183">
        <v>0.10948238673564958</v>
      </c>
      <c r="N160" s="183">
        <v>6.1178512498801894</v>
      </c>
    </row>
    <row r="161" spans="1:14" ht="12.75" x14ac:dyDescent="0.2">
      <c r="B161" s="130" t="s">
        <v>4</v>
      </c>
      <c r="C161" s="183">
        <v>-4.3243577038921472</v>
      </c>
      <c r="D161" s="183">
        <v>-13.845813142054453</v>
      </c>
      <c r="E161" s="183">
        <v>-4.1645578894688668</v>
      </c>
      <c r="F161" s="183">
        <v>3.2772167779713897</v>
      </c>
      <c r="G161" s="183">
        <v>6.3226484444648463</v>
      </c>
      <c r="H161" s="183">
        <v>2.9580691209748977</v>
      </c>
      <c r="I161" s="183">
        <v>-16.056919770762107</v>
      </c>
      <c r="J161" s="183">
        <v>-6.8586693510978876</v>
      </c>
      <c r="K161" s="183">
        <v>3.9316613136452361</v>
      </c>
      <c r="L161" s="183">
        <v>-9.6162340665372028</v>
      </c>
      <c r="M161" s="183">
        <v>-3.6486495419996459</v>
      </c>
      <c r="N161" s="183">
        <v>7.1086185273593117</v>
      </c>
    </row>
    <row r="162" spans="1:14" ht="12.75" x14ac:dyDescent="0.2">
      <c r="B162" s="130" t="s">
        <v>1</v>
      </c>
      <c r="C162" s="183">
        <v>-4.8976401552985749</v>
      </c>
      <c r="D162" s="183">
        <v>-12.689065971860629</v>
      </c>
      <c r="E162" s="183">
        <v>-5.07094348487216</v>
      </c>
      <c r="F162" s="183">
        <v>0.94699817842807477</v>
      </c>
      <c r="G162" s="183">
        <v>-1.0282982778966954</v>
      </c>
      <c r="H162" s="183">
        <v>-2.057908819921451</v>
      </c>
      <c r="I162" s="183">
        <v>-14.65010237397513</v>
      </c>
      <c r="J162" s="183">
        <v>-0.72604694595011665</v>
      </c>
      <c r="K162" s="183">
        <v>5.0111743078833513</v>
      </c>
      <c r="L162" s="183">
        <v>-10.558623026363193</v>
      </c>
      <c r="M162" s="183">
        <v>-4.6879980237107475</v>
      </c>
      <c r="N162" s="183">
        <v>7.4791200461904737</v>
      </c>
    </row>
    <row r="163" spans="1:14" ht="12.75" x14ac:dyDescent="0.2">
      <c r="B163" s="130" t="s">
        <v>2</v>
      </c>
      <c r="C163" s="183">
        <v>-5.379338855748145</v>
      </c>
      <c r="D163" s="183">
        <v>-11.267431834708887</v>
      </c>
      <c r="E163" s="183">
        <v>-6.0368389484687697</v>
      </c>
      <c r="F163" s="183">
        <v>-2.1666753550065181</v>
      </c>
      <c r="G163" s="183">
        <v>-7.5532949878146809</v>
      </c>
      <c r="H163" s="183">
        <v>-5.9234339593900955</v>
      </c>
      <c r="I163" s="183">
        <v>-13.432203685672206</v>
      </c>
      <c r="J163" s="183">
        <v>5.0769680895975</v>
      </c>
      <c r="K163" s="183">
        <v>3.7042906549045824</v>
      </c>
      <c r="L163" s="183">
        <v>-10.482794685839878</v>
      </c>
      <c r="M163" s="183">
        <v>-5.0293879748764851</v>
      </c>
      <c r="N163" s="183">
        <v>7.6134601355315255</v>
      </c>
    </row>
    <row r="164" spans="1:14" ht="12.75" x14ac:dyDescent="0.2">
      <c r="A164" s="130">
        <v>2017</v>
      </c>
      <c r="B164" s="125" t="s">
        <v>3</v>
      </c>
      <c r="C164" s="183">
        <v>-3.8864693305909555</v>
      </c>
      <c r="D164" s="183">
        <v>-5.5134357671992831</v>
      </c>
      <c r="E164" s="183">
        <v>-4.2862903862675523</v>
      </c>
      <c r="F164" s="183">
        <v>-2.6791348119370326</v>
      </c>
      <c r="G164" s="183">
        <v>-14.339329500037749</v>
      </c>
      <c r="H164" s="183">
        <v>-3.1752740965294066</v>
      </c>
      <c r="I164" s="183">
        <v>-9.5119337650815226</v>
      </c>
      <c r="J164" s="183">
        <v>7.3755009846341011</v>
      </c>
      <c r="K164" s="183">
        <v>4.6699681650050877</v>
      </c>
      <c r="L164" s="183">
        <v>-6.8443278583138607</v>
      </c>
      <c r="M164" s="183">
        <v>-5.8312136465950744</v>
      </c>
      <c r="N164" s="183">
        <v>6.860307274804498</v>
      </c>
    </row>
    <row r="165" spans="1:14" ht="12.75" x14ac:dyDescent="0.2">
      <c r="B165" s="130" t="s">
        <v>4</v>
      </c>
      <c r="C165" s="183">
        <v>-2.3812372379492643</v>
      </c>
      <c r="D165" s="183">
        <v>-0.45196614434956928</v>
      </c>
      <c r="E165" s="183">
        <v>-3.2295691960230499</v>
      </c>
      <c r="F165" s="183">
        <v>-4.2031305647774104</v>
      </c>
      <c r="G165" s="183">
        <v>-14.146776779419923</v>
      </c>
      <c r="H165" s="183">
        <v>-0.43183419762128494</v>
      </c>
      <c r="I165" s="183">
        <v>-5.7602407890988303</v>
      </c>
      <c r="J165" s="183">
        <v>4.0568880789989663</v>
      </c>
      <c r="K165" s="183">
        <v>2.4702153293357867</v>
      </c>
      <c r="L165" s="183">
        <v>-3.4648410642824246</v>
      </c>
      <c r="M165" s="183">
        <v>-3.1997125232694401</v>
      </c>
      <c r="N165" s="183">
        <v>4.1583841407803419</v>
      </c>
    </row>
    <row r="166" spans="1:14" ht="12.75" x14ac:dyDescent="0.2">
      <c r="B166" s="135" t="s">
        <v>1</v>
      </c>
      <c r="C166" s="183">
        <v>-0.40498172441040481</v>
      </c>
      <c r="D166" s="183">
        <v>3.0437542670313178</v>
      </c>
      <c r="E166" s="183">
        <v>-1.1359905000802115</v>
      </c>
      <c r="F166" s="183">
        <v>-3.6551047301980901</v>
      </c>
      <c r="G166" s="183">
        <v>-8.6037757923479603</v>
      </c>
      <c r="H166" s="183">
        <v>3.4133578550802071</v>
      </c>
      <c r="I166" s="183">
        <v>-2.7166774514528527</v>
      </c>
      <c r="J166" s="183">
        <v>1.0944118136775955</v>
      </c>
      <c r="K166" s="183">
        <v>2.0402189700051423</v>
      </c>
      <c r="L166" s="183">
        <v>0.2857205143890269</v>
      </c>
      <c r="M166" s="183">
        <v>-0.50717361720704446</v>
      </c>
      <c r="N166" s="183">
        <v>1.1582024891571905</v>
      </c>
    </row>
    <row r="167" spans="1:14" ht="12.75" x14ac:dyDescent="0.2">
      <c r="B167" s="139" t="s">
        <v>2</v>
      </c>
      <c r="C167" s="183">
        <v>2.0001050369632054</v>
      </c>
      <c r="D167" s="183">
        <v>6.1860454280019468</v>
      </c>
      <c r="E167" s="183">
        <v>1.6191086717091849</v>
      </c>
      <c r="F167" s="183">
        <v>-0.7820592295841351</v>
      </c>
      <c r="G167" s="183">
        <v>-3.4592813154471571</v>
      </c>
      <c r="H167" s="183">
        <v>7.1271222236378691</v>
      </c>
      <c r="I167" s="183">
        <v>1.6900984598729991</v>
      </c>
      <c r="J167" s="183">
        <v>-2.4298209785838907</v>
      </c>
      <c r="K167" s="183">
        <v>3.5427234886689973</v>
      </c>
      <c r="L167" s="183">
        <v>3.2067743053754469</v>
      </c>
      <c r="M167" s="183">
        <v>2.54083424177594</v>
      </c>
      <c r="N167" s="183">
        <v>-1.5991085392615645</v>
      </c>
    </row>
    <row r="168" spans="1:14" ht="12.75" x14ac:dyDescent="0.2">
      <c r="A168" s="130">
        <v>2018</v>
      </c>
      <c r="B168" s="143" t="s">
        <v>3</v>
      </c>
      <c r="C168" s="183">
        <v>2.9005325170990091</v>
      </c>
      <c r="D168" s="183">
        <v>5.0548421415374207</v>
      </c>
      <c r="E168" s="183">
        <v>2.1216804214493123</v>
      </c>
      <c r="F168" s="183">
        <v>0.49845307882792156</v>
      </c>
      <c r="G168" s="183">
        <v>0.70516257926095705</v>
      </c>
      <c r="H168" s="183">
        <v>5.6430510714457256</v>
      </c>
      <c r="I168" s="183">
        <v>2.4811412851279897</v>
      </c>
      <c r="J168" s="183">
        <v>-2.104852999840972</v>
      </c>
      <c r="K168" s="183">
        <v>1.9451337259101393</v>
      </c>
      <c r="L168" s="183">
        <v>3.5434587521919525</v>
      </c>
      <c r="M168" s="183">
        <v>6.7234670104484735</v>
      </c>
      <c r="N168" s="183">
        <v>-3.138523663542685</v>
      </c>
    </row>
    <row r="169" spans="1:14" ht="12.75" x14ac:dyDescent="0.2">
      <c r="B169" s="146" t="s">
        <v>4</v>
      </c>
      <c r="C169" s="183">
        <v>3.8629431289931944</v>
      </c>
      <c r="D169" s="183">
        <v>3.2760802922576175</v>
      </c>
      <c r="E169" s="183">
        <v>3.2486404923618295</v>
      </c>
      <c r="F169" s="183">
        <v>3.177802867310163</v>
      </c>
      <c r="G169" s="183">
        <v>3.1685672548612018</v>
      </c>
      <c r="H169" s="183">
        <v>3.7974664093692354</v>
      </c>
      <c r="I169" s="183">
        <v>1.9264667642657827</v>
      </c>
      <c r="J169" s="183">
        <v>3.6144156436557608</v>
      </c>
      <c r="K169" s="183">
        <v>0.56593688522283969</v>
      </c>
      <c r="L169" s="183">
        <v>4.3089065725637852</v>
      </c>
      <c r="M169" s="183">
        <v>8.4803766472140154</v>
      </c>
      <c r="N169" s="183">
        <v>-1.8941149888713511</v>
      </c>
    </row>
    <row r="170" spans="1:14" ht="13.5" thickBot="1" x14ac:dyDescent="0.25">
      <c r="A170" s="117"/>
      <c r="B170" s="116"/>
      <c r="C170" s="187"/>
      <c r="D170" s="188"/>
      <c r="E170" s="188"/>
      <c r="F170" s="188"/>
      <c r="G170" s="188"/>
      <c r="H170" s="189"/>
      <c r="I170" s="188"/>
      <c r="J170" s="189"/>
      <c r="K170" s="189"/>
      <c r="L170" s="189"/>
      <c r="M170" s="188"/>
      <c r="N170" s="188"/>
    </row>
    <row r="171" spans="1:14" ht="12.75" x14ac:dyDescent="0.2">
      <c r="A171" s="145" t="s">
        <v>231</v>
      </c>
      <c r="B171" s="110"/>
      <c r="C171" s="110"/>
      <c r="D171" s="115"/>
      <c r="E171" s="115"/>
      <c r="F171" s="115"/>
      <c r="G171" s="115"/>
      <c r="H171" s="103"/>
      <c r="I171" s="115"/>
      <c r="J171" s="103"/>
      <c r="K171" s="103"/>
      <c r="L171" s="103"/>
      <c r="M171" s="115"/>
      <c r="N171" s="115"/>
    </row>
    <row r="172" spans="1:14" ht="12.75" x14ac:dyDescent="0.2">
      <c r="A172" s="212" t="s">
        <v>214</v>
      </c>
      <c r="B172" s="110"/>
      <c r="C172" s="110"/>
      <c r="D172" s="110"/>
      <c r="E172" s="110"/>
      <c r="F172" s="114"/>
      <c r="G172" s="114"/>
      <c r="H172" s="99"/>
      <c r="I172" s="114"/>
      <c r="J172" s="99"/>
      <c r="K172" s="99"/>
      <c r="L172" s="99"/>
      <c r="M172" s="110"/>
      <c r="N172" s="110"/>
    </row>
    <row r="173" spans="1:14" ht="12.75" x14ac:dyDescent="0.2">
      <c r="A173" s="212" t="s">
        <v>17</v>
      </c>
      <c r="B173" s="110"/>
      <c r="C173" s="110"/>
      <c r="D173" s="110"/>
      <c r="E173" s="110"/>
      <c r="F173" s="110"/>
      <c r="G173" s="110"/>
      <c r="H173" s="92"/>
      <c r="I173" s="110"/>
      <c r="J173" s="122"/>
      <c r="K173" s="122"/>
      <c r="L173" s="122"/>
      <c r="M173" s="110"/>
      <c r="N173" s="110"/>
    </row>
    <row r="174" spans="1:14" ht="12.75" x14ac:dyDescent="0.2">
      <c r="A174" s="212" t="s">
        <v>215</v>
      </c>
      <c r="B174" s="82"/>
      <c r="F174" s="122"/>
      <c r="H174" s="92"/>
      <c r="J174" s="121"/>
      <c r="K174" s="121"/>
      <c r="L174" s="92"/>
    </row>
    <row r="175" spans="1:14" ht="12.75" x14ac:dyDescent="0.2">
      <c r="H175" s="202"/>
      <c r="J175" s="202"/>
      <c r="K175" s="202"/>
      <c r="L175" s="202"/>
    </row>
    <row r="176" spans="1:14" ht="12.75" x14ac:dyDescent="0.2">
      <c r="C176" s="114"/>
      <c r="D176" s="114"/>
      <c r="E176" s="114"/>
      <c r="F176" s="114"/>
      <c r="G176" s="114"/>
      <c r="H176" s="114"/>
      <c r="I176" s="114"/>
      <c r="J176" s="114"/>
      <c r="K176" s="114"/>
      <c r="L176" s="114"/>
      <c r="M176" s="114"/>
      <c r="N176" s="114"/>
    </row>
    <row r="177" spans="1:12" ht="12.75" x14ac:dyDescent="0.2">
      <c r="H177" s="203"/>
      <c r="J177" s="203"/>
      <c r="K177" s="203"/>
      <c r="L177" s="203"/>
    </row>
    <row r="178" spans="1:12" ht="19.5" customHeight="1" x14ac:dyDescent="0.2">
      <c r="H178" s="203"/>
      <c r="J178" s="203"/>
      <c r="K178" s="203"/>
      <c r="L178" s="203"/>
    </row>
    <row r="179" spans="1:12" ht="12.75" x14ac:dyDescent="0.2">
      <c r="H179" s="203"/>
      <c r="J179" s="203"/>
      <c r="K179" s="203"/>
      <c r="L179" s="203"/>
    </row>
    <row r="180" spans="1:12" ht="12.75" x14ac:dyDescent="0.2">
      <c r="H180" s="122"/>
      <c r="J180" s="122"/>
      <c r="K180" s="122"/>
      <c r="L180" s="122"/>
    </row>
    <row r="181" spans="1:12" ht="12.75" x14ac:dyDescent="0.2">
      <c r="H181" s="122"/>
      <c r="J181" s="122"/>
      <c r="K181" s="122"/>
      <c r="L181" s="122"/>
    </row>
    <row r="182" spans="1:12" ht="12.75" x14ac:dyDescent="0.2">
      <c r="H182" s="122"/>
      <c r="J182" s="122"/>
      <c r="K182" s="122"/>
      <c r="L182" s="122"/>
    </row>
    <row r="183" spans="1:12" ht="12.75" x14ac:dyDescent="0.2">
      <c r="H183" s="122"/>
      <c r="J183" s="122"/>
      <c r="K183" s="122"/>
      <c r="L183" s="122"/>
    </row>
    <row r="184" spans="1:12" ht="12.75" x14ac:dyDescent="0.2">
      <c r="H184" s="122"/>
      <c r="J184" s="122"/>
      <c r="K184" s="122"/>
      <c r="L184" s="122"/>
    </row>
    <row r="185" spans="1:12" ht="12.75" x14ac:dyDescent="0.2">
      <c r="H185" s="111"/>
      <c r="J185" s="111"/>
      <c r="K185" s="111"/>
      <c r="L185" s="111"/>
    </row>
    <row r="186" spans="1:12" ht="12.75" x14ac:dyDescent="0.2">
      <c r="H186" s="111"/>
      <c r="J186" s="111"/>
      <c r="K186" s="111"/>
      <c r="L186" s="111"/>
    </row>
    <row r="187" spans="1:12" ht="12.75" x14ac:dyDescent="0.2">
      <c r="H187" s="111"/>
      <c r="J187" s="111"/>
      <c r="K187" s="111"/>
      <c r="L187" s="111"/>
    </row>
    <row r="188" spans="1:12" ht="12.75" x14ac:dyDescent="0.2">
      <c r="H188" s="111"/>
      <c r="J188" s="111"/>
      <c r="K188" s="111"/>
      <c r="L188" s="111"/>
    </row>
    <row r="189" spans="1:12" ht="12.75" x14ac:dyDescent="0.2">
      <c r="H189" s="111"/>
      <c r="J189" s="111"/>
      <c r="K189" s="111"/>
      <c r="L189" s="111"/>
    </row>
    <row r="190" spans="1:12" s="122" customFormat="1" ht="12.75" x14ac:dyDescent="0.2">
      <c r="A190" s="130"/>
      <c r="B190" s="94"/>
      <c r="F190" s="121"/>
      <c r="G190" s="121"/>
      <c r="H190" s="111"/>
      <c r="I190" s="121"/>
      <c r="J190" s="111"/>
      <c r="K190" s="111"/>
      <c r="L190" s="111"/>
    </row>
    <row r="191" spans="1:12" s="122" customFormat="1" ht="12.75" x14ac:dyDescent="0.2">
      <c r="A191" s="130"/>
      <c r="B191" s="94"/>
      <c r="F191" s="121"/>
      <c r="G191" s="121"/>
      <c r="H191" s="111"/>
      <c r="I191" s="121"/>
      <c r="J191" s="111"/>
      <c r="K191" s="111"/>
      <c r="L191" s="111"/>
    </row>
    <row r="192" spans="1:12" s="122" customFormat="1" ht="12.75" x14ac:dyDescent="0.2">
      <c r="A192" s="130"/>
      <c r="B192" s="94"/>
      <c r="F192" s="121"/>
      <c r="G192" s="121"/>
      <c r="H192" s="111"/>
      <c r="I192" s="121"/>
      <c r="J192" s="111"/>
      <c r="K192" s="111"/>
      <c r="L192" s="111"/>
    </row>
    <row r="193" spans="1:12" s="122" customFormat="1" ht="12.75" x14ac:dyDescent="0.2">
      <c r="A193" s="130"/>
      <c r="B193" s="94"/>
      <c r="F193" s="121"/>
      <c r="G193" s="121"/>
      <c r="H193" s="111"/>
      <c r="I193" s="121"/>
      <c r="J193" s="111"/>
      <c r="K193" s="111"/>
      <c r="L193" s="111"/>
    </row>
    <row r="194" spans="1:12" s="122" customFormat="1" ht="12.75" x14ac:dyDescent="0.2">
      <c r="A194" s="130"/>
      <c r="B194" s="94"/>
      <c r="F194" s="121"/>
      <c r="G194" s="121"/>
      <c r="H194" s="111"/>
      <c r="I194" s="121"/>
      <c r="J194" s="111"/>
      <c r="K194" s="111"/>
      <c r="L194" s="111"/>
    </row>
    <row r="195" spans="1:12" s="122" customFormat="1" ht="12.75" x14ac:dyDescent="0.2">
      <c r="A195" s="130"/>
      <c r="B195" s="94"/>
      <c r="F195" s="121"/>
      <c r="G195" s="121"/>
      <c r="H195" s="111"/>
      <c r="I195" s="121"/>
      <c r="J195" s="111"/>
      <c r="K195" s="111"/>
      <c r="L195" s="111"/>
    </row>
    <row r="196" spans="1:12" s="122" customFormat="1" ht="12.75" x14ac:dyDescent="0.2">
      <c r="A196" s="130"/>
      <c r="B196" s="94"/>
      <c r="F196" s="121"/>
      <c r="G196" s="121"/>
      <c r="H196" s="111"/>
      <c r="I196" s="121"/>
      <c r="J196" s="111"/>
      <c r="K196" s="111"/>
      <c r="L196" s="111"/>
    </row>
    <row r="197" spans="1:12" s="122" customFormat="1" ht="12.75" x14ac:dyDescent="0.2">
      <c r="A197" s="130"/>
      <c r="B197" s="94"/>
      <c r="F197" s="121"/>
      <c r="G197" s="121"/>
      <c r="H197" s="111"/>
      <c r="I197" s="121"/>
      <c r="J197" s="111"/>
      <c r="K197" s="111"/>
      <c r="L197" s="111"/>
    </row>
    <row r="198" spans="1:12" s="122" customFormat="1" ht="12.75" x14ac:dyDescent="0.2">
      <c r="A198" s="130"/>
      <c r="B198" s="94"/>
      <c r="F198" s="121"/>
      <c r="G198" s="121"/>
      <c r="H198" s="111"/>
      <c r="I198" s="121"/>
      <c r="J198" s="111"/>
      <c r="K198" s="111"/>
      <c r="L198" s="111"/>
    </row>
    <row r="199" spans="1:12" s="122" customFormat="1" ht="12.75" x14ac:dyDescent="0.2">
      <c r="A199" s="130"/>
      <c r="B199" s="94"/>
      <c r="F199" s="121"/>
      <c r="G199" s="121"/>
      <c r="H199" s="111"/>
      <c r="I199" s="121"/>
      <c r="J199" s="111"/>
      <c r="K199" s="111"/>
      <c r="L199" s="111"/>
    </row>
    <row r="200" spans="1:12" s="122" customFormat="1" ht="12.75" x14ac:dyDescent="0.2">
      <c r="A200" s="130">
        <v>2018</v>
      </c>
      <c r="B200" s="94" t="s">
        <v>3</v>
      </c>
      <c r="F200" s="121"/>
      <c r="G200" s="121"/>
      <c r="H200" s="111"/>
      <c r="I200" s="121"/>
      <c r="J200" s="111"/>
      <c r="K200" s="111"/>
      <c r="L200" s="111"/>
    </row>
    <row r="201" spans="1:12" s="122" customFormat="1" ht="12.75" x14ac:dyDescent="0.2">
      <c r="A201" s="130"/>
      <c r="B201" s="94"/>
      <c r="F201" s="121"/>
      <c r="G201" s="121"/>
      <c r="H201" s="111"/>
      <c r="I201" s="121"/>
      <c r="J201" s="111"/>
      <c r="K201" s="111"/>
      <c r="L201" s="111"/>
    </row>
    <row r="202" spans="1:12" s="122" customFormat="1" ht="12.75" x14ac:dyDescent="0.2">
      <c r="A202" s="130"/>
      <c r="B202" s="94"/>
      <c r="F202" s="121"/>
      <c r="G202" s="121"/>
      <c r="H202" s="111"/>
      <c r="I202" s="121"/>
      <c r="J202" s="111"/>
      <c r="K202" s="111"/>
      <c r="L202" s="111"/>
    </row>
    <row r="203" spans="1:12" s="122" customFormat="1" ht="12.75" x14ac:dyDescent="0.2">
      <c r="A203" s="130"/>
      <c r="B203" s="94"/>
      <c r="F203" s="121"/>
      <c r="G203" s="121"/>
      <c r="H203" s="111"/>
      <c r="I203" s="121"/>
      <c r="J203" s="111"/>
      <c r="K203" s="111"/>
      <c r="L203" s="111"/>
    </row>
    <row r="204" spans="1:12" s="122" customFormat="1" ht="12.75" x14ac:dyDescent="0.2">
      <c r="A204" s="130"/>
      <c r="B204" s="94"/>
      <c r="F204" s="121"/>
      <c r="G204" s="121"/>
      <c r="H204" s="111"/>
      <c r="I204" s="121"/>
      <c r="J204" s="111"/>
      <c r="K204" s="111"/>
      <c r="L204" s="111"/>
    </row>
    <row r="205" spans="1:12" s="122" customFormat="1" ht="12.75" x14ac:dyDescent="0.2">
      <c r="A205" s="130"/>
      <c r="B205" s="94"/>
      <c r="F205" s="121"/>
      <c r="G205" s="121"/>
      <c r="H205" s="111"/>
      <c r="I205" s="121"/>
      <c r="J205" s="111"/>
      <c r="K205" s="111"/>
      <c r="L205" s="111"/>
    </row>
    <row r="206" spans="1:12" s="122" customFormat="1" ht="12.75" x14ac:dyDescent="0.2">
      <c r="A206" s="130"/>
      <c r="B206" s="94"/>
      <c r="F206" s="121"/>
      <c r="G206" s="121"/>
      <c r="H206" s="111"/>
      <c r="I206" s="121"/>
      <c r="J206" s="111"/>
      <c r="K206" s="111"/>
      <c r="L206" s="111"/>
    </row>
    <row r="207" spans="1:12" s="122" customFormat="1" ht="12.75" x14ac:dyDescent="0.2">
      <c r="A207" s="130"/>
      <c r="B207" s="94"/>
      <c r="F207" s="121"/>
      <c r="G207" s="121"/>
      <c r="H207" s="111"/>
      <c r="I207" s="121"/>
      <c r="J207" s="111"/>
      <c r="K207" s="111"/>
      <c r="L207" s="111"/>
    </row>
    <row r="208" spans="1:12" s="122" customFormat="1" ht="12.75" x14ac:dyDescent="0.2">
      <c r="A208" s="130"/>
      <c r="B208" s="94"/>
      <c r="F208" s="121"/>
      <c r="G208" s="121"/>
      <c r="H208" s="111"/>
      <c r="I208" s="121"/>
      <c r="J208" s="111"/>
      <c r="K208" s="111"/>
      <c r="L208" s="111"/>
    </row>
    <row r="209" spans="1:12" s="122" customFormat="1" ht="12.75" x14ac:dyDescent="0.2">
      <c r="A209" s="130"/>
      <c r="B209" s="94"/>
      <c r="F209" s="121"/>
      <c r="G209" s="121"/>
      <c r="H209" s="111"/>
      <c r="I209" s="121"/>
      <c r="J209" s="111"/>
      <c r="K209" s="111"/>
      <c r="L209" s="111"/>
    </row>
    <row r="210" spans="1:12" s="122" customFormat="1" ht="12.75" x14ac:dyDescent="0.2">
      <c r="A210" s="130"/>
      <c r="B210" s="94"/>
      <c r="F210" s="121"/>
      <c r="G210" s="121"/>
      <c r="H210" s="111"/>
      <c r="I210" s="121"/>
      <c r="J210" s="111"/>
      <c r="K210" s="111"/>
      <c r="L210" s="111"/>
    </row>
    <row r="211" spans="1:12" s="122" customFormat="1" ht="12.75" x14ac:dyDescent="0.2">
      <c r="A211" s="130"/>
      <c r="B211" s="94"/>
      <c r="F211" s="121"/>
      <c r="G211" s="121"/>
      <c r="H211" s="111"/>
      <c r="I211" s="121"/>
      <c r="J211" s="111"/>
      <c r="K211" s="111"/>
      <c r="L211" s="111"/>
    </row>
    <row r="212" spans="1:12" s="122" customFormat="1" ht="12.75" x14ac:dyDescent="0.2">
      <c r="A212" s="130"/>
      <c r="B212" s="94"/>
      <c r="F212" s="121"/>
      <c r="G212" s="121"/>
      <c r="H212" s="111"/>
      <c r="I212" s="121"/>
      <c r="J212" s="111"/>
      <c r="K212" s="111"/>
      <c r="L212" s="111"/>
    </row>
    <row r="213" spans="1:12" s="122" customFormat="1" ht="12.75" x14ac:dyDescent="0.2">
      <c r="A213" s="130"/>
      <c r="B213" s="94"/>
      <c r="F213" s="121"/>
      <c r="G213" s="121"/>
      <c r="H213" s="111"/>
      <c r="I213" s="121"/>
      <c r="J213" s="111"/>
      <c r="K213" s="111"/>
      <c r="L213" s="111"/>
    </row>
    <row r="214" spans="1:12" s="122" customFormat="1" ht="12.75" x14ac:dyDescent="0.2">
      <c r="A214" s="130"/>
      <c r="B214" s="94"/>
      <c r="F214" s="121"/>
      <c r="G214" s="121"/>
      <c r="H214" s="111"/>
      <c r="I214" s="121"/>
      <c r="J214" s="111"/>
      <c r="K214" s="111"/>
      <c r="L214" s="111"/>
    </row>
    <row r="215" spans="1:12" s="122" customFormat="1" ht="12.75" x14ac:dyDescent="0.2">
      <c r="A215" s="130">
        <v>2018</v>
      </c>
      <c r="B215" s="94" t="s">
        <v>3</v>
      </c>
      <c r="F215" s="121"/>
      <c r="G215" s="121"/>
      <c r="H215" s="111"/>
      <c r="I215" s="121"/>
      <c r="J215" s="111"/>
      <c r="K215" s="111"/>
      <c r="L215" s="111"/>
    </row>
    <row r="216" spans="1:12" s="122" customFormat="1" ht="12.75" x14ac:dyDescent="0.2">
      <c r="A216" s="130"/>
      <c r="B216" s="94"/>
      <c r="F216" s="121"/>
      <c r="G216" s="121"/>
      <c r="H216" s="111"/>
      <c r="I216" s="121"/>
      <c r="J216" s="111"/>
      <c r="K216" s="111"/>
      <c r="L216" s="111"/>
    </row>
    <row r="217" spans="1:12" s="122" customFormat="1" ht="12.75" x14ac:dyDescent="0.2">
      <c r="A217" s="130"/>
      <c r="B217" s="94"/>
      <c r="F217" s="121"/>
      <c r="G217" s="121"/>
      <c r="H217" s="111"/>
      <c r="I217" s="121"/>
      <c r="J217" s="111"/>
      <c r="K217" s="111"/>
      <c r="L217" s="111"/>
    </row>
    <row r="218" spans="1:12" s="122" customFormat="1" ht="12.75" x14ac:dyDescent="0.2">
      <c r="A218" s="130"/>
      <c r="B218" s="94"/>
      <c r="F218" s="121"/>
      <c r="G218" s="121"/>
      <c r="H218" s="111"/>
      <c r="I218" s="121"/>
      <c r="J218" s="111"/>
      <c r="K218" s="111"/>
      <c r="L218" s="111"/>
    </row>
    <row r="219" spans="1:12" s="122" customFormat="1" ht="12.75" x14ac:dyDescent="0.2">
      <c r="A219" s="130"/>
      <c r="B219" s="94"/>
      <c r="F219" s="121"/>
      <c r="G219" s="121"/>
      <c r="H219" s="111"/>
      <c r="I219" s="121"/>
      <c r="J219" s="111"/>
      <c r="K219" s="111"/>
      <c r="L219" s="111"/>
    </row>
    <row r="220" spans="1:12" s="122" customFormat="1" ht="12.75" x14ac:dyDescent="0.2">
      <c r="A220" s="130"/>
      <c r="B220" s="94"/>
      <c r="F220" s="121"/>
      <c r="G220" s="121"/>
      <c r="H220" s="111"/>
      <c r="I220" s="121"/>
      <c r="J220" s="111"/>
      <c r="K220" s="111"/>
      <c r="L220" s="111"/>
    </row>
    <row r="221" spans="1:12" s="122" customFormat="1" ht="12.75" x14ac:dyDescent="0.2">
      <c r="A221" s="130"/>
      <c r="B221" s="94"/>
      <c r="F221" s="121"/>
      <c r="G221" s="121"/>
      <c r="H221" s="111"/>
      <c r="I221" s="121"/>
      <c r="J221" s="111"/>
      <c r="K221" s="111"/>
      <c r="L221" s="111"/>
    </row>
    <row r="222" spans="1:12" s="122" customFormat="1" ht="12.75" x14ac:dyDescent="0.2">
      <c r="A222" s="130"/>
      <c r="B222" s="94"/>
      <c r="F222" s="121"/>
      <c r="G222" s="121"/>
      <c r="H222" s="111"/>
      <c r="I222" s="121"/>
      <c r="J222" s="111"/>
      <c r="K222" s="111"/>
      <c r="L222" s="111"/>
    </row>
    <row r="223" spans="1:12" s="122" customFormat="1" ht="12.75" x14ac:dyDescent="0.2">
      <c r="A223" s="130"/>
      <c r="B223" s="94"/>
      <c r="F223" s="121"/>
      <c r="G223" s="121"/>
      <c r="H223" s="111"/>
      <c r="I223" s="121"/>
      <c r="J223" s="111"/>
      <c r="K223" s="111"/>
      <c r="L223" s="111"/>
    </row>
    <row r="224" spans="1:12" s="122" customFormat="1" ht="12.75" x14ac:dyDescent="0.2">
      <c r="A224" s="130"/>
      <c r="B224" s="94"/>
      <c r="F224" s="121"/>
      <c r="G224" s="121"/>
      <c r="H224" s="111"/>
      <c r="I224" s="121"/>
      <c r="J224" s="111"/>
      <c r="K224" s="111"/>
      <c r="L224" s="111"/>
    </row>
    <row r="225" spans="1:12" s="122" customFormat="1" ht="12.75" x14ac:dyDescent="0.2">
      <c r="A225" s="130"/>
      <c r="B225" s="94"/>
      <c r="F225" s="121"/>
      <c r="G225" s="121"/>
      <c r="H225" s="111"/>
      <c r="I225" s="121"/>
      <c r="J225" s="111"/>
      <c r="K225" s="111"/>
      <c r="L225" s="111"/>
    </row>
    <row r="226" spans="1:12" s="122" customFormat="1" ht="12.75" x14ac:dyDescent="0.2">
      <c r="A226" s="130"/>
      <c r="B226" s="94"/>
      <c r="F226" s="121"/>
      <c r="G226" s="121"/>
      <c r="H226" s="111"/>
      <c r="I226" s="121"/>
      <c r="J226" s="111"/>
      <c r="K226" s="111"/>
      <c r="L226" s="111"/>
    </row>
    <row r="227" spans="1:12" s="122" customFormat="1" ht="12.75" x14ac:dyDescent="0.2">
      <c r="A227" s="130"/>
      <c r="B227" s="94"/>
      <c r="F227" s="121"/>
      <c r="G227" s="121"/>
      <c r="H227" s="111"/>
      <c r="I227" s="121"/>
      <c r="J227" s="111"/>
      <c r="K227" s="111"/>
      <c r="L227" s="111"/>
    </row>
    <row r="228" spans="1:12" s="122" customFormat="1" ht="12.75" x14ac:dyDescent="0.2">
      <c r="A228" s="130"/>
      <c r="B228" s="94"/>
      <c r="F228" s="121"/>
      <c r="G228" s="121"/>
      <c r="H228" s="111"/>
      <c r="I228" s="121"/>
      <c r="J228" s="111"/>
      <c r="K228" s="111"/>
      <c r="L228" s="111"/>
    </row>
    <row r="229" spans="1:12" s="122" customFormat="1" ht="12.75" x14ac:dyDescent="0.2">
      <c r="A229" s="130"/>
      <c r="B229" s="94"/>
      <c r="F229" s="121"/>
      <c r="G229" s="121"/>
      <c r="H229" s="111"/>
      <c r="I229" s="121"/>
      <c r="J229" s="111"/>
      <c r="K229" s="111"/>
      <c r="L229" s="111"/>
    </row>
    <row r="230" spans="1:12" s="122" customFormat="1" ht="12.75" x14ac:dyDescent="0.2">
      <c r="A230" s="130"/>
      <c r="B230" s="94"/>
      <c r="F230" s="121"/>
      <c r="G230" s="121"/>
      <c r="H230" s="111"/>
      <c r="I230" s="121"/>
      <c r="J230" s="111"/>
      <c r="K230" s="111"/>
      <c r="L230" s="111"/>
    </row>
    <row r="231" spans="1:12" s="122" customFormat="1" ht="12.75" x14ac:dyDescent="0.2">
      <c r="A231" s="130"/>
      <c r="B231" s="94"/>
      <c r="F231" s="121"/>
      <c r="G231" s="121"/>
      <c r="H231" s="111"/>
      <c r="I231" s="121"/>
      <c r="J231" s="111"/>
      <c r="K231" s="111"/>
      <c r="L231" s="111"/>
    </row>
    <row r="232" spans="1:12" s="122" customFormat="1" ht="12.75" x14ac:dyDescent="0.2">
      <c r="A232" s="130"/>
      <c r="B232" s="94"/>
      <c r="F232" s="121"/>
      <c r="G232" s="121"/>
      <c r="H232" s="111"/>
      <c r="I232" s="121"/>
      <c r="J232" s="111"/>
      <c r="K232" s="111"/>
      <c r="L232" s="111"/>
    </row>
    <row r="233" spans="1:12" s="122" customFormat="1" ht="12.75" x14ac:dyDescent="0.2">
      <c r="A233" s="130"/>
      <c r="B233" s="94"/>
      <c r="F233" s="121"/>
      <c r="G233" s="121"/>
      <c r="H233" s="111"/>
      <c r="I233" s="121"/>
      <c r="J233" s="111"/>
      <c r="K233" s="111"/>
      <c r="L233" s="111"/>
    </row>
    <row r="234" spans="1:12" s="122" customFormat="1" ht="12.75" x14ac:dyDescent="0.2">
      <c r="A234" s="130"/>
      <c r="B234" s="94"/>
      <c r="F234" s="121"/>
      <c r="G234" s="121"/>
      <c r="H234" s="111"/>
      <c r="I234" s="121"/>
      <c r="J234" s="111"/>
      <c r="K234" s="111"/>
      <c r="L234" s="111"/>
    </row>
    <row r="235" spans="1:12" s="122" customFormat="1" ht="12.75" x14ac:dyDescent="0.2">
      <c r="A235" s="130"/>
      <c r="B235" s="94"/>
      <c r="F235" s="121"/>
      <c r="G235" s="121"/>
      <c r="H235" s="111"/>
      <c r="I235" s="121"/>
      <c r="J235" s="111"/>
      <c r="K235" s="111"/>
      <c r="L235" s="111"/>
    </row>
    <row r="236" spans="1:12" s="122" customFormat="1" ht="12.75" x14ac:dyDescent="0.2">
      <c r="A236" s="130"/>
      <c r="B236" s="94"/>
      <c r="F236" s="121"/>
      <c r="G236" s="121"/>
      <c r="H236" s="111"/>
      <c r="I236" s="121"/>
      <c r="J236" s="111"/>
      <c r="K236" s="111"/>
      <c r="L236" s="111"/>
    </row>
    <row r="237" spans="1:12" s="122" customFormat="1" ht="12.75" x14ac:dyDescent="0.2">
      <c r="A237" s="130"/>
      <c r="B237" s="94"/>
      <c r="F237" s="121"/>
      <c r="G237" s="121"/>
      <c r="H237" s="111"/>
      <c r="I237" s="121"/>
      <c r="J237" s="111"/>
      <c r="K237" s="111"/>
      <c r="L237" s="111"/>
    </row>
    <row r="238" spans="1:12" s="122" customFormat="1" ht="12.75" x14ac:dyDescent="0.2">
      <c r="A238" s="130"/>
      <c r="B238" s="94"/>
      <c r="F238" s="121"/>
      <c r="G238" s="121"/>
      <c r="H238" s="111"/>
      <c r="I238" s="121"/>
      <c r="J238" s="111"/>
      <c r="K238" s="111"/>
      <c r="L238" s="111"/>
    </row>
    <row r="239" spans="1:12" s="122" customFormat="1" ht="12.75" x14ac:dyDescent="0.2">
      <c r="A239" s="130"/>
      <c r="B239" s="94"/>
      <c r="F239" s="121"/>
      <c r="G239" s="121"/>
      <c r="H239" s="111"/>
      <c r="I239" s="121"/>
      <c r="J239" s="111"/>
      <c r="K239" s="111"/>
      <c r="L239" s="111"/>
    </row>
    <row r="240" spans="1:12" s="122" customFormat="1" ht="12.75" x14ac:dyDescent="0.2">
      <c r="A240" s="130"/>
      <c r="B240" s="94"/>
      <c r="F240" s="121"/>
      <c r="G240" s="121"/>
      <c r="H240" s="111"/>
      <c r="I240" s="121"/>
      <c r="J240" s="111"/>
      <c r="K240" s="111"/>
      <c r="L240" s="111"/>
    </row>
    <row r="241" spans="1:12" s="122" customFormat="1" ht="12.75" x14ac:dyDescent="0.2">
      <c r="A241" s="130"/>
      <c r="B241" s="94"/>
      <c r="F241" s="121"/>
      <c r="G241" s="121"/>
      <c r="H241" s="111"/>
      <c r="I241" s="121"/>
      <c r="J241" s="111"/>
      <c r="K241" s="111"/>
      <c r="L241" s="111"/>
    </row>
    <row r="242" spans="1:12" s="122" customFormat="1" ht="12.75" x14ac:dyDescent="0.2">
      <c r="A242" s="130"/>
      <c r="B242" s="94"/>
      <c r="F242" s="121"/>
      <c r="G242" s="121"/>
      <c r="H242" s="111"/>
      <c r="I242" s="121"/>
      <c r="J242" s="111"/>
      <c r="K242" s="111"/>
      <c r="L242" s="111"/>
    </row>
    <row r="243" spans="1:12" s="122" customFormat="1" ht="12.75" x14ac:dyDescent="0.2">
      <c r="A243" s="130"/>
      <c r="B243" s="94"/>
      <c r="F243" s="121"/>
      <c r="G243" s="121"/>
      <c r="H243" s="111"/>
      <c r="I243" s="121"/>
      <c r="J243" s="111"/>
      <c r="K243" s="111"/>
      <c r="L243" s="111"/>
    </row>
    <row r="244" spans="1:12" s="122" customFormat="1" ht="12.75" x14ac:dyDescent="0.2">
      <c r="A244" s="130"/>
      <c r="B244" s="94"/>
      <c r="F244" s="121"/>
      <c r="G244" s="121"/>
      <c r="H244" s="111"/>
      <c r="I244" s="121"/>
      <c r="J244" s="111"/>
      <c r="K244" s="111"/>
      <c r="L244" s="111"/>
    </row>
    <row r="245" spans="1:12" s="122" customFormat="1" ht="12.75" x14ac:dyDescent="0.2">
      <c r="A245" s="130"/>
      <c r="B245" s="94"/>
      <c r="F245" s="121"/>
      <c r="G245" s="121"/>
      <c r="H245" s="111"/>
      <c r="I245" s="121"/>
      <c r="J245" s="111"/>
      <c r="K245" s="111"/>
      <c r="L245" s="111"/>
    </row>
    <row r="246" spans="1:12" s="122" customFormat="1" ht="12.75" x14ac:dyDescent="0.2">
      <c r="A246" s="130"/>
      <c r="B246" s="94"/>
      <c r="F246" s="121"/>
      <c r="G246" s="121"/>
      <c r="I246" s="121"/>
    </row>
    <row r="247" spans="1:12" s="122" customFormat="1" ht="12.75" x14ac:dyDescent="0.2">
      <c r="A247" s="130"/>
      <c r="B247" s="94"/>
      <c r="F247" s="121"/>
      <c r="G247" s="121"/>
      <c r="I247" s="121"/>
    </row>
    <row r="248" spans="1:12" s="122" customFormat="1" ht="12.75" x14ac:dyDescent="0.2">
      <c r="A248" s="130"/>
      <c r="B248" s="94"/>
      <c r="F248" s="121"/>
      <c r="G248" s="121"/>
      <c r="I248" s="121"/>
    </row>
    <row r="249" spans="1:12" s="122" customFormat="1" ht="12.75" x14ac:dyDescent="0.2">
      <c r="A249" s="130"/>
      <c r="B249" s="94"/>
      <c r="F249" s="121"/>
      <c r="G249" s="121"/>
      <c r="I249" s="121"/>
    </row>
    <row r="250" spans="1:12" s="122" customFormat="1" ht="12.75" x14ac:dyDescent="0.2">
      <c r="A250" s="130"/>
      <c r="B250" s="94"/>
      <c r="F250" s="121"/>
      <c r="G250" s="121"/>
      <c r="I250" s="121"/>
    </row>
    <row r="251" spans="1:12" s="122" customFormat="1" ht="12.75" x14ac:dyDescent="0.2">
      <c r="A251" s="130"/>
      <c r="B251" s="94"/>
      <c r="F251" s="121"/>
      <c r="G251" s="121"/>
      <c r="I251" s="121"/>
    </row>
    <row r="252" spans="1:12" s="122" customFormat="1" ht="12.75" x14ac:dyDescent="0.2">
      <c r="A252" s="130"/>
      <c r="B252" s="94"/>
      <c r="F252" s="121"/>
      <c r="G252" s="121"/>
      <c r="I252" s="121"/>
    </row>
    <row r="253" spans="1:12" s="122" customFormat="1" ht="12.75" x14ac:dyDescent="0.2">
      <c r="A253" s="130"/>
      <c r="B253" s="94"/>
      <c r="F253" s="121"/>
      <c r="G253" s="121"/>
      <c r="I253" s="121"/>
    </row>
    <row r="254" spans="1:12" s="122" customFormat="1" ht="12.75" x14ac:dyDescent="0.2">
      <c r="A254" s="130"/>
      <c r="B254" s="94"/>
      <c r="F254" s="121"/>
      <c r="G254" s="121"/>
      <c r="I254" s="121"/>
    </row>
    <row r="255" spans="1:12" s="122" customFormat="1" ht="12.75" x14ac:dyDescent="0.2">
      <c r="A255" s="130"/>
      <c r="B255" s="94"/>
      <c r="F255" s="121"/>
      <c r="G255" s="121"/>
      <c r="H255" s="121"/>
      <c r="I255" s="121"/>
      <c r="L255" s="121"/>
    </row>
    <row r="256" spans="1:12" s="122" customFormat="1" ht="12.75" x14ac:dyDescent="0.2">
      <c r="A256" s="130"/>
      <c r="B256" s="94"/>
      <c r="F256" s="121"/>
      <c r="G256" s="121"/>
      <c r="H256" s="204"/>
      <c r="I256" s="121"/>
      <c r="J256" s="204"/>
      <c r="K256" s="204"/>
      <c r="L256" s="204"/>
    </row>
    <row r="257" spans="1:12" s="122" customFormat="1" ht="12.75" x14ac:dyDescent="0.2">
      <c r="A257" s="130"/>
      <c r="B257" s="94"/>
      <c r="F257" s="121"/>
      <c r="G257" s="121"/>
      <c r="H257" s="204"/>
      <c r="I257" s="121"/>
      <c r="J257" s="204"/>
      <c r="K257" s="204"/>
      <c r="L257" s="204"/>
    </row>
    <row r="258" spans="1:12" s="122" customFormat="1" ht="12.75" x14ac:dyDescent="0.2">
      <c r="A258" s="130"/>
      <c r="B258" s="94"/>
      <c r="F258" s="121"/>
      <c r="G258" s="121"/>
      <c r="I258" s="121"/>
    </row>
    <row r="259" spans="1:12" s="122" customFormat="1" ht="12.75" x14ac:dyDescent="0.2">
      <c r="A259" s="130"/>
      <c r="B259" s="94"/>
      <c r="F259" s="121"/>
      <c r="G259" s="121"/>
      <c r="H259" s="204"/>
      <c r="I259" s="121"/>
      <c r="J259" s="204"/>
      <c r="K259" s="204"/>
      <c r="L259" s="204"/>
    </row>
    <row r="260" spans="1:12" s="122" customFormat="1" ht="12.75" x14ac:dyDescent="0.2">
      <c r="A260" s="130"/>
      <c r="B260" s="94"/>
      <c r="F260" s="121"/>
      <c r="G260" s="121"/>
      <c r="H260" s="92"/>
      <c r="I260" s="121"/>
      <c r="J260" s="92"/>
      <c r="K260" s="92"/>
      <c r="L260" s="92"/>
    </row>
    <row r="261" spans="1:12" s="122" customFormat="1" ht="12.75" x14ac:dyDescent="0.2">
      <c r="A261" s="130"/>
      <c r="B261" s="94"/>
      <c r="F261" s="121"/>
      <c r="G261" s="121"/>
      <c r="I261" s="121"/>
    </row>
    <row r="262" spans="1:12" s="122" customFormat="1" ht="12.75" x14ac:dyDescent="0.2">
      <c r="A262" s="130"/>
      <c r="B262" s="94"/>
      <c r="F262" s="121"/>
      <c r="G262" s="121"/>
      <c r="H262" s="120"/>
      <c r="I262" s="121"/>
      <c r="J262" s="108"/>
      <c r="K262" s="108"/>
      <c r="L262" s="120"/>
    </row>
    <row r="263" spans="1:12" s="122" customFormat="1" ht="12.75" x14ac:dyDescent="0.2">
      <c r="A263" s="130"/>
      <c r="B263" s="94"/>
      <c r="F263" s="121"/>
      <c r="G263" s="121"/>
      <c r="H263" s="120"/>
      <c r="I263" s="121"/>
      <c r="J263" s="108"/>
      <c r="K263" s="108"/>
      <c r="L263" s="120"/>
    </row>
    <row r="264" spans="1:12" s="122" customFormat="1" ht="12.75" x14ac:dyDescent="0.2">
      <c r="A264" s="130"/>
      <c r="B264" s="94"/>
      <c r="F264" s="121"/>
      <c r="G264" s="121"/>
      <c r="H264" s="120"/>
      <c r="I264" s="121"/>
      <c r="J264" s="108"/>
      <c r="K264" s="108"/>
      <c r="L264" s="120"/>
    </row>
    <row r="265" spans="1:12" s="122" customFormat="1" ht="12.75" x14ac:dyDescent="0.2">
      <c r="A265" s="130"/>
      <c r="B265" s="94"/>
      <c r="F265" s="121"/>
      <c r="G265" s="121"/>
      <c r="H265" s="121"/>
      <c r="I265" s="121"/>
      <c r="J265" s="205"/>
      <c r="K265" s="205"/>
      <c r="L265" s="205"/>
    </row>
    <row r="266" spans="1:12" s="122" customFormat="1" ht="12.75" x14ac:dyDescent="0.2">
      <c r="A266" s="130"/>
      <c r="B266" s="94"/>
      <c r="F266" s="121"/>
      <c r="G266" s="121"/>
      <c r="H266" s="121"/>
      <c r="I266" s="121"/>
      <c r="J266" s="108"/>
      <c r="K266" s="108"/>
      <c r="L266" s="121"/>
    </row>
    <row r="267" spans="1:12" s="122" customFormat="1" ht="12.75" x14ac:dyDescent="0.2">
      <c r="A267" s="130"/>
      <c r="B267" s="94"/>
      <c r="F267" s="121"/>
      <c r="G267" s="121"/>
      <c r="I267" s="121"/>
      <c r="J267" s="108"/>
      <c r="K267" s="108"/>
    </row>
    <row r="268" spans="1:12" s="122" customFormat="1" ht="12.75" x14ac:dyDescent="0.2">
      <c r="A268" s="130"/>
      <c r="B268" s="94"/>
      <c r="F268" s="121"/>
      <c r="G268" s="121"/>
      <c r="I268" s="121"/>
    </row>
    <row r="269" spans="1:12" s="122" customFormat="1" ht="12.75" x14ac:dyDescent="0.2">
      <c r="A269" s="130"/>
      <c r="B269" s="94"/>
      <c r="F269" s="121"/>
      <c r="G269" s="121"/>
      <c r="I269" s="121"/>
    </row>
    <row r="270" spans="1:12" s="122" customFormat="1" ht="12.75" x14ac:dyDescent="0.2">
      <c r="A270" s="130"/>
      <c r="B270" s="94"/>
      <c r="F270" s="121"/>
      <c r="G270" s="121"/>
      <c r="H270" s="121"/>
      <c r="I270" s="121"/>
      <c r="J270" s="121"/>
      <c r="K270" s="121"/>
      <c r="L270" s="121"/>
    </row>
    <row r="271" spans="1:12" s="122" customFormat="1" ht="12.75" x14ac:dyDescent="0.2">
      <c r="A271" s="130"/>
      <c r="B271" s="94"/>
      <c r="F271" s="121"/>
      <c r="G271" s="121"/>
      <c r="H271" s="121"/>
      <c r="I271" s="121"/>
      <c r="J271" s="121"/>
      <c r="K271" s="121"/>
      <c r="L271" s="121"/>
    </row>
    <row r="272" spans="1:12" s="122" customFormat="1" ht="12.75" x14ac:dyDescent="0.2">
      <c r="A272" s="130"/>
      <c r="B272" s="94"/>
      <c r="F272" s="121"/>
      <c r="G272" s="121"/>
      <c r="H272" s="121"/>
      <c r="I272" s="121"/>
      <c r="J272" s="121"/>
      <c r="K272" s="121"/>
      <c r="L272" s="121"/>
    </row>
    <row r="273" spans="1:12" s="122" customFormat="1" ht="12.75" x14ac:dyDescent="0.2">
      <c r="A273" s="130"/>
      <c r="B273" s="94"/>
      <c r="F273" s="121"/>
      <c r="G273" s="121"/>
      <c r="H273" s="121"/>
      <c r="I273" s="121"/>
      <c r="J273" s="121"/>
      <c r="K273" s="121"/>
      <c r="L273" s="121"/>
    </row>
    <row r="274" spans="1:12" s="122" customFormat="1" ht="12.75" x14ac:dyDescent="0.2">
      <c r="A274" s="130"/>
      <c r="B274" s="94"/>
      <c r="F274" s="121"/>
      <c r="G274" s="121"/>
      <c r="H274" s="121"/>
      <c r="I274" s="121"/>
      <c r="J274" s="121"/>
      <c r="K274" s="121"/>
      <c r="L274" s="121"/>
    </row>
    <row r="275" spans="1:12" s="122" customFormat="1" ht="12.75" x14ac:dyDescent="0.2">
      <c r="A275" s="130"/>
      <c r="B275" s="94"/>
      <c r="F275" s="121"/>
      <c r="G275" s="121"/>
      <c r="H275" s="121"/>
      <c r="I275" s="121"/>
      <c r="J275" s="121"/>
      <c r="K275" s="121"/>
      <c r="L275" s="121"/>
    </row>
    <row r="276" spans="1:12" s="122" customFormat="1" ht="12.75" x14ac:dyDescent="0.2">
      <c r="A276" s="130"/>
      <c r="B276" s="94"/>
      <c r="F276" s="121"/>
      <c r="G276" s="121"/>
      <c r="H276" s="121"/>
      <c r="I276" s="121"/>
      <c r="J276" s="121"/>
      <c r="K276" s="121"/>
      <c r="L276" s="121"/>
    </row>
    <row r="277" spans="1:12" s="122" customFormat="1" ht="12.75" x14ac:dyDescent="0.2">
      <c r="A277" s="130"/>
      <c r="B277" s="94"/>
      <c r="F277" s="121"/>
      <c r="G277" s="121"/>
      <c r="H277" s="121"/>
      <c r="I277" s="121"/>
      <c r="J277" s="121"/>
      <c r="K277" s="121"/>
      <c r="L277" s="121"/>
    </row>
    <row r="278" spans="1:12" s="122" customFormat="1" ht="12.75" x14ac:dyDescent="0.2">
      <c r="A278" s="130"/>
      <c r="B278" s="94"/>
      <c r="F278" s="121"/>
      <c r="G278" s="121"/>
      <c r="H278" s="121"/>
      <c r="I278" s="121"/>
      <c r="J278" s="121"/>
      <c r="K278" s="121"/>
      <c r="L278" s="121"/>
    </row>
    <row r="279" spans="1:12" s="122" customFormat="1" ht="12.75" x14ac:dyDescent="0.2">
      <c r="A279" s="130"/>
      <c r="B279" s="94"/>
      <c r="F279" s="121"/>
      <c r="G279" s="121"/>
      <c r="H279" s="121"/>
      <c r="I279" s="121"/>
      <c r="J279" s="121"/>
      <c r="K279" s="121"/>
      <c r="L279" s="121"/>
    </row>
    <row r="280" spans="1:12" s="122" customFormat="1" ht="12.75" x14ac:dyDescent="0.2">
      <c r="A280" s="130"/>
      <c r="B280" s="94"/>
      <c r="F280" s="121"/>
      <c r="G280" s="121"/>
      <c r="H280" s="121"/>
      <c r="I280" s="121"/>
      <c r="J280" s="121"/>
      <c r="K280" s="121"/>
      <c r="L280" s="121"/>
    </row>
    <row r="281" spans="1:12" s="122" customFormat="1" ht="12.75" x14ac:dyDescent="0.2">
      <c r="A281" s="130"/>
      <c r="B281" s="94"/>
      <c r="F281" s="121"/>
      <c r="G281" s="121"/>
      <c r="H281" s="121"/>
      <c r="I281" s="121"/>
      <c r="J281" s="121"/>
      <c r="K281" s="121"/>
      <c r="L281" s="121"/>
    </row>
    <row r="282" spans="1:12" s="122" customFormat="1" ht="12.75" x14ac:dyDescent="0.2">
      <c r="A282" s="130"/>
      <c r="B282" s="94"/>
      <c r="F282" s="121"/>
      <c r="G282" s="121"/>
      <c r="H282" s="121"/>
      <c r="I282" s="121"/>
      <c r="J282" s="121"/>
      <c r="K282" s="121"/>
      <c r="L282" s="121"/>
    </row>
    <row r="283" spans="1:12" s="122" customFormat="1" ht="12.75" x14ac:dyDescent="0.2">
      <c r="A283" s="130"/>
      <c r="B283" s="94"/>
      <c r="F283" s="121"/>
      <c r="G283" s="121"/>
      <c r="H283" s="121"/>
      <c r="I283" s="121"/>
      <c r="J283" s="121"/>
      <c r="K283" s="121"/>
      <c r="L283" s="121"/>
    </row>
    <row r="284" spans="1:12" s="122" customFormat="1" ht="12.75" x14ac:dyDescent="0.2">
      <c r="A284" s="130"/>
      <c r="B284" s="94"/>
      <c r="F284" s="121"/>
      <c r="G284" s="121"/>
      <c r="H284" s="121"/>
      <c r="I284" s="121"/>
      <c r="J284" s="121"/>
      <c r="K284" s="121"/>
      <c r="L284" s="121"/>
    </row>
    <row r="285" spans="1:12" s="122" customFormat="1" ht="12.75" x14ac:dyDescent="0.2">
      <c r="A285" s="130"/>
      <c r="B285" s="94"/>
      <c r="F285" s="121"/>
      <c r="G285" s="121"/>
      <c r="H285" s="121"/>
      <c r="I285" s="121"/>
      <c r="J285" s="121"/>
      <c r="K285" s="121"/>
      <c r="L285" s="121"/>
    </row>
    <row r="286" spans="1:12" s="122" customFormat="1" ht="12.75" x14ac:dyDescent="0.2">
      <c r="A286" s="130"/>
      <c r="B286" s="94"/>
      <c r="F286" s="121"/>
      <c r="G286" s="121"/>
      <c r="H286" s="121"/>
      <c r="I286" s="121"/>
      <c r="J286" s="121"/>
      <c r="K286" s="121"/>
      <c r="L286" s="121"/>
    </row>
    <row r="287" spans="1:12" s="122" customFormat="1" ht="12.75" x14ac:dyDescent="0.2">
      <c r="A287" s="130"/>
      <c r="B287" s="94"/>
      <c r="F287" s="121"/>
      <c r="G287" s="121"/>
      <c r="H287" s="121"/>
      <c r="I287" s="121"/>
      <c r="J287" s="121"/>
      <c r="K287" s="121"/>
      <c r="L287" s="121"/>
    </row>
    <row r="288" spans="1:12" s="122" customFormat="1" ht="12.75" x14ac:dyDescent="0.2">
      <c r="A288" s="130"/>
      <c r="B288" s="94"/>
      <c r="F288" s="121"/>
      <c r="G288" s="121"/>
      <c r="H288" s="121"/>
      <c r="I288" s="121"/>
      <c r="J288" s="121"/>
      <c r="K288" s="121"/>
      <c r="L288" s="121"/>
    </row>
    <row r="289" spans="1:12" s="122" customFormat="1" ht="12.75" x14ac:dyDescent="0.2">
      <c r="A289" s="130"/>
      <c r="B289" s="94"/>
      <c r="F289" s="121"/>
      <c r="G289" s="121"/>
      <c r="H289" s="121"/>
      <c r="I289" s="121"/>
      <c r="J289" s="121"/>
      <c r="K289" s="121"/>
      <c r="L289" s="121"/>
    </row>
    <row r="290" spans="1:12" s="122" customFormat="1" ht="12.75" x14ac:dyDescent="0.2">
      <c r="A290" s="130"/>
      <c r="B290" s="94"/>
      <c r="F290" s="121"/>
      <c r="G290" s="121"/>
      <c r="H290" s="121"/>
      <c r="I290" s="121"/>
      <c r="J290" s="121"/>
      <c r="K290" s="121"/>
      <c r="L290" s="121"/>
    </row>
    <row r="291" spans="1:12" s="122" customFormat="1" ht="12.75" x14ac:dyDescent="0.2">
      <c r="A291" s="130"/>
      <c r="B291" s="94"/>
      <c r="F291" s="121"/>
      <c r="G291" s="121"/>
      <c r="H291" s="121"/>
      <c r="I291" s="121"/>
      <c r="J291" s="121"/>
      <c r="K291" s="121"/>
      <c r="L291" s="121"/>
    </row>
    <row r="292" spans="1:12" s="122" customFormat="1" ht="12.75" x14ac:dyDescent="0.2">
      <c r="A292" s="130"/>
      <c r="B292" s="94"/>
      <c r="F292" s="121"/>
      <c r="G292" s="121"/>
      <c r="H292" s="121"/>
      <c r="I292" s="121"/>
      <c r="J292" s="121"/>
      <c r="K292" s="121"/>
      <c r="L292" s="121"/>
    </row>
    <row r="293" spans="1:12" s="122" customFormat="1" ht="12.75" x14ac:dyDescent="0.2">
      <c r="A293" s="130"/>
      <c r="B293" s="94"/>
      <c r="F293" s="121"/>
      <c r="G293" s="121"/>
      <c r="H293" s="121"/>
      <c r="I293" s="121"/>
      <c r="J293" s="121"/>
      <c r="K293" s="121"/>
      <c r="L293" s="121"/>
    </row>
    <row r="294" spans="1:12" s="122" customFormat="1" ht="12.75" x14ac:dyDescent="0.2">
      <c r="A294" s="130"/>
      <c r="B294" s="94"/>
      <c r="F294" s="121"/>
      <c r="G294" s="121"/>
      <c r="H294" s="121"/>
      <c r="I294" s="121"/>
      <c r="J294" s="121"/>
      <c r="K294" s="121"/>
      <c r="L294" s="121"/>
    </row>
    <row r="295" spans="1:12" s="122" customFormat="1" ht="12.75" x14ac:dyDescent="0.2">
      <c r="A295" s="130"/>
      <c r="B295" s="94"/>
      <c r="F295" s="121"/>
      <c r="G295" s="121"/>
      <c r="H295" s="121"/>
      <c r="I295" s="121"/>
      <c r="J295" s="121"/>
      <c r="K295" s="121"/>
      <c r="L295" s="121"/>
    </row>
    <row r="296" spans="1:12" s="122" customFormat="1" ht="12.75" x14ac:dyDescent="0.2">
      <c r="A296" s="130"/>
      <c r="B296" s="94"/>
      <c r="F296" s="121"/>
      <c r="G296" s="121"/>
      <c r="H296" s="121"/>
      <c r="I296" s="121"/>
      <c r="J296" s="121"/>
      <c r="K296" s="121"/>
      <c r="L296" s="121"/>
    </row>
    <row r="297" spans="1:12" s="122" customFormat="1" ht="12.75" x14ac:dyDescent="0.2">
      <c r="A297" s="130"/>
      <c r="B297" s="94"/>
      <c r="F297" s="121"/>
      <c r="G297" s="121"/>
      <c r="H297" s="121"/>
      <c r="I297" s="121"/>
      <c r="J297" s="121"/>
      <c r="K297" s="121"/>
      <c r="L297" s="121"/>
    </row>
    <row r="298" spans="1:12" s="122" customFormat="1" ht="12.75" x14ac:dyDescent="0.2">
      <c r="A298" s="130"/>
      <c r="B298" s="94"/>
      <c r="F298" s="121"/>
      <c r="G298" s="121"/>
      <c r="H298" s="121"/>
      <c r="I298" s="121"/>
      <c r="J298" s="121"/>
      <c r="K298" s="121"/>
      <c r="L298" s="121"/>
    </row>
    <row r="299" spans="1:12" s="122" customFormat="1" ht="12.75" x14ac:dyDescent="0.2">
      <c r="A299" s="130"/>
      <c r="B299" s="94"/>
      <c r="F299" s="121"/>
      <c r="G299" s="121"/>
      <c r="H299" s="121"/>
      <c r="I299" s="121"/>
      <c r="J299" s="121"/>
      <c r="K299" s="121"/>
      <c r="L299" s="121"/>
    </row>
    <row r="300" spans="1:12" s="122" customFormat="1" ht="12.75" x14ac:dyDescent="0.2">
      <c r="A300" s="130"/>
      <c r="B300" s="94"/>
      <c r="F300" s="121"/>
      <c r="G300" s="121"/>
      <c r="H300" s="121"/>
      <c r="I300" s="121"/>
      <c r="J300" s="121"/>
      <c r="K300" s="121"/>
      <c r="L300" s="121"/>
    </row>
    <row r="301" spans="1:12" s="122" customFormat="1" ht="12.75" x14ac:dyDescent="0.2">
      <c r="A301" s="130"/>
      <c r="B301" s="94"/>
      <c r="F301" s="121"/>
      <c r="G301" s="121"/>
      <c r="H301" s="121"/>
      <c r="I301" s="121"/>
      <c r="J301" s="121"/>
      <c r="K301" s="121"/>
      <c r="L301" s="121"/>
    </row>
    <row r="302" spans="1:12" s="122" customFormat="1" ht="12.75" x14ac:dyDescent="0.2">
      <c r="A302" s="130"/>
      <c r="B302" s="94"/>
      <c r="F302" s="121"/>
      <c r="G302" s="121"/>
      <c r="H302" s="121"/>
      <c r="I302" s="121"/>
      <c r="J302" s="121"/>
      <c r="K302" s="121"/>
      <c r="L302" s="121"/>
    </row>
    <row r="303" spans="1:12" s="122" customFormat="1" ht="12.75" x14ac:dyDescent="0.2">
      <c r="A303" s="130"/>
      <c r="B303" s="94"/>
      <c r="F303" s="121"/>
      <c r="G303" s="121"/>
      <c r="H303" s="121"/>
      <c r="I303" s="121"/>
      <c r="J303" s="121"/>
      <c r="K303" s="121"/>
      <c r="L303" s="121"/>
    </row>
    <row r="304" spans="1:12" s="122" customFormat="1" ht="12.75" x14ac:dyDescent="0.2">
      <c r="A304" s="130"/>
      <c r="B304" s="94"/>
      <c r="F304" s="121"/>
      <c r="G304" s="121"/>
      <c r="H304" s="121"/>
      <c r="I304" s="121"/>
      <c r="J304" s="121"/>
      <c r="K304" s="121"/>
      <c r="L304" s="121"/>
    </row>
    <row r="305" spans="1:12" s="122" customFormat="1" ht="12.75" x14ac:dyDescent="0.2">
      <c r="A305" s="130"/>
      <c r="B305" s="94"/>
      <c r="F305" s="121"/>
      <c r="G305" s="121"/>
      <c r="H305" s="121"/>
      <c r="I305" s="121"/>
      <c r="J305" s="121"/>
      <c r="K305" s="121"/>
      <c r="L305" s="121"/>
    </row>
    <row r="306" spans="1:12" s="122" customFormat="1" ht="12.75" x14ac:dyDescent="0.2">
      <c r="A306" s="130"/>
      <c r="B306" s="94"/>
      <c r="F306" s="121"/>
      <c r="G306" s="121"/>
      <c r="H306" s="121"/>
      <c r="I306" s="121"/>
      <c r="J306" s="121"/>
      <c r="K306" s="121"/>
      <c r="L306" s="121"/>
    </row>
    <row r="307" spans="1:12" s="122" customFormat="1" ht="12.75" x14ac:dyDescent="0.2">
      <c r="A307" s="130"/>
      <c r="B307" s="94"/>
      <c r="F307" s="121"/>
      <c r="G307" s="121"/>
      <c r="H307" s="121"/>
      <c r="I307" s="121"/>
      <c r="J307" s="121"/>
      <c r="K307" s="121"/>
      <c r="L307" s="121"/>
    </row>
    <row r="308" spans="1:12" s="122" customFormat="1" ht="12.75" x14ac:dyDescent="0.2">
      <c r="A308" s="130"/>
      <c r="B308" s="94"/>
      <c r="F308" s="121"/>
      <c r="G308" s="121"/>
      <c r="H308" s="121"/>
      <c r="I308" s="121"/>
      <c r="J308" s="121"/>
      <c r="K308" s="121"/>
      <c r="L308" s="121"/>
    </row>
    <row r="309" spans="1:12" s="122" customFormat="1" ht="12.75" x14ac:dyDescent="0.2">
      <c r="A309" s="130"/>
      <c r="B309" s="94"/>
      <c r="F309" s="121"/>
      <c r="G309" s="121"/>
      <c r="H309" s="121"/>
      <c r="I309" s="121"/>
      <c r="J309" s="121"/>
      <c r="K309" s="121"/>
      <c r="L309" s="121"/>
    </row>
    <row r="310" spans="1:12" s="122" customFormat="1" ht="12.75" x14ac:dyDescent="0.2">
      <c r="A310" s="130"/>
      <c r="B310" s="94"/>
      <c r="F310" s="121"/>
      <c r="G310" s="121"/>
      <c r="H310" s="121"/>
      <c r="I310" s="121"/>
      <c r="J310" s="121"/>
      <c r="K310" s="121"/>
      <c r="L310" s="121"/>
    </row>
    <row r="311" spans="1:12" s="122" customFormat="1" ht="7.35" customHeight="1" x14ac:dyDescent="0.2">
      <c r="A311" s="130"/>
      <c r="B311" s="94"/>
      <c r="F311" s="121"/>
      <c r="G311" s="121"/>
      <c r="H311" s="121"/>
      <c r="I311" s="121"/>
      <c r="J311" s="121"/>
      <c r="K311" s="121"/>
      <c r="L311" s="121"/>
    </row>
    <row r="312" spans="1:12" s="122" customFormat="1" ht="7.35" customHeight="1" x14ac:dyDescent="0.2">
      <c r="A312" s="130"/>
      <c r="B312" s="94"/>
      <c r="F312" s="121"/>
      <c r="G312" s="121"/>
      <c r="H312" s="121"/>
      <c r="I312" s="121"/>
      <c r="J312" s="121"/>
      <c r="K312" s="121"/>
      <c r="L312" s="121"/>
    </row>
    <row r="313" spans="1:12" s="122" customFormat="1" ht="7.35" customHeight="1" x14ac:dyDescent="0.2">
      <c r="A313" s="130"/>
      <c r="B313" s="94"/>
      <c r="F313" s="121"/>
      <c r="G313" s="121"/>
      <c r="H313" s="121"/>
      <c r="I313" s="121"/>
      <c r="J313" s="121"/>
      <c r="K313" s="121"/>
      <c r="L313" s="121"/>
    </row>
    <row r="314" spans="1:12" s="122" customFormat="1" ht="7.35" customHeight="1" x14ac:dyDescent="0.2">
      <c r="A314" s="130"/>
      <c r="B314" s="94"/>
      <c r="F314" s="121"/>
      <c r="G314" s="121"/>
      <c r="H314" s="121"/>
      <c r="I314" s="121"/>
      <c r="J314" s="121"/>
      <c r="K314" s="121"/>
      <c r="L314" s="121"/>
    </row>
    <row r="315" spans="1:12" s="122" customFormat="1" ht="7.35" customHeight="1" x14ac:dyDescent="0.2">
      <c r="A315" s="130"/>
      <c r="B315" s="94"/>
      <c r="F315" s="121"/>
      <c r="G315" s="121"/>
      <c r="H315" s="121"/>
      <c r="I315" s="121"/>
      <c r="J315" s="121"/>
      <c r="K315" s="121"/>
      <c r="L315" s="121"/>
    </row>
    <row r="316" spans="1:12" s="122" customFormat="1" ht="7.35" customHeight="1" x14ac:dyDescent="0.2">
      <c r="A316" s="130"/>
      <c r="B316" s="94"/>
      <c r="F316" s="121"/>
      <c r="G316" s="121"/>
      <c r="H316" s="121"/>
      <c r="I316" s="121"/>
      <c r="J316" s="121"/>
      <c r="K316" s="121"/>
      <c r="L316" s="121"/>
    </row>
    <row r="317" spans="1:12" s="122" customFormat="1" ht="7.35" customHeight="1" x14ac:dyDescent="0.2">
      <c r="A317" s="130"/>
      <c r="B317" s="94"/>
      <c r="F317" s="121"/>
      <c r="G317" s="121"/>
      <c r="H317" s="121"/>
      <c r="I317" s="121"/>
      <c r="J317" s="121"/>
      <c r="K317" s="121"/>
      <c r="L317" s="121"/>
    </row>
    <row r="318" spans="1:12" s="122" customFormat="1" ht="7.35" customHeight="1" x14ac:dyDescent="0.2">
      <c r="A318" s="130"/>
      <c r="B318" s="94"/>
      <c r="F318" s="121"/>
      <c r="G318" s="121"/>
      <c r="H318" s="121"/>
      <c r="I318" s="121"/>
      <c r="J318" s="121"/>
      <c r="K318" s="121"/>
      <c r="L318" s="121"/>
    </row>
    <row r="319" spans="1:12" s="122" customFormat="1" ht="7.35" customHeight="1" x14ac:dyDescent="0.2">
      <c r="A319" s="130"/>
      <c r="B319" s="94"/>
      <c r="F319" s="121"/>
      <c r="G319" s="121"/>
      <c r="H319" s="121"/>
      <c r="I319" s="121"/>
      <c r="J319" s="121"/>
      <c r="K319" s="121"/>
      <c r="L319" s="121"/>
    </row>
    <row r="320" spans="1:12" s="122" customFormat="1" ht="7.35" customHeight="1" x14ac:dyDescent="0.2">
      <c r="A320" s="130"/>
      <c r="B320" s="94"/>
      <c r="F320" s="121"/>
      <c r="G320" s="121"/>
      <c r="H320" s="121"/>
      <c r="I320" s="121"/>
      <c r="J320" s="121"/>
      <c r="K320" s="121"/>
      <c r="L320" s="121"/>
    </row>
    <row r="321" spans="1:12" s="122" customFormat="1" ht="7.35" customHeight="1" x14ac:dyDescent="0.2">
      <c r="A321" s="130"/>
      <c r="B321" s="94"/>
      <c r="F321" s="121"/>
      <c r="G321" s="121"/>
      <c r="H321" s="121"/>
      <c r="I321" s="121"/>
      <c r="J321" s="121"/>
      <c r="K321" s="121"/>
      <c r="L321" s="121"/>
    </row>
    <row r="322" spans="1:12" s="122" customFormat="1" ht="7.35" customHeight="1" x14ac:dyDescent="0.2">
      <c r="A322" s="130"/>
      <c r="B322" s="94"/>
      <c r="F322" s="121"/>
      <c r="G322" s="121"/>
      <c r="H322" s="121"/>
      <c r="I322" s="121"/>
      <c r="J322" s="121"/>
      <c r="K322" s="121"/>
      <c r="L322" s="121"/>
    </row>
    <row r="323" spans="1:12" s="122" customFormat="1" ht="7.35" customHeight="1" x14ac:dyDescent="0.2">
      <c r="A323" s="130"/>
      <c r="B323" s="94"/>
      <c r="F323" s="121"/>
      <c r="G323" s="121"/>
      <c r="H323" s="121"/>
      <c r="I323" s="121"/>
      <c r="J323" s="121"/>
      <c r="K323" s="121"/>
      <c r="L323" s="121"/>
    </row>
    <row r="324" spans="1:12" s="122" customFormat="1" ht="7.35" customHeight="1" x14ac:dyDescent="0.2">
      <c r="A324" s="130"/>
      <c r="B324" s="94"/>
      <c r="F324" s="121"/>
      <c r="G324" s="121"/>
      <c r="H324" s="121"/>
      <c r="I324" s="121"/>
      <c r="J324" s="121"/>
      <c r="K324" s="121"/>
      <c r="L324" s="121"/>
    </row>
    <row r="325" spans="1:12" s="122" customFormat="1" ht="7.35" customHeight="1" x14ac:dyDescent="0.2">
      <c r="A325" s="130"/>
      <c r="B325" s="94"/>
      <c r="F325" s="121"/>
      <c r="G325" s="121"/>
      <c r="H325" s="121"/>
      <c r="I325" s="121"/>
      <c r="J325" s="121"/>
      <c r="K325" s="121"/>
      <c r="L325" s="121"/>
    </row>
    <row r="326" spans="1:12" s="122" customFormat="1" ht="7.35" customHeight="1" x14ac:dyDescent="0.2">
      <c r="A326" s="130"/>
      <c r="B326" s="94"/>
      <c r="F326" s="121"/>
      <c r="G326" s="121"/>
      <c r="H326" s="121"/>
      <c r="I326" s="121"/>
      <c r="J326" s="121"/>
      <c r="K326" s="121"/>
      <c r="L326" s="121"/>
    </row>
    <row r="327" spans="1:12" s="122" customFormat="1" ht="7.35" customHeight="1" x14ac:dyDescent="0.2">
      <c r="A327" s="130"/>
      <c r="B327" s="94"/>
      <c r="F327" s="121"/>
      <c r="G327" s="121"/>
      <c r="H327" s="121"/>
      <c r="I327" s="121"/>
      <c r="J327" s="121"/>
      <c r="K327" s="121"/>
      <c r="L327" s="121"/>
    </row>
    <row r="328" spans="1:12" s="122" customFormat="1" ht="7.35" customHeight="1" x14ac:dyDescent="0.2">
      <c r="A328" s="130"/>
      <c r="B328" s="94"/>
      <c r="F328" s="121"/>
      <c r="G328" s="121"/>
      <c r="H328" s="121"/>
      <c r="I328" s="121"/>
      <c r="J328" s="121"/>
      <c r="K328" s="121"/>
      <c r="L328" s="121"/>
    </row>
    <row r="329" spans="1:12" s="122" customFormat="1" ht="7.35" customHeight="1" x14ac:dyDescent="0.2">
      <c r="A329" s="130"/>
      <c r="B329" s="94"/>
      <c r="F329" s="121"/>
      <c r="G329" s="121"/>
      <c r="H329" s="121"/>
      <c r="I329" s="121"/>
      <c r="J329" s="121"/>
      <c r="K329" s="121"/>
      <c r="L329" s="121"/>
    </row>
    <row r="330" spans="1:12" s="122" customFormat="1" ht="7.35" customHeight="1" x14ac:dyDescent="0.2">
      <c r="A330" s="130"/>
      <c r="B330" s="94"/>
      <c r="F330" s="121"/>
      <c r="G330" s="121"/>
      <c r="H330" s="121"/>
      <c r="I330" s="121"/>
      <c r="J330" s="121"/>
      <c r="K330" s="121"/>
      <c r="L330" s="121"/>
    </row>
    <row r="331" spans="1:12" s="122" customFormat="1" ht="7.35" customHeight="1" x14ac:dyDescent="0.2">
      <c r="A331" s="130"/>
      <c r="B331" s="94"/>
      <c r="F331" s="121"/>
      <c r="G331" s="121"/>
      <c r="H331" s="121"/>
      <c r="I331" s="121"/>
      <c r="J331" s="121"/>
      <c r="K331" s="121"/>
      <c r="L331" s="121"/>
    </row>
    <row r="332" spans="1:12" s="122" customFormat="1" ht="7.35" customHeight="1" x14ac:dyDescent="0.2">
      <c r="A332" s="130"/>
      <c r="B332" s="94"/>
      <c r="F332" s="121"/>
      <c r="G332" s="121"/>
      <c r="H332" s="121"/>
      <c r="I332" s="121"/>
      <c r="J332" s="121"/>
      <c r="K332" s="121"/>
      <c r="L332" s="121"/>
    </row>
    <row r="333" spans="1:12" s="122" customFormat="1" ht="7.35" customHeight="1" x14ac:dyDescent="0.2">
      <c r="A333" s="130"/>
      <c r="B333" s="94"/>
      <c r="F333" s="121"/>
      <c r="G333" s="121"/>
      <c r="H333" s="121"/>
      <c r="I333" s="121"/>
      <c r="J333" s="121"/>
      <c r="K333" s="121"/>
      <c r="L333" s="121"/>
    </row>
    <row r="334" spans="1:12" s="122" customFormat="1" ht="7.35" customHeight="1" x14ac:dyDescent="0.2">
      <c r="A334" s="130"/>
      <c r="B334" s="94"/>
      <c r="F334" s="121"/>
      <c r="G334" s="121"/>
      <c r="H334" s="121"/>
      <c r="I334" s="121"/>
      <c r="J334" s="121"/>
      <c r="K334" s="121"/>
      <c r="L334" s="121"/>
    </row>
    <row r="335" spans="1:12" s="122" customFormat="1" ht="7.35" customHeight="1" x14ac:dyDescent="0.2">
      <c r="A335" s="130"/>
      <c r="B335" s="94"/>
      <c r="F335" s="121"/>
      <c r="G335" s="121"/>
      <c r="H335" s="121"/>
      <c r="I335" s="121"/>
      <c r="J335" s="121"/>
      <c r="K335" s="121"/>
      <c r="L335" s="121"/>
    </row>
    <row r="336" spans="1:12" s="122" customFormat="1" ht="7.35" customHeight="1" x14ac:dyDescent="0.2">
      <c r="A336" s="130"/>
      <c r="B336" s="94"/>
      <c r="F336" s="121"/>
      <c r="G336" s="121"/>
      <c r="H336" s="121"/>
      <c r="I336" s="121"/>
      <c r="J336" s="121"/>
      <c r="K336" s="121"/>
      <c r="L336" s="121"/>
    </row>
    <row r="337" spans="1:12" s="122" customFormat="1" ht="7.35" customHeight="1" x14ac:dyDescent="0.2">
      <c r="A337" s="130"/>
      <c r="B337" s="94"/>
      <c r="F337" s="121"/>
      <c r="G337" s="121"/>
      <c r="H337" s="121"/>
      <c r="I337" s="121"/>
      <c r="J337" s="121"/>
      <c r="K337" s="121"/>
      <c r="L337" s="121"/>
    </row>
    <row r="338" spans="1:12" s="122" customFormat="1" ht="7.35" customHeight="1" x14ac:dyDescent="0.2">
      <c r="A338" s="130"/>
      <c r="B338" s="94"/>
      <c r="F338" s="121"/>
      <c r="G338" s="121"/>
      <c r="H338" s="121"/>
      <c r="I338" s="121"/>
      <c r="J338" s="121"/>
      <c r="K338" s="121"/>
      <c r="L338" s="121"/>
    </row>
    <row r="339" spans="1:12" s="122" customFormat="1" ht="7.35" customHeight="1" x14ac:dyDescent="0.2">
      <c r="A339" s="130"/>
      <c r="B339" s="94"/>
      <c r="F339" s="121"/>
      <c r="G339" s="121"/>
      <c r="H339" s="121"/>
      <c r="I339" s="121"/>
      <c r="J339" s="121"/>
      <c r="K339" s="121"/>
      <c r="L339" s="121"/>
    </row>
    <row r="340" spans="1:12" s="122" customFormat="1" ht="7.35" customHeight="1" x14ac:dyDescent="0.2">
      <c r="A340" s="130"/>
      <c r="B340" s="94"/>
      <c r="F340" s="121"/>
      <c r="G340" s="121"/>
      <c r="H340" s="121"/>
      <c r="I340" s="121"/>
      <c r="J340" s="121"/>
      <c r="K340" s="121"/>
      <c r="L340" s="121"/>
    </row>
    <row r="341" spans="1:12" s="122" customFormat="1" ht="7.35" customHeight="1" x14ac:dyDescent="0.2">
      <c r="A341" s="130"/>
      <c r="B341" s="94"/>
      <c r="F341" s="121"/>
      <c r="G341" s="121"/>
      <c r="H341" s="121"/>
      <c r="I341" s="121"/>
      <c r="J341" s="121"/>
      <c r="K341" s="121"/>
      <c r="L341" s="121"/>
    </row>
    <row r="342" spans="1:12" s="122" customFormat="1" ht="7.35" customHeight="1" x14ac:dyDescent="0.2">
      <c r="A342" s="130"/>
      <c r="B342" s="94"/>
      <c r="F342" s="121"/>
      <c r="G342" s="121"/>
      <c r="H342" s="121"/>
      <c r="I342" s="121"/>
      <c r="J342" s="121"/>
      <c r="K342" s="121"/>
      <c r="L342" s="121"/>
    </row>
    <row r="343" spans="1:12" s="122" customFormat="1" ht="7.35" customHeight="1" x14ac:dyDescent="0.2">
      <c r="A343" s="130"/>
      <c r="B343" s="94"/>
      <c r="F343" s="121"/>
      <c r="G343" s="121"/>
      <c r="H343" s="121"/>
      <c r="I343" s="121"/>
      <c r="J343" s="121"/>
      <c r="K343" s="121"/>
      <c r="L343" s="121"/>
    </row>
    <row r="344" spans="1:12" s="122" customFormat="1" ht="7.35" customHeight="1" x14ac:dyDescent="0.2">
      <c r="A344" s="130"/>
      <c r="B344" s="94"/>
      <c r="F344" s="121"/>
      <c r="G344" s="121"/>
      <c r="H344" s="121"/>
      <c r="I344" s="121"/>
      <c r="J344" s="121"/>
      <c r="K344" s="121"/>
      <c r="L344" s="121"/>
    </row>
    <row r="345" spans="1:12" s="122" customFormat="1" ht="7.35" customHeight="1" x14ac:dyDescent="0.2">
      <c r="A345" s="130"/>
      <c r="B345" s="94"/>
      <c r="F345" s="121"/>
      <c r="G345" s="121"/>
      <c r="H345" s="121"/>
      <c r="I345" s="121"/>
      <c r="J345" s="121"/>
      <c r="K345" s="121"/>
      <c r="L345" s="121"/>
    </row>
    <row r="346" spans="1:12" s="122" customFormat="1" ht="7.35" customHeight="1" x14ac:dyDescent="0.2">
      <c r="A346" s="130"/>
      <c r="B346" s="94"/>
      <c r="F346" s="121"/>
      <c r="G346" s="121"/>
      <c r="H346" s="121"/>
      <c r="I346" s="121"/>
      <c r="J346" s="121"/>
      <c r="K346" s="121"/>
      <c r="L346" s="121"/>
    </row>
    <row r="347" spans="1:12" s="122" customFormat="1" ht="7.35" customHeight="1" x14ac:dyDescent="0.2">
      <c r="A347" s="130"/>
      <c r="B347" s="94"/>
      <c r="F347" s="121"/>
      <c r="G347" s="121"/>
      <c r="H347" s="121"/>
      <c r="I347" s="121"/>
      <c r="J347" s="121"/>
      <c r="K347" s="121"/>
      <c r="L347" s="121"/>
    </row>
    <row r="348" spans="1:12" s="122" customFormat="1" ht="7.35" customHeight="1" x14ac:dyDescent="0.2">
      <c r="A348" s="130"/>
      <c r="B348" s="94"/>
      <c r="F348" s="121"/>
      <c r="G348" s="121"/>
      <c r="H348" s="121"/>
      <c r="I348" s="121"/>
      <c r="J348" s="121"/>
      <c r="K348" s="121"/>
      <c r="L348" s="121"/>
    </row>
    <row r="349" spans="1:12" s="122" customFormat="1" ht="7.35" customHeight="1" x14ac:dyDescent="0.2">
      <c r="A349" s="130"/>
      <c r="B349" s="94"/>
      <c r="F349" s="121"/>
      <c r="G349" s="121"/>
      <c r="H349" s="121"/>
      <c r="I349" s="121"/>
      <c r="J349" s="121"/>
      <c r="K349" s="121"/>
      <c r="L349" s="121"/>
    </row>
    <row r="350" spans="1:12" s="122" customFormat="1" ht="7.35" customHeight="1" x14ac:dyDescent="0.2">
      <c r="A350" s="130"/>
      <c r="B350" s="94"/>
      <c r="F350" s="121"/>
      <c r="G350" s="121"/>
      <c r="H350" s="121"/>
      <c r="I350" s="121"/>
      <c r="J350" s="121"/>
      <c r="K350" s="121"/>
      <c r="L350" s="121"/>
    </row>
    <row r="351" spans="1:12" s="122" customFormat="1" ht="7.35" customHeight="1" x14ac:dyDescent="0.2">
      <c r="A351" s="130"/>
      <c r="B351" s="94"/>
      <c r="F351" s="121"/>
      <c r="G351" s="121"/>
      <c r="H351" s="121"/>
      <c r="I351" s="121"/>
      <c r="J351" s="121"/>
      <c r="K351" s="121"/>
      <c r="L351" s="121"/>
    </row>
    <row r="352" spans="1:12" s="122" customFormat="1" ht="7.35" customHeight="1" x14ac:dyDescent="0.2">
      <c r="A352" s="130"/>
      <c r="B352" s="94"/>
      <c r="F352" s="121"/>
      <c r="G352" s="121"/>
      <c r="H352" s="121"/>
      <c r="I352" s="121"/>
      <c r="J352" s="121"/>
      <c r="K352" s="121"/>
      <c r="L352" s="121"/>
    </row>
    <row r="353" spans="1:12" s="122" customFormat="1" ht="7.35" customHeight="1" x14ac:dyDescent="0.2">
      <c r="A353" s="130"/>
      <c r="B353" s="94"/>
      <c r="F353" s="121"/>
      <c r="G353" s="121"/>
      <c r="H353" s="121"/>
      <c r="I353" s="121"/>
      <c r="J353" s="121"/>
      <c r="K353" s="121"/>
      <c r="L353" s="121"/>
    </row>
    <row r="354" spans="1:12" s="122" customFormat="1" ht="7.35" customHeight="1" x14ac:dyDescent="0.2">
      <c r="A354" s="130"/>
      <c r="B354" s="94"/>
      <c r="F354" s="121"/>
      <c r="G354" s="121"/>
      <c r="H354" s="121"/>
      <c r="I354" s="121"/>
      <c r="J354" s="121"/>
      <c r="K354" s="121"/>
      <c r="L354" s="121"/>
    </row>
    <row r="355" spans="1:12" s="122" customFormat="1" ht="7.35" customHeight="1" x14ac:dyDescent="0.2">
      <c r="A355" s="130"/>
      <c r="B355" s="94"/>
      <c r="F355" s="121"/>
      <c r="G355" s="121"/>
      <c r="H355" s="121"/>
      <c r="I355" s="121"/>
      <c r="J355" s="121"/>
      <c r="K355" s="121"/>
      <c r="L355" s="121"/>
    </row>
    <row r="356" spans="1:12" s="122" customFormat="1" ht="7.35" customHeight="1" x14ac:dyDescent="0.2">
      <c r="A356" s="130"/>
      <c r="B356" s="94"/>
      <c r="F356" s="121"/>
      <c r="G356" s="121"/>
      <c r="H356" s="121"/>
      <c r="I356" s="121"/>
      <c r="J356" s="121"/>
      <c r="K356" s="121"/>
      <c r="L356" s="121"/>
    </row>
    <row r="357" spans="1:12" s="122" customFormat="1" ht="7.35" customHeight="1" x14ac:dyDescent="0.2">
      <c r="A357" s="130"/>
      <c r="B357" s="94"/>
      <c r="F357" s="121"/>
      <c r="G357" s="121"/>
      <c r="H357" s="121"/>
      <c r="I357" s="121"/>
      <c r="J357" s="121"/>
      <c r="K357" s="121"/>
      <c r="L357" s="121"/>
    </row>
    <row r="358" spans="1:12" s="122" customFormat="1" ht="7.35" customHeight="1" x14ac:dyDescent="0.2">
      <c r="A358" s="130"/>
      <c r="B358" s="94"/>
      <c r="F358" s="121"/>
      <c r="G358" s="121"/>
      <c r="H358" s="121"/>
      <c r="I358" s="121"/>
      <c r="J358" s="121"/>
      <c r="K358" s="121"/>
      <c r="L358" s="121"/>
    </row>
    <row r="359" spans="1:12" s="122" customFormat="1" ht="7.35" customHeight="1" x14ac:dyDescent="0.2">
      <c r="A359" s="130"/>
      <c r="B359" s="94"/>
      <c r="F359" s="121"/>
      <c r="G359" s="121"/>
      <c r="H359" s="121"/>
      <c r="I359" s="121"/>
      <c r="J359" s="121"/>
      <c r="K359" s="121"/>
      <c r="L359" s="121"/>
    </row>
    <row r="360" spans="1:12" s="122" customFormat="1" ht="7.35" customHeight="1" x14ac:dyDescent="0.2">
      <c r="A360" s="130"/>
      <c r="B360" s="94"/>
      <c r="F360" s="121"/>
      <c r="G360" s="121"/>
      <c r="H360" s="121"/>
      <c r="I360" s="121"/>
      <c r="J360" s="121"/>
      <c r="K360" s="121"/>
      <c r="L360" s="121"/>
    </row>
    <row r="361" spans="1:12" s="122" customFormat="1" ht="7.35" customHeight="1" x14ac:dyDescent="0.2">
      <c r="A361" s="130"/>
      <c r="B361" s="94"/>
      <c r="F361" s="121"/>
      <c r="G361" s="121"/>
      <c r="H361" s="121"/>
      <c r="I361" s="121"/>
      <c r="J361" s="121"/>
      <c r="K361" s="121"/>
      <c r="L361" s="121"/>
    </row>
    <row r="362" spans="1:12" s="122" customFormat="1" ht="7.35" customHeight="1" x14ac:dyDescent="0.2">
      <c r="A362" s="130"/>
      <c r="B362" s="94"/>
      <c r="F362" s="121"/>
      <c r="G362" s="121"/>
      <c r="H362" s="121"/>
      <c r="I362" s="121"/>
      <c r="J362" s="121"/>
      <c r="K362" s="121"/>
      <c r="L362" s="121"/>
    </row>
    <row r="363" spans="1:12" s="122" customFormat="1" ht="7.35" customHeight="1" x14ac:dyDescent="0.2">
      <c r="A363" s="130"/>
      <c r="B363" s="94"/>
      <c r="F363" s="121"/>
      <c r="G363" s="121"/>
      <c r="H363" s="121"/>
      <c r="I363" s="121"/>
      <c r="J363" s="121"/>
      <c r="K363" s="121"/>
      <c r="L363" s="121"/>
    </row>
    <row r="364" spans="1:12" s="122" customFormat="1" ht="7.35" customHeight="1" x14ac:dyDescent="0.2">
      <c r="A364" s="130"/>
      <c r="B364" s="94"/>
      <c r="F364" s="121"/>
      <c r="G364" s="121"/>
      <c r="H364" s="121"/>
      <c r="I364" s="121"/>
      <c r="J364" s="121"/>
      <c r="K364" s="121"/>
      <c r="L364" s="121"/>
    </row>
    <row r="365" spans="1:12" s="122" customFormat="1" ht="7.35" customHeight="1" x14ac:dyDescent="0.2">
      <c r="A365" s="130"/>
      <c r="B365" s="94"/>
      <c r="F365" s="121"/>
      <c r="G365" s="121"/>
      <c r="H365" s="121"/>
      <c r="I365" s="121"/>
      <c r="J365" s="121"/>
      <c r="K365" s="121"/>
      <c r="L365" s="121"/>
    </row>
    <row r="366" spans="1:12" s="122" customFormat="1" ht="7.35" customHeight="1" x14ac:dyDescent="0.2">
      <c r="A366" s="130"/>
      <c r="B366" s="94"/>
      <c r="F366" s="121"/>
      <c r="G366" s="121"/>
      <c r="H366" s="121"/>
      <c r="I366" s="121"/>
      <c r="J366" s="121"/>
      <c r="K366" s="121"/>
      <c r="L366" s="121"/>
    </row>
    <row r="367" spans="1:12" s="122" customFormat="1" ht="7.35" customHeight="1" x14ac:dyDescent="0.2">
      <c r="A367" s="130"/>
      <c r="B367" s="94"/>
      <c r="F367" s="121"/>
      <c r="G367" s="121"/>
      <c r="H367" s="121"/>
      <c r="I367" s="121"/>
      <c r="J367" s="121"/>
      <c r="K367" s="121"/>
      <c r="L367" s="121"/>
    </row>
    <row r="368" spans="1:12" s="122" customFormat="1" ht="7.35" customHeight="1" x14ac:dyDescent="0.2">
      <c r="A368" s="130"/>
      <c r="B368" s="94"/>
      <c r="F368" s="121"/>
      <c r="G368" s="121"/>
      <c r="H368" s="121"/>
      <c r="I368" s="121"/>
      <c r="J368" s="121"/>
      <c r="K368" s="121"/>
      <c r="L368" s="121"/>
    </row>
    <row r="369" spans="1:12" s="122" customFormat="1" ht="7.35" customHeight="1" x14ac:dyDescent="0.2">
      <c r="A369" s="130"/>
      <c r="B369" s="94"/>
      <c r="F369" s="121"/>
      <c r="G369" s="121"/>
      <c r="H369" s="121"/>
      <c r="I369" s="121"/>
      <c r="J369" s="121"/>
      <c r="K369" s="121"/>
      <c r="L369" s="121"/>
    </row>
    <row r="370" spans="1:12" s="122" customFormat="1" ht="7.35" customHeight="1" x14ac:dyDescent="0.2">
      <c r="A370" s="130"/>
      <c r="B370" s="94"/>
      <c r="F370" s="121"/>
      <c r="G370" s="121"/>
      <c r="H370" s="121"/>
      <c r="I370" s="121"/>
      <c r="J370" s="121"/>
      <c r="K370" s="121"/>
      <c r="L370" s="121"/>
    </row>
    <row r="371" spans="1:12" s="122" customFormat="1" ht="7.35" customHeight="1" x14ac:dyDescent="0.2">
      <c r="A371" s="130"/>
      <c r="B371" s="94"/>
      <c r="F371" s="121"/>
      <c r="G371" s="121"/>
      <c r="H371" s="121"/>
      <c r="I371" s="121"/>
      <c r="J371" s="121"/>
      <c r="K371" s="121"/>
      <c r="L371" s="121"/>
    </row>
    <row r="372" spans="1:12" s="122" customFormat="1" ht="7.35" customHeight="1" x14ac:dyDescent="0.2">
      <c r="A372" s="130"/>
      <c r="B372" s="94"/>
      <c r="F372" s="121"/>
      <c r="G372" s="121"/>
      <c r="H372" s="121"/>
      <c r="I372" s="121"/>
      <c r="J372" s="121"/>
      <c r="K372" s="121"/>
      <c r="L372" s="121"/>
    </row>
    <row r="373" spans="1:12" s="122" customFormat="1" ht="7.35" customHeight="1" x14ac:dyDescent="0.2">
      <c r="A373" s="130"/>
      <c r="B373" s="94"/>
      <c r="F373" s="121"/>
      <c r="G373" s="121"/>
      <c r="H373" s="121"/>
      <c r="I373" s="121"/>
      <c r="J373" s="121"/>
      <c r="K373" s="121"/>
      <c r="L373" s="121"/>
    </row>
    <row r="374" spans="1:12" s="122" customFormat="1" ht="7.35" customHeight="1" x14ac:dyDescent="0.2">
      <c r="A374" s="130"/>
      <c r="B374" s="94"/>
      <c r="F374" s="121"/>
      <c r="G374" s="121"/>
      <c r="H374" s="121"/>
      <c r="I374" s="121"/>
      <c r="J374" s="121"/>
      <c r="K374" s="121"/>
      <c r="L374" s="121"/>
    </row>
    <row r="375" spans="1:12" s="122" customFormat="1" ht="7.35" customHeight="1" x14ac:dyDescent="0.2">
      <c r="A375" s="130"/>
      <c r="B375" s="94"/>
      <c r="F375" s="121"/>
      <c r="G375" s="121"/>
      <c r="H375" s="121"/>
      <c r="I375" s="121"/>
      <c r="J375" s="121"/>
      <c r="K375" s="121"/>
      <c r="L375" s="121"/>
    </row>
    <row r="376" spans="1:12" s="122" customFormat="1" ht="7.35" customHeight="1" x14ac:dyDescent="0.2">
      <c r="A376" s="130"/>
      <c r="B376" s="94"/>
      <c r="F376" s="121"/>
      <c r="G376" s="121"/>
      <c r="H376" s="121"/>
      <c r="I376" s="121"/>
      <c r="J376" s="121"/>
      <c r="K376" s="121"/>
      <c r="L376" s="121"/>
    </row>
    <row r="377" spans="1:12" s="122" customFormat="1" ht="7.35" customHeight="1" x14ac:dyDescent="0.2">
      <c r="A377" s="130"/>
      <c r="B377" s="94"/>
      <c r="F377" s="121"/>
      <c r="G377" s="121"/>
      <c r="H377" s="121"/>
      <c r="I377" s="121"/>
      <c r="J377" s="121"/>
      <c r="K377" s="121"/>
      <c r="L377" s="121"/>
    </row>
    <row r="378" spans="1:12" s="122" customFormat="1" ht="7.35" customHeight="1" x14ac:dyDescent="0.2">
      <c r="A378" s="130"/>
      <c r="B378" s="94"/>
      <c r="F378" s="121"/>
      <c r="G378" s="121"/>
      <c r="H378" s="121"/>
      <c r="I378" s="121"/>
      <c r="J378" s="121"/>
      <c r="K378" s="121"/>
      <c r="L378" s="121"/>
    </row>
    <row r="379" spans="1:12" s="122" customFormat="1" ht="7.35" customHeight="1" x14ac:dyDescent="0.2">
      <c r="A379" s="130"/>
      <c r="B379" s="94"/>
      <c r="F379" s="121"/>
      <c r="G379" s="121"/>
      <c r="H379" s="121"/>
      <c r="I379" s="121"/>
      <c r="J379" s="121"/>
      <c r="K379" s="121"/>
      <c r="L379" s="121"/>
    </row>
    <row r="380" spans="1:12" s="122" customFormat="1" ht="7.35" customHeight="1" x14ac:dyDescent="0.2">
      <c r="A380" s="130"/>
      <c r="B380" s="94"/>
      <c r="F380" s="121"/>
      <c r="G380" s="121"/>
      <c r="H380" s="121"/>
      <c r="I380" s="121"/>
      <c r="J380" s="121"/>
      <c r="K380" s="121"/>
      <c r="L380" s="121"/>
    </row>
    <row r="381" spans="1:12" s="122" customFormat="1" ht="7.35" customHeight="1" x14ac:dyDescent="0.2">
      <c r="A381" s="130"/>
      <c r="B381" s="94"/>
      <c r="F381" s="121"/>
      <c r="G381" s="121"/>
      <c r="H381" s="121"/>
      <c r="I381" s="121"/>
      <c r="J381" s="121"/>
      <c r="K381" s="121"/>
      <c r="L381" s="121"/>
    </row>
    <row r="382" spans="1:12" s="122" customFormat="1" ht="7.35" customHeight="1" x14ac:dyDescent="0.2">
      <c r="A382" s="130"/>
      <c r="B382" s="94"/>
      <c r="F382" s="121"/>
      <c r="G382" s="121"/>
      <c r="H382" s="121"/>
      <c r="I382" s="121"/>
      <c r="J382" s="121"/>
      <c r="K382" s="121"/>
      <c r="L382" s="121"/>
    </row>
    <row r="383" spans="1:12" s="122" customFormat="1" ht="7.35" customHeight="1" x14ac:dyDescent="0.2">
      <c r="A383" s="130"/>
      <c r="B383" s="94"/>
      <c r="F383" s="121"/>
      <c r="G383" s="121"/>
      <c r="H383" s="121"/>
      <c r="I383" s="121"/>
      <c r="J383" s="121"/>
      <c r="K383" s="121"/>
      <c r="L383" s="121"/>
    </row>
    <row r="384" spans="1:12" s="122" customFormat="1" ht="7.35" customHeight="1" x14ac:dyDescent="0.2">
      <c r="A384" s="130"/>
      <c r="B384" s="94"/>
      <c r="F384" s="121"/>
      <c r="G384" s="121"/>
      <c r="H384" s="121"/>
      <c r="I384" s="121"/>
      <c r="J384" s="121"/>
      <c r="K384" s="121"/>
      <c r="L384" s="121"/>
    </row>
    <row r="385" spans="1:12" s="122" customFormat="1" ht="7.35" customHeight="1" x14ac:dyDescent="0.2">
      <c r="A385" s="130"/>
      <c r="B385" s="94"/>
      <c r="F385" s="121"/>
      <c r="G385" s="121"/>
      <c r="H385" s="121"/>
      <c r="I385" s="121"/>
      <c r="J385" s="121"/>
      <c r="K385" s="121"/>
      <c r="L385" s="121"/>
    </row>
    <row r="386" spans="1:12" s="122" customFormat="1" ht="7.35" customHeight="1" x14ac:dyDescent="0.2">
      <c r="A386" s="130"/>
      <c r="B386" s="94"/>
      <c r="F386" s="121"/>
      <c r="G386" s="121"/>
      <c r="H386" s="121"/>
      <c r="I386" s="121"/>
      <c r="J386" s="121"/>
      <c r="K386" s="121"/>
      <c r="L386" s="121"/>
    </row>
    <row r="387" spans="1:12" s="122" customFormat="1" ht="7.35" customHeight="1" x14ac:dyDescent="0.2">
      <c r="A387" s="130"/>
      <c r="B387" s="94"/>
      <c r="F387" s="121"/>
      <c r="G387" s="121"/>
      <c r="H387" s="121"/>
      <c r="I387" s="121"/>
      <c r="J387" s="121"/>
      <c r="K387" s="121"/>
      <c r="L387" s="121"/>
    </row>
    <row r="388" spans="1:12" s="122" customFormat="1" ht="7.35" customHeight="1" x14ac:dyDescent="0.2">
      <c r="A388" s="130"/>
      <c r="B388" s="94"/>
      <c r="F388" s="121"/>
      <c r="G388" s="121"/>
      <c r="H388" s="121"/>
      <c r="I388" s="121"/>
      <c r="J388" s="121"/>
      <c r="K388" s="121"/>
      <c r="L388" s="121"/>
    </row>
    <row r="389" spans="1:12" s="122" customFormat="1" ht="7.35" customHeight="1" x14ac:dyDescent="0.2">
      <c r="A389" s="130"/>
      <c r="B389" s="94"/>
      <c r="F389" s="121"/>
      <c r="G389" s="121"/>
      <c r="H389" s="121"/>
      <c r="I389" s="121"/>
      <c r="J389" s="121"/>
      <c r="K389" s="121"/>
      <c r="L389" s="121"/>
    </row>
    <row r="390" spans="1:12" s="122" customFormat="1" ht="7.35" customHeight="1" x14ac:dyDescent="0.2">
      <c r="A390" s="130"/>
      <c r="B390" s="94"/>
      <c r="F390" s="121"/>
      <c r="G390" s="121"/>
      <c r="H390" s="121"/>
      <c r="I390" s="121"/>
      <c r="J390" s="121"/>
      <c r="K390" s="121"/>
      <c r="L390" s="121"/>
    </row>
    <row r="391" spans="1:12" s="122" customFormat="1" ht="7.35" customHeight="1" x14ac:dyDescent="0.2">
      <c r="A391" s="130"/>
      <c r="B391" s="94"/>
      <c r="F391" s="121"/>
      <c r="G391" s="121"/>
      <c r="H391" s="121"/>
      <c r="I391" s="121"/>
      <c r="J391" s="121"/>
      <c r="K391" s="121"/>
      <c r="L391" s="121"/>
    </row>
    <row r="392" spans="1:12" s="122" customFormat="1" ht="7.35" customHeight="1" x14ac:dyDescent="0.2">
      <c r="A392" s="130"/>
      <c r="B392" s="94"/>
      <c r="F392" s="121"/>
      <c r="G392" s="121"/>
      <c r="H392" s="121"/>
      <c r="I392" s="121"/>
      <c r="J392" s="121"/>
      <c r="K392" s="121"/>
      <c r="L392" s="121"/>
    </row>
    <row r="393" spans="1:12" s="122" customFormat="1" ht="7.35" customHeight="1" x14ac:dyDescent="0.2">
      <c r="A393" s="130"/>
      <c r="B393" s="94"/>
      <c r="F393" s="121"/>
      <c r="G393" s="121"/>
      <c r="H393" s="121"/>
      <c r="I393" s="121"/>
      <c r="J393" s="121"/>
      <c r="K393" s="121"/>
      <c r="L393" s="121"/>
    </row>
    <row r="394" spans="1:12" s="122" customFormat="1" ht="7.35" customHeight="1" x14ac:dyDescent="0.2">
      <c r="A394" s="130"/>
      <c r="B394" s="94"/>
      <c r="F394" s="121"/>
      <c r="G394" s="121"/>
      <c r="H394" s="121"/>
      <c r="I394" s="121"/>
      <c r="J394" s="121"/>
      <c r="K394" s="121"/>
      <c r="L394" s="121"/>
    </row>
    <row r="395" spans="1:12" s="122" customFormat="1" ht="7.35" customHeight="1" x14ac:dyDescent="0.2">
      <c r="A395" s="130"/>
      <c r="B395" s="94"/>
      <c r="F395" s="121"/>
      <c r="G395" s="121"/>
      <c r="H395" s="121"/>
      <c r="I395" s="121"/>
      <c r="J395" s="121"/>
      <c r="K395" s="121"/>
      <c r="L395" s="121"/>
    </row>
    <row r="396" spans="1:12" s="122" customFormat="1" ht="7.35" customHeight="1" x14ac:dyDescent="0.2">
      <c r="A396" s="130"/>
      <c r="B396" s="94"/>
      <c r="F396" s="121"/>
      <c r="G396" s="121"/>
      <c r="H396" s="121"/>
      <c r="I396" s="121"/>
      <c r="J396" s="121"/>
      <c r="K396" s="121"/>
      <c r="L396" s="121"/>
    </row>
    <row r="397" spans="1:12" s="122" customFormat="1" ht="7.35" customHeight="1" x14ac:dyDescent="0.2">
      <c r="A397" s="130"/>
      <c r="B397" s="94"/>
      <c r="F397" s="121"/>
      <c r="G397" s="121"/>
      <c r="H397" s="121"/>
      <c r="I397" s="121"/>
      <c r="J397" s="121"/>
      <c r="K397" s="121"/>
      <c r="L397" s="121"/>
    </row>
    <row r="398" spans="1:12" s="122" customFormat="1" ht="7.35" customHeight="1" x14ac:dyDescent="0.2">
      <c r="A398" s="130"/>
      <c r="B398" s="94"/>
      <c r="F398" s="121"/>
      <c r="G398" s="121"/>
      <c r="H398" s="121"/>
      <c r="I398" s="121"/>
      <c r="J398" s="121"/>
      <c r="K398" s="121"/>
      <c r="L398" s="121"/>
    </row>
    <row r="399" spans="1:12" s="122" customFormat="1" ht="7.35" customHeight="1" x14ac:dyDescent="0.2">
      <c r="A399" s="130"/>
      <c r="B399" s="94"/>
      <c r="F399" s="121"/>
      <c r="G399" s="121"/>
      <c r="H399" s="121"/>
      <c r="I399" s="121"/>
      <c r="J399" s="121"/>
      <c r="K399" s="121"/>
      <c r="L399" s="121"/>
    </row>
    <row r="400" spans="1:12" s="122" customFormat="1" ht="7.35" customHeight="1" x14ac:dyDescent="0.2">
      <c r="A400" s="130"/>
      <c r="B400" s="94"/>
      <c r="F400" s="121"/>
      <c r="G400" s="121"/>
      <c r="H400" s="121"/>
      <c r="I400" s="121"/>
      <c r="J400" s="121"/>
      <c r="K400" s="121"/>
      <c r="L400" s="121"/>
    </row>
    <row r="401" spans="1:12" s="122" customFormat="1" ht="7.35" customHeight="1" x14ac:dyDescent="0.2">
      <c r="A401" s="130"/>
      <c r="B401" s="94"/>
      <c r="F401" s="121"/>
      <c r="G401" s="121"/>
      <c r="H401" s="121"/>
      <c r="I401" s="121"/>
      <c r="J401" s="121"/>
      <c r="K401" s="121"/>
      <c r="L401" s="121"/>
    </row>
    <row r="402" spans="1:12" s="122" customFormat="1" ht="7.35" customHeight="1" x14ac:dyDescent="0.2">
      <c r="A402" s="130"/>
      <c r="B402" s="94"/>
      <c r="F402" s="121"/>
      <c r="G402" s="121"/>
      <c r="H402" s="121"/>
      <c r="I402" s="121"/>
      <c r="J402" s="121"/>
      <c r="K402" s="121"/>
      <c r="L402" s="121"/>
    </row>
    <row r="403" spans="1:12" s="122" customFormat="1" ht="7.35" customHeight="1" x14ac:dyDescent="0.2">
      <c r="A403" s="130"/>
      <c r="B403" s="94"/>
      <c r="F403" s="121"/>
      <c r="G403" s="121"/>
      <c r="H403" s="121"/>
      <c r="I403" s="121"/>
      <c r="J403" s="121"/>
      <c r="K403" s="121"/>
      <c r="L403" s="121"/>
    </row>
    <row r="404" spans="1:12" s="122" customFormat="1" ht="7.35" customHeight="1" x14ac:dyDescent="0.2">
      <c r="A404" s="130"/>
      <c r="B404" s="94"/>
      <c r="F404" s="121"/>
      <c r="G404" s="121"/>
      <c r="H404" s="121"/>
      <c r="I404" s="121"/>
      <c r="J404" s="121"/>
      <c r="K404" s="121"/>
      <c r="L404" s="121"/>
    </row>
    <row r="405" spans="1:12" s="122" customFormat="1" ht="7.35" customHeight="1" x14ac:dyDescent="0.2">
      <c r="A405" s="130"/>
      <c r="B405" s="94"/>
      <c r="F405" s="121"/>
      <c r="G405" s="121"/>
      <c r="H405" s="121"/>
      <c r="I405" s="121"/>
      <c r="J405" s="121"/>
      <c r="K405" s="121"/>
      <c r="L405" s="121"/>
    </row>
    <row r="406" spans="1:12" s="122" customFormat="1" ht="7.35" customHeight="1" x14ac:dyDescent="0.2">
      <c r="A406" s="130"/>
      <c r="B406" s="94"/>
      <c r="F406" s="121"/>
      <c r="G406" s="121"/>
      <c r="H406" s="121"/>
      <c r="I406" s="121"/>
      <c r="J406" s="121"/>
      <c r="K406" s="121"/>
      <c r="L406" s="121"/>
    </row>
    <row r="407" spans="1:12" s="122" customFormat="1" ht="7.35" customHeight="1" x14ac:dyDescent="0.2">
      <c r="A407" s="130"/>
      <c r="B407" s="94"/>
      <c r="F407" s="121"/>
      <c r="G407" s="121"/>
      <c r="H407" s="121"/>
      <c r="I407" s="121"/>
      <c r="J407" s="121"/>
      <c r="K407" s="121"/>
      <c r="L407" s="121"/>
    </row>
    <row r="408" spans="1:12" s="122" customFormat="1" ht="7.35" customHeight="1" x14ac:dyDescent="0.2">
      <c r="A408" s="130"/>
      <c r="B408" s="94"/>
      <c r="F408" s="121"/>
      <c r="G408" s="121"/>
      <c r="H408" s="121"/>
      <c r="I408" s="121"/>
      <c r="J408" s="121"/>
      <c r="K408" s="121"/>
      <c r="L408" s="121"/>
    </row>
    <row r="409" spans="1:12" s="122" customFormat="1" ht="7.35" customHeight="1" x14ac:dyDescent="0.2">
      <c r="A409" s="130"/>
      <c r="B409" s="94"/>
      <c r="F409" s="121"/>
      <c r="G409" s="121"/>
      <c r="H409" s="121"/>
      <c r="I409" s="121"/>
      <c r="J409" s="121"/>
      <c r="K409" s="121"/>
      <c r="L409" s="121"/>
    </row>
    <row r="410" spans="1:12" ht="7.35" customHeight="1" x14ac:dyDescent="0.2">
      <c r="H410" s="121"/>
      <c r="J410" s="121"/>
      <c r="K410" s="121"/>
      <c r="L410" s="121"/>
    </row>
    <row r="411" spans="1:12" ht="7.35" customHeight="1" x14ac:dyDescent="0.2">
      <c r="H411" s="121"/>
      <c r="J411" s="121"/>
      <c r="K411" s="121"/>
      <c r="L411" s="121"/>
    </row>
  </sheetData>
  <mergeCells count="2">
    <mergeCell ref="A1:N1"/>
    <mergeCell ref="F5:L5"/>
  </mergeCells>
  <pageMargins left="0.55118110236220474" right="0.55118110236220474" top="0.78740157480314965" bottom="0.78740157480314965" header="0.51181102362204722" footer="0.51181102362204722"/>
  <pageSetup paperSize="9" scale="48"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5"/>
  <sheetViews>
    <sheetView zoomScale="85" zoomScaleNormal="85" zoomScaleSheetLayoutView="115" workbookViewId="0">
      <selection sqref="A1:E1"/>
    </sheetView>
  </sheetViews>
  <sheetFormatPr defaultRowHeight="12.75" x14ac:dyDescent="0.2"/>
  <cols>
    <col min="1" max="1" customWidth="true" style="152" width="13.0" collapsed="false"/>
    <col min="2" max="2" customWidth="true" style="152" width="24.0" collapsed="false"/>
    <col min="3" max="3" customWidth="true" style="152" width="9.28515625" collapsed="false"/>
    <col min="4" max="4" customWidth="true" style="152" width="24.0" collapsed="false"/>
    <col min="5" max="16384" style="152" width="9.140625" collapsed="false"/>
  </cols>
  <sheetData>
    <row r="1" spans="1:5" ht="23.25" customHeight="1" x14ac:dyDescent="0.2">
      <c r="A1" s="374" t="s">
        <v>271</v>
      </c>
      <c r="B1" s="374"/>
      <c r="C1" s="374"/>
      <c r="D1" s="374"/>
      <c r="E1" s="374"/>
    </row>
    <row r="2" spans="1:5" ht="19.5" customHeight="1" x14ac:dyDescent="0.2">
      <c r="A2" s="243" t="s">
        <v>270</v>
      </c>
      <c r="B2" s="244"/>
      <c r="C2" s="244"/>
    </row>
    <row r="3" spans="1:5" ht="10.5" customHeight="1" x14ac:dyDescent="0.25">
      <c r="A3" s="302"/>
      <c r="B3" s="299"/>
      <c r="C3" s="299"/>
    </row>
    <row r="4" spans="1:5" ht="15.75" x14ac:dyDescent="0.25">
      <c r="A4" s="299" t="s">
        <v>258</v>
      </c>
      <c r="B4" s="299"/>
      <c r="C4" s="299"/>
    </row>
    <row r="5" spans="1:5" ht="16.5" thickBot="1" x14ac:dyDescent="0.3">
      <c r="A5" s="100"/>
      <c r="B5" s="98"/>
      <c r="C5" s="98"/>
      <c r="D5" s="98" t="s">
        <v>217</v>
      </c>
    </row>
    <row r="6" spans="1:5" ht="48.75" customHeight="1" x14ac:dyDescent="0.2">
      <c r="A6" s="241"/>
      <c r="B6" s="305" t="s">
        <v>268</v>
      </c>
      <c r="C6" s="305"/>
      <c r="D6" s="306" t="s">
        <v>267</v>
      </c>
    </row>
    <row r="7" spans="1:5" ht="15.75" customHeight="1" thickBot="1" x14ac:dyDescent="0.25">
      <c r="A7" s="96" t="s">
        <v>45</v>
      </c>
      <c r="B7" s="282" t="s">
        <v>250</v>
      </c>
      <c r="C7" s="282"/>
      <c r="D7" s="303"/>
    </row>
    <row r="8" spans="1:5" x14ac:dyDescent="0.2">
      <c r="A8" s="153">
        <v>1963</v>
      </c>
      <c r="B8" s="154">
        <v>35.262233093615599</v>
      </c>
      <c r="C8" s="154"/>
      <c r="D8" s="304">
        <v>36.399680776929671</v>
      </c>
    </row>
    <row r="9" spans="1:5" x14ac:dyDescent="0.2">
      <c r="A9" s="153">
        <v>1964</v>
      </c>
      <c r="B9" s="154">
        <v>37.925565540707701</v>
      </c>
      <c r="C9" s="154"/>
      <c r="D9" s="304">
        <v>39.123368273057984</v>
      </c>
    </row>
    <row r="10" spans="1:5" x14ac:dyDescent="0.2">
      <c r="A10" s="153">
        <v>1965</v>
      </c>
      <c r="B10" s="154">
        <v>39.041545124177432</v>
      </c>
      <c r="C10" s="154"/>
      <c r="D10" s="304">
        <v>40.263771272424684</v>
      </c>
    </row>
    <row r="11" spans="1:5" x14ac:dyDescent="0.2">
      <c r="A11" s="153">
        <v>1966</v>
      </c>
      <c r="B11" s="154">
        <v>39.668277716694405</v>
      </c>
      <c r="C11" s="154"/>
      <c r="D11" s="304">
        <v>40.98328196204266</v>
      </c>
    </row>
    <row r="12" spans="1:5" x14ac:dyDescent="0.2">
      <c r="A12" s="153">
        <v>1967</v>
      </c>
      <c r="B12" s="154">
        <v>40.527332416646907</v>
      </c>
      <c r="C12" s="154"/>
      <c r="D12" s="304">
        <v>41.88934018326065</v>
      </c>
    </row>
    <row r="13" spans="1:5" x14ac:dyDescent="0.2">
      <c r="A13" s="153">
        <v>1968</v>
      </c>
      <c r="B13" s="154">
        <v>42.633046256589203</v>
      </c>
      <c r="C13" s="154"/>
      <c r="D13" s="304">
        <v>44.049720690868391</v>
      </c>
    </row>
    <row r="14" spans="1:5" x14ac:dyDescent="0.2">
      <c r="A14" s="153">
        <v>1969</v>
      </c>
      <c r="B14" s="154">
        <v>44.165613243972182</v>
      </c>
      <c r="C14" s="154"/>
      <c r="D14" s="304">
        <v>45.560495336442841</v>
      </c>
    </row>
    <row r="15" spans="1:5" x14ac:dyDescent="0.2">
      <c r="A15" s="153">
        <v>1970</v>
      </c>
      <c r="B15" s="154">
        <v>45.204874514635122</v>
      </c>
      <c r="C15" s="154"/>
      <c r="D15" s="304">
        <v>46.586069541234536</v>
      </c>
    </row>
    <row r="16" spans="1:5" x14ac:dyDescent="0.2">
      <c r="A16" s="153">
        <v>1971</v>
      </c>
      <c r="B16" s="154">
        <v>46.194991203120324</v>
      </c>
      <c r="C16" s="154"/>
      <c r="D16" s="304">
        <v>47.407305320185948</v>
      </c>
    </row>
    <row r="17" spans="1:4" x14ac:dyDescent="0.2">
      <c r="A17" s="153">
        <v>1972</v>
      </c>
      <c r="B17" s="154">
        <v>48.118606141286747</v>
      </c>
      <c r="C17" s="154"/>
      <c r="D17" s="304">
        <v>49.428606813201874</v>
      </c>
    </row>
    <row r="18" spans="1:4" x14ac:dyDescent="0.2">
      <c r="A18" s="153">
        <v>1973</v>
      </c>
      <c r="B18" s="154">
        <v>51.088415430084851</v>
      </c>
      <c r="C18" s="154"/>
      <c r="D18" s="304">
        <v>52.446178968999391</v>
      </c>
    </row>
    <row r="19" spans="1:4" x14ac:dyDescent="0.2">
      <c r="A19" s="153">
        <v>1974</v>
      </c>
      <c r="B19" s="154">
        <v>50.394414154240167</v>
      </c>
      <c r="C19" s="154"/>
      <c r="D19" s="304">
        <v>51.665621136225852</v>
      </c>
    </row>
    <row r="20" spans="1:4" x14ac:dyDescent="0.2">
      <c r="A20" s="153">
        <v>1975</v>
      </c>
      <c r="B20" s="154">
        <v>49.220345978713041</v>
      </c>
      <c r="C20" s="154"/>
      <c r="D20" s="304">
        <v>50.542947584975387</v>
      </c>
    </row>
    <row r="21" spans="1:4" x14ac:dyDescent="0.2">
      <c r="A21" s="153">
        <v>1976</v>
      </c>
      <c r="B21" s="154">
        <v>50.336253982697997</v>
      </c>
      <c r="C21" s="154"/>
      <c r="D21" s="304">
        <v>51.67896446842137</v>
      </c>
    </row>
    <row r="22" spans="1:4" x14ac:dyDescent="0.2">
      <c r="A22" s="153">
        <v>1977</v>
      </c>
      <c r="B22" s="154">
        <v>51.313452045251033</v>
      </c>
      <c r="C22" s="154"/>
      <c r="D22" s="304">
        <v>52.754808051573576</v>
      </c>
    </row>
    <row r="23" spans="1:4" x14ac:dyDescent="0.2">
      <c r="A23" s="153">
        <v>1978</v>
      </c>
      <c r="B23" s="154">
        <v>53.247778680414704</v>
      </c>
      <c r="C23" s="154"/>
      <c r="D23" s="304">
        <v>54.889456640996926</v>
      </c>
    </row>
    <row r="24" spans="1:4" x14ac:dyDescent="0.2">
      <c r="A24" s="153">
        <v>1979</v>
      </c>
      <c r="B24" s="154">
        <v>54.543294529149485</v>
      </c>
      <c r="C24" s="154"/>
      <c r="D24" s="304">
        <v>56.318917961626603</v>
      </c>
    </row>
    <row r="25" spans="1:4" x14ac:dyDescent="0.2">
      <c r="A25" s="153">
        <v>1980</v>
      </c>
      <c r="B25" s="154">
        <v>53.481784318995715</v>
      </c>
      <c r="C25" s="154"/>
      <c r="D25" s="304">
        <v>55.325983778271436</v>
      </c>
    </row>
    <row r="26" spans="1:4" x14ac:dyDescent="0.2">
      <c r="A26" s="153">
        <v>1981</v>
      </c>
      <c r="B26" s="154">
        <v>52.838336563641732</v>
      </c>
      <c r="C26" s="154"/>
      <c r="D26" s="304">
        <v>54.804907601337213</v>
      </c>
    </row>
    <row r="27" spans="1:4" x14ac:dyDescent="0.2">
      <c r="A27" s="153">
        <v>1982</v>
      </c>
      <c r="B27" s="154">
        <v>53.375773891424942</v>
      </c>
      <c r="C27" s="154"/>
      <c r="D27" s="304">
        <v>55.530218203097704</v>
      </c>
    </row>
    <row r="28" spans="1:4" x14ac:dyDescent="0.2">
      <c r="A28" s="153">
        <v>1983</v>
      </c>
      <c r="B28" s="154">
        <v>54.427039851684761</v>
      </c>
      <c r="C28" s="154"/>
      <c r="D28" s="304">
        <v>56.80451992632306</v>
      </c>
    </row>
    <row r="29" spans="1:4" x14ac:dyDescent="0.2">
      <c r="A29" s="153">
        <v>1984</v>
      </c>
      <c r="B29" s="154">
        <v>56.425791876205182</v>
      </c>
      <c r="C29" s="154"/>
      <c r="D29" s="304">
        <v>58.996469999464949</v>
      </c>
    </row>
    <row r="30" spans="1:4" x14ac:dyDescent="0.2">
      <c r="A30" s="153">
        <v>1985</v>
      </c>
      <c r="B30" s="154">
        <v>58.213261872681173</v>
      </c>
      <c r="C30" s="154"/>
      <c r="D30" s="304">
        <v>60.995820121320065</v>
      </c>
    </row>
    <row r="31" spans="1:4" x14ac:dyDescent="0.2">
      <c r="A31" s="153">
        <v>1986</v>
      </c>
      <c r="B31" s="154">
        <v>58.103101502737317</v>
      </c>
      <c r="C31" s="154"/>
      <c r="D31" s="304">
        <v>61.072500347083512</v>
      </c>
    </row>
    <row r="32" spans="1:4" x14ac:dyDescent="0.2">
      <c r="A32" s="153">
        <v>1987</v>
      </c>
      <c r="B32" s="154">
        <v>59.742324048000029</v>
      </c>
      <c r="C32" s="154"/>
      <c r="D32" s="304">
        <v>62.952392245942193</v>
      </c>
    </row>
    <row r="33" spans="1:6" x14ac:dyDescent="0.2">
      <c r="A33" s="153">
        <v>1988</v>
      </c>
      <c r="B33" s="154">
        <v>62.648615850060381</v>
      </c>
      <c r="C33" s="154"/>
      <c r="D33" s="304">
        <v>66.295419140821835</v>
      </c>
    </row>
    <row r="34" spans="1:6" x14ac:dyDescent="0.2">
      <c r="A34" s="153">
        <v>1989</v>
      </c>
      <c r="B34" s="154">
        <v>64.459664385637353</v>
      </c>
      <c r="C34" s="154"/>
      <c r="D34" s="304">
        <v>68.201815360203042</v>
      </c>
    </row>
    <row r="35" spans="1:6" x14ac:dyDescent="0.2">
      <c r="A35" s="153">
        <v>1990</v>
      </c>
      <c r="B35" s="154">
        <v>65.674914322205467</v>
      </c>
      <c r="C35" s="154"/>
      <c r="D35" s="304">
        <v>69.445495841238525</v>
      </c>
    </row>
    <row r="36" spans="1:6" x14ac:dyDescent="0.2">
      <c r="A36" s="153">
        <v>1991</v>
      </c>
      <c r="B36" s="154">
        <v>65.694725376857818</v>
      </c>
      <c r="C36" s="154"/>
      <c r="D36" s="304">
        <v>69.438293293934692</v>
      </c>
    </row>
    <row r="37" spans="1:6" x14ac:dyDescent="0.2">
      <c r="A37" s="153">
        <v>1992</v>
      </c>
      <c r="B37" s="154">
        <v>66.654403108995439</v>
      </c>
      <c r="C37" s="154"/>
      <c r="D37" s="304">
        <v>70.420933515408649</v>
      </c>
    </row>
    <row r="38" spans="1:6" x14ac:dyDescent="0.2">
      <c r="A38" s="153">
        <v>1993</v>
      </c>
      <c r="B38" s="154">
        <v>68.456054796716757</v>
      </c>
      <c r="C38" s="154"/>
      <c r="D38" s="304">
        <v>72.227250174328162</v>
      </c>
    </row>
    <row r="39" spans="1:6" x14ac:dyDescent="0.2">
      <c r="A39" s="153">
        <v>1994</v>
      </c>
      <c r="B39" s="154">
        <v>70.718682041624263</v>
      </c>
      <c r="C39" s="154"/>
      <c r="D39" s="304">
        <v>74.471940317949901</v>
      </c>
    </row>
    <row r="40" spans="1:6" x14ac:dyDescent="0.2">
      <c r="A40" s="153">
        <v>1995</v>
      </c>
      <c r="B40" s="154">
        <v>71.814954547685488</v>
      </c>
      <c r="C40" s="154"/>
      <c r="D40" s="304">
        <v>75.604464766612821</v>
      </c>
    </row>
    <row r="41" spans="1:6" x14ac:dyDescent="0.2">
      <c r="A41" s="153">
        <v>1996</v>
      </c>
      <c r="B41" s="154">
        <v>73.208870786896568</v>
      </c>
      <c r="C41" s="154"/>
      <c r="D41" s="304">
        <v>77.245990966164911</v>
      </c>
    </row>
    <row r="42" spans="1:6" x14ac:dyDescent="0.2">
      <c r="A42" s="153">
        <v>1997</v>
      </c>
      <c r="B42" s="154">
        <v>77.040096614887688</v>
      </c>
      <c r="C42" s="153"/>
      <c r="D42" s="308">
        <v>81.430012376073904</v>
      </c>
      <c r="E42" s="153"/>
      <c r="F42" s="154"/>
    </row>
    <row r="43" spans="1:6" ht="14.25" x14ac:dyDescent="0.2">
      <c r="A43" s="155" t="s">
        <v>224</v>
      </c>
      <c r="B43" s="156">
        <v>78.264532736526846</v>
      </c>
      <c r="C43" s="155"/>
      <c r="D43" s="309">
        <v>82.826381041301133</v>
      </c>
      <c r="E43" s="155"/>
      <c r="F43" s="156"/>
    </row>
    <row r="44" spans="1:6" x14ac:dyDescent="0.2">
      <c r="A44" s="153">
        <v>1999</v>
      </c>
      <c r="B44" s="157">
        <v>79.069826229807035</v>
      </c>
      <c r="C44" s="157"/>
      <c r="D44" s="304">
        <v>83.763084480870901</v>
      </c>
    </row>
    <row r="45" spans="1:6" x14ac:dyDescent="0.2">
      <c r="A45" s="153">
        <v>2000</v>
      </c>
      <c r="B45" s="157">
        <v>81.965678400536419</v>
      </c>
      <c r="C45" s="157"/>
      <c r="D45" s="304">
        <v>86.985346467878784</v>
      </c>
    </row>
    <row r="46" spans="1:6" x14ac:dyDescent="0.2">
      <c r="A46" s="153">
        <v>2001</v>
      </c>
      <c r="B46" s="157">
        <v>83.828447658524809</v>
      </c>
      <c r="C46" s="157"/>
      <c r="D46" s="304">
        <v>88.940059489999186</v>
      </c>
    </row>
    <row r="47" spans="1:6" x14ac:dyDescent="0.2">
      <c r="A47" s="153">
        <v>2002</v>
      </c>
      <c r="B47" s="157">
        <v>85.565073927498986</v>
      </c>
      <c r="C47" s="157"/>
      <c r="D47" s="304">
        <v>90.750324163531801</v>
      </c>
    </row>
    <row r="48" spans="1:6" x14ac:dyDescent="0.2">
      <c r="A48" s="153">
        <v>2003</v>
      </c>
      <c r="B48" s="157">
        <v>88.353653739567434</v>
      </c>
      <c r="C48" s="157"/>
      <c r="D48" s="304">
        <v>93.661671410219171</v>
      </c>
    </row>
    <row r="49" spans="1:6" x14ac:dyDescent="0.2">
      <c r="A49" s="153">
        <v>2004</v>
      </c>
      <c r="B49" s="157">
        <v>90.35540305963417</v>
      </c>
      <c r="C49" s="157"/>
      <c r="D49" s="304">
        <v>95.48602180032934</v>
      </c>
    </row>
    <row r="50" spans="1:6" x14ac:dyDescent="0.2">
      <c r="A50" s="153">
        <v>2005</v>
      </c>
      <c r="B50" s="157">
        <v>91.756283039877374</v>
      </c>
      <c r="C50" s="157"/>
      <c r="D50" s="304">
        <v>96.474992910896077</v>
      </c>
    </row>
    <row r="51" spans="1:6" x14ac:dyDescent="0.2">
      <c r="A51" s="153">
        <v>2006</v>
      </c>
      <c r="B51" s="157">
        <v>94.788854358307773</v>
      </c>
      <c r="C51" s="157"/>
      <c r="D51" s="304">
        <v>99.218895884979389</v>
      </c>
    </row>
    <row r="52" spans="1:6" x14ac:dyDescent="0.2">
      <c r="A52" s="153">
        <v>2007</v>
      </c>
      <c r="B52" s="157">
        <v>95.255315004905356</v>
      </c>
      <c r="C52" s="157"/>
      <c r="D52" s="304">
        <v>98.995514027341699</v>
      </c>
    </row>
    <row r="53" spans="1:6" x14ac:dyDescent="0.2">
      <c r="A53" s="153">
        <v>2008</v>
      </c>
      <c r="B53" s="157">
        <v>95.869131505677501</v>
      </c>
      <c r="C53" s="157"/>
      <c r="D53" s="304">
        <v>99.003410325012055</v>
      </c>
    </row>
    <row r="54" spans="1:6" x14ac:dyDescent="0.2">
      <c r="A54" s="153">
        <v>2009</v>
      </c>
      <c r="B54" s="157">
        <v>93.588370371954198</v>
      </c>
      <c r="C54" s="157"/>
      <c r="D54" s="304">
        <v>96.112371033182953</v>
      </c>
    </row>
    <row r="55" spans="1:6" x14ac:dyDescent="0.2">
      <c r="A55" s="153">
        <v>2010</v>
      </c>
      <c r="B55" s="157">
        <v>94.466580437832306</v>
      </c>
      <c r="C55" s="157"/>
      <c r="D55" s="304">
        <v>96.455652900397766</v>
      </c>
    </row>
    <row r="56" spans="1:6" x14ac:dyDescent="0.2">
      <c r="A56" s="153">
        <v>2011</v>
      </c>
      <c r="B56" s="157">
        <v>95.275351575700327</v>
      </c>
      <c r="C56" s="157"/>
      <c r="D56" s="304">
        <v>96.589457162632854</v>
      </c>
    </row>
    <row r="57" spans="1:6" x14ac:dyDescent="0.2">
      <c r="A57" s="153">
        <v>2012</v>
      </c>
      <c r="B57" s="157">
        <v>95.506022209407405</v>
      </c>
      <c r="C57" s="157"/>
      <c r="D57" s="304">
        <v>96.573670831667059</v>
      </c>
    </row>
    <row r="58" spans="1:6" x14ac:dyDescent="0.2">
      <c r="A58" s="153">
        <v>2013</v>
      </c>
      <c r="B58" s="157">
        <v>97.505500496247009</v>
      </c>
      <c r="C58" s="157"/>
      <c r="D58" s="304">
        <v>98.334563538925849</v>
      </c>
    </row>
    <row r="59" spans="1:6" x14ac:dyDescent="0.2">
      <c r="A59" s="153" t="s">
        <v>225</v>
      </c>
      <c r="B59" s="157">
        <v>99.38877513698921</v>
      </c>
      <c r="C59" s="157"/>
      <c r="D59" s="304">
        <v>99.860851374643417</v>
      </c>
    </row>
    <row r="60" spans="1:6" x14ac:dyDescent="0.2">
      <c r="A60" s="158">
        <v>2015</v>
      </c>
      <c r="B60" s="157">
        <v>99.999999999999986</v>
      </c>
      <c r="C60" s="157"/>
      <c r="D60" s="304">
        <v>100</v>
      </c>
    </row>
    <row r="61" spans="1:6" x14ac:dyDescent="0.2">
      <c r="A61" s="158">
        <v>2016</v>
      </c>
      <c r="B61" s="157">
        <v>100.4231903479866</v>
      </c>
      <c r="C61" s="157"/>
      <c r="D61" s="304">
        <v>99.834181682560015</v>
      </c>
    </row>
    <row r="62" spans="1:6" x14ac:dyDescent="0.2">
      <c r="A62" s="158">
        <v>2017</v>
      </c>
      <c r="B62" s="157">
        <v>101.83568046173269</v>
      </c>
      <c r="C62" s="157"/>
      <c r="D62" s="304">
        <v>100.84100862567398</v>
      </c>
      <c r="F62" s="310"/>
    </row>
    <row r="63" spans="1:6" ht="11.25" customHeight="1" x14ac:dyDescent="0.2">
      <c r="A63" s="372" t="s">
        <v>269</v>
      </c>
      <c r="B63" s="372"/>
      <c r="C63" s="372"/>
      <c r="D63" s="372"/>
      <c r="E63" s="372"/>
      <c r="F63" s="307"/>
    </row>
    <row r="64" spans="1:6" ht="13.5" customHeight="1" x14ac:dyDescent="0.2">
      <c r="A64" s="373"/>
      <c r="B64" s="373"/>
      <c r="C64" s="373"/>
      <c r="D64" s="373"/>
      <c r="E64" s="373"/>
      <c r="F64" s="307"/>
    </row>
    <row r="65" spans="1:6" x14ac:dyDescent="0.2">
      <c r="A65" s="373"/>
      <c r="B65" s="373"/>
      <c r="C65" s="373"/>
      <c r="D65" s="373"/>
      <c r="E65" s="373"/>
      <c r="F65" s="307"/>
    </row>
    <row r="66" spans="1:6" x14ac:dyDescent="0.2">
      <c r="A66" s="373"/>
      <c r="B66" s="373"/>
      <c r="C66" s="373"/>
      <c r="D66" s="373"/>
      <c r="E66" s="373"/>
      <c r="F66" s="307"/>
    </row>
    <row r="67" spans="1:6" ht="12.75" customHeight="1" x14ac:dyDescent="0.2">
      <c r="A67" s="373"/>
      <c r="B67" s="373"/>
      <c r="C67" s="373"/>
      <c r="D67" s="373"/>
      <c r="E67" s="373"/>
      <c r="F67" s="307"/>
    </row>
    <row r="68" spans="1:6" x14ac:dyDescent="0.2">
      <c r="A68" s="373"/>
      <c r="B68" s="373"/>
      <c r="C68" s="373"/>
      <c r="D68" s="373"/>
      <c r="E68" s="373"/>
      <c r="F68" s="307"/>
    </row>
    <row r="69" spans="1:6" ht="12.75" customHeight="1" x14ac:dyDescent="0.2">
      <c r="A69" s="307"/>
      <c r="B69" s="307"/>
      <c r="C69" s="307"/>
      <c r="D69" s="307"/>
      <c r="E69" s="307"/>
    </row>
    <row r="70" spans="1:6" ht="12.75" customHeight="1" x14ac:dyDescent="0.2">
      <c r="A70" s="307"/>
      <c r="B70" s="307"/>
      <c r="C70" s="307"/>
      <c r="D70" s="307"/>
      <c r="E70" s="307"/>
    </row>
    <row r="71" spans="1:6" ht="12.75" customHeight="1" x14ac:dyDescent="0.2">
      <c r="A71" s="307"/>
      <c r="B71" s="307"/>
      <c r="C71" s="307"/>
      <c r="D71" s="307"/>
      <c r="E71" s="307"/>
    </row>
    <row r="72" spans="1:6" ht="12.75" customHeight="1" x14ac:dyDescent="0.2">
      <c r="A72" s="307"/>
      <c r="B72" s="307"/>
      <c r="C72" s="307"/>
      <c r="D72" s="307"/>
      <c r="E72" s="307"/>
    </row>
    <row r="73" spans="1:6" ht="12.75" customHeight="1" x14ac:dyDescent="0.2">
      <c r="A73" s="307"/>
      <c r="B73" s="307"/>
      <c r="C73" s="307"/>
      <c r="D73" s="307"/>
      <c r="E73" s="307"/>
    </row>
    <row r="74" spans="1:6" ht="12.75" customHeight="1" x14ac:dyDescent="0.2">
      <c r="A74" s="307"/>
      <c r="B74" s="307"/>
      <c r="C74" s="307"/>
      <c r="D74" s="307"/>
      <c r="E74" s="307"/>
    </row>
    <row r="75" spans="1:6" ht="12.75" customHeight="1" x14ac:dyDescent="0.2">
      <c r="A75" s="307"/>
      <c r="B75" s="307"/>
      <c r="C75" s="307"/>
      <c r="D75" s="307"/>
      <c r="E75" s="307"/>
    </row>
  </sheetData>
  <mergeCells count="2">
    <mergeCell ref="A63:E68"/>
    <mergeCell ref="A1:E1"/>
  </mergeCells>
  <pageMargins left="0.7" right="0.7" top="0.75" bottom="0.75" header="0.3" footer="0.3"/>
  <pageSetup paperSize="9" scale="81"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159"/>
  <sheetViews>
    <sheetView zoomScaleNormal="100" zoomScaleSheetLayoutView="100" workbookViewId="0">
      <pane ySplit="11" topLeftCell="A12" activePane="bottomLeft" state="frozen"/>
      <selection activeCell="E32" sqref="E32"/>
      <selection pane="bottomLeft" sqref="A1:P1"/>
    </sheetView>
  </sheetViews>
  <sheetFormatPr defaultRowHeight="12.75" customHeight="1" x14ac:dyDescent="0.2"/>
  <cols>
    <col min="1" max="1" customWidth="true" style="92" width="9.28515625" collapsed="false"/>
    <col min="2" max="2" bestFit="true" customWidth="true" style="92" width="15.0" collapsed="false"/>
    <col min="3" max="3" bestFit="true" customWidth="true" style="92" width="10.28515625" collapsed="false"/>
    <col min="4" max="4" bestFit="true" customWidth="true" style="92" width="15.42578125" collapsed="false"/>
    <col min="5" max="5" customWidth="true" style="92" width="15.42578125" collapsed="false"/>
    <col min="6" max="6" bestFit="true" customWidth="true" style="92" width="17.0" collapsed="false"/>
    <col min="7" max="7" customWidth="true" style="92" width="11.0" collapsed="false"/>
    <col min="8" max="9" customWidth="true" style="92" width="12.140625" collapsed="false"/>
    <col min="10" max="10" customWidth="true" style="92" width="13.0" collapsed="false"/>
    <col min="11" max="11" bestFit="true" customWidth="true" style="92" width="17.140625" collapsed="false"/>
    <col min="12" max="12" bestFit="true" customWidth="true" style="92" width="10.28515625" collapsed="false"/>
    <col min="13" max="13" customWidth="true" style="92" width="12.42578125" collapsed="false"/>
    <col min="14" max="14" bestFit="true" customWidth="true" style="92" width="16.28515625" collapsed="false"/>
    <col min="15" max="15" bestFit="true" customWidth="true" style="92" width="11.140625" collapsed="false"/>
    <col min="16" max="16" bestFit="true" customWidth="true" style="92" width="13.140625" collapsed="false"/>
    <col min="17" max="17" customWidth="true" style="92" width="18.7109375" collapsed="false"/>
    <col min="18" max="16384" style="92" width="9.140625" collapsed="false"/>
  </cols>
  <sheetData>
    <row r="1" spans="1:17" s="245" customFormat="1" ht="56.25" customHeight="1" x14ac:dyDescent="0.2">
      <c r="A1" s="361" t="s">
        <v>272</v>
      </c>
      <c r="B1" s="362"/>
      <c r="C1" s="362"/>
      <c r="D1" s="362"/>
      <c r="E1" s="362"/>
      <c r="F1" s="362"/>
      <c r="G1" s="362"/>
      <c r="H1" s="362"/>
      <c r="I1" s="362"/>
      <c r="J1" s="362"/>
      <c r="K1" s="362"/>
      <c r="L1" s="362"/>
      <c r="M1" s="362"/>
      <c r="N1" s="362"/>
      <c r="O1" s="362"/>
      <c r="P1" s="362"/>
      <c r="Q1" s="201"/>
    </row>
    <row r="2" spans="1:17" s="245" customFormat="1" ht="9" customHeight="1" thickBot="1" x14ac:dyDescent="0.25">
      <c r="A2" s="209"/>
      <c r="B2" s="210"/>
      <c r="C2" s="210"/>
      <c r="D2" s="210"/>
      <c r="E2" s="210"/>
      <c r="F2" s="210"/>
      <c r="G2" s="210"/>
      <c r="H2" s="210"/>
      <c r="I2" s="210"/>
      <c r="J2" s="210"/>
      <c r="K2" s="210"/>
      <c r="L2" s="210"/>
      <c r="M2" s="210"/>
      <c r="N2" s="210"/>
      <c r="O2" s="210"/>
      <c r="P2" s="210"/>
      <c r="Q2" s="201"/>
    </row>
    <row r="3" spans="1:17" ht="80.25" customHeight="1" thickTop="1" thickBot="1" x14ac:dyDescent="0.35">
      <c r="A3" s="107"/>
      <c r="B3" s="375" t="s">
        <v>281</v>
      </c>
      <c r="C3" s="376"/>
      <c r="D3" s="376"/>
      <c r="E3" s="376"/>
      <c r="F3" s="376"/>
      <c r="G3" s="376"/>
      <c r="H3" s="376"/>
      <c r="I3" s="376"/>
      <c r="J3" s="376"/>
      <c r="K3" s="376"/>
      <c r="L3" s="376"/>
      <c r="M3" s="376"/>
      <c r="N3" s="376"/>
      <c r="O3" s="376"/>
      <c r="P3" s="377"/>
      <c r="Q3" s="106"/>
    </row>
    <row r="4" spans="1:17" ht="10.5" customHeight="1" thickTop="1" x14ac:dyDescent="0.3">
      <c r="A4" s="107"/>
      <c r="B4" s="311"/>
      <c r="C4" s="311"/>
      <c r="D4" s="311"/>
      <c r="E4" s="311"/>
      <c r="F4" s="311"/>
      <c r="G4" s="311"/>
      <c r="H4" s="311"/>
      <c r="I4" s="311"/>
      <c r="J4" s="311"/>
      <c r="K4" s="311"/>
      <c r="L4" s="311"/>
      <c r="M4" s="311"/>
      <c r="N4" s="311"/>
      <c r="O4" s="311"/>
      <c r="P4" s="311"/>
      <c r="Q4" s="106"/>
    </row>
    <row r="5" spans="1:17" ht="18" customHeight="1" thickBot="1" x14ac:dyDescent="0.3">
      <c r="A5" s="366" t="s">
        <v>276</v>
      </c>
      <c r="B5" s="366"/>
      <c r="C5" s="366"/>
      <c r="Q5" s="141" t="s">
        <v>275</v>
      </c>
    </row>
    <row r="6" spans="1:17" s="102" customFormat="1" ht="63.75" x14ac:dyDescent="0.2">
      <c r="A6" s="104"/>
      <c r="B6" s="104"/>
      <c r="C6" s="315" t="s">
        <v>103</v>
      </c>
      <c r="D6" s="286" t="s">
        <v>278</v>
      </c>
      <c r="E6" s="286" t="s">
        <v>21</v>
      </c>
      <c r="F6" s="226" t="s">
        <v>5</v>
      </c>
      <c r="G6" s="227"/>
      <c r="H6" s="227"/>
      <c r="I6" s="226"/>
      <c r="J6" s="226"/>
      <c r="K6" s="228" t="s">
        <v>0</v>
      </c>
      <c r="L6" s="226" t="s">
        <v>6</v>
      </c>
      <c r="M6" s="226"/>
      <c r="N6" s="226"/>
      <c r="O6" s="226"/>
      <c r="P6" s="226"/>
      <c r="Q6" s="306" t="s">
        <v>257</v>
      </c>
    </row>
    <row r="7" spans="1:17" s="102" customFormat="1" ht="61.5" customHeight="1" x14ac:dyDescent="0.2">
      <c r="A7" s="230"/>
      <c r="B7" s="230"/>
      <c r="C7" s="283"/>
      <c r="D7" s="283"/>
      <c r="E7" s="283" t="s">
        <v>10</v>
      </c>
      <c r="F7" s="283" t="s">
        <v>10</v>
      </c>
      <c r="G7" s="249" t="s">
        <v>20</v>
      </c>
      <c r="H7" s="249" t="s">
        <v>22</v>
      </c>
      <c r="I7" s="249" t="s">
        <v>36</v>
      </c>
      <c r="J7" s="249" t="s">
        <v>37</v>
      </c>
      <c r="K7" s="249" t="s">
        <v>10</v>
      </c>
      <c r="L7" s="249" t="s">
        <v>10</v>
      </c>
      <c r="M7" s="249" t="s">
        <v>23</v>
      </c>
      <c r="N7" s="249" t="s">
        <v>24</v>
      </c>
      <c r="O7" s="249" t="s">
        <v>25</v>
      </c>
      <c r="P7" s="249" t="s">
        <v>26</v>
      </c>
      <c r="Q7" s="231"/>
    </row>
    <row r="8" spans="1:17" s="102" customFormat="1" x14ac:dyDescent="0.2">
      <c r="A8" s="230"/>
      <c r="B8" s="230"/>
      <c r="C8" s="283"/>
      <c r="D8" s="283"/>
      <c r="E8" s="283"/>
      <c r="F8" s="283"/>
      <c r="G8" s="249"/>
      <c r="H8" s="249"/>
      <c r="I8" s="249"/>
      <c r="J8" s="249"/>
      <c r="K8" s="249"/>
      <c r="L8" s="249"/>
      <c r="M8" s="249"/>
      <c r="N8" s="249"/>
      <c r="O8" s="249"/>
      <c r="P8" s="249"/>
      <c r="Q8" s="231"/>
    </row>
    <row r="9" spans="1:17" s="102" customFormat="1" ht="13.5" thickBot="1" x14ac:dyDescent="0.25">
      <c r="A9" s="96" t="s">
        <v>45</v>
      </c>
      <c r="B9" s="232"/>
      <c r="C9" s="284" t="s">
        <v>250</v>
      </c>
      <c r="D9" s="312" t="s">
        <v>273</v>
      </c>
      <c r="E9" s="284" t="s">
        <v>46</v>
      </c>
      <c r="F9" s="284" t="s">
        <v>47</v>
      </c>
      <c r="G9" s="253" t="s">
        <v>40</v>
      </c>
      <c r="H9" s="253" t="s">
        <v>12</v>
      </c>
      <c r="I9" s="253" t="s">
        <v>14</v>
      </c>
      <c r="J9" s="253" t="s">
        <v>13</v>
      </c>
      <c r="K9" s="253" t="s">
        <v>31</v>
      </c>
      <c r="L9" s="253" t="s">
        <v>181</v>
      </c>
      <c r="M9" s="253" t="s">
        <v>48</v>
      </c>
      <c r="N9" s="253" t="s">
        <v>49</v>
      </c>
      <c r="O9" s="253" t="s">
        <v>50</v>
      </c>
      <c r="P9" s="253" t="s">
        <v>251</v>
      </c>
      <c r="Q9" s="233"/>
    </row>
    <row r="10" spans="1:17" ht="12.75" customHeight="1" x14ac:dyDescent="0.2">
      <c r="A10" s="223"/>
      <c r="B10" s="223"/>
      <c r="C10" s="285"/>
      <c r="D10" s="252"/>
      <c r="E10" s="252"/>
      <c r="F10" s="252"/>
      <c r="G10" s="252"/>
      <c r="H10" s="252"/>
      <c r="I10" s="252"/>
      <c r="J10" s="252"/>
      <c r="K10" s="252"/>
      <c r="L10" s="252"/>
      <c r="M10" s="252"/>
      <c r="N10" s="252"/>
      <c r="O10" s="252"/>
      <c r="P10" s="252"/>
      <c r="Q10" s="234"/>
    </row>
    <row r="11" spans="1:17" ht="12.75" customHeight="1" x14ac:dyDescent="0.2">
      <c r="A11" s="109" t="s">
        <v>279</v>
      </c>
      <c r="B11" s="229"/>
      <c r="C11" s="166">
        <v>1000</v>
      </c>
      <c r="D11" s="166">
        <v>993</v>
      </c>
      <c r="E11" s="166">
        <v>7</v>
      </c>
      <c r="F11" s="166">
        <v>138</v>
      </c>
      <c r="G11" s="166">
        <v>10</v>
      </c>
      <c r="H11" s="166">
        <v>100</v>
      </c>
      <c r="I11" s="166">
        <v>17</v>
      </c>
      <c r="J11" s="166">
        <v>10</v>
      </c>
      <c r="K11" s="166">
        <v>60</v>
      </c>
      <c r="L11" s="166">
        <v>796</v>
      </c>
      <c r="M11" s="166">
        <v>134</v>
      </c>
      <c r="N11" s="166">
        <v>106</v>
      </c>
      <c r="O11" s="166">
        <v>335</v>
      </c>
      <c r="P11" s="166">
        <v>221</v>
      </c>
      <c r="Q11" s="167"/>
    </row>
    <row r="12" spans="1:17" ht="27" customHeight="1" x14ac:dyDescent="0.2">
      <c r="A12" s="109" t="s">
        <v>274</v>
      </c>
      <c r="B12" s="229"/>
      <c r="C12" s="166" t="s">
        <v>104</v>
      </c>
      <c r="D12" s="166" t="s">
        <v>70</v>
      </c>
      <c r="E12" s="166" t="s">
        <v>51</v>
      </c>
      <c r="F12" s="166" t="s">
        <v>52</v>
      </c>
      <c r="G12" s="166" t="s">
        <v>53</v>
      </c>
      <c r="H12" s="166" t="s">
        <v>54</v>
      </c>
      <c r="I12" s="166" t="s">
        <v>55</v>
      </c>
      <c r="J12" s="166" t="s">
        <v>56</v>
      </c>
      <c r="K12" s="166" t="s">
        <v>57</v>
      </c>
      <c r="L12" s="166" t="s">
        <v>58</v>
      </c>
      <c r="M12" s="166" t="s">
        <v>59</v>
      </c>
      <c r="N12" s="166" t="s">
        <v>60</v>
      </c>
      <c r="O12" s="166" t="s">
        <v>61</v>
      </c>
      <c r="P12" s="166" t="s">
        <v>62</v>
      </c>
      <c r="Q12" s="167" t="s">
        <v>280</v>
      </c>
    </row>
    <row r="13" spans="1:17" ht="12.75" customHeight="1" x14ac:dyDescent="0.2">
      <c r="C13" s="168"/>
      <c r="D13" s="168"/>
      <c r="E13" s="168"/>
      <c r="F13" s="168"/>
      <c r="G13" s="168"/>
      <c r="H13" s="168"/>
      <c r="I13" s="168"/>
      <c r="J13" s="168"/>
      <c r="K13" s="168"/>
      <c r="L13" s="168"/>
      <c r="M13" s="168"/>
      <c r="N13" s="168"/>
      <c r="O13" s="168"/>
      <c r="P13" s="168"/>
      <c r="Q13" s="169"/>
    </row>
    <row r="14" spans="1:17" ht="12.75" customHeight="1" x14ac:dyDescent="0.2">
      <c r="A14" s="130">
        <v>1998</v>
      </c>
      <c r="C14" s="170">
        <v>70.7</v>
      </c>
      <c r="D14" s="170">
        <v>69.7</v>
      </c>
      <c r="E14" s="170">
        <v>85.9</v>
      </c>
      <c r="F14" s="170">
        <v>109.3</v>
      </c>
      <c r="G14" s="170">
        <v>216.1</v>
      </c>
      <c r="H14" s="170">
        <v>102.2</v>
      </c>
      <c r="I14" s="170">
        <v>90.5</v>
      </c>
      <c r="J14" s="170">
        <v>70.900000000000006</v>
      </c>
      <c r="K14" s="170">
        <v>78.400000000000006</v>
      </c>
      <c r="L14" s="170">
        <v>64.599999999999994</v>
      </c>
      <c r="M14" s="170">
        <v>71.7</v>
      </c>
      <c r="N14" s="170">
        <v>53.3</v>
      </c>
      <c r="O14" s="170">
        <v>58.3</v>
      </c>
      <c r="P14" s="173">
        <v>77.5</v>
      </c>
      <c r="Q14" s="170">
        <v>79.400000000000006</v>
      </c>
    </row>
    <row r="15" spans="1:17" ht="12.75" customHeight="1" x14ac:dyDescent="0.2">
      <c r="A15" s="130">
        <v>1999</v>
      </c>
      <c r="C15" s="170">
        <v>73</v>
      </c>
      <c r="D15" s="170">
        <v>72</v>
      </c>
      <c r="E15" s="170">
        <v>91.4</v>
      </c>
      <c r="F15" s="170">
        <v>110.4</v>
      </c>
      <c r="G15" s="170">
        <v>223.2</v>
      </c>
      <c r="H15" s="170">
        <v>102.7</v>
      </c>
      <c r="I15" s="170">
        <v>94.6</v>
      </c>
      <c r="J15" s="170">
        <v>71.400000000000006</v>
      </c>
      <c r="K15" s="170">
        <v>79.3</v>
      </c>
      <c r="L15" s="170">
        <v>67.2</v>
      </c>
      <c r="M15" s="170">
        <v>72.599999999999994</v>
      </c>
      <c r="N15" s="170">
        <v>59.5</v>
      </c>
      <c r="O15" s="170">
        <v>60.7</v>
      </c>
      <c r="P15" s="173">
        <v>79.3</v>
      </c>
      <c r="Q15" s="170">
        <v>81.599999999999994</v>
      </c>
    </row>
    <row r="16" spans="1:17" ht="12.75" customHeight="1" x14ac:dyDescent="0.2">
      <c r="A16" s="130">
        <v>2000</v>
      </c>
      <c r="C16" s="170">
        <v>75.5</v>
      </c>
      <c r="D16" s="170">
        <v>74.599999999999994</v>
      </c>
      <c r="E16" s="170">
        <v>92.6</v>
      </c>
      <c r="F16" s="170">
        <v>112.4</v>
      </c>
      <c r="G16" s="170">
        <v>215.5</v>
      </c>
      <c r="H16" s="170">
        <v>105</v>
      </c>
      <c r="I16" s="170">
        <v>98.9</v>
      </c>
      <c r="J16" s="170">
        <v>72.3</v>
      </c>
      <c r="K16" s="170">
        <v>80</v>
      </c>
      <c r="L16" s="170">
        <v>70</v>
      </c>
      <c r="M16" s="170">
        <v>72</v>
      </c>
      <c r="N16" s="170">
        <v>67.599999999999994</v>
      </c>
      <c r="O16" s="170">
        <v>63.2</v>
      </c>
      <c r="P16" s="173">
        <v>81.2</v>
      </c>
      <c r="Q16" s="170">
        <v>84.2</v>
      </c>
    </row>
    <row r="17" spans="1:17" ht="12.75" customHeight="1" x14ac:dyDescent="0.2">
      <c r="A17" s="130">
        <v>2001</v>
      </c>
      <c r="C17" s="170">
        <v>77.599999999999994</v>
      </c>
      <c r="D17" s="170">
        <v>76.7</v>
      </c>
      <c r="E17" s="170">
        <v>87.3</v>
      </c>
      <c r="F17" s="170">
        <v>110.7</v>
      </c>
      <c r="G17" s="170">
        <v>204.4</v>
      </c>
      <c r="H17" s="170">
        <v>103.4</v>
      </c>
      <c r="I17" s="170">
        <v>102.4</v>
      </c>
      <c r="J17" s="170">
        <v>73</v>
      </c>
      <c r="K17" s="170">
        <v>81.5</v>
      </c>
      <c r="L17" s="170">
        <v>72.599999999999994</v>
      </c>
      <c r="M17" s="170">
        <v>75.099999999999994</v>
      </c>
      <c r="N17" s="170">
        <v>70.7</v>
      </c>
      <c r="O17" s="170">
        <v>65.900000000000006</v>
      </c>
      <c r="P17" s="173">
        <v>82.9</v>
      </c>
      <c r="Q17" s="170">
        <v>86.2</v>
      </c>
    </row>
    <row r="18" spans="1:17" ht="12.75" customHeight="1" x14ac:dyDescent="0.2">
      <c r="A18" s="130">
        <v>2002</v>
      </c>
      <c r="C18" s="170">
        <v>79.599999999999994</v>
      </c>
      <c r="D18" s="170">
        <v>78.400000000000006</v>
      </c>
      <c r="E18" s="170">
        <v>98.6</v>
      </c>
      <c r="F18" s="170">
        <v>109.2</v>
      </c>
      <c r="G18" s="170">
        <v>203.3</v>
      </c>
      <c r="H18" s="170">
        <v>101.2</v>
      </c>
      <c r="I18" s="170">
        <v>103.2</v>
      </c>
      <c r="J18" s="170">
        <v>76.400000000000006</v>
      </c>
      <c r="K18" s="170">
        <v>86.1</v>
      </c>
      <c r="L18" s="170">
        <v>74.5</v>
      </c>
      <c r="M18" s="170">
        <v>78.8</v>
      </c>
      <c r="N18" s="170">
        <v>72.400000000000006</v>
      </c>
      <c r="O18" s="170">
        <v>66.900000000000006</v>
      </c>
      <c r="P18" s="173">
        <v>85.4</v>
      </c>
      <c r="Q18" s="170">
        <v>88</v>
      </c>
    </row>
    <row r="19" spans="1:17" ht="12.75" customHeight="1" x14ac:dyDescent="0.2">
      <c r="A19" s="130">
        <v>2003</v>
      </c>
      <c r="C19" s="170">
        <v>82.2</v>
      </c>
      <c r="D19" s="170">
        <v>81.3</v>
      </c>
      <c r="E19" s="170">
        <v>94.4</v>
      </c>
      <c r="F19" s="170">
        <v>108.5</v>
      </c>
      <c r="G19" s="170">
        <v>192.5</v>
      </c>
      <c r="H19" s="170">
        <v>100.7</v>
      </c>
      <c r="I19" s="170">
        <v>105.1</v>
      </c>
      <c r="J19" s="170">
        <v>80.400000000000006</v>
      </c>
      <c r="K19" s="170">
        <v>90.3</v>
      </c>
      <c r="L19" s="170">
        <v>77.7</v>
      </c>
      <c r="M19" s="170">
        <v>80.8</v>
      </c>
      <c r="N19" s="170">
        <v>76.2</v>
      </c>
      <c r="O19" s="170">
        <v>70.7</v>
      </c>
      <c r="P19" s="173">
        <v>87.7</v>
      </c>
      <c r="Q19" s="170">
        <v>90.5</v>
      </c>
    </row>
    <row r="20" spans="1:17" ht="12.75" customHeight="1" x14ac:dyDescent="0.2">
      <c r="A20" s="130">
        <v>2004</v>
      </c>
      <c r="C20" s="170">
        <v>84.2</v>
      </c>
      <c r="D20" s="170">
        <v>83.2</v>
      </c>
      <c r="E20" s="170">
        <v>92.2</v>
      </c>
      <c r="F20" s="170">
        <v>109.2</v>
      </c>
      <c r="G20" s="170">
        <v>178.4</v>
      </c>
      <c r="H20" s="170">
        <v>102.5</v>
      </c>
      <c r="I20" s="170">
        <v>106.7</v>
      </c>
      <c r="J20" s="170">
        <v>81.7</v>
      </c>
      <c r="K20" s="170">
        <v>95.1</v>
      </c>
      <c r="L20" s="170">
        <v>79.400000000000006</v>
      </c>
      <c r="M20" s="170">
        <v>83.1</v>
      </c>
      <c r="N20" s="170">
        <v>78.400000000000006</v>
      </c>
      <c r="O20" s="170">
        <v>72.7</v>
      </c>
      <c r="P20" s="173">
        <v>88.3</v>
      </c>
      <c r="Q20" s="170">
        <v>92.2</v>
      </c>
    </row>
    <row r="21" spans="1:17" ht="12.75" customHeight="1" x14ac:dyDescent="0.2">
      <c r="A21" s="130">
        <v>2005</v>
      </c>
      <c r="C21" s="170">
        <v>86.8</v>
      </c>
      <c r="D21" s="170">
        <v>86.2</v>
      </c>
      <c r="E21" s="170">
        <v>99.5</v>
      </c>
      <c r="F21" s="170">
        <v>108.5</v>
      </c>
      <c r="G21" s="170">
        <v>164.6</v>
      </c>
      <c r="H21" s="170">
        <v>102.5</v>
      </c>
      <c r="I21" s="170">
        <v>106.5</v>
      </c>
      <c r="J21" s="170">
        <v>85.5</v>
      </c>
      <c r="K21" s="170">
        <v>92.8</v>
      </c>
      <c r="L21" s="170">
        <v>83</v>
      </c>
      <c r="M21" s="170">
        <v>83</v>
      </c>
      <c r="N21" s="170">
        <v>82.5</v>
      </c>
      <c r="O21" s="170">
        <v>77.400000000000006</v>
      </c>
      <c r="P21" s="173">
        <v>92.4</v>
      </c>
      <c r="Q21" s="170">
        <v>94.3</v>
      </c>
    </row>
    <row r="22" spans="1:17" ht="12.75" customHeight="1" x14ac:dyDescent="0.2">
      <c r="A22" s="130">
        <v>2006</v>
      </c>
      <c r="C22" s="170">
        <v>89</v>
      </c>
      <c r="D22" s="170">
        <v>88.5</v>
      </c>
      <c r="E22" s="170">
        <v>93.5</v>
      </c>
      <c r="F22" s="170">
        <v>109.2</v>
      </c>
      <c r="G22" s="170">
        <v>155.4</v>
      </c>
      <c r="H22" s="170">
        <v>104.7</v>
      </c>
      <c r="I22" s="170">
        <v>106.1</v>
      </c>
      <c r="J22" s="170">
        <v>83.7</v>
      </c>
      <c r="K22" s="170">
        <v>93.5</v>
      </c>
      <c r="L22" s="170">
        <v>85.6</v>
      </c>
      <c r="M22" s="170">
        <v>86</v>
      </c>
      <c r="N22" s="170">
        <v>84</v>
      </c>
      <c r="O22" s="170">
        <v>81</v>
      </c>
      <c r="P22" s="173">
        <v>93.3</v>
      </c>
      <c r="Q22" s="170">
        <v>96.1</v>
      </c>
    </row>
    <row r="23" spans="1:17" ht="12.75" customHeight="1" x14ac:dyDescent="0.2">
      <c r="A23" s="130">
        <v>2007</v>
      </c>
      <c r="C23" s="170">
        <v>91.3</v>
      </c>
      <c r="D23" s="170">
        <v>90.8</v>
      </c>
      <c r="E23" s="170">
        <v>90.2</v>
      </c>
      <c r="F23" s="170">
        <v>109.5</v>
      </c>
      <c r="G23" s="170">
        <v>150.30000000000001</v>
      </c>
      <c r="H23" s="170">
        <v>105.3</v>
      </c>
      <c r="I23" s="170">
        <v>106.9</v>
      </c>
      <c r="J23" s="170">
        <v>87.3</v>
      </c>
      <c r="K23" s="170">
        <v>95.5</v>
      </c>
      <c r="L23" s="170">
        <v>88.2</v>
      </c>
      <c r="M23" s="170">
        <v>89.3</v>
      </c>
      <c r="N23" s="170">
        <v>87.7</v>
      </c>
      <c r="O23" s="170">
        <v>85.1</v>
      </c>
      <c r="P23" s="173">
        <v>92.3</v>
      </c>
      <c r="Q23" s="170">
        <v>97.7</v>
      </c>
    </row>
    <row r="24" spans="1:17" ht="12.75" customHeight="1" x14ac:dyDescent="0.2">
      <c r="A24" s="130">
        <v>2008</v>
      </c>
      <c r="C24" s="170">
        <v>91</v>
      </c>
      <c r="D24" s="170">
        <v>90.7</v>
      </c>
      <c r="E24" s="170">
        <v>96.4</v>
      </c>
      <c r="F24" s="170">
        <v>106.8</v>
      </c>
      <c r="G24" s="170">
        <v>141.30000000000001</v>
      </c>
      <c r="H24" s="170">
        <v>102.4</v>
      </c>
      <c r="I24" s="170">
        <v>108.9</v>
      </c>
      <c r="J24" s="170">
        <v>90.1</v>
      </c>
      <c r="K24" s="170">
        <v>93</v>
      </c>
      <c r="L24" s="170">
        <v>88.6</v>
      </c>
      <c r="M24" s="170">
        <v>86.6</v>
      </c>
      <c r="N24" s="170">
        <v>88</v>
      </c>
      <c r="O24" s="170">
        <v>86.3</v>
      </c>
      <c r="P24" s="173">
        <v>93.5</v>
      </c>
      <c r="Q24" s="170">
        <v>96.6</v>
      </c>
    </row>
    <row r="25" spans="1:17" ht="12.75" customHeight="1" x14ac:dyDescent="0.2">
      <c r="A25" s="130">
        <v>2009</v>
      </c>
      <c r="C25" s="170">
        <v>87.1</v>
      </c>
      <c r="D25" s="170">
        <v>86.8</v>
      </c>
      <c r="E25" s="170">
        <v>90.6</v>
      </c>
      <c r="F25" s="170">
        <v>97.3</v>
      </c>
      <c r="G25" s="170">
        <v>128</v>
      </c>
      <c r="H25" s="170">
        <v>92.8</v>
      </c>
      <c r="I25" s="170">
        <v>106.4</v>
      </c>
      <c r="J25" s="170">
        <v>81.400000000000006</v>
      </c>
      <c r="K25" s="170">
        <v>80.7</v>
      </c>
      <c r="L25" s="170">
        <v>86.1</v>
      </c>
      <c r="M25" s="170">
        <v>81.7</v>
      </c>
      <c r="N25" s="170">
        <v>82.2</v>
      </c>
      <c r="O25" s="170">
        <v>83.9</v>
      </c>
      <c r="P25" s="173">
        <v>94.1</v>
      </c>
      <c r="Q25" s="170">
        <v>91.9</v>
      </c>
    </row>
    <row r="26" spans="1:17" ht="12.75" customHeight="1" x14ac:dyDescent="0.2">
      <c r="A26" s="130">
        <v>2010</v>
      </c>
      <c r="C26" s="170">
        <v>88.6</v>
      </c>
      <c r="D26" s="170">
        <v>88.5</v>
      </c>
      <c r="E26" s="170">
        <v>90.2</v>
      </c>
      <c r="F26" s="170">
        <v>100.4</v>
      </c>
      <c r="G26" s="170">
        <v>123.7</v>
      </c>
      <c r="H26" s="170">
        <v>97.1</v>
      </c>
      <c r="I26" s="170">
        <v>110.7</v>
      </c>
      <c r="J26" s="170">
        <v>82.6</v>
      </c>
      <c r="K26" s="170">
        <v>87.6</v>
      </c>
      <c r="L26" s="170">
        <v>87.1</v>
      </c>
      <c r="M26" s="170">
        <v>82.7</v>
      </c>
      <c r="N26" s="170">
        <v>85.1</v>
      </c>
      <c r="O26" s="170">
        <v>84.8</v>
      </c>
      <c r="P26" s="173">
        <v>94.5</v>
      </c>
      <c r="Q26" s="170">
        <v>92.7</v>
      </c>
    </row>
    <row r="27" spans="1:17" ht="12.75" customHeight="1" x14ac:dyDescent="0.2">
      <c r="A27" s="130">
        <v>2011</v>
      </c>
      <c r="C27" s="170">
        <v>90.1</v>
      </c>
      <c r="D27" s="170">
        <v>90</v>
      </c>
      <c r="E27" s="170">
        <v>100</v>
      </c>
      <c r="F27" s="170">
        <v>99.8</v>
      </c>
      <c r="G27" s="170">
        <v>106.1</v>
      </c>
      <c r="H27" s="170">
        <v>99.2</v>
      </c>
      <c r="I27" s="170">
        <v>104.2</v>
      </c>
      <c r="J27" s="170">
        <v>87.3</v>
      </c>
      <c r="K27" s="170">
        <v>89.5</v>
      </c>
      <c r="L27" s="170">
        <v>88.6</v>
      </c>
      <c r="M27" s="170">
        <v>84</v>
      </c>
      <c r="N27" s="170">
        <v>87.2</v>
      </c>
      <c r="O27" s="170">
        <v>86.8</v>
      </c>
      <c r="P27" s="173">
        <v>94.9</v>
      </c>
      <c r="Q27" s="170">
        <v>93.4</v>
      </c>
    </row>
    <row r="28" spans="1:17" ht="12.75" customHeight="1" x14ac:dyDescent="0.2">
      <c r="A28" s="130">
        <v>2012</v>
      </c>
      <c r="C28" s="170">
        <v>91.4</v>
      </c>
      <c r="D28" s="170">
        <v>91.3</v>
      </c>
      <c r="E28" s="170">
        <v>93.1</v>
      </c>
      <c r="F28" s="170">
        <v>97.1</v>
      </c>
      <c r="G28" s="170">
        <v>94.5</v>
      </c>
      <c r="H28" s="170">
        <v>97.8</v>
      </c>
      <c r="I28" s="170">
        <v>103.2</v>
      </c>
      <c r="J28" s="170">
        <v>87.2</v>
      </c>
      <c r="K28" s="170">
        <v>83.4</v>
      </c>
      <c r="L28" s="170">
        <v>90.9</v>
      </c>
      <c r="M28" s="170">
        <v>85.3</v>
      </c>
      <c r="N28" s="170">
        <v>88.8</v>
      </c>
      <c r="O28" s="170">
        <v>90.1</v>
      </c>
      <c r="P28" s="173">
        <v>96.7</v>
      </c>
      <c r="Q28" s="170">
        <v>94.2</v>
      </c>
    </row>
    <row r="29" spans="1:17" ht="12.75" customHeight="1" x14ac:dyDescent="0.2">
      <c r="A29" s="130">
        <v>2013</v>
      </c>
      <c r="C29" s="170">
        <v>93.2</v>
      </c>
      <c r="D29" s="170">
        <v>92.6</v>
      </c>
      <c r="E29" s="170">
        <v>93.5</v>
      </c>
      <c r="F29" s="170">
        <v>96.4</v>
      </c>
      <c r="G29" s="170">
        <v>91.8</v>
      </c>
      <c r="H29" s="170">
        <v>96.8</v>
      </c>
      <c r="I29" s="170">
        <v>103.1</v>
      </c>
      <c r="J29" s="170">
        <v>90.9</v>
      </c>
      <c r="K29" s="170">
        <v>84.6</v>
      </c>
      <c r="L29" s="170">
        <v>92.6</v>
      </c>
      <c r="M29" s="170">
        <v>88.3</v>
      </c>
      <c r="N29" s="170">
        <v>90.4</v>
      </c>
      <c r="O29" s="170">
        <v>92.2</v>
      </c>
      <c r="P29" s="173">
        <v>97</v>
      </c>
      <c r="Q29" s="170">
        <v>95.5</v>
      </c>
    </row>
    <row r="30" spans="1:17" ht="12.75" customHeight="1" x14ac:dyDescent="0.2">
      <c r="A30" s="130">
        <v>2014</v>
      </c>
      <c r="C30" s="170">
        <v>96</v>
      </c>
      <c r="D30" s="170">
        <v>95.8</v>
      </c>
      <c r="E30" s="170">
        <v>104.9</v>
      </c>
      <c r="F30" s="170">
        <v>97.9</v>
      </c>
      <c r="G30" s="170">
        <v>92.3</v>
      </c>
      <c r="H30" s="170">
        <v>99.6</v>
      </c>
      <c r="I30" s="170">
        <v>96.9</v>
      </c>
      <c r="J30" s="170">
        <v>91.5</v>
      </c>
      <c r="K30" s="170">
        <v>92</v>
      </c>
      <c r="L30" s="170">
        <v>95.5</v>
      </c>
      <c r="M30" s="170">
        <v>92.2</v>
      </c>
      <c r="N30" s="170">
        <v>92.9</v>
      </c>
      <c r="O30" s="170">
        <v>95.5</v>
      </c>
      <c r="P30" s="173">
        <v>99.1</v>
      </c>
      <c r="Q30" s="170">
        <v>97.6</v>
      </c>
    </row>
    <row r="31" spans="1:17" ht="12.75" customHeight="1" x14ac:dyDescent="0.2">
      <c r="A31" s="130">
        <v>2015</v>
      </c>
      <c r="C31" s="170">
        <v>98.2</v>
      </c>
      <c r="D31" s="170">
        <v>98.2</v>
      </c>
      <c r="E31" s="170">
        <v>106</v>
      </c>
      <c r="F31" s="170">
        <v>99</v>
      </c>
      <c r="G31" s="170">
        <v>99.7</v>
      </c>
      <c r="H31" s="170">
        <v>99.6</v>
      </c>
      <c r="I31" s="170">
        <v>97.9</v>
      </c>
      <c r="J31" s="170">
        <v>94.7</v>
      </c>
      <c r="K31" s="170">
        <v>96.1</v>
      </c>
      <c r="L31" s="170">
        <v>98.1</v>
      </c>
      <c r="M31" s="170">
        <v>96.3</v>
      </c>
      <c r="N31" s="170">
        <v>96.7</v>
      </c>
      <c r="O31" s="170">
        <v>98</v>
      </c>
      <c r="P31" s="173">
        <v>100</v>
      </c>
      <c r="Q31" s="170">
        <v>99.1</v>
      </c>
    </row>
    <row r="32" spans="1:17" ht="12.75" customHeight="1" x14ac:dyDescent="0.2">
      <c r="A32" s="130">
        <v>2016</v>
      </c>
      <c r="C32" s="170">
        <v>100</v>
      </c>
      <c r="D32" s="170">
        <v>100</v>
      </c>
      <c r="E32" s="170">
        <v>100</v>
      </c>
      <c r="F32" s="170">
        <v>100</v>
      </c>
      <c r="G32" s="170">
        <v>100</v>
      </c>
      <c r="H32" s="170">
        <v>100</v>
      </c>
      <c r="I32" s="170">
        <v>100</v>
      </c>
      <c r="J32" s="170">
        <v>100</v>
      </c>
      <c r="K32" s="170">
        <v>100</v>
      </c>
      <c r="L32" s="170">
        <v>100</v>
      </c>
      <c r="M32" s="170">
        <v>100</v>
      </c>
      <c r="N32" s="170">
        <v>100</v>
      </c>
      <c r="O32" s="170">
        <v>100</v>
      </c>
      <c r="P32" s="173">
        <v>100</v>
      </c>
      <c r="Q32" s="170">
        <v>100</v>
      </c>
    </row>
    <row r="33" spans="1:17" ht="12.75" customHeight="1" x14ac:dyDescent="0.2">
      <c r="A33" s="130">
        <v>2017</v>
      </c>
      <c r="C33" s="170">
        <v>101.7</v>
      </c>
      <c r="D33" s="170">
        <v>102</v>
      </c>
      <c r="E33" s="170">
        <v>102.9</v>
      </c>
      <c r="F33" s="170">
        <v>102</v>
      </c>
      <c r="G33" s="170">
        <v>100.6</v>
      </c>
      <c r="H33" s="170">
        <v>102.6</v>
      </c>
      <c r="I33" s="170">
        <v>98.3</v>
      </c>
      <c r="J33" s="170">
        <v>103</v>
      </c>
      <c r="K33" s="170">
        <v>107.2</v>
      </c>
      <c r="L33" s="170">
        <v>102</v>
      </c>
      <c r="M33" s="170">
        <v>102.1</v>
      </c>
      <c r="N33" s="170">
        <v>104.6</v>
      </c>
      <c r="O33" s="170">
        <v>102.1</v>
      </c>
      <c r="P33" s="173">
        <v>100.4</v>
      </c>
      <c r="Q33" s="170">
        <v>101.1</v>
      </c>
    </row>
    <row r="34" spans="1:17" ht="12.75" customHeight="1" x14ac:dyDescent="0.2">
      <c r="A34" s="130"/>
      <c r="C34" s="170"/>
      <c r="D34" s="174"/>
      <c r="E34" s="170"/>
      <c r="F34" s="174"/>
      <c r="G34" s="170"/>
      <c r="H34" s="174"/>
      <c r="I34" s="174"/>
      <c r="J34" s="174"/>
      <c r="K34" s="174"/>
      <c r="L34" s="174"/>
      <c r="M34" s="174"/>
      <c r="N34" s="174"/>
      <c r="O34" s="174"/>
      <c r="P34" s="174"/>
      <c r="Q34" s="175"/>
    </row>
    <row r="35" spans="1:17" ht="12.75" customHeight="1" x14ac:dyDescent="0.2">
      <c r="A35" s="130" t="s">
        <v>18</v>
      </c>
      <c r="C35" s="170"/>
      <c r="D35" s="170"/>
      <c r="E35" s="170"/>
      <c r="F35" s="170"/>
      <c r="G35" s="170"/>
      <c r="H35" s="170"/>
      <c r="I35" s="170"/>
      <c r="J35" s="170"/>
      <c r="K35" s="170"/>
      <c r="L35" s="170"/>
      <c r="M35" s="170"/>
      <c r="N35" s="170"/>
      <c r="O35" s="170"/>
      <c r="P35" s="170"/>
      <c r="Q35" s="171"/>
    </row>
    <row r="36" spans="1:17" ht="26.25" customHeight="1" x14ac:dyDescent="0.2">
      <c r="A36" s="130">
        <v>1998</v>
      </c>
      <c r="B36" s="92" t="s">
        <v>3</v>
      </c>
      <c r="C36" s="170">
        <v>69.8</v>
      </c>
      <c r="D36" s="170">
        <v>68.599999999999994</v>
      </c>
      <c r="E36" s="170">
        <v>85.2</v>
      </c>
      <c r="F36" s="170">
        <v>109.6</v>
      </c>
      <c r="G36" s="170">
        <v>213.6</v>
      </c>
      <c r="H36" s="170">
        <v>102.9</v>
      </c>
      <c r="I36" s="170">
        <v>88.1</v>
      </c>
      <c r="J36" s="170">
        <v>72.099999999999994</v>
      </c>
      <c r="K36" s="170">
        <v>79.900000000000006</v>
      </c>
      <c r="L36" s="170">
        <v>63.1</v>
      </c>
      <c r="M36" s="170">
        <v>70.099999999999994</v>
      </c>
      <c r="N36" s="170">
        <v>50.9</v>
      </c>
      <c r="O36" s="170">
        <v>57</v>
      </c>
      <c r="P36" s="173">
        <v>76.5</v>
      </c>
      <c r="Q36" s="170">
        <v>78.5</v>
      </c>
    </row>
    <row r="37" spans="1:17" ht="12.75" customHeight="1" x14ac:dyDescent="0.2">
      <c r="A37" s="130"/>
      <c r="B37" s="92" t="s">
        <v>4</v>
      </c>
      <c r="C37" s="170">
        <v>70.400000000000006</v>
      </c>
      <c r="D37" s="170">
        <v>69.400000000000006</v>
      </c>
      <c r="E37" s="170">
        <v>85.9</v>
      </c>
      <c r="F37" s="170">
        <v>109.5</v>
      </c>
      <c r="G37" s="170">
        <v>216.5</v>
      </c>
      <c r="H37" s="170">
        <v>102.5</v>
      </c>
      <c r="I37" s="170">
        <v>89.8</v>
      </c>
      <c r="J37" s="170">
        <v>71.3</v>
      </c>
      <c r="K37" s="170">
        <v>77.599999999999994</v>
      </c>
      <c r="L37" s="170">
        <v>64.2</v>
      </c>
      <c r="M37" s="170">
        <v>71</v>
      </c>
      <c r="N37" s="170">
        <v>52.7</v>
      </c>
      <c r="O37" s="170">
        <v>58.3</v>
      </c>
      <c r="P37" s="173">
        <v>77</v>
      </c>
      <c r="Q37" s="170">
        <v>79.099999999999994</v>
      </c>
    </row>
    <row r="38" spans="1:17" ht="12.75" customHeight="1" x14ac:dyDescent="0.2">
      <c r="A38" s="130"/>
      <c r="B38" s="92" t="s">
        <v>1</v>
      </c>
      <c r="C38" s="170">
        <v>71</v>
      </c>
      <c r="D38" s="170">
        <v>70.099999999999994</v>
      </c>
      <c r="E38" s="170">
        <v>86.1</v>
      </c>
      <c r="F38" s="170">
        <v>109</v>
      </c>
      <c r="G38" s="170">
        <v>214.9</v>
      </c>
      <c r="H38" s="170">
        <v>102</v>
      </c>
      <c r="I38" s="170">
        <v>91.7</v>
      </c>
      <c r="J38" s="170">
        <v>69.5</v>
      </c>
      <c r="K38" s="170">
        <v>77.599999999999994</v>
      </c>
      <c r="L38" s="170">
        <v>65.099999999999994</v>
      </c>
      <c r="M38" s="170">
        <v>72.400000000000006</v>
      </c>
      <c r="N38" s="170">
        <v>53.9</v>
      </c>
      <c r="O38" s="170">
        <v>58.8</v>
      </c>
      <c r="P38" s="173">
        <v>78</v>
      </c>
      <c r="Q38" s="170">
        <v>79.599999999999994</v>
      </c>
    </row>
    <row r="39" spans="1:17" ht="12.75" customHeight="1" x14ac:dyDescent="0.2">
      <c r="A39" s="130"/>
      <c r="B39" s="92" t="s">
        <v>2</v>
      </c>
      <c r="C39" s="170">
        <v>71.599999999999994</v>
      </c>
      <c r="D39" s="170">
        <v>70.7</v>
      </c>
      <c r="E39" s="170">
        <v>86.4</v>
      </c>
      <c r="F39" s="170">
        <v>108.9</v>
      </c>
      <c r="G39" s="170">
        <v>219.6</v>
      </c>
      <c r="H39" s="170">
        <v>101.4</v>
      </c>
      <c r="I39" s="170">
        <v>92.5</v>
      </c>
      <c r="J39" s="170">
        <v>70.7</v>
      </c>
      <c r="K39" s="170">
        <v>78.400000000000006</v>
      </c>
      <c r="L39" s="170">
        <v>65.900000000000006</v>
      </c>
      <c r="M39" s="170">
        <v>73.599999999999994</v>
      </c>
      <c r="N39" s="170">
        <v>55.9</v>
      </c>
      <c r="O39" s="170">
        <v>59.1</v>
      </c>
      <c r="P39" s="173">
        <v>78.5</v>
      </c>
      <c r="Q39" s="170">
        <v>80.3</v>
      </c>
    </row>
    <row r="40" spans="1:17" ht="26.25" customHeight="1" x14ac:dyDescent="0.2">
      <c r="A40" s="130">
        <v>1999</v>
      </c>
      <c r="B40" s="92" t="s">
        <v>3</v>
      </c>
      <c r="C40" s="170">
        <v>72</v>
      </c>
      <c r="D40" s="170">
        <v>70.900000000000006</v>
      </c>
      <c r="E40" s="170">
        <v>90.6</v>
      </c>
      <c r="F40" s="170">
        <v>108.9</v>
      </c>
      <c r="G40" s="170">
        <v>222.6</v>
      </c>
      <c r="H40" s="170">
        <v>101.3</v>
      </c>
      <c r="I40" s="170">
        <v>92.8</v>
      </c>
      <c r="J40" s="170">
        <v>69.5</v>
      </c>
      <c r="K40" s="170">
        <v>78.7</v>
      </c>
      <c r="L40" s="170">
        <v>66.2</v>
      </c>
      <c r="M40" s="170">
        <v>73.099999999999994</v>
      </c>
      <c r="N40" s="170">
        <v>56.6</v>
      </c>
      <c r="O40" s="170">
        <v>59.5</v>
      </c>
      <c r="P40" s="173">
        <v>78.599999999999994</v>
      </c>
      <c r="Q40" s="170">
        <v>80.7</v>
      </c>
    </row>
    <row r="41" spans="1:17" ht="12.75" customHeight="1" x14ac:dyDescent="0.2">
      <c r="A41" s="130"/>
      <c r="B41" s="92" t="s">
        <v>4</v>
      </c>
      <c r="C41" s="170">
        <v>72.099999999999994</v>
      </c>
      <c r="D41" s="170">
        <v>71.099999999999994</v>
      </c>
      <c r="E41" s="170">
        <v>91.3</v>
      </c>
      <c r="F41" s="170">
        <v>109.2</v>
      </c>
      <c r="G41" s="170">
        <v>220.6</v>
      </c>
      <c r="H41" s="170">
        <v>101.6</v>
      </c>
      <c r="I41" s="170">
        <v>93.8</v>
      </c>
      <c r="J41" s="170">
        <v>70.8</v>
      </c>
      <c r="K41" s="170">
        <v>78.7</v>
      </c>
      <c r="L41" s="170">
        <v>66.3</v>
      </c>
      <c r="M41" s="170">
        <v>72.3</v>
      </c>
      <c r="N41" s="170">
        <v>57.9</v>
      </c>
      <c r="O41" s="170">
        <v>59.6</v>
      </c>
      <c r="P41" s="173">
        <v>78.8</v>
      </c>
      <c r="Q41" s="170">
        <v>80.7</v>
      </c>
    </row>
    <row r="42" spans="1:17" ht="12.75" customHeight="1" x14ac:dyDescent="0.2">
      <c r="A42" s="130"/>
      <c r="B42" s="92" t="s">
        <v>1</v>
      </c>
      <c r="C42" s="170">
        <v>73.400000000000006</v>
      </c>
      <c r="D42" s="170">
        <v>72.400000000000006</v>
      </c>
      <c r="E42" s="170">
        <v>91.7</v>
      </c>
      <c r="F42" s="170">
        <v>111.5</v>
      </c>
      <c r="G42" s="170">
        <v>225.4</v>
      </c>
      <c r="H42" s="170">
        <v>103.8</v>
      </c>
      <c r="I42" s="170">
        <v>95.4</v>
      </c>
      <c r="J42" s="170">
        <v>71.900000000000006</v>
      </c>
      <c r="K42" s="170">
        <v>80</v>
      </c>
      <c r="L42" s="170">
        <v>67.5</v>
      </c>
      <c r="M42" s="170">
        <v>72.099999999999994</v>
      </c>
      <c r="N42" s="170">
        <v>61.1</v>
      </c>
      <c r="O42" s="170">
        <v>60.9</v>
      </c>
      <c r="P42" s="173">
        <v>79.5</v>
      </c>
      <c r="Q42" s="170">
        <v>82.1</v>
      </c>
    </row>
    <row r="43" spans="1:17" ht="12.75" customHeight="1" x14ac:dyDescent="0.2">
      <c r="A43" s="130"/>
      <c r="B43" s="92" t="s">
        <v>2</v>
      </c>
      <c r="C43" s="170">
        <v>74.400000000000006</v>
      </c>
      <c r="D43" s="170">
        <v>73.5</v>
      </c>
      <c r="E43" s="170">
        <v>91.8</v>
      </c>
      <c r="F43" s="170">
        <v>112.1</v>
      </c>
      <c r="G43" s="170">
        <v>224.2</v>
      </c>
      <c r="H43" s="170">
        <v>104.2</v>
      </c>
      <c r="I43" s="170">
        <v>96.6</v>
      </c>
      <c r="J43" s="170">
        <v>73.400000000000006</v>
      </c>
      <c r="K43" s="170">
        <v>80</v>
      </c>
      <c r="L43" s="170">
        <v>68.8</v>
      </c>
      <c r="M43" s="170">
        <v>72.900000000000006</v>
      </c>
      <c r="N43" s="170">
        <v>62.3</v>
      </c>
      <c r="O43" s="170">
        <v>62.6</v>
      </c>
      <c r="P43" s="173">
        <v>80.2</v>
      </c>
      <c r="Q43" s="170">
        <v>83.1</v>
      </c>
    </row>
    <row r="44" spans="1:17" ht="26.25" customHeight="1" x14ac:dyDescent="0.2">
      <c r="A44" s="130">
        <v>2000</v>
      </c>
      <c r="B44" s="92" t="s">
        <v>3</v>
      </c>
      <c r="C44" s="170">
        <v>75</v>
      </c>
      <c r="D44" s="170">
        <v>74.2</v>
      </c>
      <c r="E44" s="170">
        <v>92.3</v>
      </c>
      <c r="F44" s="170">
        <v>112.2</v>
      </c>
      <c r="G44" s="170">
        <v>226.1</v>
      </c>
      <c r="H44" s="170">
        <v>104.5</v>
      </c>
      <c r="I44" s="170">
        <v>96</v>
      </c>
      <c r="J44" s="170">
        <v>71.400000000000006</v>
      </c>
      <c r="K44" s="170">
        <v>81.3</v>
      </c>
      <c r="L44" s="170">
        <v>69.5</v>
      </c>
      <c r="M44" s="170">
        <v>72.900000000000006</v>
      </c>
      <c r="N44" s="170">
        <v>65.099999999999994</v>
      </c>
      <c r="O44" s="170">
        <v>62.6</v>
      </c>
      <c r="P44" s="173">
        <v>81.400000000000006</v>
      </c>
      <c r="Q44" s="170">
        <v>83.8</v>
      </c>
    </row>
    <row r="45" spans="1:17" ht="12.75" customHeight="1" x14ac:dyDescent="0.2">
      <c r="A45" s="130"/>
      <c r="B45" s="92" t="s">
        <v>4</v>
      </c>
      <c r="C45" s="170">
        <v>75.5</v>
      </c>
      <c r="D45" s="170">
        <v>74.599999999999994</v>
      </c>
      <c r="E45" s="170">
        <v>92.8</v>
      </c>
      <c r="F45" s="170">
        <v>112.6</v>
      </c>
      <c r="G45" s="170">
        <v>218.5</v>
      </c>
      <c r="H45" s="170">
        <v>104.9</v>
      </c>
      <c r="I45" s="170">
        <v>100.1</v>
      </c>
      <c r="J45" s="170">
        <v>71.599999999999994</v>
      </c>
      <c r="K45" s="170">
        <v>80.3</v>
      </c>
      <c r="L45" s="170">
        <v>69.900000000000006</v>
      </c>
      <c r="M45" s="170">
        <v>72.3</v>
      </c>
      <c r="N45" s="170">
        <v>67.2</v>
      </c>
      <c r="O45" s="170">
        <v>63.1</v>
      </c>
      <c r="P45" s="173">
        <v>81.400000000000006</v>
      </c>
      <c r="Q45" s="170">
        <v>84.2</v>
      </c>
    </row>
    <row r="46" spans="1:17" ht="12.75" customHeight="1" x14ac:dyDescent="0.2">
      <c r="A46" s="130"/>
      <c r="B46" s="92" t="s">
        <v>1</v>
      </c>
      <c r="C46" s="170">
        <v>75.7</v>
      </c>
      <c r="D46" s="170">
        <v>74.8</v>
      </c>
      <c r="E46" s="170">
        <v>93.4</v>
      </c>
      <c r="F46" s="170">
        <v>112.3</v>
      </c>
      <c r="G46" s="170">
        <v>212.5</v>
      </c>
      <c r="H46" s="170">
        <v>104.8</v>
      </c>
      <c r="I46" s="170">
        <v>100</v>
      </c>
      <c r="J46" s="170">
        <v>73.099999999999994</v>
      </c>
      <c r="K46" s="170">
        <v>78.5</v>
      </c>
      <c r="L46" s="170">
        <v>70.2</v>
      </c>
      <c r="M46" s="170">
        <v>71.599999999999994</v>
      </c>
      <c r="N46" s="170">
        <v>69</v>
      </c>
      <c r="O46" s="170">
        <v>63.5</v>
      </c>
      <c r="P46" s="173">
        <v>81.2</v>
      </c>
      <c r="Q46" s="170">
        <v>84.3</v>
      </c>
    </row>
    <row r="47" spans="1:17" ht="12.75" customHeight="1" x14ac:dyDescent="0.2">
      <c r="A47" s="130"/>
      <c r="B47" s="92" t="s">
        <v>2</v>
      </c>
      <c r="C47" s="170">
        <v>75.8</v>
      </c>
      <c r="D47" s="170">
        <v>74.900000000000006</v>
      </c>
      <c r="E47" s="170">
        <v>91.8</v>
      </c>
      <c r="F47" s="170">
        <v>112.6</v>
      </c>
      <c r="G47" s="170">
        <v>204.8</v>
      </c>
      <c r="H47" s="170">
        <v>105.8</v>
      </c>
      <c r="I47" s="170">
        <v>99.5</v>
      </c>
      <c r="J47" s="170">
        <v>73</v>
      </c>
      <c r="K47" s="170">
        <v>80</v>
      </c>
      <c r="L47" s="170">
        <v>70.2</v>
      </c>
      <c r="M47" s="170">
        <v>71.400000000000006</v>
      </c>
      <c r="N47" s="170">
        <v>69</v>
      </c>
      <c r="O47" s="170">
        <v>63.5</v>
      </c>
      <c r="P47" s="173">
        <v>81</v>
      </c>
      <c r="Q47" s="170">
        <v>84.4</v>
      </c>
    </row>
    <row r="48" spans="1:17" ht="26.25" customHeight="1" x14ac:dyDescent="0.2">
      <c r="A48" s="130">
        <v>2001</v>
      </c>
      <c r="B48" s="92" t="s">
        <v>3</v>
      </c>
      <c r="C48" s="170">
        <v>76.8</v>
      </c>
      <c r="D48" s="170">
        <v>75.900000000000006</v>
      </c>
      <c r="E48" s="170">
        <v>87</v>
      </c>
      <c r="F48" s="170">
        <v>112.1</v>
      </c>
      <c r="G48" s="170">
        <v>201</v>
      </c>
      <c r="H48" s="170">
        <v>105.3</v>
      </c>
      <c r="I48" s="170">
        <v>104.1</v>
      </c>
      <c r="J48" s="170">
        <v>72.400000000000006</v>
      </c>
      <c r="K48" s="170">
        <v>79.8</v>
      </c>
      <c r="L48" s="170">
        <v>71.5</v>
      </c>
      <c r="M48" s="170">
        <v>73.3</v>
      </c>
      <c r="N48" s="170">
        <v>69.900000000000006</v>
      </c>
      <c r="O48" s="170">
        <v>65.099999999999994</v>
      </c>
      <c r="P48" s="173">
        <v>81.8</v>
      </c>
      <c r="Q48" s="170">
        <v>85.4</v>
      </c>
    </row>
    <row r="49" spans="1:17" ht="12.75" customHeight="1" x14ac:dyDescent="0.2">
      <c r="A49" s="130"/>
      <c r="B49" s="92" t="s">
        <v>4</v>
      </c>
      <c r="C49" s="170">
        <v>77.400000000000006</v>
      </c>
      <c r="D49" s="170">
        <v>76.5</v>
      </c>
      <c r="E49" s="170">
        <v>86.2</v>
      </c>
      <c r="F49" s="170">
        <v>110.7</v>
      </c>
      <c r="G49" s="170">
        <v>204.5</v>
      </c>
      <c r="H49" s="170">
        <v>103.4</v>
      </c>
      <c r="I49" s="170">
        <v>103.1</v>
      </c>
      <c r="J49" s="170">
        <v>73.400000000000006</v>
      </c>
      <c r="K49" s="170">
        <v>81.599999999999994</v>
      </c>
      <c r="L49" s="170">
        <v>72.400000000000006</v>
      </c>
      <c r="M49" s="170">
        <v>74.099999999999994</v>
      </c>
      <c r="N49" s="170">
        <v>70.8</v>
      </c>
      <c r="O49" s="170">
        <v>65.900000000000006</v>
      </c>
      <c r="P49" s="173">
        <v>83</v>
      </c>
      <c r="Q49" s="170">
        <v>86</v>
      </c>
    </row>
    <row r="50" spans="1:17" ht="12.75" customHeight="1" x14ac:dyDescent="0.2">
      <c r="A50" s="130"/>
      <c r="B50" s="92" t="s">
        <v>1</v>
      </c>
      <c r="C50" s="170">
        <v>78</v>
      </c>
      <c r="D50" s="170">
        <v>77</v>
      </c>
      <c r="E50" s="170">
        <v>87.6</v>
      </c>
      <c r="F50" s="170">
        <v>110.7</v>
      </c>
      <c r="G50" s="170">
        <v>206.5</v>
      </c>
      <c r="H50" s="170">
        <v>103.4</v>
      </c>
      <c r="I50" s="170">
        <v>102</v>
      </c>
      <c r="J50" s="170">
        <v>72.400000000000006</v>
      </c>
      <c r="K50" s="170">
        <v>81.400000000000006</v>
      </c>
      <c r="L50" s="170">
        <v>73</v>
      </c>
      <c r="M50" s="170">
        <v>75.7</v>
      </c>
      <c r="N50" s="170">
        <v>71</v>
      </c>
      <c r="O50" s="170">
        <v>66.400000000000006</v>
      </c>
      <c r="P50" s="173">
        <v>83</v>
      </c>
      <c r="Q50" s="170">
        <v>86.6</v>
      </c>
    </row>
    <row r="51" spans="1:17" ht="12.75" customHeight="1" x14ac:dyDescent="0.2">
      <c r="A51" s="130"/>
      <c r="B51" s="92" t="s">
        <v>2</v>
      </c>
      <c r="C51" s="170">
        <v>78.3</v>
      </c>
      <c r="D51" s="170">
        <v>77.3</v>
      </c>
      <c r="E51" s="170">
        <v>88.5</v>
      </c>
      <c r="F51" s="170">
        <v>109.2</v>
      </c>
      <c r="G51" s="170">
        <v>205.8</v>
      </c>
      <c r="H51" s="170">
        <v>101.7</v>
      </c>
      <c r="I51" s="170">
        <v>100.3</v>
      </c>
      <c r="J51" s="170">
        <v>73.7</v>
      </c>
      <c r="K51" s="170">
        <v>83</v>
      </c>
      <c r="L51" s="170">
        <v>73.5</v>
      </c>
      <c r="M51" s="170">
        <v>77.400000000000006</v>
      </c>
      <c r="N51" s="170">
        <v>71.099999999999994</v>
      </c>
      <c r="O51" s="170">
        <v>66.2</v>
      </c>
      <c r="P51" s="173">
        <v>84.1</v>
      </c>
      <c r="Q51" s="170">
        <v>86.9</v>
      </c>
    </row>
    <row r="52" spans="1:17" ht="26.25" customHeight="1" x14ac:dyDescent="0.2">
      <c r="A52" s="130">
        <v>2002</v>
      </c>
      <c r="B52" s="92" t="s">
        <v>3</v>
      </c>
      <c r="C52" s="170">
        <v>78.7</v>
      </c>
      <c r="D52" s="170">
        <v>77.599999999999994</v>
      </c>
      <c r="E52" s="170">
        <v>99.7</v>
      </c>
      <c r="F52" s="170">
        <v>109.6</v>
      </c>
      <c r="G52" s="170">
        <v>204.9</v>
      </c>
      <c r="H52" s="170">
        <v>102</v>
      </c>
      <c r="I52" s="170">
        <v>99.9</v>
      </c>
      <c r="J52" s="170">
        <v>75.8</v>
      </c>
      <c r="K52" s="170">
        <v>83.9</v>
      </c>
      <c r="L52" s="170">
        <v>73.5</v>
      </c>
      <c r="M52" s="170">
        <v>77.599999999999994</v>
      </c>
      <c r="N52" s="170">
        <v>72.099999999999994</v>
      </c>
      <c r="O52" s="170">
        <v>65.900000000000006</v>
      </c>
      <c r="P52" s="173">
        <v>84.1</v>
      </c>
      <c r="Q52" s="170">
        <v>87.2</v>
      </c>
    </row>
    <row r="53" spans="1:17" ht="12.75" customHeight="1" x14ac:dyDescent="0.2">
      <c r="A53" s="130"/>
      <c r="B53" s="92" t="s">
        <v>4</v>
      </c>
      <c r="C53" s="170">
        <v>79.2</v>
      </c>
      <c r="D53" s="170">
        <v>78</v>
      </c>
      <c r="E53" s="170">
        <v>99.7</v>
      </c>
      <c r="F53" s="170">
        <v>109.2</v>
      </c>
      <c r="G53" s="170">
        <v>210.3</v>
      </c>
      <c r="H53" s="170">
        <v>100.8</v>
      </c>
      <c r="I53" s="170">
        <v>101.6</v>
      </c>
      <c r="J53" s="170">
        <v>76</v>
      </c>
      <c r="K53" s="170">
        <v>84.4</v>
      </c>
      <c r="L53" s="170">
        <v>74.2</v>
      </c>
      <c r="M53" s="170">
        <v>78.2</v>
      </c>
      <c r="N53" s="170">
        <v>71.8</v>
      </c>
      <c r="O53" s="170">
        <v>66.8</v>
      </c>
      <c r="P53" s="173">
        <v>85.2</v>
      </c>
      <c r="Q53" s="170">
        <v>87.7</v>
      </c>
    </row>
    <row r="54" spans="1:17" ht="12.75" customHeight="1" x14ac:dyDescent="0.2">
      <c r="A54" s="130"/>
      <c r="B54" s="92" t="s">
        <v>232</v>
      </c>
      <c r="C54" s="170">
        <v>79.8</v>
      </c>
      <c r="D54" s="170">
        <v>78.8</v>
      </c>
      <c r="E54" s="170">
        <v>98</v>
      </c>
      <c r="F54" s="170">
        <v>109.2</v>
      </c>
      <c r="G54" s="170">
        <v>194.5</v>
      </c>
      <c r="H54" s="170">
        <v>101.8</v>
      </c>
      <c r="I54" s="170">
        <v>104.9</v>
      </c>
      <c r="J54" s="170">
        <v>76.5</v>
      </c>
      <c r="K54" s="170">
        <v>87.4</v>
      </c>
      <c r="L54" s="170">
        <v>74.8</v>
      </c>
      <c r="M54" s="170">
        <v>79.3</v>
      </c>
      <c r="N54" s="170">
        <v>72.400000000000006</v>
      </c>
      <c r="O54" s="170">
        <v>67</v>
      </c>
      <c r="P54" s="173">
        <v>85.8</v>
      </c>
      <c r="Q54" s="170">
        <v>88.2</v>
      </c>
    </row>
    <row r="55" spans="1:17" ht="12.75" customHeight="1" x14ac:dyDescent="0.2">
      <c r="A55" s="130"/>
      <c r="B55" s="92" t="s">
        <v>2</v>
      </c>
      <c r="C55" s="170">
        <v>80.5</v>
      </c>
      <c r="D55" s="170">
        <v>79.400000000000006</v>
      </c>
      <c r="E55" s="170">
        <v>96.9</v>
      </c>
      <c r="F55" s="170">
        <v>108.6</v>
      </c>
      <c r="G55" s="170">
        <v>203.5</v>
      </c>
      <c r="H55" s="170">
        <v>100.1</v>
      </c>
      <c r="I55" s="170">
        <v>106.5</v>
      </c>
      <c r="J55" s="170">
        <v>77.099999999999994</v>
      </c>
      <c r="K55" s="170">
        <v>88.8</v>
      </c>
      <c r="L55" s="170">
        <v>75.599999999999994</v>
      </c>
      <c r="M55" s="170">
        <v>80.099999999999994</v>
      </c>
      <c r="N55" s="170">
        <v>73.099999999999994</v>
      </c>
      <c r="O55" s="170">
        <v>67.900000000000006</v>
      </c>
      <c r="P55" s="173">
        <v>86.5</v>
      </c>
      <c r="Q55" s="170">
        <v>88.9</v>
      </c>
    </row>
    <row r="56" spans="1:17" ht="26.25" customHeight="1" x14ac:dyDescent="0.2">
      <c r="A56" s="130">
        <v>2003</v>
      </c>
      <c r="B56" s="92" t="s">
        <v>3</v>
      </c>
      <c r="C56" s="170">
        <v>81.099999999999994</v>
      </c>
      <c r="D56" s="170">
        <v>80</v>
      </c>
      <c r="E56" s="170">
        <v>95</v>
      </c>
      <c r="F56" s="170">
        <v>108.1</v>
      </c>
      <c r="G56" s="170">
        <v>202.2</v>
      </c>
      <c r="H56" s="170">
        <v>99.9</v>
      </c>
      <c r="I56" s="170">
        <v>99.9</v>
      </c>
      <c r="J56" s="170">
        <v>80.2</v>
      </c>
      <c r="K56" s="170">
        <v>86.8</v>
      </c>
      <c r="L56" s="170">
        <v>76.599999999999994</v>
      </c>
      <c r="M56" s="170">
        <v>79.2</v>
      </c>
      <c r="N56" s="170">
        <v>75.3</v>
      </c>
      <c r="O56" s="170">
        <v>69.400000000000006</v>
      </c>
      <c r="P56" s="173">
        <v>87.1</v>
      </c>
      <c r="Q56" s="170">
        <v>89.4</v>
      </c>
    </row>
    <row r="57" spans="1:17" ht="12.75" customHeight="1" x14ac:dyDescent="0.2">
      <c r="A57" s="130"/>
      <c r="B57" s="92" t="s">
        <v>4</v>
      </c>
      <c r="C57" s="170">
        <v>81.8</v>
      </c>
      <c r="D57" s="170">
        <v>81</v>
      </c>
      <c r="E57" s="170">
        <v>95.2</v>
      </c>
      <c r="F57" s="170">
        <v>107.9</v>
      </c>
      <c r="G57" s="170">
        <v>191.5</v>
      </c>
      <c r="H57" s="170">
        <v>100.2</v>
      </c>
      <c r="I57" s="170">
        <v>103.7</v>
      </c>
      <c r="J57" s="170">
        <v>80</v>
      </c>
      <c r="K57" s="170">
        <v>89.1</v>
      </c>
      <c r="L57" s="170">
        <v>77.5</v>
      </c>
      <c r="M57" s="170">
        <v>80.7</v>
      </c>
      <c r="N57" s="170">
        <v>76.7</v>
      </c>
      <c r="O57" s="170">
        <v>70.3</v>
      </c>
      <c r="P57" s="173">
        <v>87.6</v>
      </c>
      <c r="Q57" s="170">
        <v>90.1</v>
      </c>
    </row>
    <row r="58" spans="1:17" ht="12.75" customHeight="1" x14ac:dyDescent="0.2">
      <c r="A58" s="130"/>
      <c r="B58" s="92" t="s">
        <v>1</v>
      </c>
      <c r="C58" s="170">
        <v>82.7</v>
      </c>
      <c r="D58" s="170">
        <v>81.7</v>
      </c>
      <c r="E58" s="170">
        <v>94.1</v>
      </c>
      <c r="F58" s="170">
        <v>108.7</v>
      </c>
      <c r="G58" s="170">
        <v>189.5</v>
      </c>
      <c r="H58" s="170">
        <v>100.8</v>
      </c>
      <c r="I58" s="170">
        <v>107.7</v>
      </c>
      <c r="J58" s="170">
        <v>81.3</v>
      </c>
      <c r="K58" s="170">
        <v>91.4</v>
      </c>
      <c r="L58" s="170">
        <v>78.099999999999994</v>
      </c>
      <c r="M58" s="170">
        <v>81.599999999999994</v>
      </c>
      <c r="N58" s="170">
        <v>75.8</v>
      </c>
      <c r="O58" s="170">
        <v>71.099999999999994</v>
      </c>
      <c r="P58" s="173">
        <v>88.2</v>
      </c>
      <c r="Q58" s="170">
        <v>90.9</v>
      </c>
    </row>
    <row r="59" spans="1:17" ht="12.75" customHeight="1" x14ac:dyDescent="0.2">
      <c r="A59" s="130"/>
      <c r="B59" s="92" t="s">
        <v>2</v>
      </c>
      <c r="C59" s="170">
        <v>83.3</v>
      </c>
      <c r="D59" s="170">
        <v>82.4</v>
      </c>
      <c r="E59" s="170">
        <v>93.3</v>
      </c>
      <c r="F59" s="170">
        <v>109.3</v>
      </c>
      <c r="G59" s="170">
        <v>187</v>
      </c>
      <c r="H59" s="170">
        <v>101.8</v>
      </c>
      <c r="I59" s="170">
        <v>109.1</v>
      </c>
      <c r="J59" s="170">
        <v>80.2</v>
      </c>
      <c r="K59" s="170">
        <v>93.8</v>
      </c>
      <c r="L59" s="170">
        <v>78.599999999999994</v>
      </c>
      <c r="M59" s="170">
        <v>81.599999999999994</v>
      </c>
      <c r="N59" s="170">
        <v>77</v>
      </c>
      <c r="O59" s="170">
        <v>72.099999999999994</v>
      </c>
      <c r="P59" s="173">
        <v>87.9</v>
      </c>
      <c r="Q59" s="170">
        <v>91.6</v>
      </c>
    </row>
    <row r="60" spans="1:17" ht="26.25" customHeight="1" x14ac:dyDescent="0.2">
      <c r="A60" s="130">
        <v>2004</v>
      </c>
      <c r="B60" s="92" t="s">
        <v>3</v>
      </c>
      <c r="C60" s="170">
        <v>83.8</v>
      </c>
      <c r="D60" s="170">
        <v>82.8</v>
      </c>
      <c r="E60" s="170">
        <v>93.7</v>
      </c>
      <c r="F60" s="170">
        <v>109.7</v>
      </c>
      <c r="G60" s="170">
        <v>182</v>
      </c>
      <c r="H60" s="170">
        <v>102.7</v>
      </c>
      <c r="I60" s="170">
        <v>108.4</v>
      </c>
      <c r="J60" s="170">
        <v>80.5</v>
      </c>
      <c r="K60" s="170">
        <v>96.9</v>
      </c>
      <c r="L60" s="170">
        <v>78.8</v>
      </c>
      <c r="M60" s="170">
        <v>83</v>
      </c>
      <c r="N60" s="170">
        <v>77.099999999999994</v>
      </c>
      <c r="O60" s="170">
        <v>71.900000000000006</v>
      </c>
      <c r="P60" s="173">
        <v>88.1</v>
      </c>
      <c r="Q60" s="170">
        <v>91.9</v>
      </c>
    </row>
    <row r="61" spans="1:17" ht="12.75" customHeight="1" x14ac:dyDescent="0.2">
      <c r="A61" s="130"/>
      <c r="B61" s="92" t="s">
        <v>4</v>
      </c>
      <c r="C61" s="170">
        <v>84.1</v>
      </c>
      <c r="D61" s="170">
        <v>83.2</v>
      </c>
      <c r="E61" s="170">
        <v>92.5</v>
      </c>
      <c r="F61" s="170">
        <v>110</v>
      </c>
      <c r="G61" s="170">
        <v>182.2</v>
      </c>
      <c r="H61" s="170">
        <v>102.9</v>
      </c>
      <c r="I61" s="170">
        <v>107</v>
      </c>
      <c r="J61" s="170">
        <v>83.6</v>
      </c>
      <c r="K61" s="170">
        <v>95.2</v>
      </c>
      <c r="L61" s="170">
        <v>79.3</v>
      </c>
      <c r="M61" s="170">
        <v>83.3</v>
      </c>
      <c r="N61" s="170">
        <v>77.599999999999994</v>
      </c>
      <c r="O61" s="170">
        <v>72.5</v>
      </c>
      <c r="P61" s="173">
        <v>88.6</v>
      </c>
      <c r="Q61" s="170">
        <v>92.2</v>
      </c>
    </row>
    <row r="62" spans="1:17" ht="12.75" customHeight="1" x14ac:dyDescent="0.2">
      <c r="A62" s="130"/>
      <c r="B62" s="92" t="s">
        <v>1</v>
      </c>
      <c r="C62" s="170">
        <v>84.3</v>
      </c>
      <c r="D62" s="170">
        <v>83.3</v>
      </c>
      <c r="E62" s="170">
        <v>92.3</v>
      </c>
      <c r="F62" s="170">
        <v>108.2</v>
      </c>
      <c r="G62" s="170">
        <v>175.8</v>
      </c>
      <c r="H62" s="170">
        <v>101.4</v>
      </c>
      <c r="I62" s="170">
        <v>106.4</v>
      </c>
      <c r="J62" s="170">
        <v>81.400000000000006</v>
      </c>
      <c r="K62" s="170">
        <v>94.6</v>
      </c>
      <c r="L62" s="170">
        <v>79.7</v>
      </c>
      <c r="M62" s="170">
        <v>83.2</v>
      </c>
      <c r="N62" s="170">
        <v>79</v>
      </c>
      <c r="O62" s="170">
        <v>73.099999999999994</v>
      </c>
      <c r="P62" s="173">
        <v>88.2</v>
      </c>
      <c r="Q62" s="170">
        <v>92.1</v>
      </c>
    </row>
    <row r="63" spans="1:17" ht="12.75" customHeight="1" x14ac:dyDescent="0.2">
      <c r="A63" s="130"/>
      <c r="B63" s="92" t="s">
        <v>2</v>
      </c>
      <c r="C63" s="170">
        <v>84.5</v>
      </c>
      <c r="D63" s="170">
        <v>83.5</v>
      </c>
      <c r="E63" s="170">
        <v>90.4</v>
      </c>
      <c r="F63" s="170">
        <v>109</v>
      </c>
      <c r="G63" s="170">
        <v>173.6</v>
      </c>
      <c r="H63" s="170">
        <v>102.8</v>
      </c>
      <c r="I63" s="170">
        <v>104.9</v>
      </c>
      <c r="J63" s="170">
        <v>81.400000000000006</v>
      </c>
      <c r="K63" s="170">
        <v>93.6</v>
      </c>
      <c r="L63" s="170">
        <v>79.900000000000006</v>
      </c>
      <c r="M63" s="170">
        <v>82.8</v>
      </c>
      <c r="N63" s="170">
        <v>79.8</v>
      </c>
      <c r="O63" s="170">
        <v>73.5</v>
      </c>
      <c r="P63" s="173">
        <v>88.3</v>
      </c>
      <c r="Q63" s="170">
        <v>92.2</v>
      </c>
    </row>
    <row r="64" spans="1:17" ht="26.25" customHeight="1" x14ac:dyDescent="0.2">
      <c r="A64" s="130">
        <v>2005</v>
      </c>
      <c r="B64" s="92" t="s">
        <v>3</v>
      </c>
      <c r="C64" s="170">
        <v>85.3</v>
      </c>
      <c r="D64" s="170">
        <v>84.4</v>
      </c>
      <c r="E64" s="170">
        <v>100.6</v>
      </c>
      <c r="F64" s="170">
        <v>108.2</v>
      </c>
      <c r="G64" s="170">
        <v>169.6</v>
      </c>
      <c r="H64" s="170">
        <v>101.8</v>
      </c>
      <c r="I64" s="170">
        <v>105.9</v>
      </c>
      <c r="J64" s="170">
        <v>84</v>
      </c>
      <c r="K64" s="170">
        <v>94.3</v>
      </c>
      <c r="L64" s="170">
        <v>80.900000000000006</v>
      </c>
      <c r="M64" s="170">
        <v>82.4</v>
      </c>
      <c r="N64" s="170">
        <v>80.7</v>
      </c>
      <c r="O64" s="170">
        <v>74.599999999999994</v>
      </c>
      <c r="P64" s="173">
        <v>89.8</v>
      </c>
      <c r="Q64" s="170">
        <v>92.9</v>
      </c>
    </row>
    <row r="65" spans="1:17" ht="12.75" customHeight="1" x14ac:dyDescent="0.2">
      <c r="A65" s="130"/>
      <c r="B65" s="92" t="s">
        <v>4</v>
      </c>
      <c r="C65" s="170">
        <v>86.2</v>
      </c>
      <c r="D65" s="170">
        <v>85.4</v>
      </c>
      <c r="E65" s="170">
        <v>99.6</v>
      </c>
      <c r="F65" s="170">
        <v>109.4</v>
      </c>
      <c r="G65" s="170">
        <v>170.2</v>
      </c>
      <c r="H65" s="170">
        <v>102.9</v>
      </c>
      <c r="I65" s="170">
        <v>107.5</v>
      </c>
      <c r="J65" s="170">
        <v>85.6</v>
      </c>
      <c r="K65" s="170">
        <v>93.6</v>
      </c>
      <c r="L65" s="170">
        <v>82</v>
      </c>
      <c r="M65" s="170">
        <v>82.5</v>
      </c>
      <c r="N65" s="170">
        <v>80.8</v>
      </c>
      <c r="O65" s="170">
        <v>76.099999999999994</v>
      </c>
      <c r="P65" s="173">
        <v>91.9</v>
      </c>
      <c r="Q65" s="170">
        <v>93.7</v>
      </c>
    </row>
    <row r="66" spans="1:17" ht="12.75" customHeight="1" x14ac:dyDescent="0.2">
      <c r="A66" s="130"/>
      <c r="B66" s="92" t="s">
        <v>1</v>
      </c>
      <c r="C66" s="170">
        <v>87.2</v>
      </c>
      <c r="D66" s="170">
        <v>86.7</v>
      </c>
      <c r="E66" s="170">
        <v>99.8</v>
      </c>
      <c r="F66" s="170">
        <v>107.9</v>
      </c>
      <c r="G66" s="170">
        <v>157.69999999999999</v>
      </c>
      <c r="H66" s="170">
        <v>102.5</v>
      </c>
      <c r="I66" s="170">
        <v>105.5</v>
      </c>
      <c r="J66" s="170">
        <v>85.9</v>
      </c>
      <c r="K66" s="170">
        <v>91.7</v>
      </c>
      <c r="L66" s="170">
        <v>83.8</v>
      </c>
      <c r="M66" s="170">
        <v>82.8</v>
      </c>
      <c r="N66" s="170">
        <v>83.1</v>
      </c>
      <c r="O66" s="170">
        <v>78.400000000000006</v>
      </c>
      <c r="P66" s="173">
        <v>93.3</v>
      </c>
      <c r="Q66" s="170">
        <v>94.7</v>
      </c>
    </row>
    <row r="67" spans="1:17" ht="12.75" customHeight="1" x14ac:dyDescent="0.2">
      <c r="A67" s="130"/>
      <c r="B67" s="92" t="s">
        <v>2</v>
      </c>
      <c r="C67" s="170">
        <v>88.5</v>
      </c>
      <c r="D67" s="170">
        <v>88.3</v>
      </c>
      <c r="E67" s="170">
        <v>98.1</v>
      </c>
      <c r="F67" s="170">
        <v>108.5</v>
      </c>
      <c r="G67" s="170">
        <v>160.69999999999999</v>
      </c>
      <c r="H67" s="170">
        <v>102.6</v>
      </c>
      <c r="I67" s="170">
        <v>107</v>
      </c>
      <c r="J67" s="170">
        <v>86.3</v>
      </c>
      <c r="K67" s="170">
        <v>91.5</v>
      </c>
      <c r="L67" s="170">
        <v>85.6</v>
      </c>
      <c r="M67" s="170">
        <v>84.1</v>
      </c>
      <c r="N67" s="170">
        <v>85.3</v>
      </c>
      <c r="O67" s="170">
        <v>80.599999999999994</v>
      </c>
      <c r="P67" s="173">
        <v>94.4</v>
      </c>
      <c r="Q67" s="170">
        <v>95.9</v>
      </c>
    </row>
    <row r="68" spans="1:17" ht="26.25" customHeight="1" x14ac:dyDescent="0.2">
      <c r="A68" s="130">
        <v>2006</v>
      </c>
      <c r="B68" s="92" t="s">
        <v>3</v>
      </c>
      <c r="C68" s="170">
        <v>88.8</v>
      </c>
      <c r="D68" s="170">
        <v>88.3</v>
      </c>
      <c r="E68" s="170">
        <v>94.4</v>
      </c>
      <c r="F68" s="170">
        <v>109.4</v>
      </c>
      <c r="G68" s="170">
        <v>165.2</v>
      </c>
      <c r="H68" s="170">
        <v>103.5</v>
      </c>
      <c r="I68" s="170">
        <v>110.6</v>
      </c>
      <c r="J68" s="170">
        <v>83</v>
      </c>
      <c r="K68" s="170">
        <v>92.4</v>
      </c>
      <c r="L68" s="170">
        <v>85.5</v>
      </c>
      <c r="M68" s="170">
        <v>85.4</v>
      </c>
      <c r="N68" s="170">
        <v>83.8</v>
      </c>
      <c r="O68" s="170">
        <v>80.7</v>
      </c>
      <c r="P68" s="173">
        <v>94</v>
      </c>
      <c r="Q68" s="170">
        <v>96</v>
      </c>
    </row>
    <row r="69" spans="1:17" ht="12.75" customHeight="1" x14ac:dyDescent="0.2">
      <c r="A69" s="130"/>
      <c r="B69" s="92" t="s">
        <v>4</v>
      </c>
      <c r="C69" s="170">
        <v>89</v>
      </c>
      <c r="D69" s="170">
        <v>88.4</v>
      </c>
      <c r="E69" s="170">
        <v>93.1</v>
      </c>
      <c r="F69" s="170">
        <v>108.9</v>
      </c>
      <c r="G69" s="170">
        <v>154.19999999999999</v>
      </c>
      <c r="H69" s="170">
        <v>104.4</v>
      </c>
      <c r="I69" s="170">
        <v>105.6</v>
      </c>
      <c r="J69" s="170">
        <v>84.2</v>
      </c>
      <c r="K69" s="170">
        <v>93.1</v>
      </c>
      <c r="L69" s="170">
        <v>85.6</v>
      </c>
      <c r="M69" s="170">
        <v>86</v>
      </c>
      <c r="N69" s="170">
        <v>84.4</v>
      </c>
      <c r="O69" s="170">
        <v>80.8</v>
      </c>
      <c r="P69" s="173">
        <v>93.2</v>
      </c>
      <c r="Q69" s="170">
        <v>96.1</v>
      </c>
    </row>
    <row r="70" spans="1:17" ht="12.75" customHeight="1" x14ac:dyDescent="0.2">
      <c r="A70" s="130"/>
      <c r="B70" s="92" t="s">
        <v>1</v>
      </c>
      <c r="C70" s="170">
        <v>89</v>
      </c>
      <c r="D70" s="170">
        <v>88.4</v>
      </c>
      <c r="E70" s="170">
        <v>94.3</v>
      </c>
      <c r="F70" s="170">
        <v>109.1</v>
      </c>
      <c r="G70" s="170">
        <v>153</v>
      </c>
      <c r="H70" s="170">
        <v>105.1</v>
      </c>
      <c r="I70" s="170">
        <v>104.1</v>
      </c>
      <c r="J70" s="170">
        <v>83.2</v>
      </c>
      <c r="K70" s="170">
        <v>93.4</v>
      </c>
      <c r="L70" s="170">
        <v>85.5</v>
      </c>
      <c r="M70" s="170">
        <v>85.9</v>
      </c>
      <c r="N70" s="170">
        <v>83.9</v>
      </c>
      <c r="O70" s="170">
        <v>81.099999999999994</v>
      </c>
      <c r="P70" s="173">
        <v>93</v>
      </c>
      <c r="Q70" s="170">
        <v>95.9</v>
      </c>
    </row>
    <row r="71" spans="1:17" ht="12.75" customHeight="1" x14ac:dyDescent="0.2">
      <c r="A71" s="130"/>
      <c r="B71" s="92" t="s">
        <v>2</v>
      </c>
      <c r="C71" s="170">
        <v>89.3</v>
      </c>
      <c r="D71" s="170">
        <v>88.8</v>
      </c>
      <c r="E71" s="170">
        <v>92.4</v>
      </c>
      <c r="F71" s="170">
        <v>109.2</v>
      </c>
      <c r="G71" s="170">
        <v>149.19999999999999</v>
      </c>
      <c r="H71" s="170">
        <v>105.7</v>
      </c>
      <c r="I71" s="170">
        <v>103.9</v>
      </c>
      <c r="J71" s="170">
        <v>84.4</v>
      </c>
      <c r="K71" s="170">
        <v>95.1</v>
      </c>
      <c r="L71" s="170">
        <v>85.8</v>
      </c>
      <c r="M71" s="170">
        <v>86.5</v>
      </c>
      <c r="N71" s="170">
        <v>83.9</v>
      </c>
      <c r="O71" s="170">
        <v>81.5</v>
      </c>
      <c r="P71" s="173">
        <v>92.8</v>
      </c>
      <c r="Q71" s="170">
        <v>96.1</v>
      </c>
    </row>
    <row r="72" spans="1:17" ht="26.25" customHeight="1" x14ac:dyDescent="0.2">
      <c r="A72" s="130">
        <v>2007</v>
      </c>
      <c r="B72" s="92" t="s">
        <v>3</v>
      </c>
      <c r="C72" s="170">
        <v>90.2</v>
      </c>
      <c r="D72" s="170">
        <v>89.7</v>
      </c>
      <c r="E72" s="170">
        <v>90</v>
      </c>
      <c r="F72" s="170">
        <v>109.5</v>
      </c>
      <c r="G72" s="170">
        <v>151.80000000000001</v>
      </c>
      <c r="H72" s="170">
        <v>105.3</v>
      </c>
      <c r="I72" s="170">
        <v>104.7</v>
      </c>
      <c r="J72" s="170">
        <v>87.8</v>
      </c>
      <c r="K72" s="170">
        <v>96.3</v>
      </c>
      <c r="L72" s="170">
        <v>86.8</v>
      </c>
      <c r="M72" s="170">
        <v>88.3</v>
      </c>
      <c r="N72" s="170">
        <v>85.5</v>
      </c>
      <c r="O72" s="170">
        <v>83.1</v>
      </c>
      <c r="P72" s="173">
        <v>92.2</v>
      </c>
      <c r="Q72" s="170">
        <v>96.9</v>
      </c>
    </row>
    <row r="73" spans="1:17" ht="12.75" customHeight="1" x14ac:dyDescent="0.2">
      <c r="A73" s="130"/>
      <c r="B73" s="92" t="s">
        <v>4</v>
      </c>
      <c r="C73" s="170">
        <v>90.9</v>
      </c>
      <c r="D73" s="170">
        <v>90.4</v>
      </c>
      <c r="E73" s="170">
        <v>90</v>
      </c>
      <c r="F73" s="170">
        <v>109.6</v>
      </c>
      <c r="G73" s="170">
        <v>152.19999999999999</v>
      </c>
      <c r="H73" s="170">
        <v>105.5</v>
      </c>
      <c r="I73" s="170">
        <v>104.7</v>
      </c>
      <c r="J73" s="170">
        <v>87.4</v>
      </c>
      <c r="K73" s="170">
        <v>95.8</v>
      </c>
      <c r="L73" s="170">
        <v>87.7</v>
      </c>
      <c r="M73" s="170">
        <v>88.9</v>
      </c>
      <c r="N73" s="170">
        <v>87.9</v>
      </c>
      <c r="O73" s="170">
        <v>84.4</v>
      </c>
      <c r="P73" s="173">
        <v>91.8</v>
      </c>
      <c r="Q73" s="170">
        <v>97.4</v>
      </c>
    </row>
    <row r="74" spans="1:17" ht="12.75" customHeight="1" x14ac:dyDescent="0.2">
      <c r="A74" s="130"/>
      <c r="B74" s="92" t="s">
        <v>1</v>
      </c>
      <c r="C74" s="170">
        <v>91.7</v>
      </c>
      <c r="D74" s="170">
        <v>91.1</v>
      </c>
      <c r="E74" s="170">
        <v>90</v>
      </c>
      <c r="F74" s="170">
        <v>109.1</v>
      </c>
      <c r="G74" s="170">
        <v>148.4</v>
      </c>
      <c r="H74" s="170">
        <v>105.2</v>
      </c>
      <c r="I74" s="170">
        <v>107.2</v>
      </c>
      <c r="J74" s="170">
        <v>86.1</v>
      </c>
      <c r="K74" s="170">
        <v>94.4</v>
      </c>
      <c r="L74" s="170">
        <v>88.7</v>
      </c>
      <c r="M74" s="170">
        <v>89.9</v>
      </c>
      <c r="N74" s="170">
        <v>88.9</v>
      </c>
      <c r="O74" s="170">
        <v>85.9</v>
      </c>
      <c r="P74" s="173">
        <v>92</v>
      </c>
      <c r="Q74" s="170">
        <v>98</v>
      </c>
    </row>
    <row r="75" spans="1:17" ht="12.75" customHeight="1" x14ac:dyDescent="0.2">
      <c r="A75" s="130"/>
      <c r="B75" s="92" t="s">
        <v>2</v>
      </c>
      <c r="C75" s="170">
        <v>92.4</v>
      </c>
      <c r="D75" s="170">
        <v>91.9</v>
      </c>
      <c r="E75" s="170">
        <v>90.7</v>
      </c>
      <c r="F75" s="170">
        <v>109.7</v>
      </c>
      <c r="G75" s="170">
        <v>148.69999999999999</v>
      </c>
      <c r="H75" s="170">
        <v>105.3</v>
      </c>
      <c r="I75" s="170">
        <v>111</v>
      </c>
      <c r="J75" s="170">
        <v>88</v>
      </c>
      <c r="K75" s="170">
        <v>95.5</v>
      </c>
      <c r="L75" s="170">
        <v>89.4</v>
      </c>
      <c r="M75" s="170">
        <v>89.9</v>
      </c>
      <c r="N75" s="170">
        <v>88.6</v>
      </c>
      <c r="O75" s="170">
        <v>87</v>
      </c>
      <c r="P75" s="173">
        <v>93.1</v>
      </c>
      <c r="Q75" s="170">
        <v>98.6</v>
      </c>
    </row>
    <row r="76" spans="1:17" ht="26.25" customHeight="1" x14ac:dyDescent="0.2">
      <c r="A76" s="130">
        <v>2008</v>
      </c>
      <c r="B76" s="92" t="s">
        <v>3</v>
      </c>
      <c r="C76" s="170">
        <v>92.7</v>
      </c>
      <c r="D76" s="170">
        <v>92.3</v>
      </c>
      <c r="E76" s="170">
        <v>100.1</v>
      </c>
      <c r="F76" s="170">
        <v>109.3</v>
      </c>
      <c r="G76" s="170">
        <v>143.9</v>
      </c>
      <c r="H76" s="170">
        <v>105.6</v>
      </c>
      <c r="I76" s="170">
        <v>109.2</v>
      </c>
      <c r="J76" s="170">
        <v>89</v>
      </c>
      <c r="K76" s="170">
        <v>96.5</v>
      </c>
      <c r="L76" s="170">
        <v>89.9</v>
      </c>
      <c r="M76" s="170">
        <v>89.7</v>
      </c>
      <c r="N76" s="170">
        <v>89.2</v>
      </c>
      <c r="O76" s="170">
        <v>87.3</v>
      </c>
      <c r="P76" s="173">
        <v>94.2</v>
      </c>
      <c r="Q76" s="170">
        <v>98.7</v>
      </c>
    </row>
    <row r="77" spans="1:17" ht="12.75" customHeight="1" x14ac:dyDescent="0.2">
      <c r="A77" s="130"/>
      <c r="B77" s="92" t="s">
        <v>4</v>
      </c>
      <c r="C77" s="170">
        <v>92.1</v>
      </c>
      <c r="D77" s="170">
        <v>91.7</v>
      </c>
      <c r="E77" s="170">
        <v>97.4</v>
      </c>
      <c r="F77" s="170">
        <v>108.5</v>
      </c>
      <c r="G77" s="170">
        <v>144</v>
      </c>
      <c r="H77" s="170">
        <v>103.9</v>
      </c>
      <c r="I77" s="170">
        <v>111</v>
      </c>
      <c r="J77" s="170">
        <v>90.5</v>
      </c>
      <c r="K77" s="170">
        <v>95.5</v>
      </c>
      <c r="L77" s="170">
        <v>89.3</v>
      </c>
      <c r="M77" s="170">
        <v>88.8</v>
      </c>
      <c r="N77" s="170">
        <v>89.4</v>
      </c>
      <c r="O77" s="170">
        <v>86.4</v>
      </c>
      <c r="P77" s="173">
        <v>93.9</v>
      </c>
      <c r="Q77" s="170">
        <v>97.8</v>
      </c>
    </row>
    <row r="78" spans="1:17" ht="12.75" customHeight="1" x14ac:dyDescent="0.2">
      <c r="A78" s="130"/>
      <c r="B78" s="92" t="s">
        <v>1</v>
      </c>
      <c r="C78" s="170">
        <v>90.5</v>
      </c>
      <c r="D78" s="170">
        <v>90.4</v>
      </c>
      <c r="E78" s="170">
        <v>95.6</v>
      </c>
      <c r="F78" s="170">
        <v>107.2</v>
      </c>
      <c r="G78" s="170">
        <v>141.9</v>
      </c>
      <c r="H78" s="170">
        <v>102.4</v>
      </c>
      <c r="I78" s="170">
        <v>107.6</v>
      </c>
      <c r="J78" s="170">
        <v>94.3</v>
      </c>
      <c r="K78" s="170">
        <v>92.8</v>
      </c>
      <c r="L78" s="170">
        <v>88.1</v>
      </c>
      <c r="M78" s="170">
        <v>85.6</v>
      </c>
      <c r="N78" s="170">
        <v>87.5</v>
      </c>
      <c r="O78" s="170">
        <v>85.8</v>
      </c>
      <c r="P78" s="173">
        <v>93.2</v>
      </c>
      <c r="Q78" s="170">
        <v>96</v>
      </c>
    </row>
    <row r="79" spans="1:17" ht="12.75" customHeight="1" x14ac:dyDescent="0.2">
      <c r="A79" s="130"/>
      <c r="B79" s="92" t="s">
        <v>2</v>
      </c>
      <c r="C79" s="170">
        <v>88.6</v>
      </c>
      <c r="D79" s="170">
        <v>88.6</v>
      </c>
      <c r="E79" s="170">
        <v>92.4</v>
      </c>
      <c r="F79" s="170">
        <v>102.3</v>
      </c>
      <c r="G79" s="170">
        <v>135.4</v>
      </c>
      <c r="H79" s="170">
        <v>97.7</v>
      </c>
      <c r="I79" s="170">
        <v>107.9</v>
      </c>
      <c r="J79" s="170">
        <v>86.7</v>
      </c>
      <c r="K79" s="170">
        <v>87.2</v>
      </c>
      <c r="L79" s="170">
        <v>87</v>
      </c>
      <c r="M79" s="170">
        <v>82.5</v>
      </c>
      <c r="N79" s="170">
        <v>86.1</v>
      </c>
      <c r="O79" s="170">
        <v>85.5</v>
      </c>
      <c r="P79" s="173">
        <v>92.6</v>
      </c>
      <c r="Q79" s="170">
        <v>93.8</v>
      </c>
    </row>
    <row r="80" spans="1:17" ht="26.25" customHeight="1" x14ac:dyDescent="0.2">
      <c r="A80" s="130">
        <v>2009</v>
      </c>
      <c r="B80" s="92" t="s">
        <v>3</v>
      </c>
      <c r="C80" s="170">
        <v>87.1</v>
      </c>
      <c r="D80" s="170">
        <v>86.9</v>
      </c>
      <c r="E80" s="170">
        <v>91.6</v>
      </c>
      <c r="F80" s="170">
        <v>97.4</v>
      </c>
      <c r="G80" s="170">
        <v>131.80000000000001</v>
      </c>
      <c r="H80" s="170">
        <v>92.4</v>
      </c>
      <c r="I80" s="170">
        <v>105.8</v>
      </c>
      <c r="J80" s="170">
        <v>80.5</v>
      </c>
      <c r="K80" s="170">
        <v>81</v>
      </c>
      <c r="L80" s="170">
        <v>86.2</v>
      </c>
      <c r="M80" s="170">
        <v>81.400000000000006</v>
      </c>
      <c r="N80" s="170">
        <v>83.1</v>
      </c>
      <c r="O80" s="170">
        <v>84.5</v>
      </c>
      <c r="P80" s="173">
        <v>93.2</v>
      </c>
      <c r="Q80" s="170">
        <v>92.1</v>
      </c>
    </row>
    <row r="81" spans="1:17" ht="12.75" customHeight="1" x14ac:dyDescent="0.2">
      <c r="A81" s="130"/>
      <c r="B81" s="92" t="s">
        <v>4</v>
      </c>
      <c r="C81" s="170">
        <v>86.9</v>
      </c>
      <c r="D81" s="170">
        <v>86.6</v>
      </c>
      <c r="E81" s="170">
        <v>90.4</v>
      </c>
      <c r="F81" s="170">
        <v>97.6</v>
      </c>
      <c r="G81" s="170">
        <v>132.30000000000001</v>
      </c>
      <c r="H81" s="170">
        <v>92.6</v>
      </c>
      <c r="I81" s="170">
        <v>105.3</v>
      </c>
      <c r="J81" s="170">
        <v>81.5</v>
      </c>
      <c r="K81" s="170">
        <v>80</v>
      </c>
      <c r="L81" s="170">
        <v>85.9</v>
      </c>
      <c r="M81" s="170">
        <v>81.3</v>
      </c>
      <c r="N81" s="170">
        <v>80.8</v>
      </c>
      <c r="O81" s="170">
        <v>84.2</v>
      </c>
      <c r="P81" s="173">
        <v>93.9</v>
      </c>
      <c r="Q81" s="170">
        <v>91.7</v>
      </c>
    </row>
    <row r="82" spans="1:17" ht="12.75" customHeight="1" x14ac:dyDescent="0.2">
      <c r="A82" s="130"/>
      <c r="B82" s="92" t="s">
        <v>1</v>
      </c>
      <c r="C82" s="170">
        <v>87.1</v>
      </c>
      <c r="D82" s="170">
        <v>86.8</v>
      </c>
      <c r="E82" s="170">
        <v>90.2</v>
      </c>
      <c r="F82" s="170">
        <v>96.6</v>
      </c>
      <c r="G82" s="170">
        <v>125</v>
      </c>
      <c r="H82" s="170">
        <v>92.3</v>
      </c>
      <c r="I82" s="170">
        <v>107.4</v>
      </c>
      <c r="J82" s="170">
        <v>81.400000000000006</v>
      </c>
      <c r="K82" s="170">
        <v>81.400000000000006</v>
      </c>
      <c r="L82" s="170">
        <v>86.1</v>
      </c>
      <c r="M82" s="170">
        <v>81.400000000000006</v>
      </c>
      <c r="N82" s="170">
        <v>81.7</v>
      </c>
      <c r="O82" s="170">
        <v>83.7</v>
      </c>
      <c r="P82" s="173">
        <v>95</v>
      </c>
      <c r="Q82" s="170">
        <v>91.7</v>
      </c>
    </row>
    <row r="83" spans="1:17" ht="12.75" customHeight="1" x14ac:dyDescent="0.2">
      <c r="A83" s="130"/>
      <c r="B83" s="92" t="s">
        <v>2</v>
      </c>
      <c r="C83" s="170">
        <v>87.4</v>
      </c>
      <c r="D83" s="170">
        <v>87</v>
      </c>
      <c r="E83" s="170">
        <v>90.3</v>
      </c>
      <c r="F83" s="170">
        <v>97.5</v>
      </c>
      <c r="G83" s="170">
        <v>123</v>
      </c>
      <c r="H83" s="170">
        <v>93.8</v>
      </c>
      <c r="I83" s="170">
        <v>107</v>
      </c>
      <c r="J83" s="170">
        <v>82.1</v>
      </c>
      <c r="K83" s="170">
        <v>80.400000000000006</v>
      </c>
      <c r="L83" s="170">
        <v>86.3</v>
      </c>
      <c r="M83" s="170">
        <v>82.7</v>
      </c>
      <c r="N83" s="170">
        <v>83.5</v>
      </c>
      <c r="O83" s="170">
        <v>83.3</v>
      </c>
      <c r="P83" s="173">
        <v>94.4</v>
      </c>
      <c r="Q83" s="170">
        <v>91.8</v>
      </c>
    </row>
    <row r="84" spans="1:17" ht="26.25" customHeight="1" x14ac:dyDescent="0.2">
      <c r="A84" s="130">
        <v>2010</v>
      </c>
      <c r="B84" s="92" t="s">
        <v>3</v>
      </c>
      <c r="C84" s="170">
        <v>87.8</v>
      </c>
      <c r="D84" s="170">
        <v>87.5</v>
      </c>
      <c r="E84" s="170">
        <v>89.5</v>
      </c>
      <c r="F84" s="170">
        <v>99.2</v>
      </c>
      <c r="G84" s="170">
        <v>126.7</v>
      </c>
      <c r="H84" s="170">
        <v>94.9</v>
      </c>
      <c r="I84" s="170">
        <v>112.6</v>
      </c>
      <c r="J84" s="170">
        <v>81.2</v>
      </c>
      <c r="K84" s="170">
        <v>84.3</v>
      </c>
      <c r="L84" s="170">
        <v>86.3</v>
      </c>
      <c r="M84" s="170">
        <v>82</v>
      </c>
      <c r="N84" s="170">
        <v>84</v>
      </c>
      <c r="O84" s="170">
        <v>83.8</v>
      </c>
      <c r="P84" s="173">
        <v>93.9</v>
      </c>
      <c r="Q84" s="170">
        <v>92</v>
      </c>
    </row>
    <row r="85" spans="1:17" ht="12.75" customHeight="1" x14ac:dyDescent="0.2">
      <c r="A85" s="130"/>
      <c r="B85" s="92" t="s">
        <v>4</v>
      </c>
      <c r="C85" s="170">
        <v>88.5</v>
      </c>
      <c r="D85" s="170">
        <v>88.3</v>
      </c>
      <c r="E85" s="170">
        <v>89.6</v>
      </c>
      <c r="F85" s="170">
        <v>100.3</v>
      </c>
      <c r="G85" s="170">
        <v>125.6</v>
      </c>
      <c r="H85" s="170">
        <v>96.6</v>
      </c>
      <c r="I85" s="170">
        <v>110</v>
      </c>
      <c r="J85" s="170">
        <v>82.8</v>
      </c>
      <c r="K85" s="170">
        <v>88.4</v>
      </c>
      <c r="L85" s="170">
        <v>86.9</v>
      </c>
      <c r="M85" s="170">
        <v>82.6</v>
      </c>
      <c r="N85" s="170">
        <v>84.3</v>
      </c>
      <c r="O85" s="170">
        <v>84.5</v>
      </c>
      <c r="P85" s="173">
        <v>94.4</v>
      </c>
      <c r="Q85" s="170">
        <v>92.6</v>
      </c>
    </row>
    <row r="86" spans="1:17" ht="12.75" customHeight="1" x14ac:dyDescent="0.2">
      <c r="A86" s="130"/>
      <c r="B86" s="92" t="s">
        <v>1</v>
      </c>
      <c r="C86" s="170">
        <v>89</v>
      </c>
      <c r="D86" s="170">
        <v>89</v>
      </c>
      <c r="E86" s="170">
        <v>90.8</v>
      </c>
      <c r="F86" s="170">
        <v>100.6</v>
      </c>
      <c r="G86" s="170">
        <v>123.6</v>
      </c>
      <c r="H86" s="170">
        <v>97.9</v>
      </c>
      <c r="I86" s="170">
        <v>106.3</v>
      </c>
      <c r="J86" s="170">
        <v>83</v>
      </c>
      <c r="K86" s="170">
        <v>90.1</v>
      </c>
      <c r="L86" s="170">
        <v>87.5</v>
      </c>
      <c r="M86" s="170">
        <v>83.2</v>
      </c>
      <c r="N86" s="170">
        <v>85.6</v>
      </c>
      <c r="O86" s="170">
        <v>85.1</v>
      </c>
      <c r="P86" s="173">
        <v>94.7</v>
      </c>
      <c r="Q86" s="170">
        <v>93</v>
      </c>
    </row>
    <row r="87" spans="1:17" ht="12.75" customHeight="1" x14ac:dyDescent="0.2">
      <c r="A87" s="130"/>
      <c r="B87" s="92" t="s">
        <v>2</v>
      </c>
      <c r="C87" s="170">
        <v>89.1</v>
      </c>
      <c r="D87" s="170">
        <v>89.3</v>
      </c>
      <c r="E87" s="170">
        <v>90.9</v>
      </c>
      <c r="F87" s="170">
        <v>101.6</v>
      </c>
      <c r="G87" s="170">
        <v>118.8</v>
      </c>
      <c r="H87" s="170">
        <v>98.9</v>
      </c>
      <c r="I87" s="170">
        <v>114</v>
      </c>
      <c r="J87" s="170">
        <v>83.4</v>
      </c>
      <c r="K87" s="170">
        <v>87.7</v>
      </c>
      <c r="L87" s="170">
        <v>87.8</v>
      </c>
      <c r="M87" s="170">
        <v>83</v>
      </c>
      <c r="N87" s="170">
        <v>86.4</v>
      </c>
      <c r="O87" s="170">
        <v>85.7</v>
      </c>
      <c r="P87" s="173">
        <v>94.9</v>
      </c>
      <c r="Q87" s="170">
        <v>92.9</v>
      </c>
    </row>
    <row r="88" spans="1:17" ht="26.25" customHeight="1" x14ac:dyDescent="0.2">
      <c r="A88" s="130">
        <v>2011</v>
      </c>
      <c r="B88" s="92" t="s">
        <v>3</v>
      </c>
      <c r="C88" s="170">
        <v>89.8</v>
      </c>
      <c r="D88" s="170">
        <v>89.9</v>
      </c>
      <c r="E88" s="170">
        <v>100.6</v>
      </c>
      <c r="F88" s="170">
        <v>100.9</v>
      </c>
      <c r="G88" s="170">
        <v>113.4</v>
      </c>
      <c r="H88" s="170">
        <v>99.3</v>
      </c>
      <c r="I88" s="170">
        <v>106.1</v>
      </c>
      <c r="J88" s="170">
        <v>86.1</v>
      </c>
      <c r="K88" s="170">
        <v>89.1</v>
      </c>
      <c r="L88" s="170">
        <v>88.4</v>
      </c>
      <c r="M88" s="170">
        <v>83.6</v>
      </c>
      <c r="N88" s="170">
        <v>86.4</v>
      </c>
      <c r="O88" s="170">
        <v>86.2</v>
      </c>
      <c r="P88" s="173">
        <v>95.7</v>
      </c>
      <c r="Q88" s="170">
        <v>93.4</v>
      </c>
    </row>
    <row r="89" spans="1:17" ht="12.75" customHeight="1" x14ac:dyDescent="0.2">
      <c r="A89" s="130"/>
      <c r="B89" s="92" t="s">
        <v>4</v>
      </c>
      <c r="C89" s="170">
        <v>89.9</v>
      </c>
      <c r="D89" s="170">
        <v>90</v>
      </c>
      <c r="E89" s="170">
        <v>100.6</v>
      </c>
      <c r="F89" s="170">
        <v>99.9</v>
      </c>
      <c r="G89" s="170">
        <v>105.2</v>
      </c>
      <c r="H89" s="170">
        <v>99.6</v>
      </c>
      <c r="I89" s="170">
        <v>102.8</v>
      </c>
      <c r="J89" s="170">
        <v>87.4</v>
      </c>
      <c r="K89" s="170">
        <v>90.1</v>
      </c>
      <c r="L89" s="170">
        <v>88.5</v>
      </c>
      <c r="M89" s="170">
        <v>84</v>
      </c>
      <c r="N89" s="170">
        <v>87.2</v>
      </c>
      <c r="O89" s="170">
        <v>86.5</v>
      </c>
      <c r="P89" s="173">
        <v>94.9</v>
      </c>
      <c r="Q89" s="170">
        <v>93.4</v>
      </c>
    </row>
    <row r="90" spans="1:17" ht="12.75" customHeight="1" x14ac:dyDescent="0.2">
      <c r="A90" s="130"/>
      <c r="B90" s="92" t="s">
        <v>1</v>
      </c>
      <c r="C90" s="170">
        <v>90.2</v>
      </c>
      <c r="D90" s="170">
        <v>90.1</v>
      </c>
      <c r="E90" s="170">
        <v>100</v>
      </c>
      <c r="F90" s="170">
        <v>99.4</v>
      </c>
      <c r="G90" s="170">
        <v>102.8</v>
      </c>
      <c r="H90" s="170">
        <v>99.1</v>
      </c>
      <c r="I90" s="170">
        <v>107.5</v>
      </c>
      <c r="J90" s="170">
        <v>86.4</v>
      </c>
      <c r="K90" s="170">
        <v>89.5</v>
      </c>
      <c r="L90" s="170">
        <v>88.7</v>
      </c>
      <c r="M90" s="170">
        <v>84.3</v>
      </c>
      <c r="N90" s="170">
        <v>87.9</v>
      </c>
      <c r="O90" s="170">
        <v>87.1</v>
      </c>
      <c r="P90" s="173">
        <v>94.3</v>
      </c>
      <c r="Q90" s="170">
        <v>93.5</v>
      </c>
    </row>
    <row r="91" spans="1:17" ht="12.75" customHeight="1" x14ac:dyDescent="0.2">
      <c r="A91" s="130"/>
      <c r="B91" s="92" t="s">
        <v>2</v>
      </c>
      <c r="C91" s="170">
        <v>90.3</v>
      </c>
      <c r="D91" s="170">
        <v>90.1</v>
      </c>
      <c r="E91" s="170">
        <v>98.8</v>
      </c>
      <c r="F91" s="170">
        <v>99</v>
      </c>
      <c r="G91" s="170">
        <v>102.7</v>
      </c>
      <c r="H91" s="170">
        <v>98.8</v>
      </c>
      <c r="I91" s="170">
        <v>100.3</v>
      </c>
      <c r="J91" s="170">
        <v>89.4</v>
      </c>
      <c r="K91" s="170">
        <v>89.4</v>
      </c>
      <c r="L91" s="170">
        <v>88.8</v>
      </c>
      <c r="M91" s="170">
        <v>83.9</v>
      </c>
      <c r="N91" s="170">
        <v>87.5</v>
      </c>
      <c r="O91" s="170">
        <v>87.4</v>
      </c>
      <c r="P91" s="173">
        <v>94.7</v>
      </c>
      <c r="Q91" s="170">
        <v>93.5</v>
      </c>
    </row>
    <row r="92" spans="1:17" ht="26.25" customHeight="1" x14ac:dyDescent="0.2">
      <c r="A92" s="130">
        <v>2012</v>
      </c>
      <c r="B92" s="92" t="s">
        <v>3</v>
      </c>
      <c r="C92" s="170">
        <v>90.9</v>
      </c>
      <c r="D92" s="170">
        <v>90.9</v>
      </c>
      <c r="E92" s="170">
        <v>94.6</v>
      </c>
      <c r="F92" s="170">
        <v>98.5</v>
      </c>
      <c r="G92" s="170">
        <v>99</v>
      </c>
      <c r="H92" s="170">
        <v>99.3</v>
      </c>
      <c r="I92" s="170">
        <v>98.8</v>
      </c>
      <c r="J92" s="170">
        <v>87.1</v>
      </c>
      <c r="K92" s="170">
        <v>86.4</v>
      </c>
      <c r="L92" s="170">
        <v>90.1</v>
      </c>
      <c r="M92" s="170">
        <v>84.4</v>
      </c>
      <c r="N92" s="170">
        <v>89.3</v>
      </c>
      <c r="O92" s="170">
        <v>88.9</v>
      </c>
      <c r="P92" s="173">
        <v>95.9</v>
      </c>
      <c r="Q92" s="170">
        <v>93.9</v>
      </c>
    </row>
    <row r="93" spans="1:17" ht="12.75" customHeight="1" x14ac:dyDescent="0.2">
      <c r="A93" s="130"/>
      <c r="B93" s="92" t="s">
        <v>4</v>
      </c>
      <c r="C93" s="170">
        <v>90.9</v>
      </c>
      <c r="D93" s="170">
        <v>90.8</v>
      </c>
      <c r="E93" s="170">
        <v>92.9</v>
      </c>
      <c r="F93" s="170">
        <v>97.3</v>
      </c>
      <c r="G93" s="170">
        <v>95.9</v>
      </c>
      <c r="H93" s="170">
        <v>97.6</v>
      </c>
      <c r="I93" s="170">
        <v>106.2</v>
      </c>
      <c r="J93" s="170">
        <v>86.8</v>
      </c>
      <c r="K93" s="170">
        <v>83</v>
      </c>
      <c r="L93" s="170">
        <v>90.3</v>
      </c>
      <c r="M93" s="170">
        <v>84.6</v>
      </c>
      <c r="N93" s="170">
        <v>88</v>
      </c>
      <c r="O93" s="170">
        <v>89.6</v>
      </c>
      <c r="P93" s="173">
        <v>96.3</v>
      </c>
      <c r="Q93" s="170">
        <v>93.7</v>
      </c>
    </row>
    <row r="94" spans="1:17" ht="12.75" customHeight="1" x14ac:dyDescent="0.2">
      <c r="A94" s="130"/>
      <c r="B94" s="92" t="s">
        <v>1</v>
      </c>
      <c r="C94" s="170">
        <v>92</v>
      </c>
      <c r="D94" s="170">
        <v>91.7</v>
      </c>
      <c r="E94" s="170">
        <v>92.8</v>
      </c>
      <c r="F94" s="170">
        <v>97.5</v>
      </c>
      <c r="G94" s="170">
        <v>95.9</v>
      </c>
      <c r="H94" s="170">
        <v>98.1</v>
      </c>
      <c r="I94" s="170">
        <v>102</v>
      </c>
      <c r="J94" s="170">
        <v>87.4</v>
      </c>
      <c r="K94" s="170">
        <v>81.7</v>
      </c>
      <c r="L94" s="170">
        <v>91.6</v>
      </c>
      <c r="M94" s="170">
        <v>86.3</v>
      </c>
      <c r="N94" s="170">
        <v>88.4</v>
      </c>
      <c r="O94" s="170">
        <v>90.9</v>
      </c>
      <c r="P94" s="173">
        <v>97.5</v>
      </c>
      <c r="Q94" s="170">
        <v>94.7</v>
      </c>
    </row>
    <row r="95" spans="1:17" ht="12.75" customHeight="1" x14ac:dyDescent="0.2">
      <c r="A95" s="130"/>
      <c r="B95" s="92" t="s">
        <v>2</v>
      </c>
      <c r="C95" s="170">
        <v>91.7</v>
      </c>
      <c r="D95" s="170">
        <v>91.6</v>
      </c>
      <c r="E95" s="170">
        <v>92.2</v>
      </c>
      <c r="F95" s="170">
        <v>95.2</v>
      </c>
      <c r="G95" s="170">
        <v>87.2</v>
      </c>
      <c r="H95" s="170">
        <v>96.3</v>
      </c>
      <c r="I95" s="170">
        <v>105.6</v>
      </c>
      <c r="J95" s="170">
        <v>87.6</v>
      </c>
      <c r="K95" s="170">
        <v>82.3</v>
      </c>
      <c r="L95" s="170">
        <v>91.7</v>
      </c>
      <c r="M95" s="170">
        <v>86</v>
      </c>
      <c r="N95" s="170">
        <v>89.4</v>
      </c>
      <c r="O95" s="170">
        <v>91.1</v>
      </c>
      <c r="P95" s="173">
        <v>97.2</v>
      </c>
      <c r="Q95" s="170">
        <v>94.3</v>
      </c>
    </row>
    <row r="96" spans="1:17" ht="26.25" customHeight="1" x14ac:dyDescent="0.2">
      <c r="A96" s="130">
        <v>2013</v>
      </c>
      <c r="B96" s="92" t="s">
        <v>3</v>
      </c>
      <c r="C96" s="170">
        <v>92.3</v>
      </c>
      <c r="D96" s="170">
        <v>92</v>
      </c>
      <c r="E96" s="170">
        <v>92</v>
      </c>
      <c r="F96" s="170">
        <v>95.5</v>
      </c>
      <c r="G96" s="170">
        <v>89.8</v>
      </c>
      <c r="H96" s="170">
        <v>96</v>
      </c>
      <c r="I96" s="170">
        <v>106.7</v>
      </c>
      <c r="J96" s="170">
        <v>87.2</v>
      </c>
      <c r="K96" s="170">
        <v>82.1</v>
      </c>
      <c r="L96" s="170">
        <v>92.1</v>
      </c>
      <c r="M96" s="170">
        <v>87.1</v>
      </c>
      <c r="N96" s="170">
        <v>90.8</v>
      </c>
      <c r="O96" s="170">
        <v>91.4</v>
      </c>
      <c r="P96" s="173">
        <v>97.2</v>
      </c>
      <c r="Q96" s="170">
        <v>94.8</v>
      </c>
    </row>
    <row r="97" spans="1:17" ht="12.75" customHeight="1" x14ac:dyDescent="0.2">
      <c r="A97" s="130"/>
      <c r="B97" s="92" t="s">
        <v>4</v>
      </c>
      <c r="C97" s="170">
        <v>92.8</v>
      </c>
      <c r="D97" s="170">
        <v>92.3</v>
      </c>
      <c r="E97" s="170">
        <v>92.7</v>
      </c>
      <c r="F97" s="170">
        <v>96.2</v>
      </c>
      <c r="G97" s="170">
        <v>91.4</v>
      </c>
      <c r="H97" s="170">
        <v>96.6</v>
      </c>
      <c r="I97" s="170">
        <v>105.2</v>
      </c>
      <c r="J97" s="170">
        <v>89.1</v>
      </c>
      <c r="K97" s="170">
        <v>83.4</v>
      </c>
      <c r="L97" s="170">
        <v>92.2</v>
      </c>
      <c r="M97" s="170">
        <v>88</v>
      </c>
      <c r="N97" s="170">
        <v>89.9</v>
      </c>
      <c r="O97" s="170">
        <v>91.8</v>
      </c>
      <c r="P97" s="173">
        <v>96.7</v>
      </c>
      <c r="Q97" s="170">
        <v>95.1</v>
      </c>
    </row>
    <row r="98" spans="1:17" ht="12.75" customHeight="1" x14ac:dyDescent="0.2">
      <c r="A98" s="130"/>
      <c r="B98" s="92" t="s">
        <v>1</v>
      </c>
      <c r="C98" s="170">
        <v>93.7</v>
      </c>
      <c r="D98" s="170">
        <v>92.9</v>
      </c>
      <c r="E98" s="170">
        <v>94.1</v>
      </c>
      <c r="F98" s="170">
        <v>96.8</v>
      </c>
      <c r="G98" s="170">
        <v>93</v>
      </c>
      <c r="H98" s="170">
        <v>97.2</v>
      </c>
      <c r="I98" s="170">
        <v>99.5</v>
      </c>
      <c r="J98" s="170">
        <v>93.5</v>
      </c>
      <c r="K98" s="170">
        <v>85.8</v>
      </c>
      <c r="L98" s="170">
        <v>92.8</v>
      </c>
      <c r="M98" s="170">
        <v>88.9</v>
      </c>
      <c r="N98" s="170">
        <v>90.3</v>
      </c>
      <c r="O98" s="170">
        <v>92.7</v>
      </c>
      <c r="P98" s="173">
        <v>96.6</v>
      </c>
      <c r="Q98" s="170">
        <v>95.8</v>
      </c>
    </row>
    <row r="99" spans="1:17" ht="12.75" customHeight="1" x14ac:dyDescent="0.2">
      <c r="A99" s="130"/>
      <c r="B99" s="92" t="s">
        <v>2</v>
      </c>
      <c r="C99" s="170">
        <v>94.1</v>
      </c>
      <c r="D99" s="170">
        <v>93.4</v>
      </c>
      <c r="E99" s="170">
        <v>95.2</v>
      </c>
      <c r="F99" s="170">
        <v>97.2</v>
      </c>
      <c r="G99" s="170">
        <v>93.1</v>
      </c>
      <c r="H99" s="170">
        <v>97.6</v>
      </c>
      <c r="I99" s="170">
        <v>100.9</v>
      </c>
      <c r="J99" s="170">
        <v>93.8</v>
      </c>
      <c r="K99" s="170">
        <v>87</v>
      </c>
      <c r="L99" s="170">
        <v>93.2</v>
      </c>
      <c r="M99" s="170">
        <v>89.1</v>
      </c>
      <c r="N99" s="170">
        <v>90.4</v>
      </c>
      <c r="O99" s="170">
        <v>93</v>
      </c>
      <c r="P99" s="173">
        <v>97.4</v>
      </c>
      <c r="Q99" s="170">
        <v>96.1</v>
      </c>
    </row>
    <row r="100" spans="1:17" ht="24.75" customHeight="1" x14ac:dyDescent="0.2">
      <c r="A100" s="130">
        <v>2014</v>
      </c>
      <c r="B100" s="92" t="s">
        <v>3</v>
      </c>
      <c r="C100" s="170">
        <v>94.9</v>
      </c>
      <c r="D100" s="170">
        <v>94.4</v>
      </c>
      <c r="E100" s="170">
        <v>102</v>
      </c>
      <c r="F100" s="170">
        <v>97.4</v>
      </c>
      <c r="G100" s="170">
        <v>93.1</v>
      </c>
      <c r="H100" s="170">
        <v>98.8</v>
      </c>
      <c r="I100" s="170">
        <v>95.2</v>
      </c>
      <c r="J100" s="170">
        <v>93.5</v>
      </c>
      <c r="K100" s="170">
        <v>89.2</v>
      </c>
      <c r="L100" s="170">
        <v>94.1</v>
      </c>
      <c r="M100" s="170">
        <v>90.5</v>
      </c>
      <c r="N100" s="170">
        <v>90.9</v>
      </c>
      <c r="O100" s="170">
        <v>94</v>
      </c>
      <c r="P100" s="173">
        <v>98.3</v>
      </c>
      <c r="Q100" s="170">
        <v>96.7</v>
      </c>
    </row>
    <row r="101" spans="1:17" x14ac:dyDescent="0.2">
      <c r="A101" s="130"/>
      <c r="B101" s="92" t="s">
        <v>4</v>
      </c>
      <c r="C101" s="170">
        <v>95.7</v>
      </c>
      <c r="D101" s="170">
        <v>95.3</v>
      </c>
      <c r="E101" s="170">
        <v>104.5</v>
      </c>
      <c r="F101" s="170">
        <v>97.8</v>
      </c>
      <c r="G101" s="170">
        <v>93.1</v>
      </c>
      <c r="H101" s="170">
        <v>99.5</v>
      </c>
      <c r="I101" s="170">
        <v>96</v>
      </c>
      <c r="J101" s="170">
        <v>90.8</v>
      </c>
      <c r="K101" s="170">
        <v>91.1</v>
      </c>
      <c r="L101" s="170">
        <v>95.1</v>
      </c>
      <c r="M101" s="170">
        <v>91.7</v>
      </c>
      <c r="N101" s="170">
        <v>92.3</v>
      </c>
      <c r="O101" s="170">
        <v>95</v>
      </c>
      <c r="P101" s="173">
        <v>98.8</v>
      </c>
      <c r="Q101" s="170">
        <v>97.3</v>
      </c>
    </row>
    <row r="102" spans="1:17" ht="12" customHeight="1" x14ac:dyDescent="0.2">
      <c r="A102" s="130"/>
      <c r="B102" s="92" t="s">
        <v>1</v>
      </c>
      <c r="C102" s="170">
        <v>96.4</v>
      </c>
      <c r="D102" s="170">
        <v>96.3</v>
      </c>
      <c r="E102" s="170">
        <v>105.6</v>
      </c>
      <c r="F102" s="170">
        <v>98.1</v>
      </c>
      <c r="G102" s="170">
        <v>90.5</v>
      </c>
      <c r="H102" s="170">
        <v>100.1</v>
      </c>
      <c r="I102" s="170">
        <v>99.4</v>
      </c>
      <c r="J102" s="170">
        <v>90.5</v>
      </c>
      <c r="K102" s="170">
        <v>93.7</v>
      </c>
      <c r="L102" s="170">
        <v>96</v>
      </c>
      <c r="M102" s="170">
        <v>92.5</v>
      </c>
      <c r="N102" s="170">
        <v>93.5</v>
      </c>
      <c r="O102" s="170">
        <v>95.9</v>
      </c>
      <c r="P102" s="173">
        <v>99.4</v>
      </c>
      <c r="Q102" s="170">
        <v>97.8</v>
      </c>
    </row>
    <row r="103" spans="1:17" ht="12" customHeight="1" x14ac:dyDescent="0.2">
      <c r="A103" s="130"/>
      <c r="B103" s="92" t="s">
        <v>2</v>
      </c>
      <c r="C103" s="170">
        <v>97</v>
      </c>
      <c r="D103" s="170">
        <v>97.1</v>
      </c>
      <c r="E103" s="170">
        <v>107.4</v>
      </c>
      <c r="F103" s="170">
        <v>98.3</v>
      </c>
      <c r="G103" s="170">
        <v>92.7</v>
      </c>
      <c r="H103" s="170">
        <v>100.2</v>
      </c>
      <c r="I103" s="170">
        <v>97</v>
      </c>
      <c r="J103" s="170">
        <v>91.3</v>
      </c>
      <c r="K103" s="170">
        <v>94.1</v>
      </c>
      <c r="L103" s="170">
        <v>97</v>
      </c>
      <c r="M103" s="170">
        <v>93.9</v>
      </c>
      <c r="N103" s="170">
        <v>95</v>
      </c>
      <c r="O103" s="170">
        <v>97</v>
      </c>
      <c r="P103" s="173">
        <v>100</v>
      </c>
      <c r="Q103" s="170">
        <v>98.2</v>
      </c>
    </row>
    <row r="104" spans="1:17" ht="21" customHeight="1" x14ac:dyDescent="0.2">
      <c r="A104" s="130">
        <v>2015</v>
      </c>
      <c r="B104" s="92" t="s">
        <v>3</v>
      </c>
      <c r="C104" s="170">
        <v>97.4</v>
      </c>
      <c r="D104" s="170">
        <v>97.5</v>
      </c>
      <c r="E104" s="170">
        <v>106</v>
      </c>
      <c r="F104" s="170">
        <v>98.8</v>
      </c>
      <c r="G104" s="170">
        <v>94.7</v>
      </c>
      <c r="H104" s="170">
        <v>100.2</v>
      </c>
      <c r="I104" s="170">
        <v>99.5</v>
      </c>
      <c r="J104" s="170">
        <v>91.5</v>
      </c>
      <c r="K104" s="170">
        <v>95.1</v>
      </c>
      <c r="L104" s="170">
        <v>97.2</v>
      </c>
      <c r="M104" s="170">
        <v>95</v>
      </c>
      <c r="N104" s="170">
        <v>95.5</v>
      </c>
      <c r="O104" s="170">
        <v>97.2</v>
      </c>
      <c r="P104" s="173">
        <v>99.5</v>
      </c>
      <c r="Q104" s="170">
        <v>98.5</v>
      </c>
    </row>
    <row r="105" spans="1:17" ht="12.75" customHeight="1" x14ac:dyDescent="0.2">
      <c r="A105" s="130"/>
      <c r="B105" s="92" t="s">
        <v>4</v>
      </c>
      <c r="C105" s="170">
        <v>98</v>
      </c>
      <c r="D105" s="170">
        <v>98</v>
      </c>
      <c r="E105" s="170">
        <v>107</v>
      </c>
      <c r="F105" s="170">
        <v>99.5</v>
      </c>
      <c r="G105" s="170">
        <v>102.7</v>
      </c>
      <c r="H105" s="170">
        <v>99.8</v>
      </c>
      <c r="I105" s="170">
        <v>97.6</v>
      </c>
      <c r="J105" s="170">
        <v>95.3</v>
      </c>
      <c r="K105" s="170">
        <v>96.3</v>
      </c>
      <c r="L105" s="170">
        <v>97.9</v>
      </c>
      <c r="M105" s="170">
        <v>96.1</v>
      </c>
      <c r="N105" s="170">
        <v>96.5</v>
      </c>
      <c r="O105" s="170">
        <v>97.6</v>
      </c>
      <c r="P105" s="173">
        <v>100</v>
      </c>
      <c r="Q105" s="170">
        <v>98.9</v>
      </c>
    </row>
    <row r="106" spans="1:17" ht="12.75" customHeight="1" x14ac:dyDescent="0.2">
      <c r="A106" s="130"/>
      <c r="B106" s="92" t="s">
        <v>1</v>
      </c>
      <c r="C106" s="170">
        <v>98.4</v>
      </c>
      <c r="D106" s="170">
        <v>98.3</v>
      </c>
      <c r="E106" s="170">
        <v>106.3</v>
      </c>
      <c r="F106" s="170">
        <v>99.2</v>
      </c>
      <c r="G106" s="170">
        <v>101.8</v>
      </c>
      <c r="H106" s="170">
        <v>99.3</v>
      </c>
      <c r="I106" s="170">
        <v>98.5</v>
      </c>
      <c r="J106" s="170">
        <v>95.7</v>
      </c>
      <c r="K106" s="170">
        <v>95.7</v>
      </c>
      <c r="L106" s="170">
        <v>98.3</v>
      </c>
      <c r="M106" s="170">
        <v>96.6</v>
      </c>
      <c r="N106" s="170">
        <v>97.1</v>
      </c>
      <c r="O106" s="170">
        <v>98.2</v>
      </c>
      <c r="P106" s="173">
        <v>100.2</v>
      </c>
      <c r="Q106" s="170">
        <v>99.1</v>
      </c>
    </row>
    <row r="107" spans="1:17" ht="12" customHeight="1" x14ac:dyDescent="0.2">
      <c r="A107" s="130"/>
      <c r="B107" s="92" t="s">
        <v>2</v>
      </c>
      <c r="C107" s="170">
        <v>99.1</v>
      </c>
      <c r="D107" s="170">
        <v>98.8</v>
      </c>
      <c r="E107" s="170">
        <v>104.6</v>
      </c>
      <c r="F107" s="170">
        <v>98.6</v>
      </c>
      <c r="G107" s="170">
        <v>99.7</v>
      </c>
      <c r="H107" s="170">
        <v>99.2</v>
      </c>
      <c r="I107" s="170">
        <v>96.1</v>
      </c>
      <c r="J107" s="170">
        <v>96</v>
      </c>
      <c r="K107" s="170">
        <v>97.2</v>
      </c>
      <c r="L107" s="170">
        <v>98.9</v>
      </c>
      <c r="M107" s="170">
        <v>97.6</v>
      </c>
      <c r="N107" s="170">
        <v>97.7</v>
      </c>
      <c r="O107" s="170">
        <v>98.9</v>
      </c>
      <c r="P107" s="173">
        <v>100.5</v>
      </c>
      <c r="Q107" s="170">
        <v>99.6</v>
      </c>
    </row>
    <row r="108" spans="1:17" ht="19.5" customHeight="1" x14ac:dyDescent="0.2">
      <c r="A108" s="130">
        <v>2016</v>
      </c>
      <c r="B108" s="92" t="s">
        <v>3</v>
      </c>
      <c r="C108" s="170">
        <v>99.5</v>
      </c>
      <c r="D108" s="170">
        <v>99.1</v>
      </c>
      <c r="E108" s="170">
        <v>100.7</v>
      </c>
      <c r="F108" s="170">
        <v>98.7</v>
      </c>
      <c r="G108" s="170">
        <v>97.9</v>
      </c>
      <c r="H108" s="170">
        <v>99</v>
      </c>
      <c r="I108" s="170">
        <v>98.1</v>
      </c>
      <c r="J108" s="170">
        <v>97.8</v>
      </c>
      <c r="K108" s="170">
        <v>97.5</v>
      </c>
      <c r="L108" s="170">
        <v>99.3</v>
      </c>
      <c r="M108" s="170">
        <v>98.7</v>
      </c>
      <c r="N108" s="170">
        <v>98</v>
      </c>
      <c r="O108" s="170">
        <v>99.3</v>
      </c>
      <c r="P108" s="173">
        <v>100.3</v>
      </c>
      <c r="Q108" s="170">
        <v>99.7</v>
      </c>
    </row>
    <row r="109" spans="1:17" ht="12" customHeight="1" x14ac:dyDescent="0.2">
      <c r="A109" s="130"/>
      <c r="B109" s="92" t="s">
        <v>4</v>
      </c>
      <c r="C109" s="170">
        <v>99.6</v>
      </c>
      <c r="D109" s="170">
        <v>99.6</v>
      </c>
      <c r="E109" s="170">
        <v>99.7</v>
      </c>
      <c r="F109" s="170">
        <v>100.5</v>
      </c>
      <c r="G109" s="170">
        <v>100.1</v>
      </c>
      <c r="H109" s="170">
        <v>100.2</v>
      </c>
      <c r="I109" s="170">
        <v>102.5</v>
      </c>
      <c r="J109" s="170">
        <v>100.5</v>
      </c>
      <c r="K109" s="170">
        <v>99.2</v>
      </c>
      <c r="L109" s="170">
        <v>99.4</v>
      </c>
      <c r="M109" s="170">
        <v>99.2</v>
      </c>
      <c r="N109" s="170">
        <v>98.2</v>
      </c>
      <c r="O109" s="170">
        <v>99.6</v>
      </c>
      <c r="P109" s="173">
        <v>99.9</v>
      </c>
      <c r="Q109" s="170">
        <v>99.7</v>
      </c>
    </row>
    <row r="110" spans="1:17" ht="12" customHeight="1" x14ac:dyDescent="0.2">
      <c r="A110" s="130"/>
      <c r="B110" s="92" t="s">
        <v>1</v>
      </c>
      <c r="C110" s="170">
        <v>100.1</v>
      </c>
      <c r="D110" s="170">
        <v>100.2</v>
      </c>
      <c r="E110" s="170">
        <v>99.5</v>
      </c>
      <c r="F110" s="170">
        <v>100.1</v>
      </c>
      <c r="G110" s="170">
        <v>105.1</v>
      </c>
      <c r="H110" s="170">
        <v>99.7</v>
      </c>
      <c r="I110" s="170">
        <v>98.5</v>
      </c>
      <c r="J110" s="170">
        <v>100.6</v>
      </c>
      <c r="K110" s="170">
        <v>100.2</v>
      </c>
      <c r="L110" s="170">
        <v>100.2</v>
      </c>
      <c r="M110" s="170">
        <v>100.1</v>
      </c>
      <c r="N110" s="170">
        <v>101</v>
      </c>
      <c r="O110" s="170">
        <v>100.3</v>
      </c>
      <c r="P110" s="173">
        <v>99.8</v>
      </c>
      <c r="Q110" s="170">
        <v>100</v>
      </c>
    </row>
    <row r="111" spans="1:17" ht="12" customHeight="1" x14ac:dyDescent="0.2">
      <c r="A111" s="130"/>
      <c r="B111" s="92" t="s">
        <v>2</v>
      </c>
      <c r="C111" s="170">
        <v>100.8</v>
      </c>
      <c r="D111" s="170">
        <v>101.1</v>
      </c>
      <c r="E111" s="170">
        <v>100.1</v>
      </c>
      <c r="F111" s="170">
        <v>100.7</v>
      </c>
      <c r="G111" s="170">
        <v>97</v>
      </c>
      <c r="H111" s="170">
        <v>101</v>
      </c>
      <c r="I111" s="170">
        <v>100.9</v>
      </c>
      <c r="J111" s="170">
        <v>101.2</v>
      </c>
      <c r="K111" s="170">
        <v>103.1</v>
      </c>
      <c r="L111" s="170">
        <v>101</v>
      </c>
      <c r="M111" s="170">
        <v>101.9</v>
      </c>
      <c r="N111" s="170">
        <v>102.8</v>
      </c>
      <c r="O111" s="170">
        <v>100.8</v>
      </c>
      <c r="P111" s="173">
        <v>100</v>
      </c>
      <c r="Q111" s="170">
        <v>100.6</v>
      </c>
    </row>
    <row r="112" spans="1:17" ht="19.5" customHeight="1" x14ac:dyDescent="0.2">
      <c r="A112" s="130">
        <v>2017</v>
      </c>
      <c r="B112" s="124" t="s">
        <v>3</v>
      </c>
      <c r="C112" s="170">
        <v>101.3</v>
      </c>
      <c r="D112" s="170">
        <v>101.5</v>
      </c>
      <c r="E112" s="170">
        <v>102.1</v>
      </c>
      <c r="F112" s="170">
        <v>101.1</v>
      </c>
      <c r="G112" s="170">
        <v>100.3</v>
      </c>
      <c r="H112" s="170">
        <v>101.7</v>
      </c>
      <c r="I112" s="170">
        <v>96.8</v>
      </c>
      <c r="J112" s="170">
        <v>104</v>
      </c>
      <c r="K112" s="170">
        <v>106.6</v>
      </c>
      <c r="L112" s="170">
        <v>101.5</v>
      </c>
      <c r="M112" s="170">
        <v>101.6</v>
      </c>
      <c r="N112" s="170">
        <v>103.1</v>
      </c>
      <c r="O112" s="170">
        <v>101.6</v>
      </c>
      <c r="P112" s="173">
        <v>100.4</v>
      </c>
      <c r="Q112" s="170">
        <v>100.9</v>
      </c>
    </row>
    <row r="113" spans="1:17" x14ac:dyDescent="0.2">
      <c r="A113" s="130"/>
      <c r="B113" s="131" t="s">
        <v>4</v>
      </c>
      <c r="C113" s="170">
        <v>101.5</v>
      </c>
      <c r="D113" s="170">
        <v>101.8</v>
      </c>
      <c r="E113" s="170">
        <v>102.7</v>
      </c>
      <c r="F113" s="170">
        <v>101.5</v>
      </c>
      <c r="G113" s="170">
        <v>102.1</v>
      </c>
      <c r="H113" s="170">
        <v>101.9</v>
      </c>
      <c r="I113" s="170">
        <v>97.6</v>
      </c>
      <c r="J113" s="170">
        <v>102.9</v>
      </c>
      <c r="K113" s="170">
        <v>106.8</v>
      </c>
      <c r="L113" s="170">
        <v>101.8</v>
      </c>
      <c r="M113" s="170">
        <v>101.9</v>
      </c>
      <c r="N113" s="170">
        <v>104.3</v>
      </c>
      <c r="O113" s="170">
        <v>101.8</v>
      </c>
      <c r="P113" s="173">
        <v>100.6</v>
      </c>
      <c r="Q113" s="170">
        <v>101</v>
      </c>
    </row>
    <row r="114" spans="1:17" x14ac:dyDescent="0.2">
      <c r="A114" s="130"/>
      <c r="B114" s="138" t="s">
        <v>1</v>
      </c>
      <c r="C114" s="170">
        <v>101.9</v>
      </c>
      <c r="D114" s="170">
        <v>102.1</v>
      </c>
      <c r="E114" s="170">
        <v>103.6</v>
      </c>
      <c r="F114" s="170">
        <v>102.4</v>
      </c>
      <c r="G114" s="170">
        <v>102.3</v>
      </c>
      <c r="H114" s="170">
        <v>102.8</v>
      </c>
      <c r="I114" s="170">
        <v>99.8</v>
      </c>
      <c r="J114" s="170">
        <v>102.3</v>
      </c>
      <c r="K114" s="170">
        <v>107.4</v>
      </c>
      <c r="L114" s="170">
        <v>102.1</v>
      </c>
      <c r="M114" s="170">
        <v>102.3</v>
      </c>
      <c r="N114" s="170">
        <v>104.9</v>
      </c>
      <c r="O114" s="170">
        <v>102.3</v>
      </c>
      <c r="P114" s="173">
        <v>100.5</v>
      </c>
      <c r="Q114" s="170">
        <v>101.2</v>
      </c>
    </row>
    <row r="115" spans="1:17" x14ac:dyDescent="0.2">
      <c r="A115" s="130"/>
      <c r="B115" s="138" t="s">
        <v>2</v>
      </c>
      <c r="C115" s="170">
        <v>102.3</v>
      </c>
      <c r="D115" s="170">
        <v>102.6</v>
      </c>
      <c r="E115" s="170">
        <v>103.3</v>
      </c>
      <c r="F115" s="170">
        <v>102.9</v>
      </c>
      <c r="G115" s="170">
        <v>97.8</v>
      </c>
      <c r="H115" s="170">
        <v>104.1</v>
      </c>
      <c r="I115" s="170">
        <v>99.1</v>
      </c>
      <c r="J115" s="170">
        <v>103</v>
      </c>
      <c r="K115" s="170">
        <v>108</v>
      </c>
      <c r="L115" s="170">
        <v>102.5</v>
      </c>
      <c r="M115" s="170">
        <v>102.4</v>
      </c>
      <c r="N115" s="170">
        <v>106.2</v>
      </c>
      <c r="O115" s="170">
        <v>102.8</v>
      </c>
      <c r="P115" s="173">
        <v>100.2</v>
      </c>
      <c r="Q115" s="170">
        <v>101.4</v>
      </c>
    </row>
    <row r="116" spans="1:17" ht="19.5" customHeight="1" x14ac:dyDescent="0.2">
      <c r="A116" s="130">
        <v>2018</v>
      </c>
      <c r="B116" s="144" t="s">
        <v>3</v>
      </c>
      <c r="C116" s="170">
        <v>102.4</v>
      </c>
      <c r="D116" s="170">
        <v>102.6</v>
      </c>
      <c r="E116" s="170">
        <v>102</v>
      </c>
      <c r="F116" s="170">
        <v>103.1</v>
      </c>
      <c r="G116" s="170">
        <v>100.3</v>
      </c>
      <c r="H116" s="170">
        <v>104</v>
      </c>
      <c r="I116" s="170">
        <v>100.2</v>
      </c>
      <c r="J116" s="170">
        <v>101.7</v>
      </c>
      <c r="K116" s="170">
        <v>106.3</v>
      </c>
      <c r="L116" s="170">
        <v>102.8</v>
      </c>
      <c r="M116" s="170">
        <v>102.7</v>
      </c>
      <c r="N116" s="170">
        <v>106.2</v>
      </c>
      <c r="O116" s="170">
        <v>103.3</v>
      </c>
      <c r="P116" s="173">
        <v>100.5</v>
      </c>
      <c r="Q116" s="170">
        <v>101.3</v>
      </c>
    </row>
    <row r="117" spans="1:17" ht="12" customHeight="1" x14ac:dyDescent="0.2">
      <c r="A117" s="130"/>
      <c r="B117" s="201" t="s">
        <v>4</v>
      </c>
      <c r="C117" s="170">
        <v>102.8</v>
      </c>
      <c r="D117" s="176">
        <v>103</v>
      </c>
      <c r="E117" s="170">
        <v>102.1</v>
      </c>
      <c r="F117" s="176">
        <v>102.2</v>
      </c>
      <c r="G117" s="176">
        <v>101</v>
      </c>
      <c r="H117" s="176">
        <v>103.3</v>
      </c>
      <c r="I117" s="176">
        <v>96.9</v>
      </c>
      <c r="J117" s="176">
        <v>102.5</v>
      </c>
      <c r="K117" s="176">
        <v>107.2</v>
      </c>
      <c r="L117" s="176">
        <v>103.4</v>
      </c>
      <c r="M117" s="176">
        <v>104.3</v>
      </c>
      <c r="N117" s="176">
        <v>107.7</v>
      </c>
      <c r="O117" s="176">
        <v>103.4</v>
      </c>
      <c r="P117" s="176">
        <v>100.8</v>
      </c>
      <c r="Q117" s="177">
        <v>101.6</v>
      </c>
    </row>
    <row r="118" spans="1:17" ht="12" customHeight="1" thickBot="1" x14ac:dyDescent="0.25">
      <c r="A118" s="130"/>
      <c r="C118" s="170"/>
      <c r="D118" s="176"/>
      <c r="E118" s="170"/>
      <c r="F118" s="176"/>
      <c r="G118" s="176"/>
      <c r="H118" s="176"/>
      <c r="I118" s="176"/>
      <c r="J118" s="176"/>
      <c r="K118" s="176"/>
      <c r="L118" s="176"/>
      <c r="M118" s="176"/>
      <c r="N118" s="176"/>
      <c r="O118" s="176"/>
      <c r="P118" s="176"/>
      <c r="Q118" s="177"/>
    </row>
    <row r="119" spans="1:17" ht="12.75" customHeight="1" x14ac:dyDescent="0.2">
      <c r="A119" s="91" t="s">
        <v>213</v>
      </c>
      <c r="B119" s="90"/>
      <c r="C119" s="172"/>
      <c r="D119" s="178"/>
      <c r="E119" s="178"/>
      <c r="F119" s="178"/>
      <c r="G119" s="178"/>
      <c r="H119" s="178"/>
      <c r="I119" s="178"/>
      <c r="J119" s="178"/>
      <c r="K119" s="178"/>
      <c r="L119" s="178"/>
      <c r="M119" s="178"/>
      <c r="N119" s="178"/>
      <c r="O119" s="178"/>
      <c r="P119" s="178"/>
      <c r="Q119" s="179"/>
    </row>
    <row r="120" spans="1:17" s="102" customFormat="1" ht="18.75" customHeight="1" x14ac:dyDescent="0.2">
      <c r="A120" s="229" t="s">
        <v>274</v>
      </c>
      <c r="C120" s="313" t="s">
        <v>182</v>
      </c>
      <c r="D120" s="313" t="s">
        <v>191</v>
      </c>
      <c r="E120" s="313" t="s">
        <v>193</v>
      </c>
      <c r="F120" s="313" t="s">
        <v>194</v>
      </c>
      <c r="G120" s="313" t="s">
        <v>195</v>
      </c>
      <c r="H120" s="313" t="s">
        <v>196</v>
      </c>
      <c r="I120" s="313" t="s">
        <v>197</v>
      </c>
      <c r="J120" s="313" t="s">
        <v>198</v>
      </c>
      <c r="K120" s="313" t="s">
        <v>199</v>
      </c>
      <c r="L120" s="313" t="s">
        <v>200</v>
      </c>
      <c r="M120" s="313" t="s">
        <v>201</v>
      </c>
      <c r="N120" s="313" t="s">
        <v>185</v>
      </c>
      <c r="O120" s="313" t="s">
        <v>186</v>
      </c>
      <c r="P120" s="313" t="s">
        <v>187</v>
      </c>
      <c r="Q120" s="314" t="s">
        <v>218</v>
      </c>
    </row>
    <row r="121" spans="1:17" ht="12.75" customHeight="1" x14ac:dyDescent="0.2">
      <c r="A121" s="92">
        <v>2015</v>
      </c>
      <c r="C121" s="170">
        <v>2.2916666666666696</v>
      </c>
      <c r="D121" s="170">
        <v>2.5052192066805867</v>
      </c>
      <c r="E121" s="170">
        <v>1.0486177311725298</v>
      </c>
      <c r="F121" s="170">
        <v>1.1235955056179803</v>
      </c>
      <c r="G121" s="170">
        <v>8.0173347778981672</v>
      </c>
      <c r="H121" s="170">
        <v>0</v>
      </c>
      <c r="I121" s="170">
        <v>1.031991744066052</v>
      </c>
      <c r="J121" s="170">
        <v>3.4972677595628499</v>
      </c>
      <c r="K121" s="170">
        <v>4.4565217391304257</v>
      </c>
      <c r="L121" s="170">
        <v>2.7225130890052407</v>
      </c>
      <c r="M121" s="170">
        <v>4.4468546637743911</v>
      </c>
      <c r="N121" s="170">
        <v>4.0904198062432728</v>
      </c>
      <c r="O121" s="170">
        <v>2.6178010471204161</v>
      </c>
      <c r="P121" s="170">
        <v>0.90817356205852295</v>
      </c>
      <c r="Q121" s="171">
        <v>1.5368852459016313</v>
      </c>
    </row>
    <row r="122" spans="1:17" ht="12.75" customHeight="1" x14ac:dyDescent="0.2">
      <c r="A122" s="92">
        <v>2016</v>
      </c>
      <c r="C122" s="170">
        <v>1.8329938900203624</v>
      </c>
      <c r="D122" s="170">
        <v>1.8329938900203624</v>
      </c>
      <c r="E122" s="170">
        <v>-5.6603773584905648</v>
      </c>
      <c r="F122" s="170">
        <v>1.0101010101010166</v>
      </c>
      <c r="G122" s="170">
        <v>0.30090270812437314</v>
      </c>
      <c r="H122" s="170">
        <v>0.40160642570281624</v>
      </c>
      <c r="I122" s="170">
        <v>2.1450459652706755</v>
      </c>
      <c r="J122" s="170">
        <v>5.5966209081309337</v>
      </c>
      <c r="K122" s="170">
        <v>4.058272632674309</v>
      </c>
      <c r="L122" s="170">
        <v>1.9367991845056221</v>
      </c>
      <c r="M122" s="170">
        <v>3.8421599169262688</v>
      </c>
      <c r="N122" s="170">
        <v>3.4126163391933861</v>
      </c>
      <c r="O122" s="170">
        <v>2.0408163265306145</v>
      </c>
      <c r="P122" s="170">
        <v>0</v>
      </c>
      <c r="Q122" s="171">
        <v>0.90817356205852295</v>
      </c>
    </row>
    <row r="123" spans="1:17" ht="12.75" customHeight="1" x14ac:dyDescent="0.2">
      <c r="A123" s="92">
        <v>2017</v>
      </c>
      <c r="C123" s="170">
        <v>1.7000000000000126</v>
      </c>
      <c r="D123" s="170">
        <v>2.0000000000000018</v>
      </c>
      <c r="E123" s="170">
        <v>2.9000000000000137</v>
      </c>
      <c r="F123" s="170">
        <v>2.0000000000000018</v>
      </c>
      <c r="G123" s="170">
        <v>0.60000000000000053</v>
      </c>
      <c r="H123" s="170">
        <v>2.6000000000000023</v>
      </c>
      <c r="I123" s="170">
        <v>-1.7000000000000015</v>
      </c>
      <c r="J123" s="170">
        <v>3.0000000000000027</v>
      </c>
      <c r="K123" s="170">
        <v>7.2000000000000064</v>
      </c>
      <c r="L123" s="170">
        <v>2.0000000000000018</v>
      </c>
      <c r="M123" s="170">
        <v>2.0999999999999908</v>
      </c>
      <c r="N123" s="170">
        <v>4.6000000000000041</v>
      </c>
      <c r="O123" s="170">
        <v>2.0999999999999908</v>
      </c>
      <c r="P123" s="170">
        <v>0.40000000000000036</v>
      </c>
      <c r="Q123" s="171">
        <v>1.0999999999999899</v>
      </c>
    </row>
    <row r="124" spans="1:17" ht="12.75" customHeight="1" x14ac:dyDescent="0.2">
      <c r="A124" s="119"/>
      <c r="C124" s="170"/>
      <c r="D124" s="170"/>
      <c r="E124" s="170"/>
      <c r="F124" s="170"/>
      <c r="G124" s="170"/>
      <c r="H124" s="170"/>
      <c r="I124" s="170"/>
      <c r="J124" s="170"/>
      <c r="K124" s="170"/>
      <c r="L124" s="170"/>
      <c r="M124" s="170"/>
      <c r="N124" s="170"/>
      <c r="O124" s="170"/>
      <c r="P124" s="170"/>
      <c r="Q124" s="171"/>
    </row>
    <row r="125" spans="1:17" ht="12.75" customHeight="1" x14ac:dyDescent="0.2">
      <c r="A125" s="119" t="s">
        <v>212</v>
      </c>
      <c r="C125" s="170"/>
      <c r="D125" s="170"/>
      <c r="E125" s="170"/>
      <c r="F125" s="170"/>
      <c r="G125" s="170"/>
      <c r="H125" s="170"/>
      <c r="I125" s="170"/>
      <c r="J125" s="170"/>
      <c r="K125" s="170"/>
      <c r="L125" s="170"/>
      <c r="M125" s="170"/>
      <c r="N125" s="170"/>
      <c r="O125" s="170"/>
      <c r="P125" s="170"/>
      <c r="Q125" s="181"/>
    </row>
    <row r="126" spans="1:17" s="102" customFormat="1" ht="18.75" customHeight="1" x14ac:dyDescent="0.2">
      <c r="A126" s="229" t="s">
        <v>274</v>
      </c>
      <c r="C126" s="313" t="s">
        <v>183</v>
      </c>
      <c r="D126" s="313" t="s">
        <v>191</v>
      </c>
      <c r="E126" s="313" t="s">
        <v>193</v>
      </c>
      <c r="F126" s="313" t="s">
        <v>194</v>
      </c>
      <c r="G126" s="313" t="s">
        <v>195</v>
      </c>
      <c r="H126" s="313" t="s">
        <v>196</v>
      </c>
      <c r="I126" s="313" t="s">
        <v>197</v>
      </c>
      <c r="J126" s="313" t="s">
        <v>198</v>
      </c>
      <c r="K126" s="313" t="s">
        <v>199</v>
      </c>
      <c r="L126" s="313" t="s">
        <v>200</v>
      </c>
      <c r="M126" s="313" t="s">
        <v>201</v>
      </c>
      <c r="N126" s="313" t="s">
        <v>185</v>
      </c>
      <c r="O126" s="313" t="s">
        <v>186</v>
      </c>
      <c r="P126" s="313" t="s">
        <v>187</v>
      </c>
      <c r="Q126" s="314" t="s">
        <v>219</v>
      </c>
    </row>
    <row r="127" spans="1:17" ht="12.75" customHeight="1" x14ac:dyDescent="0.2">
      <c r="A127" s="130">
        <v>2015</v>
      </c>
      <c r="B127" s="92" t="s">
        <v>3</v>
      </c>
      <c r="C127" s="170">
        <v>0.4</v>
      </c>
      <c r="D127" s="170">
        <v>0.3</v>
      </c>
      <c r="E127" s="170">
        <v>-1.3</v>
      </c>
      <c r="F127" s="170">
        <v>0.5</v>
      </c>
      <c r="G127" s="170">
        <v>2.2000000000000002</v>
      </c>
      <c r="H127" s="170">
        <v>0</v>
      </c>
      <c r="I127" s="170">
        <v>2.5</v>
      </c>
      <c r="J127" s="170">
        <v>0.2</v>
      </c>
      <c r="K127" s="170">
        <v>1.1000000000000001</v>
      </c>
      <c r="L127" s="170">
        <v>0.3</v>
      </c>
      <c r="M127" s="170">
        <v>1.1000000000000001</v>
      </c>
      <c r="N127" s="170">
        <v>0.5</v>
      </c>
      <c r="O127" s="170">
        <v>0.3</v>
      </c>
      <c r="P127" s="170">
        <v>-0.5</v>
      </c>
      <c r="Q127" s="171">
        <v>0.3</v>
      </c>
    </row>
    <row r="128" spans="1:17" ht="12.75" customHeight="1" x14ac:dyDescent="0.2">
      <c r="A128" s="130"/>
      <c r="B128" s="92" t="s">
        <v>4</v>
      </c>
      <c r="C128" s="170">
        <v>0.6</v>
      </c>
      <c r="D128" s="170">
        <v>0.6</v>
      </c>
      <c r="E128" s="170">
        <v>0.9</v>
      </c>
      <c r="F128" s="170">
        <v>0.7</v>
      </c>
      <c r="G128" s="170">
        <v>8.4</v>
      </c>
      <c r="H128" s="170">
        <v>-0.4</v>
      </c>
      <c r="I128" s="170">
        <v>-1.8</v>
      </c>
      <c r="J128" s="170">
        <v>4.2</v>
      </c>
      <c r="K128" s="170">
        <v>1.2</v>
      </c>
      <c r="L128" s="170">
        <v>0.6</v>
      </c>
      <c r="M128" s="170">
        <v>1.2</v>
      </c>
      <c r="N128" s="170">
        <v>1</v>
      </c>
      <c r="O128" s="170">
        <v>0.4</v>
      </c>
      <c r="P128" s="170">
        <v>0.5</v>
      </c>
      <c r="Q128" s="171">
        <v>0.4</v>
      </c>
    </row>
    <row r="129" spans="1:17" ht="12.75" customHeight="1" x14ac:dyDescent="0.2">
      <c r="A129" s="130"/>
      <c r="B129" s="92" t="s">
        <v>1</v>
      </c>
      <c r="C129" s="170">
        <v>0.4</v>
      </c>
      <c r="D129" s="170">
        <v>0.3</v>
      </c>
      <c r="E129" s="170">
        <v>-0.6</v>
      </c>
      <c r="F129" s="170">
        <v>-0.3</v>
      </c>
      <c r="G129" s="170">
        <v>-0.9</v>
      </c>
      <c r="H129" s="170">
        <v>-0.4</v>
      </c>
      <c r="I129" s="170">
        <v>0.8</v>
      </c>
      <c r="J129" s="170">
        <v>0.4</v>
      </c>
      <c r="K129" s="170">
        <v>-0.6</v>
      </c>
      <c r="L129" s="170">
        <v>0.5</v>
      </c>
      <c r="M129" s="170">
        <v>0.5</v>
      </c>
      <c r="N129" s="170">
        <v>0.6</v>
      </c>
      <c r="O129" s="170">
        <v>0.6</v>
      </c>
      <c r="P129" s="170">
        <v>0.2</v>
      </c>
      <c r="Q129" s="171">
        <v>0.2</v>
      </c>
    </row>
    <row r="130" spans="1:17" ht="12.75" customHeight="1" x14ac:dyDescent="0.2">
      <c r="A130" s="130"/>
      <c r="B130" s="92" t="s">
        <v>2</v>
      </c>
      <c r="C130" s="170">
        <v>0.7</v>
      </c>
      <c r="D130" s="170">
        <v>0.5</v>
      </c>
      <c r="E130" s="170">
        <v>-1.7</v>
      </c>
      <c r="F130" s="170">
        <v>-0.6</v>
      </c>
      <c r="G130" s="170">
        <v>-2</v>
      </c>
      <c r="H130" s="170">
        <v>-0.2</v>
      </c>
      <c r="I130" s="170">
        <v>-2.4</v>
      </c>
      <c r="J130" s="170">
        <v>0.3</v>
      </c>
      <c r="K130" s="170">
        <v>1.5</v>
      </c>
      <c r="L130" s="170">
        <v>0.6</v>
      </c>
      <c r="M130" s="170">
        <v>1</v>
      </c>
      <c r="N130" s="170">
        <v>0.6</v>
      </c>
      <c r="O130" s="170">
        <v>0.7</v>
      </c>
      <c r="P130" s="170">
        <v>0.3</v>
      </c>
      <c r="Q130" s="171">
        <v>0.5</v>
      </c>
    </row>
    <row r="131" spans="1:17" ht="12.75" customHeight="1" x14ac:dyDescent="0.2">
      <c r="A131" s="130">
        <v>2016</v>
      </c>
      <c r="B131" s="92" t="s">
        <v>3</v>
      </c>
      <c r="C131" s="170">
        <v>0.3</v>
      </c>
      <c r="D131" s="170">
        <v>0.3</v>
      </c>
      <c r="E131" s="170">
        <v>-3.7</v>
      </c>
      <c r="F131" s="170">
        <v>0.1</v>
      </c>
      <c r="G131" s="170">
        <v>-1.9</v>
      </c>
      <c r="H131" s="170">
        <v>-0.1</v>
      </c>
      <c r="I131" s="170">
        <v>2.1</v>
      </c>
      <c r="J131" s="170">
        <v>1.8</v>
      </c>
      <c r="K131" s="170">
        <v>0.3</v>
      </c>
      <c r="L131" s="170">
        <v>0.4</v>
      </c>
      <c r="M131" s="170">
        <v>1.1000000000000001</v>
      </c>
      <c r="N131" s="170">
        <v>0.4</v>
      </c>
      <c r="O131" s="170">
        <v>0.5</v>
      </c>
      <c r="P131" s="170">
        <v>-0.2</v>
      </c>
      <c r="Q131" s="171">
        <v>0.1</v>
      </c>
    </row>
    <row r="132" spans="1:17" ht="12.75" customHeight="1" x14ac:dyDescent="0.2">
      <c r="A132" s="130"/>
      <c r="B132" s="92" t="s">
        <v>4</v>
      </c>
      <c r="C132" s="170">
        <v>0.2</v>
      </c>
      <c r="D132" s="170">
        <v>0.4</v>
      </c>
      <c r="E132" s="170">
        <v>-1.1000000000000001</v>
      </c>
      <c r="F132" s="170">
        <v>1.8</v>
      </c>
      <c r="G132" s="170">
        <v>2.2000000000000002</v>
      </c>
      <c r="H132" s="170">
        <v>1.2</v>
      </c>
      <c r="I132" s="170">
        <v>4.5999999999999996</v>
      </c>
      <c r="J132" s="170">
        <v>2.8</v>
      </c>
      <c r="K132" s="170">
        <v>1.7</v>
      </c>
      <c r="L132" s="170">
        <v>0.1</v>
      </c>
      <c r="M132" s="170">
        <v>0.5</v>
      </c>
      <c r="N132" s="170">
        <v>0.2</v>
      </c>
      <c r="O132" s="170">
        <v>0.3</v>
      </c>
      <c r="P132" s="170">
        <v>-0.4</v>
      </c>
      <c r="Q132" s="171">
        <v>0</v>
      </c>
    </row>
    <row r="133" spans="1:17" ht="12.75" customHeight="1" x14ac:dyDescent="0.2">
      <c r="A133" s="130"/>
      <c r="B133" s="92" t="s">
        <v>1</v>
      </c>
      <c r="C133" s="170">
        <v>0.5</v>
      </c>
      <c r="D133" s="170">
        <v>0.6</v>
      </c>
      <c r="E133" s="170">
        <v>-0.2</v>
      </c>
      <c r="F133" s="170">
        <v>-0.4</v>
      </c>
      <c r="G133" s="170">
        <v>5.0999999999999996</v>
      </c>
      <c r="H133" s="170">
        <v>-0.5</v>
      </c>
      <c r="I133" s="170">
        <v>-3.9</v>
      </c>
      <c r="J133" s="170">
        <v>0.1</v>
      </c>
      <c r="K133" s="170">
        <v>1.1000000000000001</v>
      </c>
      <c r="L133" s="170">
        <v>0.8</v>
      </c>
      <c r="M133" s="170">
        <v>0.9</v>
      </c>
      <c r="N133" s="170">
        <v>2.9</v>
      </c>
      <c r="O133" s="170">
        <v>0.7</v>
      </c>
      <c r="P133" s="170">
        <v>-0.1</v>
      </c>
      <c r="Q133" s="171">
        <v>0.3</v>
      </c>
    </row>
    <row r="134" spans="1:17" ht="12.75" customHeight="1" x14ac:dyDescent="0.2">
      <c r="A134" s="130"/>
      <c r="B134" s="92" t="s">
        <v>2</v>
      </c>
      <c r="C134" s="170">
        <v>0.7</v>
      </c>
      <c r="D134" s="170">
        <v>1</v>
      </c>
      <c r="E134" s="170">
        <v>0.6</v>
      </c>
      <c r="F134" s="170">
        <v>0.6</v>
      </c>
      <c r="G134" s="170">
        <v>-7.8</v>
      </c>
      <c r="H134" s="170">
        <v>1.3</v>
      </c>
      <c r="I134" s="170">
        <v>2.4</v>
      </c>
      <c r="J134" s="170">
        <v>0.6</v>
      </c>
      <c r="K134" s="170">
        <v>2.9</v>
      </c>
      <c r="L134" s="170">
        <v>0.8</v>
      </c>
      <c r="M134" s="170">
        <v>1.7</v>
      </c>
      <c r="N134" s="170">
        <v>1.8</v>
      </c>
      <c r="O134" s="170">
        <v>0.5</v>
      </c>
      <c r="P134" s="170">
        <v>0.1</v>
      </c>
      <c r="Q134" s="171">
        <v>0.6</v>
      </c>
    </row>
    <row r="135" spans="1:17" ht="12.75" customHeight="1" x14ac:dyDescent="0.2">
      <c r="A135" s="130">
        <v>2017</v>
      </c>
      <c r="B135" s="124" t="s">
        <v>3</v>
      </c>
      <c r="C135" s="170">
        <v>0.4</v>
      </c>
      <c r="D135" s="170">
        <v>0.4</v>
      </c>
      <c r="E135" s="170">
        <v>2</v>
      </c>
      <c r="F135" s="170">
        <v>0.4</v>
      </c>
      <c r="G135" s="170">
        <v>3.5</v>
      </c>
      <c r="H135" s="170">
        <v>0.6</v>
      </c>
      <c r="I135" s="170">
        <v>-4</v>
      </c>
      <c r="J135" s="170">
        <v>2.8</v>
      </c>
      <c r="K135" s="170">
        <v>3.4</v>
      </c>
      <c r="L135" s="170">
        <v>0.4</v>
      </c>
      <c r="M135" s="170">
        <v>-0.3</v>
      </c>
      <c r="N135" s="170">
        <v>0.3</v>
      </c>
      <c r="O135" s="170">
        <v>0.8</v>
      </c>
      <c r="P135" s="170">
        <v>0.5</v>
      </c>
      <c r="Q135" s="171">
        <v>0.3</v>
      </c>
    </row>
    <row r="136" spans="1:17" ht="12.75" customHeight="1" x14ac:dyDescent="0.2">
      <c r="A136" s="130"/>
      <c r="B136" s="131" t="s">
        <v>4</v>
      </c>
      <c r="C136" s="170">
        <v>0.3</v>
      </c>
      <c r="D136" s="170">
        <v>0.2</v>
      </c>
      <c r="E136" s="170">
        <v>0.6</v>
      </c>
      <c r="F136" s="170">
        <v>0.3</v>
      </c>
      <c r="G136" s="170">
        <v>1.8</v>
      </c>
      <c r="H136" s="170">
        <v>0.3</v>
      </c>
      <c r="I136" s="170">
        <v>0.8</v>
      </c>
      <c r="J136" s="170">
        <v>-1</v>
      </c>
      <c r="K136" s="170">
        <v>0.2</v>
      </c>
      <c r="L136" s="170">
        <v>0.4</v>
      </c>
      <c r="M136" s="170">
        <v>0.3</v>
      </c>
      <c r="N136" s="170">
        <v>1.1000000000000001</v>
      </c>
      <c r="O136" s="170">
        <v>0.2</v>
      </c>
      <c r="P136" s="170">
        <v>0.2</v>
      </c>
      <c r="Q136" s="171">
        <v>0.1</v>
      </c>
    </row>
    <row r="137" spans="1:17" ht="12.75" customHeight="1" x14ac:dyDescent="0.2">
      <c r="A137" s="130"/>
      <c r="B137" s="138" t="s">
        <v>1</v>
      </c>
      <c r="C137" s="170">
        <v>0.4</v>
      </c>
      <c r="D137" s="170">
        <v>0.3</v>
      </c>
      <c r="E137" s="170">
        <v>0.9</v>
      </c>
      <c r="F137" s="170">
        <v>0.9</v>
      </c>
      <c r="G137" s="170">
        <v>0.2</v>
      </c>
      <c r="H137" s="170">
        <v>0.9</v>
      </c>
      <c r="I137" s="170">
        <v>2.2000000000000002</v>
      </c>
      <c r="J137" s="170">
        <v>-0.6</v>
      </c>
      <c r="K137" s="170">
        <v>0.5</v>
      </c>
      <c r="L137" s="170">
        <v>0.3</v>
      </c>
      <c r="M137" s="170">
        <v>0.3</v>
      </c>
      <c r="N137" s="170">
        <v>0.6</v>
      </c>
      <c r="O137" s="170">
        <v>0.5</v>
      </c>
      <c r="P137" s="170">
        <v>-0.2</v>
      </c>
      <c r="Q137" s="171">
        <v>0.2</v>
      </c>
    </row>
    <row r="138" spans="1:17" ht="12.75" customHeight="1" x14ac:dyDescent="0.2">
      <c r="A138" s="130"/>
      <c r="B138" s="138" t="s">
        <v>2</v>
      </c>
      <c r="C138" s="170">
        <v>0.4</v>
      </c>
      <c r="D138" s="170">
        <v>0.4</v>
      </c>
      <c r="E138" s="170">
        <v>-0.3</v>
      </c>
      <c r="F138" s="170">
        <v>0.6</v>
      </c>
      <c r="G138" s="170">
        <v>-4.4000000000000004</v>
      </c>
      <c r="H138" s="170">
        <v>1.3</v>
      </c>
      <c r="I138" s="170">
        <v>-0.7</v>
      </c>
      <c r="J138" s="170">
        <v>0.7</v>
      </c>
      <c r="K138" s="170">
        <v>0.6</v>
      </c>
      <c r="L138" s="170">
        <v>0.4</v>
      </c>
      <c r="M138" s="170">
        <v>0.2</v>
      </c>
      <c r="N138" s="170">
        <v>1.2</v>
      </c>
      <c r="O138" s="170">
        <v>0.5</v>
      </c>
      <c r="P138" s="170">
        <v>-0.2</v>
      </c>
      <c r="Q138" s="171">
        <v>0.2</v>
      </c>
    </row>
    <row r="139" spans="1:17" ht="12.75" customHeight="1" x14ac:dyDescent="0.2">
      <c r="A139" s="130">
        <v>2018</v>
      </c>
      <c r="B139" s="144" t="s">
        <v>3</v>
      </c>
      <c r="C139" s="170">
        <v>0.1</v>
      </c>
      <c r="D139" s="170">
        <v>0.1</v>
      </c>
      <c r="E139" s="170">
        <v>-1.2</v>
      </c>
      <c r="F139" s="170">
        <v>0.1</v>
      </c>
      <c r="G139" s="170">
        <v>2.6</v>
      </c>
      <c r="H139" s="170">
        <v>-0.1</v>
      </c>
      <c r="I139" s="170">
        <v>1.2</v>
      </c>
      <c r="J139" s="170">
        <v>-1.3</v>
      </c>
      <c r="K139" s="170">
        <v>-1.6</v>
      </c>
      <c r="L139" s="170">
        <v>0.3</v>
      </c>
      <c r="M139" s="170">
        <v>0.2</v>
      </c>
      <c r="N139" s="170">
        <v>0</v>
      </c>
      <c r="O139" s="170">
        <v>0.5</v>
      </c>
      <c r="P139" s="170">
        <v>0.2</v>
      </c>
      <c r="Q139" s="171">
        <v>-0.1</v>
      </c>
    </row>
    <row r="140" spans="1:17" ht="12.75" customHeight="1" x14ac:dyDescent="0.2">
      <c r="A140" s="130"/>
      <c r="B140" s="201" t="s">
        <v>4</v>
      </c>
      <c r="C140" s="170">
        <v>0.4</v>
      </c>
      <c r="D140" s="170">
        <v>0.4</v>
      </c>
      <c r="E140" s="170">
        <v>0.1</v>
      </c>
      <c r="F140" s="170">
        <v>-0.8</v>
      </c>
      <c r="G140" s="170">
        <v>0.7</v>
      </c>
      <c r="H140" s="170">
        <v>-0.7</v>
      </c>
      <c r="I140" s="170">
        <v>-3.3</v>
      </c>
      <c r="J140" s="170">
        <v>0.8</v>
      </c>
      <c r="K140" s="170">
        <v>0.8</v>
      </c>
      <c r="L140" s="170">
        <v>0.6</v>
      </c>
      <c r="M140" s="170">
        <v>1.6</v>
      </c>
      <c r="N140" s="170">
        <v>1.5</v>
      </c>
      <c r="O140" s="170">
        <v>0.1</v>
      </c>
      <c r="P140" s="170">
        <v>0.4</v>
      </c>
      <c r="Q140" s="171">
        <v>0.2</v>
      </c>
    </row>
    <row r="141" spans="1:17" x14ac:dyDescent="0.2">
      <c r="A141" s="87" t="s">
        <v>77</v>
      </c>
      <c r="C141" s="170"/>
      <c r="D141" s="180"/>
      <c r="E141" s="180"/>
      <c r="F141" s="180"/>
      <c r="G141" s="180"/>
      <c r="H141" s="180"/>
      <c r="I141" s="180"/>
      <c r="J141" s="180"/>
      <c r="K141" s="180"/>
      <c r="L141" s="180"/>
      <c r="M141" s="180"/>
      <c r="N141" s="180"/>
      <c r="O141" s="180"/>
      <c r="P141" s="180"/>
      <c r="Q141" s="181"/>
    </row>
    <row r="142" spans="1:17" s="102" customFormat="1" ht="18.75" customHeight="1" x14ac:dyDescent="0.2">
      <c r="A142" s="229" t="s">
        <v>274</v>
      </c>
      <c r="C142" s="313" t="s">
        <v>184</v>
      </c>
      <c r="D142" s="313" t="s">
        <v>192</v>
      </c>
      <c r="E142" s="313" t="s">
        <v>202</v>
      </c>
      <c r="F142" s="313" t="s">
        <v>203</v>
      </c>
      <c r="G142" s="313" t="s">
        <v>204</v>
      </c>
      <c r="H142" s="313" t="s">
        <v>205</v>
      </c>
      <c r="I142" s="313" t="s">
        <v>206</v>
      </c>
      <c r="J142" s="313" t="s">
        <v>207</v>
      </c>
      <c r="K142" s="313" t="s">
        <v>208</v>
      </c>
      <c r="L142" s="313" t="s">
        <v>209</v>
      </c>
      <c r="M142" s="313" t="s">
        <v>210</v>
      </c>
      <c r="N142" s="313" t="s">
        <v>190</v>
      </c>
      <c r="O142" s="313" t="s">
        <v>189</v>
      </c>
      <c r="P142" s="313" t="s">
        <v>188</v>
      </c>
      <c r="Q142" s="314" t="s">
        <v>220</v>
      </c>
    </row>
    <row r="143" spans="1:17" x14ac:dyDescent="0.2">
      <c r="A143" s="130">
        <v>2015</v>
      </c>
      <c r="B143" s="92" t="s">
        <v>3</v>
      </c>
      <c r="C143" s="170">
        <v>2.7</v>
      </c>
      <c r="D143" s="170">
        <v>3.3</v>
      </c>
      <c r="E143" s="170">
        <v>3.9</v>
      </c>
      <c r="F143" s="170">
        <v>1.5</v>
      </c>
      <c r="G143" s="170">
        <v>1.7</v>
      </c>
      <c r="H143" s="170">
        <v>1.4</v>
      </c>
      <c r="I143" s="170">
        <v>4.5</v>
      </c>
      <c r="J143" s="170">
        <v>-2.1</v>
      </c>
      <c r="K143" s="170">
        <v>6.7</v>
      </c>
      <c r="L143" s="170">
        <v>3.3</v>
      </c>
      <c r="M143" s="170">
        <v>5</v>
      </c>
      <c r="N143" s="170">
        <v>5.0999999999999996</v>
      </c>
      <c r="O143" s="170">
        <v>3.4</v>
      </c>
      <c r="P143" s="170">
        <v>1.3</v>
      </c>
      <c r="Q143" s="171">
        <v>1.9</v>
      </c>
    </row>
    <row r="144" spans="1:17" x14ac:dyDescent="0.2">
      <c r="A144" s="130"/>
      <c r="B144" s="92" t="s">
        <v>4</v>
      </c>
      <c r="C144" s="170">
        <v>2.4</v>
      </c>
      <c r="D144" s="170">
        <v>2.8</v>
      </c>
      <c r="E144" s="170">
        <v>2.4</v>
      </c>
      <c r="F144" s="170">
        <v>1.8</v>
      </c>
      <c r="G144" s="170">
        <v>10.3</v>
      </c>
      <c r="H144" s="170">
        <v>0.2</v>
      </c>
      <c r="I144" s="170">
        <v>1.7</v>
      </c>
      <c r="J144" s="170">
        <v>5</v>
      </c>
      <c r="K144" s="170">
        <v>5.7</v>
      </c>
      <c r="L144" s="170">
        <v>2.9</v>
      </c>
      <c r="M144" s="170">
        <v>4.9000000000000004</v>
      </c>
      <c r="N144" s="170">
        <v>4.5999999999999996</v>
      </c>
      <c r="O144" s="170">
        <v>2.7</v>
      </c>
      <c r="P144" s="170">
        <v>1.2</v>
      </c>
      <c r="Q144" s="171">
        <v>1.6</v>
      </c>
    </row>
    <row r="145" spans="1:17" x14ac:dyDescent="0.2">
      <c r="A145" s="130"/>
      <c r="B145" s="92" t="s">
        <v>1</v>
      </c>
      <c r="C145" s="170">
        <v>2.1</v>
      </c>
      <c r="D145" s="170">
        <v>2.1</v>
      </c>
      <c r="E145" s="170">
        <v>0.7</v>
      </c>
      <c r="F145" s="170">
        <v>1.2</v>
      </c>
      <c r="G145" s="170">
        <v>12.5</v>
      </c>
      <c r="H145" s="170">
        <v>-0.7</v>
      </c>
      <c r="I145" s="170">
        <v>-0.9</v>
      </c>
      <c r="J145" s="170">
        <v>5.7</v>
      </c>
      <c r="K145" s="170">
        <v>2.1</v>
      </c>
      <c r="L145" s="170">
        <v>2.5</v>
      </c>
      <c r="M145" s="170">
        <v>4.4000000000000004</v>
      </c>
      <c r="N145" s="170">
        <v>3.8</v>
      </c>
      <c r="O145" s="170">
        <v>2.4</v>
      </c>
      <c r="P145" s="170">
        <v>0.8</v>
      </c>
      <c r="Q145" s="171">
        <v>1.3</v>
      </c>
    </row>
    <row r="146" spans="1:17" x14ac:dyDescent="0.2">
      <c r="A146" s="130"/>
      <c r="B146" s="92" t="s">
        <v>2</v>
      </c>
      <c r="C146" s="170">
        <v>2.2000000000000002</v>
      </c>
      <c r="D146" s="170">
        <v>1.7</v>
      </c>
      <c r="E146" s="170">
        <v>-2.6</v>
      </c>
      <c r="F146" s="170">
        <v>0.3</v>
      </c>
      <c r="G146" s="170">
        <v>7.6</v>
      </c>
      <c r="H146" s="170">
        <v>-1.1000000000000001</v>
      </c>
      <c r="I146" s="170">
        <v>-1</v>
      </c>
      <c r="J146" s="170">
        <v>5.0999999999999996</v>
      </c>
      <c r="K146" s="170">
        <v>3.3</v>
      </c>
      <c r="L146" s="170">
        <v>2</v>
      </c>
      <c r="M146" s="170">
        <v>3.9</v>
      </c>
      <c r="N146" s="170">
        <v>2.8</v>
      </c>
      <c r="O146" s="170">
        <v>2</v>
      </c>
      <c r="P146" s="170">
        <v>0.5</v>
      </c>
      <c r="Q146" s="171">
        <v>1.4</v>
      </c>
    </row>
    <row r="147" spans="1:17" x14ac:dyDescent="0.2">
      <c r="A147" s="130">
        <v>2016</v>
      </c>
      <c r="B147" s="92" t="s">
        <v>3</v>
      </c>
      <c r="C147" s="170">
        <v>2.1</v>
      </c>
      <c r="D147" s="170">
        <v>1.7</v>
      </c>
      <c r="E147" s="170">
        <v>-5</v>
      </c>
      <c r="F147" s="170">
        <v>-0.1</v>
      </c>
      <c r="G147" s="170">
        <v>3.3</v>
      </c>
      <c r="H147" s="170">
        <v>-1.1000000000000001</v>
      </c>
      <c r="I147" s="170">
        <v>-1.4</v>
      </c>
      <c r="J147" s="170">
        <v>6.8</v>
      </c>
      <c r="K147" s="170">
        <v>2.5</v>
      </c>
      <c r="L147" s="170">
        <v>2.1</v>
      </c>
      <c r="M147" s="170">
        <v>3.9</v>
      </c>
      <c r="N147" s="170">
        <v>2.6</v>
      </c>
      <c r="O147" s="170">
        <v>2.1</v>
      </c>
      <c r="P147" s="170">
        <v>0.8</v>
      </c>
      <c r="Q147" s="171">
        <v>1.2</v>
      </c>
    </row>
    <row r="148" spans="1:17" x14ac:dyDescent="0.2">
      <c r="A148" s="130"/>
      <c r="B148" s="92" t="s">
        <v>4</v>
      </c>
      <c r="C148" s="170">
        <v>1.7</v>
      </c>
      <c r="D148" s="170">
        <v>1.6</v>
      </c>
      <c r="E148" s="170">
        <v>-6.8</v>
      </c>
      <c r="F148" s="170">
        <v>1</v>
      </c>
      <c r="G148" s="170">
        <v>-2.5</v>
      </c>
      <c r="H148" s="170">
        <v>0.5</v>
      </c>
      <c r="I148" s="170">
        <v>5</v>
      </c>
      <c r="J148" s="170">
        <v>5.4</v>
      </c>
      <c r="K148" s="170">
        <v>3</v>
      </c>
      <c r="L148" s="170">
        <v>1.6</v>
      </c>
      <c r="M148" s="170">
        <v>3.2</v>
      </c>
      <c r="N148" s="170">
        <v>1.8</v>
      </c>
      <c r="O148" s="170">
        <v>2</v>
      </c>
      <c r="P148" s="170">
        <v>-0.1</v>
      </c>
      <c r="Q148" s="171">
        <v>0.8</v>
      </c>
    </row>
    <row r="149" spans="1:17" x14ac:dyDescent="0.2">
      <c r="A149" s="130"/>
      <c r="B149" s="92" t="s">
        <v>1</v>
      </c>
      <c r="C149" s="170">
        <v>1.7</v>
      </c>
      <c r="D149" s="170">
        <v>1.9</v>
      </c>
      <c r="E149" s="170">
        <v>-6.5</v>
      </c>
      <c r="F149" s="170">
        <v>0.9</v>
      </c>
      <c r="G149" s="170">
        <v>3.3</v>
      </c>
      <c r="H149" s="170">
        <v>0.4</v>
      </c>
      <c r="I149" s="170">
        <v>0.1</v>
      </c>
      <c r="J149" s="170">
        <v>5.0999999999999996</v>
      </c>
      <c r="K149" s="170">
        <v>4.7</v>
      </c>
      <c r="L149" s="170">
        <v>1.9</v>
      </c>
      <c r="M149" s="170">
        <v>3.7</v>
      </c>
      <c r="N149" s="170">
        <v>4</v>
      </c>
      <c r="O149" s="170">
        <v>2.1</v>
      </c>
      <c r="P149" s="170">
        <v>-0.3</v>
      </c>
      <c r="Q149" s="171">
        <v>0.9</v>
      </c>
    </row>
    <row r="150" spans="1:17" x14ac:dyDescent="0.2">
      <c r="A150" s="130"/>
      <c r="B150" s="92" t="s">
        <v>2</v>
      </c>
      <c r="C150" s="170">
        <v>1.7</v>
      </c>
      <c r="D150" s="170">
        <v>2.2999999999999998</v>
      </c>
      <c r="E150" s="170">
        <v>-4.3</v>
      </c>
      <c r="F150" s="170">
        <v>2.1</v>
      </c>
      <c r="G150" s="170">
        <v>-2.8</v>
      </c>
      <c r="H150" s="170">
        <v>1.9</v>
      </c>
      <c r="I150" s="170">
        <v>5</v>
      </c>
      <c r="J150" s="170">
        <v>5.3</v>
      </c>
      <c r="K150" s="170">
        <v>6.1</v>
      </c>
      <c r="L150" s="170">
        <v>2.1</v>
      </c>
      <c r="M150" s="170">
        <v>4.4000000000000004</v>
      </c>
      <c r="N150" s="170">
        <v>5.3</v>
      </c>
      <c r="O150" s="170">
        <v>1.9</v>
      </c>
      <c r="P150" s="170">
        <v>-0.5</v>
      </c>
      <c r="Q150" s="171">
        <v>1</v>
      </c>
    </row>
    <row r="151" spans="1:17" x14ac:dyDescent="0.2">
      <c r="A151" s="130">
        <v>2017</v>
      </c>
      <c r="B151" s="124" t="s">
        <v>3</v>
      </c>
      <c r="C151" s="170">
        <v>1.8</v>
      </c>
      <c r="D151" s="170">
        <v>2.4</v>
      </c>
      <c r="E151" s="170">
        <v>1.3</v>
      </c>
      <c r="F151" s="170">
        <v>2.4</v>
      </c>
      <c r="G151" s="170">
        <v>2.5</v>
      </c>
      <c r="H151" s="170">
        <v>2.7</v>
      </c>
      <c r="I151" s="170">
        <v>-1.3</v>
      </c>
      <c r="J151" s="170">
        <v>6.4</v>
      </c>
      <c r="K151" s="170">
        <v>9.4</v>
      </c>
      <c r="L151" s="170">
        <v>2.2000000000000002</v>
      </c>
      <c r="M151" s="170">
        <v>2.9</v>
      </c>
      <c r="N151" s="170">
        <v>5.2</v>
      </c>
      <c r="O151" s="170">
        <v>2.2000000000000002</v>
      </c>
      <c r="P151" s="170">
        <v>0.2</v>
      </c>
      <c r="Q151" s="171">
        <v>1.2</v>
      </c>
    </row>
    <row r="152" spans="1:17" x14ac:dyDescent="0.2">
      <c r="A152" s="130"/>
      <c r="B152" s="131" t="s">
        <v>4</v>
      </c>
      <c r="C152" s="170">
        <v>1.9</v>
      </c>
      <c r="D152" s="170">
        <v>2.2000000000000002</v>
      </c>
      <c r="E152" s="170">
        <v>3</v>
      </c>
      <c r="F152" s="170">
        <v>0.9</v>
      </c>
      <c r="G152" s="170">
        <v>2</v>
      </c>
      <c r="H152" s="170">
        <v>1.7</v>
      </c>
      <c r="I152" s="170">
        <v>-4.8</v>
      </c>
      <c r="J152" s="170">
        <v>2.4</v>
      </c>
      <c r="K152" s="170">
        <v>7.7</v>
      </c>
      <c r="L152" s="170">
        <v>2.4</v>
      </c>
      <c r="M152" s="170">
        <v>2.7</v>
      </c>
      <c r="N152" s="170">
        <v>6.2</v>
      </c>
      <c r="O152" s="170">
        <v>2.2000000000000002</v>
      </c>
      <c r="P152" s="170">
        <v>0.7</v>
      </c>
      <c r="Q152" s="171">
        <v>1.3</v>
      </c>
    </row>
    <row r="153" spans="1:17" x14ac:dyDescent="0.2">
      <c r="A153" s="130"/>
      <c r="B153" s="138" t="s">
        <v>1</v>
      </c>
      <c r="C153" s="170">
        <v>1.8</v>
      </c>
      <c r="D153" s="170">
        <v>2</v>
      </c>
      <c r="E153" s="170">
        <v>4.2</v>
      </c>
      <c r="F153" s="170">
        <v>2.2999999999999998</v>
      </c>
      <c r="G153" s="170">
        <v>-2.7</v>
      </c>
      <c r="H153" s="170">
        <v>3.1</v>
      </c>
      <c r="I153" s="170">
        <v>1.2</v>
      </c>
      <c r="J153" s="170">
        <v>1.6</v>
      </c>
      <c r="K153" s="170">
        <v>7.1</v>
      </c>
      <c r="L153" s="170">
        <v>1.9</v>
      </c>
      <c r="M153" s="170">
        <v>2.1</v>
      </c>
      <c r="N153" s="170">
        <v>3.9</v>
      </c>
      <c r="O153" s="170">
        <v>2</v>
      </c>
      <c r="P153" s="170">
        <v>0.6</v>
      </c>
      <c r="Q153" s="171">
        <v>1.2</v>
      </c>
    </row>
    <row r="154" spans="1:17" s="102" customFormat="1" x14ac:dyDescent="0.2">
      <c r="A154" s="130"/>
      <c r="B154" s="138" t="s">
        <v>2</v>
      </c>
      <c r="C154" s="170">
        <v>1.4</v>
      </c>
      <c r="D154" s="170">
        <v>1.4</v>
      </c>
      <c r="E154" s="170">
        <v>3.1</v>
      </c>
      <c r="F154" s="170">
        <v>2.2000000000000002</v>
      </c>
      <c r="G154" s="170">
        <v>0.8</v>
      </c>
      <c r="H154" s="170">
        <v>3.1</v>
      </c>
      <c r="I154" s="170">
        <v>-1.8</v>
      </c>
      <c r="J154" s="170">
        <v>1.8</v>
      </c>
      <c r="K154" s="170">
        <v>4.7</v>
      </c>
      <c r="L154" s="170">
        <v>1.5</v>
      </c>
      <c r="M154" s="170">
        <v>0.5</v>
      </c>
      <c r="N154" s="170">
        <v>3.3</v>
      </c>
      <c r="O154" s="170">
        <v>2</v>
      </c>
      <c r="P154" s="170">
        <v>0.3</v>
      </c>
      <c r="Q154" s="171">
        <v>0.8</v>
      </c>
    </row>
    <row r="155" spans="1:17" x14ac:dyDescent="0.2">
      <c r="A155" s="130">
        <v>2018</v>
      </c>
      <c r="B155" s="144" t="s">
        <v>3</v>
      </c>
      <c r="C155" s="170">
        <v>1.1000000000000001</v>
      </c>
      <c r="D155" s="170">
        <v>1.1000000000000001</v>
      </c>
      <c r="E155" s="170">
        <v>-0.1</v>
      </c>
      <c r="F155" s="170">
        <v>2</v>
      </c>
      <c r="G155" s="170">
        <v>0</v>
      </c>
      <c r="H155" s="170">
        <v>2.2999999999999998</v>
      </c>
      <c r="I155" s="170">
        <v>3.5</v>
      </c>
      <c r="J155" s="170">
        <v>-2.2000000000000002</v>
      </c>
      <c r="K155" s="170">
        <v>-0.3</v>
      </c>
      <c r="L155" s="170">
        <v>1.3</v>
      </c>
      <c r="M155" s="170">
        <v>1.1000000000000001</v>
      </c>
      <c r="N155" s="170">
        <v>2.9</v>
      </c>
      <c r="O155" s="170">
        <v>1.7</v>
      </c>
      <c r="P155" s="170">
        <v>0</v>
      </c>
      <c r="Q155" s="171">
        <v>0.4</v>
      </c>
    </row>
    <row r="156" spans="1:17" x14ac:dyDescent="0.2">
      <c r="B156" s="201" t="s">
        <v>4</v>
      </c>
      <c r="C156" s="170">
        <v>1.2</v>
      </c>
      <c r="D156" s="170">
        <v>1.2</v>
      </c>
      <c r="E156" s="170">
        <v>-0.5</v>
      </c>
      <c r="F156" s="170">
        <v>0.8</v>
      </c>
      <c r="G156" s="170">
        <v>-1.1000000000000001</v>
      </c>
      <c r="H156" s="170">
        <v>1.3</v>
      </c>
      <c r="I156" s="170">
        <v>-0.7</v>
      </c>
      <c r="J156" s="170">
        <v>-0.4</v>
      </c>
      <c r="K156" s="170">
        <v>0.4</v>
      </c>
      <c r="L156" s="170">
        <v>1.5</v>
      </c>
      <c r="M156" s="170">
        <v>2.2999999999999998</v>
      </c>
      <c r="N156" s="170">
        <v>3.3</v>
      </c>
      <c r="O156" s="170">
        <v>1.6</v>
      </c>
      <c r="P156" s="170">
        <v>0.2</v>
      </c>
      <c r="Q156" s="171">
        <v>0.6</v>
      </c>
    </row>
    <row r="157" spans="1:17" x14ac:dyDescent="0.2">
      <c r="A157" s="83" t="s">
        <v>176</v>
      </c>
      <c r="B157" s="101"/>
      <c r="C157" s="122"/>
      <c r="D157" s="122"/>
      <c r="E157" s="122"/>
      <c r="F157" s="122"/>
      <c r="G157" s="122"/>
      <c r="H157" s="122"/>
      <c r="I157" s="122"/>
      <c r="J157" s="122"/>
      <c r="K157" s="122"/>
      <c r="L157" s="122"/>
      <c r="M157" s="122"/>
      <c r="N157" s="122"/>
      <c r="O157" s="122"/>
      <c r="P157" s="122"/>
      <c r="Q157" s="122"/>
    </row>
    <row r="158" spans="1:17" ht="12.75" customHeight="1" x14ac:dyDescent="0.2">
      <c r="A158" s="83" t="s">
        <v>216</v>
      </c>
      <c r="B158" s="101"/>
      <c r="C158" s="122"/>
      <c r="D158" s="122"/>
      <c r="E158" s="122"/>
      <c r="F158" s="122"/>
      <c r="G158" s="122"/>
      <c r="H158" s="122"/>
      <c r="I158" s="122"/>
      <c r="J158" s="122"/>
      <c r="K158" s="122"/>
      <c r="L158" s="122"/>
      <c r="M158" s="122"/>
      <c r="N158" s="122"/>
      <c r="O158" s="122"/>
      <c r="P158" s="122"/>
      <c r="Q158" s="122"/>
    </row>
    <row r="159" spans="1:17" ht="12.75" customHeight="1" x14ac:dyDescent="0.2">
      <c r="A159" s="83" t="s">
        <v>221</v>
      </c>
      <c r="B159" s="101"/>
      <c r="C159" s="122"/>
      <c r="D159" s="122"/>
      <c r="E159" s="122"/>
      <c r="F159" s="122"/>
      <c r="G159" s="122"/>
      <c r="H159" s="122"/>
      <c r="I159" s="122"/>
      <c r="J159" s="122"/>
      <c r="K159" s="122"/>
      <c r="L159" s="122"/>
      <c r="M159" s="122"/>
      <c r="N159" s="122"/>
      <c r="O159" s="122"/>
      <c r="P159" s="122"/>
      <c r="Q159" s="122"/>
    </row>
  </sheetData>
  <mergeCells count="3">
    <mergeCell ref="A1:P1"/>
    <mergeCell ref="A5:C5"/>
    <mergeCell ref="B3:P3"/>
  </mergeCells>
  <pageMargins left="0.55118110236220474" right="0.55118110236220474" top="0.78740157480314965" bottom="0.78740157480314965" header="0.51181102362204722" footer="0.51181102362204722"/>
  <pageSetup paperSize="9" scale="4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K2LS and ABMI</vt:lpstr>
      <vt:lpstr>Recession checker</vt:lpstr>
      <vt:lpstr>Ready Reckoner</vt:lpstr>
      <vt:lpstr>Contents</vt:lpstr>
      <vt:lpstr>Table 1.1</vt:lpstr>
      <vt:lpstr>Table 1.2</vt:lpstr>
      <vt:lpstr>Table 1.3</vt:lpstr>
      <vt:lpstr>Table 1.4</vt:lpstr>
      <vt:lpstr>Table 1.5</vt:lpstr>
      <vt:lpstr>Table 1.1R</vt:lpstr>
      <vt:lpstr>Inkscape chart 1 original</vt:lpstr>
      <vt:lpstr>Inkscape chart 2 original</vt:lpstr>
      <vt:lpstr>Inkscape chart 3 (2)</vt:lpstr>
      <vt:lpstr>Inkscape chart 5 (2)</vt:lpstr>
      <vt:lpstr>Contents!Print_Area</vt:lpstr>
      <vt:lpstr>'Ready Reckoner'!Print_Area</vt:lpstr>
      <vt:lpstr>'Table 1.1'!Print_Area</vt:lpstr>
      <vt:lpstr>'Table 1.1R'!Print_Area</vt:lpstr>
      <vt:lpstr>'Table 1.2'!Print_Area</vt:lpstr>
      <vt:lpstr>'Table 1.3'!Print_Area</vt:lpstr>
      <vt:lpstr>'Table 1.4'!Print_Area</vt:lpstr>
      <vt:lpstr>'Table 1.5'!Print_Area</vt:lpstr>
    </vt:vector>
  </TitlesOfParts>
  <Company>The 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2000-04-17T10:56:53Z</dcterms:created>
  <cp:lastPrinted>2018-10-29T15:18:33Z</cp:lastPrinted>
  <dcterms:modified xsi:type="dcterms:W3CDTF">2018-10-30T16:18:57Z</dcterms:modified>
</cp:coreProperties>
</file>