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spreadsheetml.chartsheet+xml" PartName="/xl/chartsheets/sheet1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3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60" windowWidth="14130" windowHeight="13620" tabRatio="905"/>
  </bookViews>
  <sheets>
    <sheet name="Contents" sheetId="5" r:id="rId1"/>
    <sheet name="Notes" sheetId="30" r:id="rId2"/>
    <sheet name="Applicable Amounts" sheetId="29" r:id="rId3"/>
    <sheet name="1.1" sheetId="9" r:id="rId4"/>
    <sheet name="1.2" sheetId="4" r:id="rId5"/>
    <sheet name="1.2 - Chart" sheetId="7" r:id="rId6"/>
    <sheet name="1.3" sheetId="8" r:id="rId7"/>
    <sheet name="1.3 - Chart" sheetId="10" r:id="rId8"/>
    <sheet name="1.4" sheetId="12" r:id="rId9"/>
    <sheet name="1.5" sheetId="13" r:id="rId10"/>
    <sheet name="1.6" sheetId="17" r:id="rId11"/>
    <sheet name="1.7" sheetId="19" r:id="rId12"/>
    <sheet name="2.1" sheetId="22" r:id="rId13"/>
    <sheet name="2.2" sheetId="20" r:id="rId14"/>
    <sheet name="2.3" sheetId="23" r:id="rId15"/>
    <sheet name="2.3 - Chart" sheetId="24" r:id="rId16"/>
    <sheet name="2.4" sheetId="25" r:id="rId17"/>
    <sheet name="3.1" sheetId="26" r:id="rId18"/>
    <sheet name="3.2" sheetId="27" r:id="rId19"/>
    <sheet name="4.1" sheetId="28" r:id="rId20"/>
    <sheet name="Sheet1" sheetId="31" r:id="rId21"/>
  </sheets>
  <externalReferences>
    <externalReference r:id="rId22"/>
  </externalReferences>
  <definedNames>
    <definedName name="_xlnm.Print_Area" localSheetId="4">'1.2'!$A$1:$P$44</definedName>
    <definedName name="_xlnm.Print_Area" localSheetId="6">'1.3'!$A$1:$K$42</definedName>
    <definedName name="_xlnm.Print_Area" localSheetId="8">'1.4'!$A$1:$M$54</definedName>
    <definedName name="_xlnm.Print_Area" localSheetId="10">'1.6'!$A$1:$X$22</definedName>
    <definedName name="_xlnm.Print_Area" localSheetId="17">'3.1'!$A$1:$V$42</definedName>
  </definedNames>
  <calcPr calcId="145621"/>
</workbook>
</file>

<file path=xl/calcChain.xml><?xml version="1.0" encoding="utf-8"?>
<calcChain xmlns="http://schemas.openxmlformats.org/spreadsheetml/2006/main">
  <c r="G44" i="26" l="1"/>
  <c r="C44" i="26"/>
  <c r="D44" i="26"/>
  <c r="E44" i="26"/>
  <c r="F44" i="26"/>
  <c r="B44" i="26"/>
  <c r="O7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6" i="20"/>
  <c r="E54" i="22" l="1"/>
  <c r="E55" i="22"/>
  <c r="E56" i="22"/>
  <c r="E57" i="22"/>
  <c r="E58" i="22"/>
  <c r="E59" i="22"/>
  <c r="E60" i="22"/>
  <c r="E61" i="22"/>
  <c r="E62" i="22"/>
  <c r="E63" i="22"/>
  <c r="E64" i="22"/>
  <c r="E65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O7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E43" i="22"/>
  <c r="E44" i="22"/>
  <c r="E45" i="22"/>
  <c r="E46" i="22"/>
  <c r="E47" i="22"/>
  <c r="E48" i="22"/>
  <c r="E49" i="22"/>
  <c r="E50" i="22"/>
  <c r="E51" i="22"/>
  <c r="E52" i="22"/>
  <c r="E53" i="22"/>
  <c r="E42" i="22"/>
  <c r="C43" i="22"/>
  <c r="C44" i="22"/>
  <c r="C45" i="22"/>
  <c r="C46" i="22"/>
  <c r="C47" i="22"/>
  <c r="C48" i="22"/>
  <c r="C49" i="22"/>
  <c r="C50" i="22"/>
  <c r="C51" i="22"/>
  <c r="C52" i="22"/>
  <c r="C53" i="22"/>
  <c r="C42" i="22"/>
  <c r="N7" i="12"/>
  <c r="M7" i="12"/>
  <c r="K27" i="13"/>
  <c r="K25" i="13"/>
  <c r="C48" i="8"/>
  <c r="C46" i="8"/>
  <c r="C50" i="8"/>
  <c r="C49" i="8"/>
  <c r="C47" i="8"/>
  <c r="C45" i="8"/>
  <c r="N18" i="12"/>
  <c r="N17" i="12"/>
  <c r="N16" i="12"/>
  <c r="N15" i="12"/>
  <c r="N14" i="12"/>
  <c r="N13" i="12"/>
  <c r="N12" i="12"/>
  <c r="N11" i="12"/>
  <c r="N10" i="12"/>
  <c r="N9" i="12"/>
  <c r="N8" i="12"/>
  <c r="M18" i="12"/>
  <c r="M17" i="12"/>
  <c r="M16" i="12"/>
  <c r="M15" i="12"/>
  <c r="M14" i="12"/>
  <c r="M13" i="12"/>
  <c r="M12" i="12"/>
  <c r="M11" i="12"/>
  <c r="M10" i="12"/>
  <c r="M9" i="12"/>
  <c r="M8" i="12"/>
  <c r="K27" i="25"/>
  <c r="K26" i="25"/>
  <c r="K25" i="25"/>
  <c r="K24" i="25"/>
  <c r="C46" i="23"/>
  <c r="C51" i="23"/>
  <c r="C50" i="23"/>
  <c r="C49" i="23"/>
  <c r="C48" i="23"/>
  <c r="C47" i="23"/>
</calcChain>
</file>

<file path=xl/comments1.xml><?xml version="1.0" encoding="utf-8"?>
<comments xmlns="http://schemas.openxmlformats.org/spreadsheetml/2006/main">
  <authors>
    <author>u418395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u418395:</t>
        </r>
        <r>
          <rPr>
            <sz val="9"/>
            <color indexed="81"/>
            <rFont val="Tahoma"/>
            <family val="2"/>
          </rPr>
          <t xml:space="preserve">
Link to be updated</t>
        </r>
      </text>
    </comment>
  </commentList>
</comments>
</file>

<file path=xl/comments2.xml><?xml version="1.0" encoding="utf-8"?>
<comments xmlns="http://schemas.openxmlformats.org/spreadsheetml/2006/main">
  <authors>
    <author>u418395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u418395:</t>
        </r>
        <r>
          <rPr>
            <sz val="9"/>
            <color indexed="81"/>
            <rFont val="Tahoma"/>
            <family val="2"/>
          </rPr>
          <t xml:space="preserve">
Check the accuracy of the last statement.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u418395:</t>
        </r>
        <r>
          <rPr>
            <sz val="9"/>
            <color indexed="81"/>
            <rFont val="Tahoma"/>
            <family val="2"/>
          </rPr>
          <t xml:space="preserve">
Update</t>
        </r>
      </text>
    </comment>
  </commentList>
</comments>
</file>

<file path=xl/comments3.xml><?xml version="1.0" encoding="utf-8"?>
<comments xmlns="http://schemas.openxmlformats.org/spreadsheetml/2006/main">
  <authors>
    <author>u418395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u418395:</t>
        </r>
        <r>
          <rPr>
            <sz val="9"/>
            <color indexed="81"/>
            <rFont val="Tahoma"/>
            <family val="2"/>
          </rPr>
          <t xml:space="preserve">
2,830 families unidentified by this analysis</t>
        </r>
      </text>
    </comment>
  </commentList>
</comments>
</file>

<file path=xl/comments4.xml><?xml version="1.0" encoding="utf-8"?>
<comments xmlns="http://schemas.openxmlformats.org/spreadsheetml/2006/main">
  <authors>
    <author>u418395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u418395:</t>
        </r>
        <r>
          <rPr>
            <sz val="9"/>
            <color indexed="81"/>
            <rFont val="Tahoma"/>
            <family val="2"/>
          </rPr>
          <t xml:space="preserve">
awaiting completion of CTRR Q4 2017-18
</t>
        </r>
      </text>
    </comment>
  </commentList>
</comments>
</file>

<file path=xl/sharedStrings.xml><?xml version="1.0" encoding="utf-8"?>
<sst xmlns="http://schemas.openxmlformats.org/spreadsheetml/2006/main" count="570" uniqueCount="260">
  <si>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</si>
  <si>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</si>
  <si>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</si>
  <si>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</si>
  <si>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</si>
  <si>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</si>
  <si>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</si>
  <si>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</si>
  <si>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</si>
  <si>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</si>
  <si>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</si>
  <si>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</si>
  <si>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</si>
  <si>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</si>
  <si>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</si>
  <si>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</si>
  <si>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</si>
  <si>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</si>
  <si>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</si>
  <si>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</si>
  <si>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</si>
  <si>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</si>
  <si>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</si>
  <si>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</si>
  <si>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</si>
  <si>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</si>
  <si>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</si>
  <si>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</si>
  <si>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</si>
  <si>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</si>
  <si>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</si>
  <si>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</si>
  <si>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Return to Contents</t>
  </si>
  <si>
    <t>% Change, 
April 2013 to 
March 2016</t>
  </si>
  <si>
    <t>http://www.gov.scot/Topics/Statistics/Browse/Local-Government-Finance/Methodology/Ctaxreductionmethod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</si>
  <si>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 xml:space="preserve"> Recipients are as at monthly count date. See Methodology Notes, Section 2 for more details. These are available at: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</si>
  <si>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Figures are rounded to the nearest 10. Components may not sum to total due to rounding.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</si>
  <si>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Figures for each month from April 2013 to the most recent are available at:</t>
    </r>
  </si>
  <si>
    <t>http://www.gov.scot/Topics/Statistics/Browse/Local-Government-Finance/CTR/Latables</t>
  </si>
  <si>
    <t>All CTR
recipients</t>
  </si>
  <si>
    <t>Passported</t>
  </si>
  <si>
    <t>Total</t>
  </si>
  <si>
    <t>Income
Support</t>
  </si>
  <si>
    <t>Pension Credit
(Guarantee Credit)</t>
  </si>
  <si>
    <t>Total
passported</t>
  </si>
  <si>
    <t>Total non- 
passported</t>
  </si>
  <si>
    <t>Non-passported</t>
  </si>
  <si>
    <t>Month</t>
  </si>
  <si>
    <t>CTR 
Recipients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</si>
  <si>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Local authority figures for each month from April 2013 to the most recent are available at:</t>
    </r>
  </si>
  <si>
    <t>Income Support</t>
  </si>
  <si>
    <t>i-r ESA</t>
  </si>
  <si>
    <t>i-b JSA</t>
  </si>
  <si>
    <t>Pension Credit</t>
  </si>
  <si>
    <t>Employed, 
working age</t>
  </si>
  <si>
    <t>Employed, 
pension age</t>
  </si>
  <si>
    <t>Unemployed, 
pension age</t>
  </si>
  <si>
    <t>Unemployed, 
working age</t>
  </si>
  <si>
    <t>Under 25</t>
  </si>
  <si>
    <t>25 to 34</t>
  </si>
  <si>
    <t>35 to 44</t>
  </si>
  <si>
    <t>45 to 49</t>
  </si>
  <si>
    <t>50 to 54</t>
  </si>
  <si>
    <t>55 to 59</t>
  </si>
  <si>
    <t>60 to 64</t>
  </si>
  <si>
    <t>65 and over</t>
  </si>
  <si>
    <t>Female</t>
  </si>
  <si>
    <t>Male</t>
  </si>
  <si>
    <t>No child 
dependents</t>
  </si>
  <si>
    <t>Single, no child dependents</t>
  </si>
  <si>
    <t>Couples</t>
  </si>
  <si>
    <t>Single, one or more child dependent(s)</t>
  </si>
  <si>
    <t>1+ child 
dependent(s)</t>
  </si>
  <si>
    <t>No child dependents</t>
  </si>
  <si>
    <t>Single</t>
  </si>
  <si>
    <t>Couple</t>
  </si>
  <si>
    <t>One or more child dependent(s)</t>
  </si>
  <si>
    <t>Decile 1 (most deprived)</t>
  </si>
  <si>
    <t>Decile 2</t>
  </si>
  <si>
    <t>Decile 3</t>
  </si>
  <si>
    <t>Decile 4</t>
  </si>
  <si>
    <t>Decile 5</t>
  </si>
  <si>
    <t>Decile 6</t>
  </si>
  <si>
    <t>Decile 7</t>
  </si>
  <si>
    <t>Decile 10 (least deprived)</t>
  </si>
  <si>
    <t>Decile 8</t>
  </si>
  <si>
    <t>Decile 9</t>
  </si>
  <si>
    <t>Full CTR - Passported</t>
  </si>
  <si>
    <t>Full CTR - Non-passported</t>
  </si>
  <si>
    <t>Partial CTR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</si>
  <si>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theme="1"/>
        <rFont val="Arial"/>
        <family val="2"/>
      </rPr>
      <t xml:space="preserve"> Figures for each month from April 2013 to the most recent are available at: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</si>
  <si>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Figures are rounded to the nearest £100. Components may not sum to total due to rounding.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</si>
  <si>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Weekly income foregone estimates are based on 'number of recipients' multiplied by 'average weekly reduction' for each local authority and benefit type for the given month.</t>
    </r>
  </si>
  <si>
    <t>Weekly 
income 
foregone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</si>
  <si>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Average awards are shown as pounds per week and rounded to the nearest penny.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</si>
  <si>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 xml:space="preserve"> If claiming as a couple, the age of the elder recipient or partner is used.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</si>
  <si>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Recipients are as at monthly count date. See Methodology Notes, Section 2 for more details. These are available at: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</si>
  <si>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Average awards are shown as pounds per week and rounded to the nearest penny.</t>
    </r>
  </si>
  <si>
    <t>Band A</t>
  </si>
  <si>
    <t>Band B</t>
  </si>
  <si>
    <t>Band C</t>
  </si>
  <si>
    <t>Band D</t>
  </si>
  <si>
    <t>No. of chargeable dwellings</t>
  </si>
  <si>
    <t>Number of 
chargeable 
dwellings</t>
  </si>
  <si>
    <t>Band E to H</t>
  </si>
  <si>
    <t>Proportion receiving CTR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</si>
  <si>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Chargeable dwellings figures are as at September 2015.</t>
    </r>
  </si>
  <si>
    <t>http://www.gov.scot/Topics/Statistics/Browse/Local-Government-Finance/PubScottishLGFStats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</si>
  <si>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theme="1"/>
        <rFont val="Arial"/>
        <family val="2"/>
      </rPr>
      <t xml:space="preserve"> These are provisional figures which are derived from information supplied by local authorities to</t>
    </r>
  </si>
  <si>
    <r>
      <rPr>
        <vertAlign val="superscript"/>
        <sz val="10"/>
        <color indexed="8"/>
        <rFont val="Arial"/>
        <family val="2"/>
      </rPr>
      <t>a</t>
    </r>
    <r>
      <rPr>
        <sz val="10"/>
        <color theme="1"/>
        <rFont val="Arial"/>
        <family val="2"/>
      </rPr>
      <t xml:space="preserve"> Final audited figures, published in Scottish Local Government Financial Statistics and available at:</t>
    </r>
  </si>
  <si>
    <t>Personal Allowances</t>
  </si>
  <si>
    <t xml:space="preserve">Single claimant aged less than 25 years </t>
  </si>
  <si>
    <t xml:space="preserve">Single claimant aged not less than 25 years </t>
  </si>
  <si>
    <t xml:space="preserve">Single claimant aged 60 years to 64 years </t>
  </si>
  <si>
    <t>Single claimant aged 65 years or over</t>
  </si>
  <si>
    <t>Premiums</t>
  </si>
  <si>
    <t>Disability Premium for single person</t>
  </si>
  <si>
    <t>Disability Premium for couple</t>
  </si>
  <si>
    <t>Enhanced Disability Premium for single person</t>
  </si>
  <si>
    <t>Enhanced Disability Premium for couple</t>
  </si>
  <si>
    <t>Enhanced Disability Premium for child</t>
  </si>
  <si>
    <t>Severe Disability Premium for single person</t>
  </si>
  <si>
    <t>Severe Disability Premium for couple where one qualifies</t>
  </si>
  <si>
    <t>Severe Disability Premium for couple where both qualify</t>
  </si>
  <si>
    <t>Carer Premium</t>
  </si>
  <si>
    <t>Disabled Child Premium</t>
  </si>
  <si>
    <t>Couple at least one aged 18 years</t>
  </si>
  <si>
    <t>Couple at least one aged 60 years to 64 years</t>
  </si>
  <si>
    <t>Couple at least one aged 65 years or over</t>
  </si>
  <si>
    <t>Child or young person (from birth to the day before their 20th birthday)</t>
  </si>
  <si>
    <t>For commentary and advice on these statistics please refer to the main publication.</t>
  </si>
  <si>
    <t>Contents</t>
  </si>
  <si>
    <t>Notes</t>
  </si>
  <si>
    <t>Should you require analysis that does not appear in this spreadsheet then please contact: louise.cuthbertson@gov.scot</t>
  </si>
  <si>
    <t>2. Weekly income foregone estimates</t>
  </si>
  <si>
    <t>3. Chargeable dwellings and Council Tax Bands</t>
  </si>
  <si>
    <t>4. CTR impact on Council Tax income</t>
  </si>
  <si>
    <t>For commentary and further details on these statistics please refer to the main publication.</t>
  </si>
  <si>
    <t>2. Background</t>
  </si>
  <si>
    <t>Copies of this publication are available on the Scottish Government's website at:</t>
  </si>
  <si>
    <t>For enquiries about this publication, please contact:</t>
  </si>
  <si>
    <t>Victoria Quay</t>
  </si>
  <si>
    <t>Edinburgh</t>
  </si>
  <si>
    <t>EH6 6QQ</t>
  </si>
  <si>
    <t>1. Official Statistics Publication</t>
  </si>
  <si>
    <t>This is an Official Statistics Publication. Official Statistics are produced to high professional standards as set out in the Code of Practice for Official Statistics.</t>
  </si>
  <si>
    <t>They are produced free from any political interference.</t>
  </si>
  <si>
    <t>Council Tax Reduction (CTR) provides low income households with a reduction in their Council Tax liability. The reduction can be any proportion of the</t>
  </si>
  <si>
    <t xml:space="preserve">liablity, up to and including 100% (i.e. the household has their Council Tax liability reduced to £0). </t>
  </si>
  <si>
    <t xml:space="preserve">The Scottish Government introduced CTR on 1st April 2013 to replace Council Tax Benefit (CTB). CTB was implemented by the Department for Work and </t>
  </si>
  <si>
    <t xml:space="preserve">Pensions (DWP) and was abolished under the provisions of the UK Welfare Reform Act 2012. Entitlement to CTR in Scotland replicates, as far as possible, </t>
  </si>
  <si>
    <t xml:space="preserve">previous entitlement to CTB. This reflects a variety of circumstances, including unemployment, low pay and inability to work because of a disability or caring </t>
  </si>
  <si>
    <t>3. Data sources</t>
  </si>
  <si>
    <t>The main data source for this report is the Scottish Government CTR data extract (some other data sources have been used to provide contextual data, such as</t>
  </si>
  <si>
    <t>the number of chargeable dwellings. Where this is the case the relevant source has been provided). Since the CTR scheme was introduced on 1st April 2013,</t>
  </si>
  <si>
    <t>the Scottish Government have asked all local authorities to provide individual record level extracts on a monthly basis to enable monitoring of the number of</t>
  </si>
  <si>
    <t xml:space="preserve">This means the extract provides a snapshot for each month, and so may include CTR applications that are subsequently revised by local authorities. </t>
  </si>
  <si>
    <t>Local authorities are asked to extract their data on a specified date (the count date) although local authorities can provide data up to a week after that date.</t>
  </si>
  <si>
    <t>4. Enquiries</t>
  </si>
  <si>
    <t>A full methodology guide is available at: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</si>
  <si>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Figures are rounded to the nearest 10. Components may not sum to total due to rounding and missing data.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</si>
  <si>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Figures are rounded to the nearest 10.</t>
    </r>
  </si>
  <si>
    <t>Eilean Siar</t>
  </si>
  <si>
    <t>Applicable Amounts</t>
  </si>
  <si>
    <t>In employment</t>
  </si>
  <si>
    <t>Not in employment</t>
  </si>
  <si>
    <t>% Change, 
April 2013 to 
March 2017</t>
  </si>
  <si>
    <t>Jobseekers
Allowance</t>
  </si>
  <si>
    <t>Employment
Support Allowance</t>
  </si>
  <si>
    <t>In 
employment</t>
  </si>
  <si>
    <t>Not in 
employment</t>
  </si>
  <si>
    <t>|-------------------------------Passported-----------------------------------|</t>
  </si>
  <si>
    <t>|------------Non-passported----------|</t>
  </si>
  <si>
    <t>|-------------------------------------------------------------------------Passported---------------------------------------------------------------|</t>
  </si>
  <si>
    <t>|-----------------------------------------------------------Non-passported-----------------------------------------------------|</t>
  </si>
  <si>
    <t>This spreadsheet contains supplementary data tables for CTR 2016-17, published as part of the Official Statistics Publication:</t>
  </si>
  <si>
    <t>Robin Bennie</t>
  </si>
  <si>
    <t>Area 3G North</t>
  </si>
  <si>
    <t>robin.bennie@gov.scot</t>
  </si>
  <si>
    <t>2016-17</t>
  </si>
  <si>
    <t>2017-18</t>
  </si>
  <si>
    <t>Weekly Income Foregone</t>
  </si>
  <si>
    <t>Council Tax Reduction Analysis</t>
  </si>
  <si>
    <t>http://www.gov.scot/Publications/2017/06/2510</t>
  </si>
  <si>
    <r>
      <t xml:space="preserve">Table 1.1: CTR recipients, April 2013 to March 2017 </t>
    </r>
    <r>
      <rPr>
        <b/>
        <vertAlign val="superscript"/>
        <sz val="12"/>
        <color indexed="8"/>
        <rFont val="Arial"/>
        <family val="2"/>
      </rPr>
      <t>1, 2, 3</t>
    </r>
  </si>
  <si>
    <t>2016-17 and 2017-18 Personal Allowances and Premiums for CTR</t>
  </si>
  <si>
    <t>Council Tax Reduction in Scotland, 2017-18</t>
  </si>
  <si>
    <t>Council Tax Reduction in Scotland, 2017-18, released on the 24th June 2018</t>
  </si>
  <si>
    <t xml:space="preserve">commitments.  Council tax reforms in 2017-18 included permitting local councils to increase council tax by 3%; increasing the ratios paid by Bands E to H </t>
  </si>
  <si>
    <t xml:space="preserve">properties; increasing the child allowance by 25% in the calculation of the applicable amount (see sheet tab Applicable Amounts) and protecting households in </t>
  </si>
  <si>
    <t>band E to H propertoies by enabling below median income household to claim CTR.</t>
  </si>
  <si>
    <t>% Change, 
April 2013 to 
March 2018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</si>
  <si>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</si>
  <si>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</si>
  <si>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</si>
  <si>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</si>
  <si>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</si>
  <si>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</si>
  <si>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</si>
  <si>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</si>
  <si>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</si>
  <si>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</si>
  <si>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</si>
  <si>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</si>
  <si>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r>
      <t xml:space="preserve">Table 1.7: CTR recipients by full or partial award, March 2018 </t>
    </r>
    <r>
      <rPr>
        <b/>
        <vertAlign val="superscript"/>
        <sz val="12"/>
        <color indexed="8"/>
        <rFont val="Arial"/>
        <family val="2"/>
      </rPr>
      <t>1, 2</t>
    </r>
  </si>
  <si>
    <r>
      <t xml:space="preserve">Table 2.3: Average weekly award by local authority and passported status, March 2018 </t>
    </r>
    <r>
      <rPr>
        <b/>
        <vertAlign val="superscript"/>
        <sz val="12"/>
        <color indexed="8"/>
        <rFont val="Arial"/>
        <family val="2"/>
      </rPr>
      <t>1, 2</t>
    </r>
  </si>
  <si>
    <t>|----------------------------------------------------------------Passported---------------------------------------------------------------|</t>
  </si>
  <si>
    <t>|----------------------Non-passported-------------------|</t>
  </si>
  <si>
    <r>
      <t xml:space="preserve">Table 4.1: Total reduction in Council Tax income (£ millions) through CTR by local authority, 2013-14 to 2017-18 </t>
    </r>
    <r>
      <rPr>
        <b/>
        <vertAlign val="superscript"/>
        <sz val="12"/>
        <color indexed="8"/>
        <rFont val="Arial"/>
        <family val="2"/>
      </rPr>
      <t>1, 2</t>
    </r>
  </si>
  <si>
    <r>
      <t>Table 2.4: Average weekly award by age group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and family type, March 2018 </t>
    </r>
    <r>
      <rPr>
        <b/>
        <vertAlign val="superscript"/>
        <sz val="12"/>
        <color indexed="8"/>
        <rFont val="Arial"/>
        <family val="2"/>
      </rPr>
      <t>2, 3</t>
    </r>
  </si>
  <si>
    <t>2.2: Weekly income foregone estimates (£'000s) by local authority, April 2016 to March 2018</t>
  </si>
  <si>
    <t>2.3: Average weekly award by local authority and passported status, March 2018</t>
  </si>
  <si>
    <t>2.4 Average weekly award by age and family type, March 2018</t>
  </si>
  <si>
    <t>3.2: Proportion of chargeable dwellings in receipt of CTR by Council Tax Band, March 2018</t>
  </si>
  <si>
    <t>4.1: Total reduction in Council Tax income (£ millions) through CTR by local authority, 2013-14 to 2017-18</t>
  </si>
  <si>
    <r>
      <t xml:space="preserve">Table 2.2: Weekly income foregone estimates (£'000s) by local authority, April 2016 to March 2018 </t>
    </r>
    <r>
      <rPr>
        <b/>
        <vertAlign val="superscript"/>
        <sz val="12"/>
        <color indexed="8"/>
        <rFont val="Arial"/>
        <family val="2"/>
      </rPr>
      <t>1, 2, 3, 4</t>
    </r>
  </si>
  <si>
    <r>
      <t xml:space="preserve">Table 3.2: Proportion of chargeable dwellings in receipt of CTR by Council Tax Band, March 2018 </t>
    </r>
    <r>
      <rPr>
        <b/>
        <vertAlign val="superscript"/>
        <sz val="12"/>
        <color indexed="8"/>
        <rFont val="Arial"/>
        <family val="2"/>
      </rPr>
      <t>1, 2, 3</t>
    </r>
  </si>
  <si>
    <t>Proportion not receiving CTR</t>
  </si>
  <si>
    <r>
      <t xml:space="preserve">2013-14 </t>
    </r>
    <r>
      <rPr>
        <b/>
        <vertAlign val="superscript"/>
        <sz val="12"/>
        <color theme="0"/>
        <rFont val="Arial"/>
        <family val="2"/>
      </rPr>
      <t>a</t>
    </r>
  </si>
  <si>
    <r>
      <t>2014-15</t>
    </r>
    <r>
      <rPr>
        <b/>
        <vertAlign val="superscript"/>
        <sz val="12"/>
        <color theme="0"/>
        <rFont val="Arial"/>
        <family val="2"/>
      </rPr>
      <t xml:space="preserve"> a</t>
    </r>
  </si>
  <si>
    <r>
      <t xml:space="preserve">2015-16 </t>
    </r>
    <r>
      <rPr>
        <b/>
        <vertAlign val="superscript"/>
        <sz val="12"/>
        <color theme="0"/>
        <rFont val="Arial"/>
        <family val="2"/>
      </rPr>
      <t>a</t>
    </r>
  </si>
  <si>
    <r>
      <t xml:space="preserve">2016-17 </t>
    </r>
    <r>
      <rPr>
        <b/>
        <vertAlign val="superscript"/>
        <sz val="12"/>
        <color theme="0"/>
        <rFont val="Arial"/>
        <family val="2"/>
      </rPr>
      <t>a</t>
    </r>
  </si>
  <si>
    <r>
      <t xml:space="preserve">2017-18 </t>
    </r>
    <r>
      <rPr>
        <b/>
        <vertAlign val="superscript"/>
        <sz val="12"/>
        <color theme="0"/>
        <rFont val="Arial"/>
        <family val="2"/>
      </rPr>
      <t>b</t>
    </r>
  </si>
  <si>
    <t>Scottish Government on the Council Tax Collection Return (CTRR).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</si>
  <si>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Figures are rounded to the nearest 10.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</si>
  <si>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Gender figures have 2,827 missing values.</t>
    </r>
  </si>
  <si>
    <t>1 Figures are rounded to the nearest 10. Components may not sum to total due to rounding and missing data.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</si>
  <si>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Figures are rounded to the nearest 10. Components may not sum to total due to rounding 4,121 records with no CT band recorded.</t>
    </r>
  </si>
  <si>
    <t>1. Number of CTR claimants</t>
  </si>
  <si>
    <t>1.1: CTR claimants, April 2013 to March 2018</t>
  </si>
  <si>
    <t>1.2: CTR claimants by local authority, April 2016 to March 2018</t>
  </si>
  <si>
    <t>1.3: CTR claimants by local authority and passported status, March 2018</t>
  </si>
  <si>
    <t>1.4: CTR claimants by passported status, April 2017 to March 2018</t>
  </si>
  <si>
    <t>1.5: CTR claimants by age and family type, March 2018</t>
  </si>
  <si>
    <t>1.6: CTR claimants by deprivation, March 2018</t>
  </si>
  <si>
    <t>1.7: CTR claimants by full or partial award, March 2018</t>
  </si>
  <si>
    <t>2.1: Percentage changes since previous month for CTR claimants and weekly income foregone, April 2013 to March 2018</t>
  </si>
  <si>
    <t>3.1: CTR claimants by local authority and Council Tax Band, March 2018</t>
  </si>
  <si>
    <t>claimants and weekly income foregone estimates. Local authorities' continued cooperation in  providing this data is gratefully acknowledged.</t>
  </si>
  <si>
    <t>Table 1.2: CTR claimants by local authority, April 2013 to March 2017 1, 2, 3</t>
  </si>
  <si>
    <t>1 claimants are as at monthly count date. See Methodology Notes, Section 2 for more details. These are available at:</t>
  </si>
  <si>
    <t>Table 1.3: CTR claimants by local authority and passported status, March 2018 1, 2</t>
  </si>
  <si>
    <t>All CTR
claimants</t>
  </si>
  <si>
    <t>Table 1.4: CTR claimants by passported status, April 2017 to March 2018 1, 2</t>
  </si>
  <si>
    <t>1 If claiming as a couple, the age of the elder claimant or partner is used.</t>
  </si>
  <si>
    <t>2 claimants are as at monthly count date. See Methodology Notes, Section 2 for more details. These are available at:</t>
  </si>
  <si>
    <t>All CTR
claimants 2</t>
  </si>
  <si>
    <t>Proportion 
of claimants</t>
  </si>
  <si>
    <t>Table 2.1: Percentage changes since previous month for CTR claimants and weekly income foregone, April 2013 to March 2018</t>
  </si>
  <si>
    <t>No. of 
claimants</t>
  </si>
  <si>
    <t>CTR claimants</t>
  </si>
  <si>
    <t>2 Number of claimants figures are rounded to the nearest 10; weekly income foregone figures are rounded to the nearest £100.</t>
  </si>
  <si>
    <t>CTR claimants as 
a proportion of 
chargeable dwellings</t>
  </si>
  <si>
    <t>Number of CTR claimants</t>
  </si>
  <si>
    <t>2 Number of CTR claimants figures are rounded to the nearest 10. Components may not sum to total due to rounding and 4,121 records with no CT band.</t>
  </si>
  <si>
    <t>2 Figures are rounded to the nearest 10. The number of claimants is lower than the total given in Table 1.1 due to 1,293 incorrect or missing postcodes in the data.</t>
  </si>
  <si>
    <r>
      <t xml:space="preserve">Table 1.5: CTR claimants by age group 1 and family type, March 2018 </t>
    </r>
    <r>
      <rPr>
        <b/>
        <vertAlign val="superscript"/>
        <sz val="12"/>
        <color theme="1"/>
        <rFont val="Arial"/>
        <family val="2"/>
      </rPr>
      <t>2, 3, 4</t>
    </r>
  </si>
  <si>
    <r>
      <t xml:space="preserve">Couples </t>
    </r>
    <r>
      <rPr>
        <b/>
        <vertAlign val="superscript"/>
        <sz val="12"/>
        <color theme="0"/>
        <rFont val="Arial"/>
        <family val="2"/>
      </rPr>
      <t>1</t>
    </r>
  </si>
  <si>
    <r>
      <t>Table 1.6: CTR claimants by SIMD decile, March 2018</t>
    </r>
    <r>
      <rPr>
        <b/>
        <vertAlign val="superscript"/>
        <sz val="12"/>
        <color theme="1"/>
        <rFont val="Arial"/>
        <family val="2"/>
      </rPr>
      <t xml:space="preserve"> 1, 2</t>
    </r>
  </si>
  <si>
    <r>
      <t>Table 3.1: CTR claimants by local authority and Council Tax Band, March 2018</t>
    </r>
    <r>
      <rPr>
        <b/>
        <vertAlign val="superscript"/>
        <sz val="12"/>
        <color theme="1"/>
        <rFont val="Arial"/>
        <family val="2"/>
      </rPr>
      <t xml:space="preserve"> 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</si>
</sst>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"/>
    <numFmt numFmtId="167" formatCode="&quot;£&quot;#,##0.00"/>
    <numFmt numFmtId="168" formatCode="#,##0_ ;\-#,##0\ "/>
    <numFmt numFmtId="169" formatCode="0.0"/>
  </numFmts>
  <fonts count="65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0" tint="-0.49998474074526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0"/>
      <name val="Arial"/>
      <family val="2"/>
    </font>
    <font>
      <u/>
      <sz val="12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vertAlign val="superscript"/>
      <sz val="12"/>
      <color theme="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rgb="FF244062"/>
      </bottom>
      <diagonal/>
    </border>
  </borders>
  <cellStyleXfs count="73">
    <xf numFmtId="0" fontId="0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1" applyNumberFormat="0" applyAlignment="0" applyProtection="0"/>
    <xf numFmtId="0" fontId="14" fillId="17" borderId="2" applyNumberFormat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33" fillId="0" borderId="0"/>
    <xf numFmtId="0" fontId="32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2" fillId="0" borderId="0"/>
    <xf numFmtId="0" fontId="3" fillId="0" borderId="0"/>
    <xf numFmtId="0" fontId="8" fillId="6" borderId="7" applyNumberFormat="0" applyFont="0" applyAlignment="0" applyProtection="0"/>
    <xf numFmtId="0" fontId="23" fillId="2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8" fillId="0" borderId="0"/>
  </cellStyleXfs>
  <cellXfs count="242">
    <xf numFmtId="0" fontId="0" fillId="0" borderId="0" xfId="0"/>
    <xf numFmtId="0" fontId="0" fillId="18" borderId="0" xfId="0" applyFill="1"/>
    <xf numFmtId="0" fontId="36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38" fillId="18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37" fillId="18" borderId="0" xfId="0" applyFont="1" applyFill="1" applyAlignment="1">
      <alignment vertical="center"/>
    </xf>
    <xf numFmtId="0" fontId="0" fillId="18" borderId="0" xfId="0" applyFill="1" applyAlignment="1"/>
    <xf numFmtId="3" fontId="37" fillId="18" borderId="0" xfId="0" applyNumberFormat="1" applyFont="1" applyFill="1" applyAlignment="1">
      <alignment vertical="center"/>
    </xf>
    <xf numFmtId="3" fontId="36" fillId="18" borderId="0" xfId="0" applyNumberFormat="1" applyFont="1" applyFill="1" applyAlignment="1">
      <alignment vertical="center"/>
    </xf>
    <xf numFmtId="0" fontId="39" fillId="19" borderId="0" xfId="0" applyFont="1" applyFill="1" applyAlignment="1">
      <alignment vertical="center"/>
    </xf>
    <xf numFmtId="17" fontId="40" fillId="19" borderId="0" xfId="0" applyNumberFormat="1" applyFont="1" applyFill="1" applyAlignment="1">
      <alignment vertical="center"/>
    </xf>
    <xf numFmtId="0" fontId="40" fillId="19" borderId="0" xfId="0" applyFont="1" applyFill="1" applyAlignment="1">
      <alignment horizontal="right" vertical="center" wrapText="1"/>
    </xf>
    <xf numFmtId="0" fontId="36" fillId="20" borderId="0" xfId="0" applyFont="1" applyFill="1" applyBorder="1" applyAlignment="1">
      <alignment vertical="center"/>
    </xf>
    <xf numFmtId="3" fontId="36" fillId="20" borderId="0" xfId="0" applyNumberFormat="1" applyFont="1" applyFill="1" applyAlignment="1">
      <alignment vertical="center"/>
    </xf>
    <xf numFmtId="0" fontId="35" fillId="18" borderId="0" xfId="40" applyFont="1" applyFill="1" applyAlignment="1">
      <alignment vertical="center"/>
    </xf>
    <xf numFmtId="0" fontId="36" fillId="18" borderId="11" xfId="0" applyFont="1" applyFill="1" applyBorder="1" applyAlignment="1">
      <alignment vertical="center"/>
    </xf>
    <xf numFmtId="3" fontId="36" fillId="18" borderId="11" xfId="0" applyNumberFormat="1" applyFont="1" applyFill="1" applyBorder="1" applyAlignment="1">
      <alignment vertical="center"/>
    </xf>
    <xf numFmtId="0" fontId="41" fillId="18" borderId="0" xfId="40" applyFont="1" applyFill="1" applyAlignment="1">
      <alignment vertical="center"/>
    </xf>
    <xf numFmtId="0" fontId="36" fillId="20" borderId="11" xfId="0" applyFont="1" applyFill="1" applyBorder="1" applyAlignment="1">
      <alignment vertical="center"/>
    </xf>
    <xf numFmtId="17" fontId="40" fillId="19" borderId="0" xfId="0" applyNumberFormat="1" applyFont="1" applyFill="1" applyAlignment="1">
      <alignment horizontal="right" vertical="center" wrapText="1"/>
    </xf>
    <xf numFmtId="0" fontId="37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40" fillId="19" borderId="0" xfId="0" applyFont="1" applyFill="1" applyAlignment="1">
      <alignment vertical="center"/>
    </xf>
    <xf numFmtId="17" fontId="40" fillId="19" borderId="0" xfId="0" applyNumberFormat="1" applyFont="1" applyFill="1" applyAlignment="1">
      <alignment horizontal="right" vertical="center"/>
    </xf>
    <xf numFmtId="0" fontId="0" fillId="18" borderId="0" xfId="0" applyFill="1" applyBorder="1" applyAlignment="1">
      <alignment vertical="center"/>
    </xf>
    <xf numFmtId="17" fontId="36" fillId="18" borderId="0" xfId="0" applyNumberFormat="1" applyFont="1" applyFill="1" applyBorder="1" applyAlignment="1">
      <alignment horizontal="left" vertical="center"/>
    </xf>
    <xf numFmtId="164" fontId="36" fillId="18" borderId="0" xfId="30" applyNumberFormat="1" applyFont="1" applyFill="1" applyBorder="1" applyAlignment="1">
      <alignment vertical="center"/>
    </xf>
    <xf numFmtId="17" fontId="36" fillId="20" borderId="0" xfId="0" applyNumberFormat="1" applyFont="1" applyFill="1" applyBorder="1" applyAlignment="1">
      <alignment horizontal="left" vertical="center"/>
    </xf>
    <xf numFmtId="164" fontId="36" fillId="20" borderId="0" xfId="30" applyNumberFormat="1" applyFont="1" applyFill="1" applyBorder="1" applyAlignment="1">
      <alignment vertical="center"/>
    </xf>
    <xf numFmtId="0" fontId="42" fillId="18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37" fillId="18" borderId="0" xfId="0" applyFont="1" applyFill="1" applyAlignment="1">
      <alignment vertical="center"/>
    </xf>
    <xf numFmtId="0" fontId="36" fillId="18" borderId="0" xfId="0" applyFont="1" applyFill="1" applyBorder="1" applyAlignment="1">
      <alignment vertical="center"/>
    </xf>
    <xf numFmtId="0" fontId="37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49" fontId="36" fillId="18" borderId="0" xfId="0" applyNumberFormat="1" applyFont="1" applyFill="1" applyBorder="1" applyAlignment="1">
      <alignment horizontal="left" vertical="center"/>
    </xf>
    <xf numFmtId="3" fontId="42" fillId="18" borderId="0" xfId="0" applyNumberFormat="1" applyFont="1" applyFill="1" applyAlignment="1">
      <alignment vertical="center"/>
    </xf>
    <xf numFmtId="0" fontId="3" fillId="18" borderId="0" xfId="0" applyFont="1" applyFill="1" applyAlignment="1">
      <alignment vertical="center"/>
    </xf>
    <xf numFmtId="49" fontId="36" fillId="20" borderId="0" xfId="0" applyNumberFormat="1" applyFont="1" applyFill="1" applyBorder="1" applyAlignment="1">
      <alignment horizontal="left" vertical="center"/>
    </xf>
    <xf numFmtId="3" fontId="36" fillId="20" borderId="11" xfId="0" applyNumberFormat="1" applyFont="1" applyFill="1" applyBorder="1" applyAlignment="1">
      <alignment vertical="center"/>
    </xf>
    <xf numFmtId="3" fontId="37" fillId="20" borderId="0" xfId="0" applyNumberFormat="1" applyFont="1" applyFill="1" applyAlignment="1">
      <alignment vertical="center"/>
    </xf>
    <xf numFmtId="3" fontId="37" fillId="18" borderId="11" xfId="0" applyNumberFormat="1" applyFont="1" applyFill="1" applyBorder="1" applyAlignment="1">
      <alignment vertical="center"/>
    </xf>
    <xf numFmtId="165" fontId="37" fillId="18" borderId="0" xfId="61" applyNumberFormat="1" applyFont="1" applyFill="1" applyAlignment="1">
      <alignment vertical="center"/>
    </xf>
    <xf numFmtId="165" fontId="36" fillId="20" borderId="0" xfId="61" applyNumberFormat="1" applyFont="1" applyFill="1" applyAlignment="1">
      <alignment vertical="center"/>
    </xf>
    <xf numFmtId="0" fontId="42" fillId="19" borderId="0" xfId="0" applyFont="1" applyFill="1" applyAlignment="1">
      <alignment vertical="center"/>
    </xf>
    <xf numFmtId="9" fontId="36" fillId="20" borderId="11" xfId="61" applyNumberFormat="1" applyFont="1" applyFill="1" applyBorder="1" applyAlignment="1">
      <alignment vertical="center"/>
    </xf>
    <xf numFmtId="9" fontId="36" fillId="20" borderId="0" xfId="61" applyNumberFormat="1" applyFont="1" applyFill="1" applyAlignment="1">
      <alignment vertical="center"/>
    </xf>
    <xf numFmtId="9" fontId="36" fillId="18" borderId="0" xfId="61" applyNumberFormat="1" applyFont="1" applyFill="1" applyAlignment="1">
      <alignment vertical="center"/>
    </xf>
    <xf numFmtId="166" fontId="36" fillId="20" borderId="0" xfId="0" applyNumberFormat="1" applyFont="1" applyFill="1" applyAlignment="1">
      <alignment vertical="center"/>
    </xf>
    <xf numFmtId="9" fontId="37" fillId="18" borderId="0" xfId="61" applyNumberFormat="1" applyFont="1" applyFill="1" applyAlignment="1">
      <alignment vertical="center"/>
    </xf>
    <xf numFmtId="166" fontId="37" fillId="18" borderId="0" xfId="0" applyNumberFormat="1" applyFont="1" applyFill="1" applyAlignment="1">
      <alignment vertical="center"/>
    </xf>
    <xf numFmtId="166" fontId="36" fillId="18" borderId="0" xfId="0" applyNumberFormat="1" applyFont="1" applyFill="1" applyAlignment="1">
      <alignment vertical="center"/>
    </xf>
    <xf numFmtId="0" fontId="0" fillId="18" borderId="0" xfId="0" applyFill="1"/>
    <xf numFmtId="0" fontId="0" fillId="18" borderId="0" xfId="0" applyFill="1" applyAlignment="1">
      <alignment horizontal="right"/>
    </xf>
    <xf numFmtId="166" fontId="36" fillId="18" borderId="11" xfId="0" applyNumberFormat="1" applyFont="1" applyFill="1" applyBorder="1" applyAlignment="1">
      <alignment vertical="center"/>
    </xf>
    <xf numFmtId="164" fontId="36" fillId="18" borderId="0" xfId="30" applyNumberFormat="1" applyFont="1" applyFill="1" applyBorder="1" applyAlignment="1">
      <alignment horizontal="right" vertical="center"/>
    </xf>
    <xf numFmtId="165" fontId="36" fillId="20" borderId="0" xfId="61" applyNumberFormat="1" applyFont="1" applyFill="1" applyBorder="1" applyAlignment="1">
      <alignment vertical="center"/>
    </xf>
    <xf numFmtId="165" fontId="36" fillId="18" borderId="0" xfId="61" applyNumberFormat="1" applyFont="1" applyFill="1" applyBorder="1" applyAlignment="1">
      <alignment vertical="center"/>
    </xf>
    <xf numFmtId="3" fontId="36" fillId="18" borderId="0" xfId="0" applyNumberFormat="1" applyFont="1" applyFill="1" applyAlignment="1">
      <alignment horizontal="right" vertical="center"/>
    </xf>
    <xf numFmtId="4" fontId="42" fillId="18" borderId="0" xfId="0" applyNumberFormat="1" applyFont="1" applyFill="1" applyAlignment="1">
      <alignment vertical="center"/>
    </xf>
    <xf numFmtId="0" fontId="0" fillId="18" borderId="0" xfId="0" applyFill="1" applyAlignment="1">
      <alignment horizontal="right" vertical="center"/>
    </xf>
    <xf numFmtId="3" fontId="37" fillId="18" borderId="0" xfId="0" applyNumberFormat="1" applyFont="1" applyFill="1" applyAlignment="1">
      <alignment horizontal="right" vertical="center"/>
    </xf>
    <xf numFmtId="3" fontId="36" fillId="20" borderId="0" xfId="0" applyNumberFormat="1" applyFont="1" applyFill="1" applyAlignment="1">
      <alignment horizontal="right" vertical="center"/>
    </xf>
    <xf numFmtId="3" fontId="36" fillId="18" borderId="11" xfId="0" applyNumberFormat="1" applyFont="1" applyFill="1" applyBorder="1" applyAlignment="1">
      <alignment horizontal="right" vertical="center"/>
    </xf>
    <xf numFmtId="165" fontId="32" fillId="18" borderId="0" xfId="61" applyNumberFormat="1" applyFont="1" applyFill="1" applyAlignment="1">
      <alignment horizontal="right" vertical="center"/>
    </xf>
    <xf numFmtId="165" fontId="36" fillId="18" borderId="0" xfId="61" applyNumberFormat="1" applyFont="1" applyFill="1" applyAlignment="1">
      <alignment horizontal="right" vertical="center"/>
    </xf>
    <xf numFmtId="165" fontId="36" fillId="20" borderId="11" xfId="61" applyNumberFormat="1" applyFont="1" applyFill="1" applyBorder="1" applyAlignment="1">
      <alignment horizontal="right" vertical="center"/>
    </xf>
    <xf numFmtId="165" fontId="32" fillId="18" borderId="0" xfId="61" applyNumberFormat="1" applyFont="1" applyFill="1" applyAlignment="1">
      <alignment vertical="center"/>
    </xf>
    <xf numFmtId="0" fontId="36" fillId="18" borderId="0" xfId="0" applyFont="1" applyFill="1" applyAlignment="1"/>
    <xf numFmtId="0" fontId="43" fillId="18" borderId="0" xfId="0" applyFont="1" applyFill="1" applyAlignment="1">
      <alignment vertical="center"/>
    </xf>
    <xf numFmtId="167" fontId="43" fillId="18" borderId="0" xfId="0" applyNumberFormat="1" applyFont="1" applyFill="1" applyAlignment="1">
      <alignment vertical="center"/>
    </xf>
    <xf numFmtId="0" fontId="44" fillId="19" borderId="0" xfId="0" applyFont="1" applyFill="1" applyAlignment="1">
      <alignment vertical="center"/>
    </xf>
    <xf numFmtId="0" fontId="43" fillId="20" borderId="0" xfId="0" applyFont="1" applyFill="1" applyAlignment="1">
      <alignment vertical="center"/>
    </xf>
    <xf numFmtId="167" fontId="43" fillId="20" borderId="0" xfId="0" applyNumberFormat="1" applyFont="1" applyFill="1" applyAlignment="1">
      <alignment vertical="center"/>
    </xf>
    <xf numFmtId="0" fontId="43" fillId="18" borderId="11" xfId="0" applyFont="1" applyFill="1" applyBorder="1" applyAlignment="1">
      <alignment vertical="center"/>
    </xf>
    <xf numFmtId="167" fontId="43" fillId="18" borderId="11" xfId="0" applyNumberFormat="1" applyFont="1" applyFill="1" applyBorder="1" applyAlignment="1">
      <alignment vertical="center"/>
    </xf>
    <xf numFmtId="0" fontId="0" fillId="18" borderId="0" xfId="0" applyFill="1" applyBorder="1"/>
    <xf numFmtId="0" fontId="27" fillId="18" borderId="0" xfId="2" applyFont="1" applyFill="1"/>
    <xf numFmtId="0" fontId="36" fillId="18" borderId="0" xfId="0" applyFont="1" applyFill="1"/>
    <xf numFmtId="0" fontId="45" fillId="18" borderId="0" xfId="0" applyFont="1" applyFill="1"/>
    <xf numFmtId="0" fontId="26" fillId="18" borderId="0" xfId="2" applyFont="1" applyFill="1" applyAlignment="1"/>
    <xf numFmtId="0" fontId="26" fillId="18" borderId="0" xfId="2" applyFont="1" applyFill="1" applyAlignment="1">
      <alignment wrapText="1"/>
    </xf>
    <xf numFmtId="0" fontId="28" fillId="18" borderId="0" xfId="41" applyFont="1" applyFill="1" applyAlignment="1" applyProtection="1"/>
    <xf numFmtId="0" fontId="28" fillId="18" borderId="0" xfId="41" applyFont="1" applyFill="1" applyAlignment="1" applyProtection="1">
      <alignment wrapText="1"/>
    </xf>
    <xf numFmtId="0" fontId="26" fillId="18" borderId="0" xfId="2" applyFont="1" applyFill="1" applyAlignment="1">
      <alignment vertical="top"/>
    </xf>
    <xf numFmtId="0" fontId="26" fillId="18" borderId="0" xfId="2" applyFont="1" applyFill="1" applyAlignment="1">
      <alignment vertical="top" wrapText="1"/>
    </xf>
    <xf numFmtId="0" fontId="27" fillId="18" borderId="0" xfId="2" applyFont="1" applyFill="1" applyAlignment="1"/>
    <xf numFmtId="0" fontId="26" fillId="18" borderId="0" xfId="2" applyFont="1" applyFill="1"/>
    <xf numFmtId="2" fontId="27" fillId="18" borderId="0" xfId="2" applyNumberFormat="1" applyFont="1" applyFill="1" applyAlignment="1">
      <alignment wrapText="1"/>
    </xf>
    <xf numFmtId="0" fontId="27" fillId="18" borderId="0" xfId="2" applyFont="1" applyFill="1" applyAlignment="1">
      <alignment wrapText="1"/>
    </xf>
    <xf numFmtId="0" fontId="29" fillId="18" borderId="0" xfId="2" applyFont="1" applyFill="1" applyAlignment="1"/>
    <xf numFmtId="14" fontId="36" fillId="18" borderId="0" xfId="0" applyNumberFormat="1" applyFont="1" applyFill="1"/>
    <xf numFmtId="0" fontId="41" fillId="18" borderId="0" xfId="40" applyFont="1" applyFill="1" applyAlignment="1" applyProtection="1"/>
    <xf numFmtId="0" fontId="46" fillId="18" borderId="0" xfId="0" applyFont="1" applyFill="1"/>
    <xf numFmtId="0" fontId="47" fillId="18" borderId="0" xfId="0" applyFont="1" applyFill="1"/>
    <xf numFmtId="0" fontId="48" fillId="18" borderId="0" xfId="0" applyFont="1" applyFill="1"/>
    <xf numFmtId="0" fontId="36" fillId="18" borderId="0" xfId="0" applyFont="1" applyFill="1" applyBorder="1"/>
    <xf numFmtId="0" fontId="36" fillId="0" borderId="0" xfId="0" applyFont="1" applyBorder="1"/>
    <xf numFmtId="0" fontId="47" fillId="18" borderId="0" xfId="0" applyFont="1" applyFill="1" applyBorder="1"/>
    <xf numFmtId="0" fontId="48" fillId="18" borderId="0" xfId="0" applyFont="1" applyFill="1" applyBorder="1"/>
    <xf numFmtId="0" fontId="36" fillId="0" borderId="0" xfId="0" applyFont="1" applyFill="1" applyBorder="1"/>
    <xf numFmtId="0" fontId="36" fillId="0" borderId="0" xfId="0" applyFont="1" applyAlignment="1">
      <alignment horizontal="left" vertical="center"/>
    </xf>
    <xf numFmtId="0" fontId="36" fillId="18" borderId="0" xfId="0" applyFont="1" applyFill="1" applyAlignment="1">
      <alignment horizontal="left" vertical="center"/>
    </xf>
    <xf numFmtId="0" fontId="34" fillId="0" borderId="0" xfId="40" applyAlignment="1">
      <alignment horizontal="left" vertical="center"/>
    </xf>
    <xf numFmtId="0" fontId="38" fillId="18" borderId="0" xfId="0" applyFont="1" applyFill="1" applyBorder="1" applyAlignment="1">
      <alignment vertical="center" wrapText="1"/>
    </xf>
    <xf numFmtId="0" fontId="0" fillId="18" borderId="0" xfId="0" applyFill="1" applyBorder="1" applyAlignment="1">
      <alignment wrapText="1"/>
    </xf>
    <xf numFmtId="3" fontId="38" fillId="18" borderId="0" xfId="0" applyNumberFormat="1" applyFont="1" applyFill="1" applyBorder="1" applyAlignment="1">
      <alignment vertical="center"/>
    </xf>
    <xf numFmtId="3" fontId="0" fillId="18" borderId="0" xfId="0" applyNumberFormat="1" applyFill="1" applyBorder="1"/>
    <xf numFmtId="3" fontId="0" fillId="18" borderId="0" xfId="0" applyNumberFormat="1" applyFill="1" applyAlignment="1">
      <alignment vertical="center"/>
    </xf>
    <xf numFmtId="167" fontId="37" fillId="18" borderId="0" xfId="0" applyNumberFormat="1" applyFont="1" applyFill="1" applyAlignment="1">
      <alignment vertical="center"/>
    </xf>
    <xf numFmtId="167" fontId="37" fillId="20" borderId="0" xfId="0" applyNumberFormat="1" applyFont="1" applyFill="1" applyAlignment="1">
      <alignment vertical="center"/>
    </xf>
    <xf numFmtId="167" fontId="36" fillId="20" borderId="0" xfId="0" applyNumberFormat="1" applyFont="1" applyFill="1" applyAlignment="1">
      <alignment vertical="center"/>
    </xf>
    <xf numFmtId="167" fontId="36" fillId="18" borderId="0" xfId="0" applyNumberFormat="1" applyFont="1" applyFill="1" applyAlignment="1">
      <alignment vertical="center"/>
    </xf>
    <xf numFmtId="167" fontId="37" fillId="18" borderId="11" xfId="0" applyNumberFormat="1" applyFont="1" applyFill="1" applyBorder="1" applyAlignment="1">
      <alignment vertical="center"/>
    </xf>
    <xf numFmtId="167" fontId="36" fillId="18" borderId="11" xfId="0" applyNumberFormat="1" applyFont="1" applyFill="1" applyBorder="1" applyAlignment="1">
      <alignment vertical="center"/>
    </xf>
    <xf numFmtId="0" fontId="49" fillId="18" borderId="0" xfId="0" applyFont="1" applyFill="1" applyBorder="1" applyAlignment="1">
      <alignment horizontal="right" vertical="top"/>
    </xf>
    <xf numFmtId="3" fontId="37" fillId="18" borderId="0" xfId="0" applyNumberFormat="1" applyFont="1" applyFill="1" applyBorder="1" applyAlignment="1">
      <alignment vertical="center"/>
    </xf>
    <xf numFmtId="3" fontId="36" fillId="18" borderId="0" xfId="0" applyNumberFormat="1" applyFont="1" applyFill="1" applyBorder="1" applyAlignment="1">
      <alignment vertical="center"/>
    </xf>
    <xf numFmtId="0" fontId="50" fillId="18" borderId="0" xfId="0" applyFont="1" applyFill="1" applyBorder="1" applyAlignment="1">
      <alignment horizontal="left" wrapText="1"/>
    </xf>
    <xf numFmtId="0" fontId="50" fillId="18" borderId="0" xfId="0" applyFont="1" applyFill="1" applyBorder="1" applyAlignment="1">
      <alignment horizontal="right" wrapText="1"/>
    </xf>
    <xf numFmtId="0" fontId="51" fillId="18" borderId="0" xfId="0" applyFont="1" applyFill="1" applyBorder="1" applyAlignment="1">
      <alignment horizontal="left" vertical="top"/>
    </xf>
    <xf numFmtId="9" fontId="32" fillId="18" borderId="0" xfId="61" applyFont="1" applyFill="1" applyAlignment="1">
      <alignment vertical="center"/>
    </xf>
    <xf numFmtId="164" fontId="38" fillId="18" borderId="0" xfId="30" applyNumberFormat="1" applyFont="1" applyFill="1" applyAlignment="1">
      <alignment vertical="center"/>
    </xf>
    <xf numFmtId="164" fontId="32" fillId="18" borderId="0" xfId="30" applyNumberFormat="1" applyFont="1" applyFill="1" applyAlignment="1">
      <alignment vertical="center"/>
    </xf>
    <xf numFmtId="9" fontId="32" fillId="18" borderId="0" xfId="61" applyNumberFormat="1" applyFont="1" applyFill="1" applyAlignment="1">
      <alignment vertical="center"/>
    </xf>
    <xf numFmtId="164" fontId="0" fillId="18" borderId="0" xfId="0" applyNumberFormat="1" applyFill="1"/>
    <xf numFmtId="0" fontId="0" fillId="18" borderId="0" xfId="0" applyFill="1" applyBorder="1" applyAlignment="1"/>
    <xf numFmtId="3" fontId="37" fillId="18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horizontal="right" vertical="center"/>
    </xf>
    <xf numFmtId="1" fontId="0" fillId="18" borderId="0" xfId="0" applyNumberFormat="1" applyFill="1" applyAlignment="1">
      <alignment vertical="center"/>
    </xf>
    <xf numFmtId="9" fontId="37" fillId="18" borderId="0" xfId="61" applyFont="1" applyFill="1" applyAlignment="1">
      <alignment vertical="center"/>
    </xf>
    <xf numFmtId="9" fontId="36" fillId="20" borderId="0" xfId="61" applyFont="1" applyFill="1" applyAlignment="1">
      <alignment vertical="center"/>
    </xf>
    <xf numFmtId="9" fontId="36" fillId="18" borderId="0" xfId="61" applyFont="1" applyFill="1" applyAlignment="1">
      <alignment vertical="center"/>
    </xf>
    <xf numFmtId="9" fontId="36" fillId="18" borderId="11" xfId="61" applyFont="1" applyFill="1" applyBorder="1" applyAlignment="1">
      <alignment vertical="center"/>
    </xf>
    <xf numFmtId="0" fontId="39" fillId="18" borderId="0" xfId="0" applyFont="1" applyFill="1" applyBorder="1" applyAlignment="1">
      <alignment vertical="center"/>
    </xf>
    <xf numFmtId="0" fontId="40" fillId="18" borderId="0" xfId="0" applyFont="1" applyFill="1" applyBorder="1" applyAlignment="1">
      <alignment horizontal="right" vertical="center" wrapText="1"/>
    </xf>
    <xf numFmtId="0" fontId="40" fillId="18" borderId="0" xfId="0" applyFont="1" applyFill="1" applyBorder="1" applyAlignment="1">
      <alignment vertical="center"/>
    </xf>
    <xf numFmtId="165" fontId="52" fillId="18" borderId="0" xfId="61" applyNumberFormat="1" applyFont="1" applyFill="1" applyBorder="1" applyAlignment="1">
      <alignment vertical="center"/>
    </xf>
    <xf numFmtId="165" fontId="42" fillId="18" borderId="0" xfId="61" applyNumberFormat="1" applyFont="1" applyFill="1" applyBorder="1" applyAlignment="1">
      <alignment vertical="center"/>
    </xf>
    <xf numFmtId="0" fontId="42" fillId="18" borderId="0" xfId="0" applyFont="1" applyFill="1" applyAlignment="1"/>
    <xf numFmtId="167" fontId="0" fillId="18" borderId="0" xfId="0" applyNumberFormat="1" applyFill="1"/>
    <xf numFmtId="17" fontId="0" fillId="18" borderId="0" xfId="0" applyNumberFormat="1" applyFill="1" applyAlignment="1">
      <alignment horizontal="left"/>
    </xf>
    <xf numFmtId="0" fontId="53" fillId="18" borderId="0" xfId="0" applyFont="1" applyFill="1" applyAlignment="1">
      <alignment vertical="center"/>
    </xf>
    <xf numFmtId="0" fontId="54" fillId="18" borderId="0" xfId="0" applyFont="1" applyFill="1" applyAlignment="1">
      <alignment vertical="center"/>
    </xf>
    <xf numFmtId="0" fontId="55" fillId="18" borderId="0" xfId="0" applyFont="1" applyFill="1" applyAlignment="1">
      <alignment vertical="center"/>
    </xf>
    <xf numFmtId="0" fontId="53" fillId="18" borderId="0" xfId="0" applyFont="1" applyFill="1" applyAlignment="1"/>
    <xf numFmtId="0" fontId="40" fillId="18" borderId="0" xfId="0" applyFont="1" applyFill="1" applyAlignment="1">
      <alignment vertical="center"/>
    </xf>
    <xf numFmtId="0" fontId="39" fillId="18" borderId="0" xfId="0" applyFont="1" applyFill="1" applyAlignment="1">
      <alignment vertical="center"/>
    </xf>
    <xf numFmtId="0" fontId="52" fillId="18" borderId="0" xfId="0" applyFont="1" applyFill="1" applyAlignment="1">
      <alignment vertical="center"/>
    </xf>
    <xf numFmtId="0" fontId="56" fillId="18" borderId="0" xfId="40" applyFont="1" applyFill="1" applyAlignment="1">
      <alignment vertical="center"/>
    </xf>
    <xf numFmtId="165" fontId="53" fillId="18" borderId="0" xfId="61" applyNumberFormat="1" applyFont="1" applyFill="1" applyAlignment="1">
      <alignment vertical="center"/>
    </xf>
    <xf numFmtId="0" fontId="57" fillId="18" borderId="0" xfId="40" applyFont="1" applyFill="1" applyAlignment="1">
      <alignment vertical="center"/>
    </xf>
    <xf numFmtId="165" fontId="42" fillId="18" borderId="0" xfId="61" applyNumberFormat="1" applyFont="1" applyFill="1" applyAlignment="1">
      <alignment vertical="center"/>
    </xf>
    <xf numFmtId="164" fontId="0" fillId="18" borderId="0" xfId="0" applyNumberFormat="1" applyFill="1" applyAlignment="1">
      <alignment vertical="center"/>
    </xf>
    <xf numFmtId="9" fontId="38" fillId="18" borderId="0" xfId="61" applyFont="1" applyFill="1" applyAlignment="1">
      <alignment vertical="center"/>
    </xf>
    <xf numFmtId="0" fontId="27" fillId="18" borderId="0" xfId="40" applyFont="1" applyFill="1" applyAlignment="1">
      <alignment vertical="center"/>
    </xf>
    <xf numFmtId="0" fontId="2" fillId="18" borderId="0" xfId="0" applyFont="1" applyFill="1" applyAlignment="1">
      <alignment vertical="center"/>
    </xf>
    <xf numFmtId="165" fontId="2" fillId="18" borderId="0" xfId="61" applyNumberFormat="1" applyFont="1" applyFill="1" applyAlignment="1">
      <alignment vertical="center"/>
    </xf>
    <xf numFmtId="17" fontId="36" fillId="0" borderId="0" xfId="0" applyNumberFormat="1" applyFont="1" applyFill="1" applyBorder="1" applyAlignment="1">
      <alignment horizontal="left" vertical="center"/>
    </xf>
    <xf numFmtId="17" fontId="36" fillId="21" borderId="0" xfId="0" applyNumberFormat="1" applyFont="1" applyFill="1" applyBorder="1" applyAlignment="1">
      <alignment horizontal="left" vertical="center"/>
    </xf>
    <xf numFmtId="17" fontId="40" fillId="19" borderId="0" xfId="0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165" fontId="36" fillId="0" borderId="0" xfId="61" applyNumberFormat="1" applyFont="1" applyFill="1" applyBorder="1" applyAlignment="1">
      <alignment vertical="center"/>
    </xf>
    <xf numFmtId="164" fontId="36" fillId="18" borderId="0" xfId="30" applyNumberFormat="1" applyFont="1" applyFill="1" applyAlignment="1">
      <alignment vertical="center"/>
    </xf>
    <xf numFmtId="165" fontId="32" fillId="18" borderId="0" xfId="61" applyNumberFormat="1" applyFont="1" applyFill="1" applyAlignment="1">
      <alignment vertical="center"/>
    </xf>
    <xf numFmtId="168" fontId="36" fillId="18" borderId="0" xfId="30" applyNumberFormat="1" applyFont="1" applyFill="1" applyBorder="1"/>
    <xf numFmtId="168" fontId="36" fillId="20" borderId="0" xfId="30" applyNumberFormat="1" applyFont="1" applyFill="1" applyBorder="1"/>
    <xf numFmtId="164" fontId="36" fillId="20" borderId="0" xfId="30" applyNumberFormat="1" applyFont="1" applyFill="1" applyAlignment="1">
      <alignment vertical="center"/>
    </xf>
    <xf numFmtId="0" fontId="39" fillId="19" borderId="0" xfId="0" applyFont="1" applyFill="1" applyAlignment="1">
      <alignment horizontal="right" vertical="center"/>
    </xf>
    <xf numFmtId="167" fontId="43" fillId="20" borderId="0" xfId="0" applyNumberFormat="1" applyFont="1" applyFill="1" applyAlignment="1">
      <alignment horizontal="right" vertical="center"/>
    </xf>
    <xf numFmtId="167" fontId="0" fillId="18" borderId="0" xfId="0" applyNumberFormat="1" applyFill="1" applyAlignment="1">
      <alignment vertical="center"/>
    </xf>
    <xf numFmtId="167" fontId="0" fillId="18" borderId="10" xfId="0" applyNumberFormat="1" applyFill="1" applyBorder="1" applyAlignment="1">
      <alignment vertical="center"/>
    </xf>
    <xf numFmtId="167" fontId="0" fillId="2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5" fontId="32" fillId="0" borderId="0" xfId="61" applyNumberFormat="1" applyFont="1" applyFill="1" applyAlignment="1">
      <alignment vertical="center"/>
    </xf>
    <xf numFmtId="165" fontId="37" fillId="0" borderId="0" xfId="61" applyNumberFormat="1" applyFont="1" applyFill="1" applyAlignment="1">
      <alignment vertical="center"/>
    </xf>
    <xf numFmtId="164" fontId="36" fillId="18" borderId="0" xfId="0" applyNumberFormat="1" applyFont="1" applyFill="1" applyAlignment="1">
      <alignment vertical="center"/>
    </xf>
    <xf numFmtId="164" fontId="36" fillId="20" borderId="0" xfId="0" applyNumberFormat="1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166" fontId="36" fillId="20" borderId="0" xfId="0" applyNumberFormat="1" applyFont="1" applyFill="1" applyBorder="1" applyAlignment="1">
      <alignment vertical="center"/>
    </xf>
    <xf numFmtId="0" fontId="36" fillId="0" borderId="0" xfId="0" applyFont="1" applyFill="1"/>
    <xf numFmtId="0" fontId="41" fillId="0" borderId="0" xfId="40" applyFont="1" applyFill="1" applyAlignment="1" applyProtection="1"/>
    <xf numFmtId="0" fontId="34" fillId="18" borderId="0" xfId="40" applyFill="1" applyAlignment="1" applyProtection="1"/>
    <xf numFmtId="0" fontId="34" fillId="18" borderId="0" xfId="40" applyFill="1" applyBorder="1"/>
    <xf numFmtId="17" fontId="58" fillId="22" borderId="0" xfId="0" applyNumberFormat="1" applyFont="1" applyFill="1" applyBorder="1" applyAlignment="1">
      <alignment horizontal="right" vertical="center"/>
    </xf>
    <xf numFmtId="17" fontId="58" fillId="22" borderId="0" xfId="0" applyNumberFormat="1" applyFont="1" applyFill="1" applyBorder="1" applyAlignment="1">
      <alignment vertical="center"/>
    </xf>
    <xf numFmtId="164" fontId="38" fillId="18" borderId="0" xfId="0" applyNumberFormat="1" applyFont="1" applyFill="1" applyBorder="1" applyAlignment="1">
      <alignment vertical="center"/>
    </xf>
    <xf numFmtId="164" fontId="59" fillId="23" borderId="0" xfId="0" applyNumberFormat="1" applyFont="1" applyFill="1" applyBorder="1" applyAlignment="1">
      <alignment vertical="center"/>
    </xf>
    <xf numFmtId="164" fontId="0" fillId="20" borderId="0" xfId="0" applyNumberFormat="1" applyFont="1" applyFill="1" applyBorder="1" applyAlignment="1">
      <alignment vertical="center"/>
    </xf>
    <xf numFmtId="164" fontId="60" fillId="24" borderId="0" xfId="0" applyNumberFormat="1" applyFont="1" applyFill="1" applyBorder="1" applyAlignment="1">
      <alignment vertical="center"/>
    </xf>
    <xf numFmtId="164" fontId="0" fillId="18" borderId="0" xfId="0" applyNumberFormat="1" applyFont="1" applyFill="1" applyBorder="1" applyAlignment="1">
      <alignment vertical="center"/>
    </xf>
    <xf numFmtId="164" fontId="60" fillId="23" borderId="0" xfId="0" applyNumberFormat="1" applyFont="1" applyFill="1" applyBorder="1" applyAlignment="1">
      <alignment vertical="center"/>
    </xf>
    <xf numFmtId="164" fontId="0" fillId="18" borderId="11" xfId="0" applyNumberFormat="1" applyFont="1" applyFill="1" applyBorder="1" applyAlignment="1">
      <alignment vertical="center"/>
    </xf>
    <xf numFmtId="164" fontId="60" fillId="23" borderId="12" xfId="0" applyNumberFormat="1" applyFont="1" applyFill="1" applyBorder="1" applyAlignment="1">
      <alignment vertical="center"/>
    </xf>
    <xf numFmtId="14" fontId="36" fillId="18" borderId="0" xfId="0" applyNumberFormat="1" applyFont="1" applyFill="1" applyBorder="1" applyAlignment="1">
      <alignment horizontal="left" vertical="center"/>
    </xf>
    <xf numFmtId="3" fontId="37" fillId="20" borderId="0" xfId="0" applyNumberFormat="1" applyFont="1" applyFill="1" applyBorder="1" applyAlignment="1">
      <alignment vertical="center"/>
    </xf>
    <xf numFmtId="3" fontId="36" fillId="20" borderId="0" xfId="0" applyNumberFormat="1" applyFont="1" applyFill="1" applyBorder="1" applyAlignment="1">
      <alignment vertical="center"/>
    </xf>
    <xf numFmtId="165" fontId="36" fillId="0" borderId="0" xfId="61" applyNumberFormat="1" applyFont="1" applyFill="1" applyAlignment="1">
      <alignment vertical="center"/>
    </xf>
    <xf numFmtId="165" fontId="36" fillId="0" borderId="10" xfId="61" applyNumberFormat="1" applyFont="1" applyFill="1" applyBorder="1" applyAlignment="1">
      <alignment vertical="center"/>
    </xf>
    <xf numFmtId="168" fontId="36" fillId="0" borderId="0" xfId="30" applyNumberFormat="1" applyFont="1" applyFill="1" applyBorder="1"/>
    <xf numFmtId="168" fontId="36" fillId="0" borderId="0" xfId="30" applyNumberFormat="1" applyFont="1" applyFill="1" applyBorder="1" applyAlignment="1">
      <alignment vertical="center"/>
    </xf>
    <xf numFmtId="168" fontId="36" fillId="20" borderId="0" xfId="30" applyNumberFormat="1" applyFont="1" applyFill="1" applyBorder="1" applyAlignment="1">
      <alignment vertical="center"/>
    </xf>
    <xf numFmtId="166" fontId="36" fillId="18" borderId="10" xfId="0" applyNumberFormat="1" applyFont="1" applyFill="1" applyBorder="1" applyAlignment="1">
      <alignment vertical="center"/>
    </xf>
    <xf numFmtId="167" fontId="36" fillId="18" borderId="10" xfId="0" applyNumberFormat="1" applyFont="1" applyFill="1" applyBorder="1" applyAlignment="1">
      <alignment vertical="center"/>
    </xf>
    <xf numFmtId="17" fontId="40" fillId="19" borderId="0" xfId="0" applyNumberFormat="1" applyFont="1" applyFill="1" applyAlignment="1">
      <alignment horizontal="center" vertical="center"/>
    </xf>
    <xf numFmtId="9" fontId="0" fillId="18" borderId="0" xfId="0" applyNumberFormat="1" applyFill="1" applyAlignment="1">
      <alignment vertical="center"/>
    </xf>
    <xf numFmtId="169" fontId="37" fillId="0" borderId="0" xfId="0" applyNumberFormat="1" applyFont="1" applyFill="1" applyBorder="1" applyAlignment="1">
      <alignment vertical="center"/>
    </xf>
    <xf numFmtId="169" fontId="36" fillId="21" borderId="0" xfId="0" applyNumberFormat="1" applyFont="1" applyFill="1" applyBorder="1" applyAlignment="1">
      <alignment vertical="center"/>
    </xf>
    <xf numFmtId="169" fontId="36" fillId="0" borderId="0" xfId="0" applyNumberFormat="1" applyFont="1" applyFill="1" applyAlignment="1">
      <alignment vertical="center"/>
    </xf>
    <xf numFmtId="169" fontId="36" fillId="21" borderId="0" xfId="0" applyNumberFormat="1" applyFont="1" applyFill="1" applyAlignment="1">
      <alignment vertical="center"/>
    </xf>
    <xf numFmtId="169" fontId="36" fillId="0" borderId="10" xfId="0" applyNumberFormat="1" applyFont="1" applyFill="1" applyBorder="1" applyAlignment="1">
      <alignment vertical="center"/>
    </xf>
    <xf numFmtId="169" fontId="37" fillId="18" borderId="0" xfId="0" applyNumberFormat="1" applyFont="1" applyFill="1" applyAlignment="1">
      <alignment vertical="center"/>
    </xf>
    <xf numFmtId="169" fontId="36" fillId="18" borderId="0" xfId="0" applyNumberFormat="1" applyFont="1" applyFill="1" applyAlignment="1">
      <alignment vertical="center"/>
    </xf>
    <xf numFmtId="17" fontId="40" fillId="19" borderId="0" xfId="0" applyNumberFormat="1" applyFont="1" applyFill="1" applyBorder="1" applyAlignment="1">
      <alignment horizontal="right" vertical="center"/>
    </xf>
    <xf numFmtId="169" fontId="36" fillId="18" borderId="10" xfId="0" applyNumberFormat="1" applyFont="1" applyFill="1" applyBorder="1" applyAlignment="1">
      <alignment vertical="center"/>
    </xf>
    <xf numFmtId="0" fontId="1" fillId="18" borderId="0" xfId="4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25" borderId="0" xfId="0" applyFont="1" applyFill="1" applyAlignment="1">
      <alignment vertical="center" wrapText="1"/>
    </xf>
    <xf numFmtId="17" fontId="40" fillId="25" borderId="0" xfId="0" applyNumberFormat="1" applyFont="1" applyFill="1" applyAlignment="1">
      <alignment horizontal="center" vertical="center" wrapText="1"/>
    </xf>
    <xf numFmtId="49" fontId="36" fillId="20" borderId="10" xfId="0" applyNumberFormat="1" applyFont="1" applyFill="1" applyBorder="1" applyAlignment="1">
      <alignment horizontal="left" vertical="center"/>
    </xf>
    <xf numFmtId="3" fontId="37" fillId="20" borderId="10" xfId="0" applyNumberFormat="1" applyFont="1" applyFill="1" applyBorder="1" applyAlignment="1">
      <alignment vertical="center"/>
    </xf>
    <xf numFmtId="3" fontId="36" fillId="20" borderId="10" xfId="0" applyNumberFormat="1" applyFont="1" applyFill="1" applyBorder="1" applyAlignment="1">
      <alignment vertical="center"/>
    </xf>
    <xf numFmtId="0" fontId="0" fillId="18" borderId="0" xfId="0" quotePrefix="1" applyFill="1" applyAlignment="1">
      <alignment vertical="center"/>
    </xf>
    <xf numFmtId="165" fontId="64" fillId="0" borderId="0" xfId="61" applyNumberFormat="1" applyFont="1" applyAlignment="1">
      <alignment vertical="center"/>
    </xf>
    <xf numFmtId="165" fontId="54" fillId="20" borderId="0" xfId="61" applyNumberFormat="1" applyFont="1" applyFill="1" applyAlignment="1">
      <alignment vertical="center"/>
    </xf>
    <xf numFmtId="165" fontId="54" fillId="0" borderId="0" xfId="61" applyNumberFormat="1" applyFont="1" applyBorder="1" applyAlignment="1">
      <alignment vertical="center"/>
    </xf>
    <xf numFmtId="165" fontId="54" fillId="0" borderId="0" xfId="61" applyNumberFormat="1" applyFont="1" applyAlignment="1">
      <alignment vertical="center"/>
    </xf>
    <xf numFmtId="165" fontId="54" fillId="20" borderId="0" xfId="61" applyNumberFormat="1" applyFont="1" applyFill="1" applyBorder="1" applyAlignment="1">
      <alignment vertical="center"/>
    </xf>
    <xf numFmtId="165" fontId="54" fillId="0" borderId="10" xfId="61" applyNumberFormat="1" applyFont="1" applyBorder="1" applyAlignment="1">
      <alignment vertical="center"/>
    </xf>
    <xf numFmtId="165" fontId="64" fillId="18" borderId="0" xfId="61" applyNumberFormat="1" applyFont="1" applyFill="1" applyAlignment="1">
      <alignment vertical="center"/>
    </xf>
    <xf numFmtId="10" fontId="0" fillId="18" borderId="0" xfId="61" applyNumberFormat="1" applyFont="1" applyFill="1" applyAlignment="1">
      <alignment horizontal="right" vertical="center"/>
    </xf>
    <xf numFmtId="10" fontId="0" fillId="18" borderId="0" xfId="0" applyNumberFormat="1" applyFill="1" applyAlignment="1">
      <alignment vertical="center"/>
    </xf>
    <xf numFmtId="165" fontId="0" fillId="18" borderId="0" xfId="61" applyNumberFormat="1" applyFont="1" applyFill="1" applyAlignment="1">
      <alignment vertical="center"/>
    </xf>
    <xf numFmtId="17" fontId="40" fillId="25" borderId="0" xfId="0" applyNumberFormat="1" applyFont="1" applyFill="1" applyAlignment="1">
      <alignment horizontal="center" vertical="center" wrapText="1"/>
    </xf>
    <xf numFmtId="0" fontId="40" fillId="19" borderId="0" xfId="0" applyFont="1" applyFill="1" applyAlignment="1">
      <alignment horizontal="center" vertical="center" wrapText="1"/>
    </xf>
    <xf numFmtId="0" fontId="40" fillId="19" borderId="0" xfId="0" applyFont="1" applyFill="1" applyAlignment="1">
      <alignment horizontal="center" vertical="center"/>
    </xf>
    <xf numFmtId="0" fontId="0" fillId="18" borderId="0" xfId="0" applyFill="1" applyAlignment="1">
      <alignment horizontal="left" wrapText="1"/>
    </xf>
  </cellXfs>
  <cellStyles count="73">
    <cellStyle name="%" xfId="1"/>
    <cellStyle name="% 2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30" builtinId="3"/>
    <cellStyle name="Comma 2" xfId="31"/>
    <cellStyle name="Comma 2 2" xfId="32"/>
    <cellStyle name="Comma 2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40" builtinId="8"/>
    <cellStyle name="Hyperlink 2" xfId="41"/>
    <cellStyle name="Hyperlink 3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2 2" xfId="48"/>
    <cellStyle name="Normal 2 3" xfId="49"/>
    <cellStyle name="Normal 2 3 2" xfId="50"/>
    <cellStyle name="Normal 2 4" xfId="51"/>
    <cellStyle name="Normal 3" xfId="52"/>
    <cellStyle name="Normal 3 2" xfId="53"/>
    <cellStyle name="Normal 4" xfId="54"/>
    <cellStyle name="Normal 5" xfId="55"/>
    <cellStyle name="Normal 5 2" xfId="56"/>
    <cellStyle name="Normal 6" xfId="57"/>
    <cellStyle name="Normal 6 2" xfId="58"/>
    <cellStyle name="Note 2" xfId="59"/>
    <cellStyle name="Output 2" xfId="60"/>
    <cellStyle name="Percent" xfId="61" builtinId="5"/>
    <cellStyle name="Percent 2" xfId="62"/>
    <cellStyle name="Percent 2 2" xfId="63"/>
    <cellStyle name="Percent 3" xfId="64"/>
    <cellStyle name="Style 1" xfId="65"/>
    <cellStyle name="Style 1 2" xfId="66"/>
    <cellStyle name="Style 1 3" xfId="67"/>
    <cellStyle name="Title 2" xfId="68"/>
    <cellStyle name="Total 2" xfId="69"/>
    <cellStyle name="Warning Text 2" xfId="70"/>
    <cellStyle name="whole number" xfId="71"/>
    <cellStyle name="whole number 2" xfId="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chartsheets/sheet3.xml" Type="http://schemas.openxmlformats.org/officeDocument/2006/relationships/chartsheet"/><Relationship Id="rId17" Target="worksheets/sheet14.xml" Type="http://schemas.openxmlformats.org/officeDocument/2006/relationships/worksheet"/><Relationship Id="rId18" Target="worksheets/sheet15.xml" Type="http://schemas.openxmlformats.org/officeDocument/2006/relationships/worksheet"/><Relationship Id="rId19" Target="worksheets/sheet16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17.xml" Type="http://schemas.openxmlformats.org/officeDocument/2006/relationships/worksheet"/><Relationship Id="rId21" Target="worksheets/sheet18.xml" Type="http://schemas.openxmlformats.org/officeDocument/2006/relationships/worksheet"/><Relationship Id="rId22" Target="externalLinks/externalLink1.xml" Type="http://schemas.openxmlformats.org/officeDocument/2006/relationships/externalLink"/><Relationship Id="rId23" Target="theme/theme1.xml" Type="http://schemas.openxmlformats.org/officeDocument/2006/relationships/theme"/><Relationship Id="rId24" Target="styles.xml" Type="http://schemas.openxmlformats.org/officeDocument/2006/relationships/styles"/><Relationship Id="rId25" Target="sharedStrings.xml" Type="http://schemas.openxmlformats.org/officeDocument/2006/relationships/sharedStrings"/><Relationship Id="rId26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chartsheets/sheet1.xml" Type="http://schemas.openxmlformats.org/officeDocument/2006/relationships/chartsheet"/><Relationship Id="rId7" Target="worksheets/sheet6.xml" Type="http://schemas.openxmlformats.org/officeDocument/2006/relationships/worksheet"/><Relationship Id="rId8" Target="chartsheets/sheet2.xml" Type="http://schemas.openxmlformats.org/officeDocument/2006/relationships/chartsheet"/><Relationship Id="rId9" Target="worksheets/sheet7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CTR recipients in Scotland, April 2013 to March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'1.1'!$A$6:$A$65</c:f>
              <c:numCache>
                <c:formatCode>mmm\-yy</c:formatCode>
                <c:ptCount val="60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  <c:pt idx="37">
                  <c:v>42491</c:v>
                </c:pt>
                <c:pt idx="38">
                  <c:v>42522</c:v>
                </c:pt>
                <c:pt idx="39">
                  <c:v>42552</c:v>
                </c:pt>
                <c:pt idx="40">
                  <c:v>42583</c:v>
                </c:pt>
                <c:pt idx="41">
                  <c:v>42614</c:v>
                </c:pt>
                <c:pt idx="42">
                  <c:v>42644</c:v>
                </c:pt>
                <c:pt idx="43">
                  <c:v>42675</c:v>
                </c:pt>
                <c:pt idx="44">
                  <c:v>42705</c:v>
                </c:pt>
                <c:pt idx="45">
                  <c:v>42736</c:v>
                </c:pt>
                <c:pt idx="46">
                  <c:v>42767</c:v>
                </c:pt>
                <c:pt idx="47">
                  <c:v>42795</c:v>
                </c:pt>
                <c:pt idx="48">
                  <c:v>42826</c:v>
                </c:pt>
                <c:pt idx="49">
                  <c:v>42856</c:v>
                </c:pt>
                <c:pt idx="50">
                  <c:v>42887</c:v>
                </c:pt>
                <c:pt idx="51">
                  <c:v>42917</c:v>
                </c:pt>
                <c:pt idx="52">
                  <c:v>42948</c:v>
                </c:pt>
                <c:pt idx="53">
                  <c:v>42979</c:v>
                </c:pt>
                <c:pt idx="54">
                  <c:v>43009</c:v>
                </c:pt>
                <c:pt idx="55">
                  <c:v>43040</c:v>
                </c:pt>
                <c:pt idx="56">
                  <c:v>43070</c:v>
                </c:pt>
                <c:pt idx="57">
                  <c:v>43101</c:v>
                </c:pt>
                <c:pt idx="58">
                  <c:v>43132</c:v>
                </c:pt>
                <c:pt idx="59">
                  <c:v>43160</c:v>
                </c:pt>
              </c:numCache>
            </c:numRef>
          </c:cat>
          <c:val>
            <c:numRef>
              <c:f>'1.1'!$B$6:$B$65</c:f>
              <c:numCache>
                <c:formatCode>_-* #,##0_-;\-* #,##0_-;_-* "-"??_-;_-@_-</c:formatCode>
                <c:ptCount val="60"/>
                <c:pt idx="0">
                  <c:v>552380</c:v>
                </c:pt>
                <c:pt idx="1">
                  <c:v>551630</c:v>
                </c:pt>
                <c:pt idx="2">
                  <c:v>551870</c:v>
                </c:pt>
                <c:pt idx="3">
                  <c:v>550980</c:v>
                </c:pt>
                <c:pt idx="4">
                  <c:v>551620</c:v>
                </c:pt>
                <c:pt idx="5">
                  <c:v>548070</c:v>
                </c:pt>
                <c:pt idx="6">
                  <c:v>547350</c:v>
                </c:pt>
                <c:pt idx="7">
                  <c:v>544870</c:v>
                </c:pt>
                <c:pt idx="8">
                  <c:v>544090</c:v>
                </c:pt>
                <c:pt idx="9">
                  <c:v>542330</c:v>
                </c:pt>
                <c:pt idx="10">
                  <c:v>544210</c:v>
                </c:pt>
                <c:pt idx="11">
                  <c:v>543220</c:v>
                </c:pt>
                <c:pt idx="12">
                  <c:v>542100</c:v>
                </c:pt>
                <c:pt idx="13">
                  <c:v>538520</c:v>
                </c:pt>
                <c:pt idx="14">
                  <c:v>537730</c:v>
                </c:pt>
                <c:pt idx="15">
                  <c:v>537780</c:v>
                </c:pt>
                <c:pt idx="16">
                  <c:v>538040</c:v>
                </c:pt>
                <c:pt idx="17">
                  <c:v>533980</c:v>
                </c:pt>
                <c:pt idx="18">
                  <c:v>531690</c:v>
                </c:pt>
                <c:pt idx="19">
                  <c:v>529130</c:v>
                </c:pt>
                <c:pt idx="20">
                  <c:v>527460</c:v>
                </c:pt>
                <c:pt idx="21">
                  <c:v>524260</c:v>
                </c:pt>
                <c:pt idx="22">
                  <c:v>526730</c:v>
                </c:pt>
                <c:pt idx="23">
                  <c:v>525640</c:v>
                </c:pt>
                <c:pt idx="24">
                  <c:v>520050</c:v>
                </c:pt>
                <c:pt idx="25">
                  <c:v>518440</c:v>
                </c:pt>
                <c:pt idx="26">
                  <c:v>515260</c:v>
                </c:pt>
                <c:pt idx="27">
                  <c:v>515270</c:v>
                </c:pt>
                <c:pt idx="28">
                  <c:v>515960</c:v>
                </c:pt>
                <c:pt idx="29">
                  <c:v>512340</c:v>
                </c:pt>
                <c:pt idx="30">
                  <c:v>509140</c:v>
                </c:pt>
                <c:pt idx="31">
                  <c:v>506640</c:v>
                </c:pt>
                <c:pt idx="32">
                  <c:v>505270</c:v>
                </c:pt>
                <c:pt idx="33">
                  <c:v>503100</c:v>
                </c:pt>
                <c:pt idx="34">
                  <c:v>504160</c:v>
                </c:pt>
                <c:pt idx="35">
                  <c:v>504980</c:v>
                </c:pt>
                <c:pt idx="36">
                  <c:v>501180</c:v>
                </c:pt>
                <c:pt idx="37">
                  <c:v>500350</c:v>
                </c:pt>
                <c:pt idx="38">
                  <c:v>498750</c:v>
                </c:pt>
                <c:pt idx="39">
                  <c:v>498400</c:v>
                </c:pt>
                <c:pt idx="40">
                  <c:v>499210</c:v>
                </c:pt>
                <c:pt idx="41">
                  <c:v>495660</c:v>
                </c:pt>
                <c:pt idx="42">
                  <c:v>493470</c:v>
                </c:pt>
                <c:pt idx="43">
                  <c:v>490800</c:v>
                </c:pt>
                <c:pt idx="44">
                  <c:v>490410</c:v>
                </c:pt>
                <c:pt idx="45">
                  <c:v>487490</c:v>
                </c:pt>
                <c:pt idx="46">
                  <c:v>489070</c:v>
                </c:pt>
                <c:pt idx="47">
                  <c:v>491760</c:v>
                </c:pt>
                <c:pt idx="48">
                  <c:v>491430</c:v>
                </c:pt>
                <c:pt idx="49">
                  <c:v>492860</c:v>
                </c:pt>
                <c:pt idx="50">
                  <c:v>491180</c:v>
                </c:pt>
                <c:pt idx="51">
                  <c:v>491320</c:v>
                </c:pt>
                <c:pt idx="52">
                  <c:v>492920</c:v>
                </c:pt>
                <c:pt idx="53">
                  <c:v>489560</c:v>
                </c:pt>
                <c:pt idx="54">
                  <c:v>486480</c:v>
                </c:pt>
                <c:pt idx="55">
                  <c:v>485100</c:v>
                </c:pt>
                <c:pt idx="56">
                  <c:v>483980</c:v>
                </c:pt>
                <c:pt idx="57">
                  <c:v>482360</c:v>
                </c:pt>
                <c:pt idx="58">
                  <c:v>483590</c:v>
                </c:pt>
                <c:pt idx="59">
                  <c:v>484910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70016"/>
        <c:axId val="444471552"/>
      </c:lineChart>
      <c:dateAx>
        <c:axId val="444470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71552"/>
        <c:crosses val="autoZero"/>
        <c:auto val="1"/>
        <c:lblOffset val="100"/>
        <c:baseTimeUnit val="months"/>
        <c:majorUnit val="3"/>
        <c:majorTimeUnit val="months"/>
      </c:dateAx>
      <c:valAx>
        <c:axId val="444471552"/>
        <c:scaling>
          <c:orientation val="minMax"/>
          <c:max val="560000"/>
          <c:min val="4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70016"/>
        <c:crosses val="autoZero"/>
        <c:crossBetween val="between"/>
        <c:majorUnit val="2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('2.3'!$C$5:$F$6,'2.3'!$H$5:$I$6)</c:f>
              <c:multiLvlStrCache>
                <c:ptCount val="6"/>
                <c:lvl>
                  <c:pt idx="0">
                    <c:v>Income
Support</c:v>
                  </c:pt>
                  <c:pt idx="1">
                    <c:v>Jobseekers
Allowance</c:v>
                  </c:pt>
                  <c:pt idx="2">
                    <c:v>Employment
Support Allowance</c:v>
                  </c:pt>
                  <c:pt idx="3">
                    <c:v>Pension Credit
(Guarantee Credit)</c:v>
                  </c:pt>
                  <c:pt idx="4">
                    <c:v>In 
employment</c:v>
                  </c:pt>
                  <c:pt idx="5">
                    <c:v>Not in 
employment</c:v>
                  </c:pt>
                </c:lvl>
                <c:lvl>
                  <c:pt idx="0">
                    <c:v>|----------------------------------------------------------------Passported---------------------------------------------------------------|</c:v>
                  </c:pt>
                  <c:pt idx="4">
                    <c:v>|----------------------Non-passported-------------------|</c:v>
                  </c:pt>
                </c:lvl>
              </c:multiLvlStrCache>
            </c:multiLvlStrRef>
          </c:cat>
          <c:val>
            <c:numRef>
              <c:f>('2.3'!$C$7:$F$7,'2.3'!$H$7:$I$7)</c:f>
              <c:numCache>
                <c:formatCode>"£"#,##0.00</c:formatCode>
                <c:ptCount val="6"/>
                <c:pt idx="0">
                  <c:v>14.41</c:v>
                </c:pt>
                <c:pt idx="1">
                  <c:v>13.59</c:v>
                </c:pt>
                <c:pt idx="2">
                  <c:v>13.93</c:v>
                </c:pt>
                <c:pt idx="3">
                  <c:v>14.38</c:v>
                </c:pt>
                <c:pt idx="4">
                  <c:v>11.15</c:v>
                </c:pt>
                <c:pt idx="5">
                  <c:v>11.57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5874048"/>
        <c:axId val="455875584"/>
      </c:barChart>
      <c:catAx>
        <c:axId val="4558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875584"/>
        <c:crosses val="autoZero"/>
        <c:auto val="1"/>
        <c:lblAlgn val="ctr"/>
        <c:lblOffset val="100"/>
        <c:noMultiLvlLbl val="0"/>
      </c:catAx>
      <c:valAx>
        <c:axId val="455875584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874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Average weekly awards by age, March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9761623444388E-2"/>
          <c:y val="0.10373813643313522"/>
          <c:w val="0.91721675535355451"/>
          <c:h val="0.837660109867463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numFmt formatCode="\£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'2.4'!$A$8:$A$15</c:f>
              <c:strCache>
                <c:ptCount val="8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49</c:v>
                </c:pt>
                <c:pt idx="4">
                  <c:v>50 to 54</c:v>
                </c:pt>
                <c:pt idx="5">
                  <c:v>55 to 59</c:v>
                </c:pt>
                <c:pt idx="6">
                  <c:v>60 to 64</c:v>
                </c:pt>
                <c:pt idx="7">
                  <c:v>65 and over</c:v>
                </c:pt>
              </c:strCache>
            </c:strRef>
          </c:cat>
          <c:val>
            <c:numRef>
              <c:f>'2.4'!$B$8:$B$15</c:f>
              <c:numCache>
                <c:formatCode>"£"#,##0.00</c:formatCode>
                <c:ptCount val="8"/>
                <c:pt idx="0">
                  <c:v>12.05</c:v>
                </c:pt>
                <c:pt idx="1">
                  <c:v>12.72</c:v>
                </c:pt>
                <c:pt idx="2">
                  <c:v>13.51</c:v>
                </c:pt>
                <c:pt idx="3">
                  <c:v>13.68</c:v>
                </c:pt>
                <c:pt idx="4">
                  <c:v>13.67</c:v>
                </c:pt>
                <c:pt idx="5">
                  <c:v>13.69</c:v>
                </c:pt>
                <c:pt idx="6">
                  <c:v>13.7</c:v>
                </c:pt>
                <c:pt idx="7">
                  <c:v>12.89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5912448"/>
        <c:axId val="455914240"/>
      </c:barChart>
      <c:catAx>
        <c:axId val="4559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14240"/>
        <c:crosses val="autoZero"/>
        <c:auto val="1"/>
        <c:lblAlgn val="ctr"/>
        <c:lblOffset val="100"/>
        <c:noMultiLvlLbl val="0"/>
      </c:catAx>
      <c:valAx>
        <c:axId val="45591424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124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 b="1"/>
              <a:t>Average</a:t>
            </a:r>
            <a:r>
              <a:rPr lang="en-GB" sz="1800" b="1" baseline="0"/>
              <a:t> weekly awards by family status, March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106421449297825E-2"/>
          <c:y val="0.10359411731441101"/>
          <c:w val="0.91192985836169316"/>
          <c:h val="0.79540704497441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numFmt formatCode="\£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'2.4'!$I$24:$J$27</c:f>
              <c:multiLvlStrCache>
                <c:ptCount val="4"/>
                <c:lvl>
                  <c:pt idx="0">
                    <c:v>Single</c:v>
                  </c:pt>
                  <c:pt idx="1">
                    <c:v>Couple</c:v>
                  </c:pt>
                  <c:pt idx="2">
                    <c:v>Single</c:v>
                  </c:pt>
                  <c:pt idx="3">
                    <c:v>Couple</c:v>
                  </c:pt>
                </c:lvl>
                <c:lvl>
                  <c:pt idx="0">
                    <c:v>No child dependents</c:v>
                  </c:pt>
                  <c:pt idx="2">
                    <c:v>One or more child dependent(s)</c:v>
                  </c:pt>
                </c:lvl>
              </c:multiLvlStrCache>
            </c:multiLvlStrRef>
          </c:cat>
          <c:val>
            <c:numRef>
              <c:f>'2.4'!$K$24:$K$27</c:f>
              <c:numCache>
                <c:formatCode>#,##0.00</c:formatCode>
                <c:ptCount val="4"/>
                <c:pt idx="0">
                  <c:v>12.43</c:v>
                </c:pt>
                <c:pt idx="1">
                  <c:v>15.83</c:v>
                </c:pt>
                <c:pt idx="2">
                  <c:v>12.88</c:v>
                </c:pt>
                <c:pt idx="3">
                  <c:v>17.100000000000001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963392"/>
        <c:axId val="455964928"/>
      </c:barChart>
      <c:catAx>
        <c:axId val="4559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64928"/>
        <c:crosses val="autoZero"/>
        <c:auto val="1"/>
        <c:lblAlgn val="ctr"/>
        <c:lblOffset val="100"/>
        <c:noMultiLvlLbl val="0"/>
      </c:catAx>
      <c:valAx>
        <c:axId val="45596492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6339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Distribution of CTR recipients by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Council Tax Band, March 2018</a:t>
            </a:r>
          </a:p>
        </c:rich>
      </c:tx>
      <c:layout>
        <c:manualLayout>
          <c:xMode val="edge"/>
          <c:yMode val="edge"/>
          <c:x val="0.28150944987298271"/>
          <c:y val="1.492878487142015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3366"/>
              </a:solidFill>
              <a:prstDash val="solid"/>
            </a:ln>
          </c:spPr>
          <c:dPt>
            <c:idx val="0"/>
            <c:bubble3D val="0"/>
            <c:spPr>
              <a:solidFill>
                <a:srgbClr val="254061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76092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558ED5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EB4E3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DCE6F2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5650724092001698"/>
                  <c:y val="5.3791086600142313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Band A, 41%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158543788511406"/>
                  <c:y val="-0.20129795558562805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Band B, 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855166986851099"/>
                  <c:y val="6.8610283475689954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Band C, 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195177827643439E-2"/>
                  <c:y val="0.1192776606336410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1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Band D,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1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984852116324009E-2"/>
                  <c:y val="0.1113382321813040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1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Band E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1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to H,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2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'3.1'!$B$5:$F$5</c:f>
              <c:strCache>
                <c:ptCount val="5"/>
                <c:pt idx="0">
                  <c:v>Band A</c:v>
                </c:pt>
                <c:pt idx="1">
                  <c:v>Band B</c:v>
                </c:pt>
                <c:pt idx="2">
                  <c:v>Band C</c:v>
                </c:pt>
                <c:pt idx="3">
                  <c:v>Band D</c:v>
                </c:pt>
                <c:pt idx="4">
                  <c:v>Band E to H</c:v>
                </c:pt>
              </c:strCache>
            </c:strRef>
          </c:cat>
          <c:val>
            <c:numRef>
              <c:f>'3.1'!$B$6:$F$6</c:f>
              <c:numCache>
                <c:formatCode>#,##0</c:formatCode>
                <c:ptCount val="5"/>
                <c:pt idx="0">
                  <c:v>198750</c:v>
                </c:pt>
                <c:pt idx="1">
                  <c:v>154030</c:v>
                </c:pt>
                <c:pt idx="2">
                  <c:v>74680</c:v>
                </c:pt>
                <c:pt idx="3">
                  <c:v>31330</c:v>
                </c:pt>
                <c:pt idx="4">
                  <c:v>22000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/>
              <a:t>CTR Recipients by Council Tax Band,</a:t>
            </a:r>
            <a:r>
              <a:rPr lang="en-GB" sz="1600" b="1" baseline="0"/>
              <a:t> March 2018</a:t>
            </a:r>
            <a:endParaRPr lang="en-GB" sz="1600" b="1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36982057903706E-2"/>
          <c:y val="8.884841529209199E-2"/>
          <c:w val="0.92612917465210809"/>
          <c:h val="0.80565998802836303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Receiving CTR</c:v>
          </c:tx>
          <c:spPr>
            <a:solidFill>
              <a:srgbClr val="254061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619462068311805E-3"/>
                  <c:y val="2.907963051880010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'3.2'!$B$5:$F$5</c:f>
              <c:strCache>
                <c:ptCount val="5"/>
                <c:pt idx="0">
                  <c:v>Band A</c:v>
                </c:pt>
                <c:pt idx="1">
                  <c:v>Band B</c:v>
                </c:pt>
                <c:pt idx="2">
                  <c:v>Band C</c:v>
                </c:pt>
                <c:pt idx="3">
                  <c:v>Band D</c:v>
                </c:pt>
                <c:pt idx="4">
                  <c:v>Band E to H</c:v>
                </c:pt>
              </c:strCache>
            </c:strRef>
          </c:cat>
          <c:val>
            <c:numRef>
              <c:f>'3.2'!$B$8:$F$8</c:f>
              <c:numCache>
                <c:formatCode>0.0%</c:formatCode>
                <c:ptCount val="5"/>
                <c:pt idx="0">
                  <c:v>0.39346306891295313</c:v>
                </c:pt>
                <c:pt idx="1">
                  <c:v>0.26915616754329252</c:v>
                </c:pt>
                <c:pt idx="2">
                  <c:v>0.18692898801031263</c:v>
                </c:pt>
                <c:pt idx="3">
                  <c:v>9.4185906685906692E-2</c:v>
                </c:pt>
                <c:pt idx="4">
                  <c:v>3.3135025227803296E-2</c:v>
                </c:pt>
              </c:numCache>
            </c:numRef>
          </c:val>
        </c:ser>
        <c:ser>
          <c:idx val="1"/>
          <c:order val="1"/>
          <c:tx>
            <c:v>Not receiving CTR</c:v>
          </c:tx>
          <c:spPr>
            <a:solidFill>
              <a:srgbClr val="DCE6F2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'3.2'!$B$5:$F$5</c:f>
              <c:strCache>
                <c:ptCount val="5"/>
                <c:pt idx="0">
                  <c:v>Band A</c:v>
                </c:pt>
                <c:pt idx="1">
                  <c:v>Band B</c:v>
                </c:pt>
                <c:pt idx="2">
                  <c:v>Band C</c:v>
                </c:pt>
                <c:pt idx="3">
                  <c:v>Band D</c:v>
                </c:pt>
                <c:pt idx="4">
                  <c:v>Band E to H</c:v>
                </c:pt>
              </c:strCache>
            </c:strRef>
          </c:cat>
          <c:val>
            <c:numRef>
              <c:f>'3.2'!$B$9:$F$9</c:f>
              <c:numCache>
                <c:formatCode>0.0%</c:formatCode>
                <c:ptCount val="5"/>
                <c:pt idx="0">
                  <c:v>0.60653693108704687</c:v>
                </c:pt>
                <c:pt idx="1">
                  <c:v>0.73084383245670748</c:v>
                </c:pt>
                <c:pt idx="2">
                  <c:v>0.81307101198968734</c:v>
                </c:pt>
                <c:pt idx="3">
                  <c:v>0.90581409331409335</c:v>
                </c:pt>
                <c:pt idx="4">
                  <c:v>0.96686497477219668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448256"/>
        <c:axId val="456458240"/>
      </c:barChart>
      <c:catAx>
        <c:axId val="45644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58240"/>
        <c:crosses val="autoZero"/>
        <c:auto val="1"/>
        <c:lblAlgn val="ctr"/>
        <c:lblOffset val="100"/>
        <c:noMultiLvlLbl val="0"/>
      </c:catAx>
      <c:valAx>
        <c:axId val="456458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48256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346592412144802"/>
          <c:y val="0.95197248970696113"/>
          <c:w val="0.60061207073042244"/>
          <c:h val="4.288162687256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'[1]Chart 2 WP'!$B$2</c:f>
              <c:strCache>
                <c:ptCount val="1"/>
                <c:pt idx="0">
                  <c:v>% Change, 
April 2013 to 
March 2018</c:v>
                </c:pt>
              </c:strCache>
            </c:strRef>
          </c:tx>
          <c:invertIfNegative val="0"/>
          <c:cat>
            <c:strRef>
              <c:f>'[1]Chart 2 WP'!$A$3:$A$34</c:f>
              <c:strCache>
                <c:ptCount val="32"/>
                <c:pt idx="0">
                  <c:v>Aberdeenshire</c:v>
                </c:pt>
                <c:pt idx="1">
                  <c:v>Aberdeen City</c:v>
                </c:pt>
                <c:pt idx="2">
                  <c:v>Orkney Islands</c:v>
                </c:pt>
                <c:pt idx="3">
                  <c:v>Highland</c:v>
                </c:pt>
                <c:pt idx="4">
                  <c:v>Dumfries and Galloway</c:v>
                </c:pt>
                <c:pt idx="5">
                  <c:v>Clackmannanshire</c:v>
                </c:pt>
                <c:pt idx="6">
                  <c:v>Fife</c:v>
                </c:pt>
                <c:pt idx="7">
                  <c:v>Angus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Dundee City</c:v>
                </c:pt>
                <c:pt idx="11">
                  <c:v>South Ayrshire</c:v>
                </c:pt>
                <c:pt idx="12">
                  <c:v>Glasgow City</c:v>
                </c:pt>
                <c:pt idx="13">
                  <c:v>South Lanarkshire</c:v>
                </c:pt>
                <c:pt idx="14">
                  <c:v>Renfrewshire</c:v>
                </c:pt>
                <c:pt idx="15">
                  <c:v>East Lothian</c:v>
                </c:pt>
                <c:pt idx="16">
                  <c:v>Moray</c:v>
                </c:pt>
                <c:pt idx="17">
                  <c:v>West Lothian</c:v>
                </c:pt>
                <c:pt idx="18">
                  <c:v>East Renfrewshire</c:v>
                </c:pt>
                <c:pt idx="19">
                  <c:v>Falkirk</c:v>
                </c:pt>
                <c:pt idx="20">
                  <c:v>West Dunbartonshire</c:v>
                </c:pt>
                <c:pt idx="21">
                  <c:v>Perth and Kinross</c:v>
                </c:pt>
                <c:pt idx="22">
                  <c:v>Argyll and Bute</c:v>
                </c:pt>
                <c:pt idx="23">
                  <c:v>Scottish Borders</c:v>
                </c:pt>
                <c:pt idx="24">
                  <c:v>Stirling</c:v>
                </c:pt>
                <c:pt idx="25">
                  <c:v>North Lanarkshire</c:v>
                </c:pt>
                <c:pt idx="26">
                  <c:v>East Dunbartonshire</c:v>
                </c:pt>
                <c:pt idx="27">
                  <c:v>Midlothian</c:v>
                </c:pt>
                <c:pt idx="28">
                  <c:v>Edinburgh, City of</c:v>
                </c:pt>
                <c:pt idx="29">
                  <c:v>Shetland Islands</c:v>
                </c:pt>
                <c:pt idx="30">
                  <c:v>East Ayrshire</c:v>
                </c:pt>
                <c:pt idx="31">
                  <c:v>Eilean Siar</c:v>
                </c:pt>
              </c:strCache>
            </c:strRef>
          </c:cat>
          <c:val>
            <c:numRef>
              <c:f>'[1]Chart 2 WP'!$B$3:$B$34</c:f>
              <c:numCache>
                <c:formatCode>General</c:formatCode>
                <c:ptCount val="32"/>
                <c:pt idx="0">
                  <c:v>-5.113636363636364E-2</c:v>
                </c:pt>
                <c:pt idx="1">
                  <c:v>-6.7986798679867982E-2</c:v>
                </c:pt>
                <c:pt idx="2">
                  <c:v>-8.1481481481481488E-2</c:v>
                </c:pt>
                <c:pt idx="3">
                  <c:v>-8.3813514929282351E-2</c:v>
                </c:pt>
                <c:pt idx="4">
                  <c:v>-9.7627118644067798E-2</c:v>
                </c:pt>
                <c:pt idx="5">
                  <c:v>-9.8591549295774641E-2</c:v>
                </c:pt>
                <c:pt idx="6">
                  <c:v>-9.9715909090909091E-2</c:v>
                </c:pt>
                <c:pt idx="7">
                  <c:v>-0.10010214504596528</c:v>
                </c:pt>
                <c:pt idx="8">
                  <c:v>-0.10697179350718468</c:v>
                </c:pt>
                <c:pt idx="9">
                  <c:v>-0.11021505376344086</c:v>
                </c:pt>
                <c:pt idx="10">
                  <c:v>-0.11188118811881188</c:v>
                </c:pt>
                <c:pt idx="11">
                  <c:v>-0.11233307148468186</c:v>
                </c:pt>
                <c:pt idx="12">
                  <c:v>-0.11555996035678889</c:v>
                </c:pt>
                <c:pt idx="13">
                  <c:v>-0.11967779056386652</c:v>
                </c:pt>
                <c:pt idx="14">
                  <c:v>-0.12380497131931166</c:v>
                </c:pt>
                <c:pt idx="15">
                  <c:v>-0.1259351620947631</c:v>
                </c:pt>
                <c:pt idx="16">
                  <c:v>-0.12611275964391691</c:v>
                </c:pt>
                <c:pt idx="17">
                  <c:v>-0.12967289719626168</c:v>
                </c:pt>
                <c:pt idx="18">
                  <c:v>-0.1324376199616123</c:v>
                </c:pt>
                <c:pt idx="19">
                  <c:v>-0.13560411311053985</c:v>
                </c:pt>
                <c:pt idx="20">
                  <c:v>-0.1364590622813156</c:v>
                </c:pt>
                <c:pt idx="21">
                  <c:v>-0.13994169096209913</c:v>
                </c:pt>
                <c:pt idx="22">
                  <c:v>-0.14303482587064675</c:v>
                </c:pt>
                <c:pt idx="23">
                  <c:v>-0.14744232698094284</c:v>
                </c:pt>
                <c:pt idx="24">
                  <c:v>-0.14764079147640791</c:v>
                </c:pt>
                <c:pt idx="25">
                  <c:v>-0.14804469273743018</c:v>
                </c:pt>
                <c:pt idx="26">
                  <c:v>-0.14968152866242038</c:v>
                </c:pt>
                <c:pt idx="27">
                  <c:v>-0.15025906735751296</c:v>
                </c:pt>
                <c:pt idx="28">
                  <c:v>-0.15367538233843117</c:v>
                </c:pt>
                <c:pt idx="29">
                  <c:v>-0.16129032258064516</c:v>
                </c:pt>
                <c:pt idx="30">
                  <c:v>-0.18355995055624227</c:v>
                </c:pt>
                <c:pt idx="31">
                  <c:v>-0.21602787456445993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41216"/>
        <c:axId val="450867584"/>
      </c:barChart>
      <c:catAx>
        <c:axId val="450841216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 rot="-5400000" vert="horz"/>
          <a:lstStyle/>
          <a:p>
            <a:pPr>
              <a:defRPr/>
            </a:pPr>
            <a:endParaRPr lang="en-US"/>
          </a:p>
        </c:txPr>
        <c:crossAx val="450867584"/>
        <c:crosses val="autoZero"/>
        <c:auto val="1"/>
        <c:lblAlgn val="ctr"/>
        <c:lblOffset val="100"/>
        <c:noMultiLvlLbl val="0"/>
      </c:catAx>
      <c:valAx>
        <c:axId val="45086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08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43476109838117E-2"/>
          <c:y val="1.8800031384484328E-2"/>
          <c:w val="0.92120018490162059"/>
          <c:h val="0.8729138154823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('1.3'!$C$5:$F$6,'1.3'!$H$5:$I$6)</c:f>
              <c:multiLvlStrCache>
                <c:ptCount val="6"/>
                <c:lvl>
                  <c:pt idx="0">
                    <c:v>Income
Support</c:v>
                  </c:pt>
                  <c:pt idx="1">
                    <c:v>Jobseekers
Allowance</c:v>
                  </c:pt>
                  <c:pt idx="2">
                    <c:v>Employment
Support Allowance</c:v>
                  </c:pt>
                  <c:pt idx="3">
                    <c:v>Pension Credit
(Guarantee Credit)</c:v>
                  </c:pt>
                  <c:pt idx="4">
                    <c:v>In 
employment</c:v>
                  </c:pt>
                  <c:pt idx="5">
                    <c:v>Not in 
employment</c:v>
                  </c:pt>
                </c:lvl>
                <c:lvl>
                  <c:pt idx="0">
                    <c:v>|-------------------------------Passported-----------------------------------|</c:v>
                  </c:pt>
                  <c:pt idx="4">
                    <c:v>|------------Non-passported----------|</c:v>
                  </c:pt>
                </c:lvl>
              </c:multiLvlStrCache>
            </c:multiLvlStrRef>
          </c:cat>
          <c:val>
            <c:numRef>
              <c:f>('1.3'!$C$7:$F$7,'1.3'!$H$7:$I$7)</c:f>
              <c:numCache>
                <c:formatCode>#,##0</c:formatCode>
                <c:ptCount val="6"/>
                <c:pt idx="0">
                  <c:v>38250</c:v>
                </c:pt>
                <c:pt idx="1">
                  <c:v>25810</c:v>
                </c:pt>
                <c:pt idx="2">
                  <c:v>132100</c:v>
                </c:pt>
                <c:pt idx="3">
                  <c:v>110170</c:v>
                </c:pt>
                <c:pt idx="4">
                  <c:v>49900</c:v>
                </c:pt>
                <c:pt idx="5">
                  <c:v>128680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5194496"/>
        <c:axId val="455196032"/>
      </c:barChart>
      <c:catAx>
        <c:axId val="455194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55196032"/>
        <c:crosses val="autoZero"/>
        <c:auto val="1"/>
        <c:lblAlgn val="ctr"/>
        <c:lblOffset val="100"/>
        <c:tickMarkSkip val="1"/>
        <c:noMultiLvlLbl val="0"/>
      </c:catAx>
      <c:valAx>
        <c:axId val="455196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55194496"/>
        <c:crosses val="autoZero"/>
        <c:crossBetween val="between"/>
      </c:valAx>
    </c:plotArea>
    <c:plotVisOnly val="0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8027185332595E-2"/>
          <c:y val="9.7157189772025615E-2"/>
          <c:w val="0.91494870655637517"/>
          <c:h val="0.70313394312390698"/>
        </c:manualLayout>
      </c:layout>
      <c:lineChart>
        <c:grouping val="standard"/>
        <c:varyColors val="0"/>
        <c:ser>
          <c:idx val="1"/>
          <c:order val="0"/>
          <c:tx>
            <c:strRef>
              <c:f>'1.4'!$C$6</c:f>
              <c:strCache>
                <c:ptCount val="1"/>
                <c:pt idx="0">
                  <c:v>Income
Support</c:v>
                </c:pt>
              </c:strCache>
            </c:strRef>
          </c:tx>
          <c:spPr>
            <a:ln w="38100">
              <a:solidFill>
                <a:srgbClr val="003366"/>
              </a:solidFill>
              <a:prstDash val="lgDashDot"/>
            </a:ln>
          </c:spPr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'1.4'!$C$7:$C$18</c:f>
              <c:numCache>
                <c:formatCode>#,##0</c:formatCode>
                <c:ptCount val="12"/>
                <c:pt idx="0">
                  <c:v>42880</c:v>
                </c:pt>
                <c:pt idx="1">
                  <c:v>42790</c:v>
                </c:pt>
                <c:pt idx="2">
                  <c:v>42730</c:v>
                </c:pt>
                <c:pt idx="3">
                  <c:v>42890</c:v>
                </c:pt>
                <c:pt idx="4">
                  <c:v>43000</c:v>
                </c:pt>
                <c:pt idx="5">
                  <c:v>42630</c:v>
                </c:pt>
                <c:pt idx="6">
                  <c:v>41950</c:v>
                </c:pt>
                <c:pt idx="7">
                  <c:v>41560</c:v>
                </c:pt>
                <c:pt idx="8">
                  <c:v>41260</c:v>
                </c:pt>
                <c:pt idx="9">
                  <c:v>40560</c:v>
                </c:pt>
                <c:pt idx="10">
                  <c:v>40260</c:v>
                </c:pt>
                <c:pt idx="11">
                  <c:v>38250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'1.4'!$D$6</c:f>
              <c:strCache>
                <c:ptCount val="1"/>
                <c:pt idx="0">
                  <c:v>Jobseekers
Allowance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ysDash"/>
            </a:ln>
          </c:spPr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'1.4'!$D$7:$D$18</c:f>
              <c:numCache>
                <c:formatCode>#,##0</c:formatCode>
                <c:ptCount val="12"/>
                <c:pt idx="0">
                  <c:v>30570</c:v>
                </c:pt>
                <c:pt idx="1">
                  <c:v>30560</c:v>
                </c:pt>
                <c:pt idx="2">
                  <c:v>30570</c:v>
                </c:pt>
                <c:pt idx="3">
                  <c:v>30700</c:v>
                </c:pt>
                <c:pt idx="4">
                  <c:v>30230</c:v>
                </c:pt>
                <c:pt idx="5">
                  <c:v>29350</c:v>
                </c:pt>
                <c:pt idx="6">
                  <c:v>28020</c:v>
                </c:pt>
                <c:pt idx="7">
                  <c:v>27610</c:v>
                </c:pt>
                <c:pt idx="8">
                  <c:v>27250</c:v>
                </c:pt>
                <c:pt idx="9">
                  <c:v>26910</c:v>
                </c:pt>
                <c:pt idx="10">
                  <c:v>26640</c:v>
                </c:pt>
                <c:pt idx="11">
                  <c:v>25810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'1.4'!$E$6</c:f>
              <c:strCache>
                <c:ptCount val="1"/>
                <c:pt idx="0">
                  <c:v>Employment
Support Allowance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'1.4'!$E$7:$E$18</c:f>
              <c:numCache>
                <c:formatCode>#,##0</c:formatCode>
                <c:ptCount val="12"/>
                <c:pt idx="0">
                  <c:v>136060</c:v>
                </c:pt>
                <c:pt idx="1">
                  <c:v>135890</c:v>
                </c:pt>
                <c:pt idx="2">
                  <c:v>135890</c:v>
                </c:pt>
                <c:pt idx="3">
                  <c:v>136050</c:v>
                </c:pt>
                <c:pt idx="4">
                  <c:v>136450</c:v>
                </c:pt>
                <c:pt idx="5">
                  <c:v>136190</c:v>
                </c:pt>
                <c:pt idx="6">
                  <c:v>136200</c:v>
                </c:pt>
                <c:pt idx="7">
                  <c:v>135620</c:v>
                </c:pt>
                <c:pt idx="8">
                  <c:v>134660</c:v>
                </c:pt>
                <c:pt idx="9">
                  <c:v>133900</c:v>
                </c:pt>
                <c:pt idx="10">
                  <c:v>134120</c:v>
                </c:pt>
                <c:pt idx="11">
                  <c:v>132100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'1.4'!$F$6</c:f>
              <c:strCache>
                <c:ptCount val="1"/>
                <c:pt idx="0">
                  <c:v>Pension Credit
(Guarantee Credit)</c:v>
                </c:pt>
              </c:strCache>
            </c:strRef>
          </c:tx>
          <c:spPr>
            <a:ln w="38100">
              <a:solidFill>
                <a:srgbClr val="63AAFE"/>
              </a:solidFill>
              <a:prstDash val="lgDashDot"/>
            </a:ln>
          </c:spPr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'1.4'!$F$7:$F$18</c:f>
              <c:numCache>
                <c:formatCode>#,##0</c:formatCode>
                <c:ptCount val="12"/>
                <c:pt idx="0">
                  <c:v>120520</c:v>
                </c:pt>
                <c:pt idx="1">
                  <c:v>119950</c:v>
                </c:pt>
                <c:pt idx="2">
                  <c:v>119100</c:v>
                </c:pt>
                <c:pt idx="3">
                  <c:v>118470</c:v>
                </c:pt>
                <c:pt idx="4">
                  <c:v>117890</c:v>
                </c:pt>
                <c:pt idx="5">
                  <c:v>117180</c:v>
                </c:pt>
                <c:pt idx="6">
                  <c:v>116480</c:v>
                </c:pt>
                <c:pt idx="7">
                  <c:v>115830</c:v>
                </c:pt>
                <c:pt idx="8">
                  <c:v>115200</c:v>
                </c:pt>
                <c:pt idx="9">
                  <c:v>114030</c:v>
                </c:pt>
                <c:pt idx="10">
                  <c:v>113220</c:v>
                </c:pt>
                <c:pt idx="11">
                  <c:v>110170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'1.4'!$G$6</c:f>
              <c:strCache>
                <c:ptCount val="1"/>
                <c:pt idx="0">
                  <c:v>Total
passported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ysDash"/>
            </a:ln>
          </c:spPr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'1.4'!$G$7:$G$18</c:f>
              <c:numCache>
                <c:formatCode>#,##0</c:formatCode>
                <c:ptCount val="12"/>
                <c:pt idx="0">
                  <c:v>330020</c:v>
                </c:pt>
                <c:pt idx="1">
                  <c:v>329190</c:v>
                </c:pt>
                <c:pt idx="2">
                  <c:v>328110</c:v>
                </c:pt>
                <c:pt idx="3">
                  <c:v>328110</c:v>
                </c:pt>
                <c:pt idx="4">
                  <c:v>327570</c:v>
                </c:pt>
                <c:pt idx="5">
                  <c:v>325350</c:v>
                </c:pt>
                <c:pt idx="6">
                  <c:v>322660</c:v>
                </c:pt>
                <c:pt idx="7">
                  <c:v>320630</c:v>
                </c:pt>
                <c:pt idx="8">
                  <c:v>315400</c:v>
                </c:pt>
                <c:pt idx="9">
                  <c:v>315400</c:v>
                </c:pt>
                <c:pt idx="10">
                  <c:v>314240</c:v>
                </c:pt>
                <c:pt idx="11">
                  <c:v>306330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'1.4'!$H$6</c:f>
              <c:strCache>
                <c:ptCount val="1"/>
                <c:pt idx="0">
                  <c:v>Employed, 
working age</c:v>
                </c:pt>
              </c:strCache>
            </c:strRef>
          </c:tx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'1.4'!$H$7:$H$18</c:f>
              <c:numCache>
                <c:formatCode>#,##0</c:formatCode>
                <c:ptCount val="12"/>
                <c:pt idx="0">
                  <c:v>45680</c:v>
                </c:pt>
                <c:pt idx="1">
                  <c:v>46480</c:v>
                </c:pt>
                <c:pt idx="2">
                  <c:v>46630</c:v>
                </c:pt>
                <c:pt idx="3">
                  <c:v>47050</c:v>
                </c:pt>
                <c:pt idx="4">
                  <c:v>47720</c:v>
                </c:pt>
                <c:pt idx="5">
                  <c:v>47760</c:v>
                </c:pt>
                <c:pt idx="6">
                  <c:v>47290</c:v>
                </c:pt>
                <c:pt idx="7">
                  <c:v>47210</c:v>
                </c:pt>
                <c:pt idx="8">
                  <c:v>47350</c:v>
                </c:pt>
                <c:pt idx="9">
                  <c:v>47260</c:v>
                </c:pt>
                <c:pt idx="10">
                  <c:v>47640</c:v>
                </c:pt>
                <c:pt idx="11">
                  <c:v>47990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'1.4'!$I$6</c:f>
              <c:strCache>
                <c:ptCount val="1"/>
                <c:pt idx="0">
                  <c:v>Employed, 
pension age</c:v>
                </c:pt>
              </c:strCache>
            </c:strRef>
          </c:tx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'1.4'!$I$7:$I$18</c:f>
              <c:numCache>
                <c:formatCode>#,##0</c:formatCode>
                <c:ptCount val="12"/>
                <c:pt idx="0">
                  <c:v>1880</c:v>
                </c:pt>
                <c:pt idx="1">
                  <c:v>1880</c:v>
                </c:pt>
                <c:pt idx="2">
                  <c:v>1920</c:v>
                </c:pt>
                <c:pt idx="3">
                  <c:v>1930</c:v>
                </c:pt>
                <c:pt idx="4">
                  <c:v>1960</c:v>
                </c:pt>
                <c:pt idx="5">
                  <c:v>1980</c:v>
                </c:pt>
                <c:pt idx="6">
                  <c:v>1950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1920</c:v>
                </c:pt>
                <c:pt idx="11">
                  <c:v>1910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'1.4'!$J$6</c:f>
              <c:strCache>
                <c:ptCount val="1"/>
                <c:pt idx="0">
                  <c:v>Unemployed, 
working age</c:v>
                </c:pt>
              </c:strCache>
            </c:strRef>
          </c:tx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'1.4'!$J$7:$J$18</c:f>
              <c:numCache>
                <c:formatCode>#,##0</c:formatCode>
                <c:ptCount val="12"/>
                <c:pt idx="0">
                  <c:v>41780</c:v>
                </c:pt>
                <c:pt idx="1">
                  <c:v>43210</c:v>
                </c:pt>
                <c:pt idx="2">
                  <c:v>42970</c:v>
                </c:pt>
                <c:pt idx="3">
                  <c:v>44610</c:v>
                </c:pt>
                <c:pt idx="4">
                  <c:v>44110</c:v>
                </c:pt>
                <c:pt idx="5">
                  <c:v>43320</c:v>
                </c:pt>
                <c:pt idx="6">
                  <c:v>43630</c:v>
                </c:pt>
                <c:pt idx="7">
                  <c:v>44380</c:v>
                </c:pt>
                <c:pt idx="8">
                  <c:v>45260</c:v>
                </c:pt>
                <c:pt idx="9">
                  <c:v>47070</c:v>
                </c:pt>
                <c:pt idx="10">
                  <c:v>49380</c:v>
                </c:pt>
                <c:pt idx="11">
                  <c:v>55790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'1.4'!$K$6</c:f>
              <c:strCache>
                <c:ptCount val="1"/>
                <c:pt idx="0">
                  <c:v>Unemployed, 
pension age</c:v>
                </c:pt>
              </c:strCache>
            </c:strRef>
          </c:tx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'1.4'!$K$7:$K$18</c:f>
              <c:numCache>
                <c:formatCode>#,##0</c:formatCode>
                <c:ptCount val="12"/>
                <c:pt idx="0">
                  <c:v>72070</c:v>
                </c:pt>
                <c:pt idx="1">
                  <c:v>72110</c:v>
                </c:pt>
                <c:pt idx="2">
                  <c:v>71680</c:v>
                </c:pt>
                <c:pt idx="3">
                  <c:v>71780</c:v>
                </c:pt>
                <c:pt idx="4">
                  <c:v>71550</c:v>
                </c:pt>
                <c:pt idx="5">
                  <c:v>71160</c:v>
                </c:pt>
                <c:pt idx="6">
                  <c:v>70970</c:v>
                </c:pt>
                <c:pt idx="7">
                  <c:v>70940</c:v>
                </c:pt>
                <c:pt idx="8">
                  <c:v>71050</c:v>
                </c:pt>
                <c:pt idx="9">
                  <c:v>70690</c:v>
                </c:pt>
                <c:pt idx="10">
                  <c:v>70410</c:v>
                </c:pt>
                <c:pt idx="11">
                  <c:v>72890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'1.4'!$L$6</c:f>
              <c:strCache>
                <c:ptCount val="1"/>
                <c:pt idx="0">
                  <c:v>Total non- 
passported</c:v>
                </c:pt>
              </c:strCache>
            </c:strRef>
          </c:tx>
          <c:marker>
            <c:symbol val="none"/>
          </c:marker>
          <c:cat>
            <c:strRef>
              <c:f>'1.4'!$A$7:$A$18</c:f>
              <c:strCache>
                <c:ptCount val="12"/>
                <c:pt idx="0">
                  <c:v>April 2017</c:v>
                </c:pt>
                <c:pt idx="1">
                  <c:v>May 2017</c:v>
                </c:pt>
                <c:pt idx="2">
                  <c:v>June 2017</c:v>
                </c:pt>
                <c:pt idx="3">
                  <c:v>July 2017</c:v>
                </c:pt>
                <c:pt idx="4">
                  <c:v>August 2017</c:v>
                </c:pt>
                <c:pt idx="5">
                  <c:v>September 2017</c:v>
                </c:pt>
                <c:pt idx="6">
                  <c:v>October 2017</c:v>
                </c:pt>
                <c:pt idx="7">
                  <c:v>November 2017</c:v>
                </c:pt>
                <c:pt idx="8">
                  <c:v>December 2017</c:v>
                </c:pt>
                <c:pt idx="9">
                  <c:v>January 2018</c:v>
                </c:pt>
                <c:pt idx="10">
                  <c:v>February 2018</c:v>
                </c:pt>
                <c:pt idx="11">
                  <c:v>March 2018</c:v>
                </c:pt>
              </c:strCache>
            </c:strRef>
          </c:cat>
          <c:val>
            <c:numRef>
              <c:f>'1.4'!$L$7:$L$18</c:f>
              <c:numCache>
                <c:formatCode>#,##0</c:formatCode>
                <c:ptCount val="12"/>
                <c:pt idx="0">
                  <c:v>161410</c:v>
                </c:pt>
                <c:pt idx="1">
                  <c:v>163670</c:v>
                </c:pt>
                <c:pt idx="2">
                  <c:v>165360</c:v>
                </c:pt>
                <c:pt idx="3">
                  <c:v>165360</c:v>
                </c:pt>
                <c:pt idx="4">
                  <c:v>165350</c:v>
                </c:pt>
                <c:pt idx="5">
                  <c:v>164210</c:v>
                </c:pt>
                <c:pt idx="6">
                  <c:v>163830</c:v>
                </c:pt>
                <c:pt idx="7">
                  <c:v>164470</c:v>
                </c:pt>
                <c:pt idx="8">
                  <c:v>166970</c:v>
                </c:pt>
                <c:pt idx="9">
                  <c:v>166970</c:v>
                </c:pt>
                <c:pt idx="10">
                  <c:v>169340</c:v>
                </c:pt>
                <c:pt idx="11">
                  <c:v>178580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92192"/>
        <c:axId val="455593984"/>
      </c:lineChart>
      <c:catAx>
        <c:axId val="4555921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593984"/>
        <c:crosses val="autoZero"/>
        <c:auto val="1"/>
        <c:lblAlgn val="ctr"/>
        <c:lblOffset val="100"/>
        <c:noMultiLvlLbl val="0"/>
      </c:catAx>
      <c:valAx>
        <c:axId val="455593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592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017136746795543E-2"/>
          <c:y val="0.84606387542903294"/>
          <c:w val="0.84281464816897889"/>
          <c:h val="0.153936124570967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86935596333393E-2"/>
          <c:y val="1.4679752756397114E-2"/>
          <c:w val="0.9103731795944513"/>
          <c:h val="0.836816450028206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'1.5'!$A$8:$A$15</c:f>
              <c:strCache>
                <c:ptCount val="8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49</c:v>
                </c:pt>
                <c:pt idx="4">
                  <c:v>50 to 54</c:v>
                </c:pt>
                <c:pt idx="5">
                  <c:v>55 to 59</c:v>
                </c:pt>
                <c:pt idx="6">
                  <c:v>60 to 64</c:v>
                </c:pt>
                <c:pt idx="7">
                  <c:v>65 and over</c:v>
                </c:pt>
              </c:strCache>
            </c:strRef>
          </c:cat>
          <c:val>
            <c:numRef>
              <c:f>'1.5'!$B$8:$B$15</c:f>
              <c:numCache>
                <c:formatCode>#,##0</c:formatCode>
                <c:ptCount val="8"/>
                <c:pt idx="0">
                  <c:v>18410</c:v>
                </c:pt>
                <c:pt idx="1">
                  <c:v>59910</c:v>
                </c:pt>
                <c:pt idx="2">
                  <c:v>66940</c:v>
                </c:pt>
                <c:pt idx="3">
                  <c:v>38890</c:v>
                </c:pt>
                <c:pt idx="4">
                  <c:v>41740</c:v>
                </c:pt>
                <c:pt idx="5">
                  <c:v>40500</c:v>
                </c:pt>
                <c:pt idx="6">
                  <c:v>38990</c:v>
                </c:pt>
                <c:pt idx="7">
                  <c:v>179520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5604480"/>
        <c:axId val="455622656"/>
      </c:barChart>
      <c:catAx>
        <c:axId val="4556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22656"/>
        <c:crosses val="autoZero"/>
        <c:auto val="1"/>
        <c:lblAlgn val="ctr"/>
        <c:lblOffset val="100"/>
        <c:noMultiLvlLbl val="0"/>
      </c:catAx>
      <c:valAx>
        <c:axId val="455622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04480"/>
        <c:crosses val="autoZero"/>
        <c:crossBetween val="between"/>
        <c:majorUnit val="4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 b="1" baseline="0"/>
              <a:t>CTR recipients by family type, March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106421449297825E-2"/>
          <c:y val="0.10359411731441101"/>
          <c:w val="0.91192985836169316"/>
          <c:h val="0.79540704497441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'1.5'!$I$24:$J$27</c:f>
              <c:multiLvlStrCache>
                <c:ptCount val="4"/>
                <c:lvl>
                  <c:pt idx="0">
                    <c:v>Single</c:v>
                  </c:pt>
                  <c:pt idx="1">
                    <c:v>Couple</c:v>
                  </c:pt>
                  <c:pt idx="2">
                    <c:v>Single</c:v>
                  </c:pt>
                  <c:pt idx="3">
                    <c:v>Couple</c:v>
                  </c:pt>
                </c:lvl>
                <c:lvl>
                  <c:pt idx="0">
                    <c:v>No child dependents</c:v>
                  </c:pt>
                  <c:pt idx="2">
                    <c:v>One or more child dependent(s)</c:v>
                  </c:pt>
                </c:lvl>
              </c:multiLvlStrCache>
            </c:multiLvlStrRef>
          </c:cat>
          <c:val>
            <c:numRef>
              <c:f>'1.5'!$K$24:$K$27</c:f>
              <c:numCache>
                <c:formatCode>#,##0</c:formatCode>
                <c:ptCount val="4"/>
                <c:pt idx="0">
                  <c:v>319080</c:v>
                </c:pt>
                <c:pt idx="1">
                  <c:v>58780</c:v>
                </c:pt>
                <c:pt idx="2">
                  <c:v>78460</c:v>
                </c:pt>
                <c:pt idx="3">
                  <c:v>28590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630208"/>
        <c:axId val="455648384"/>
      </c:barChart>
      <c:catAx>
        <c:axId val="4556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48384"/>
        <c:crosses val="autoZero"/>
        <c:auto val="1"/>
        <c:lblAlgn val="ctr"/>
        <c:lblOffset val="100"/>
        <c:noMultiLvlLbl val="0"/>
      </c:catAx>
      <c:valAx>
        <c:axId val="45564838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30208"/>
        <c:crosses val="autoZero"/>
        <c:crossBetween val="between"/>
        <c:majorUnit val="1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Proportion of CTR recipients by SIMD decile, March 2018</a:t>
            </a:r>
          </a:p>
        </c:rich>
      </c:tx>
      <c:layout>
        <c:manualLayout>
          <c:xMode val="edge"/>
          <c:yMode val="edge"/>
          <c:x val="0.1914033748976266"/>
          <c:y val="2.137604056977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00591953094406E-2"/>
          <c:y val="9.032211043918284E-2"/>
          <c:w val="0.92899440473359118"/>
          <c:h val="0.79935568686603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'1.6'!$C$7:$C$16</c:f>
              <c:numCache>
                <c:formatCode>0.0%</c:formatCode>
                <c:ptCount val="10"/>
                <c:pt idx="0">
                  <c:v>0.24866991855125026</c:v>
                </c:pt>
                <c:pt idx="1">
                  <c:v>0.18486116079459572</c:v>
                </c:pt>
                <c:pt idx="2">
                  <c:v>0.14593779788551683</c:v>
                </c:pt>
                <c:pt idx="3">
                  <c:v>0.11666256562527785</c:v>
                </c:pt>
                <c:pt idx="4">
                  <c:v>9.2693184896312578E-2</c:v>
                </c:pt>
                <c:pt idx="5">
                  <c:v>7.1050025123186325E-2</c:v>
                </c:pt>
                <c:pt idx="6">
                  <c:v>5.4685836105844085E-2</c:v>
                </c:pt>
                <c:pt idx="7">
                  <c:v>4.0168149589447845E-2</c:v>
                </c:pt>
                <c:pt idx="8">
                  <c:v>2.7893973950460799E-2</c:v>
                </c:pt>
                <c:pt idx="9">
                  <c:v>1.7377387478107676E-2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5476736"/>
        <c:axId val="455478656"/>
      </c:barChart>
      <c:catAx>
        <c:axId val="45547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SIMD Decile</a:t>
                </a:r>
              </a:p>
            </c:rich>
          </c:tx>
          <c:layout>
            <c:manualLayout>
              <c:xMode val="edge"/>
              <c:yMode val="edge"/>
              <c:x val="0.46347736884327156"/>
              <c:y val="0.95395434852080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478656"/>
        <c:crosses val="autoZero"/>
        <c:auto val="1"/>
        <c:lblAlgn val="ctr"/>
        <c:lblOffset val="100"/>
        <c:noMultiLvlLbl val="0"/>
      </c:catAx>
      <c:valAx>
        <c:axId val="455478656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476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254061"/>
            </a:solidFill>
            <a:ln w="12700">
              <a:solidFill>
                <a:srgbClr val="003366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5B3D7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CE6F2"/>
              </a:solidFill>
              <a:ln w="12700">
                <a:solidFill>
                  <a:srgbClr val="003366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1126401584204005"/>
                  <c:y val="-0.19074013700544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0328859401285"/>
                  <c:y val="-4.07559898100920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314331514020006"/>
                  <c:y val="0.148388837770701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'1.7'!$A$7:$A$9</c:f>
              <c:strCache>
                <c:ptCount val="3"/>
                <c:pt idx="0">
                  <c:v>Full CTR - Passported</c:v>
                </c:pt>
                <c:pt idx="1">
                  <c:v>Full CTR - Non-passported</c:v>
                </c:pt>
                <c:pt idx="2">
                  <c:v>Partial CTR</c:v>
                </c:pt>
              </c:strCache>
            </c:strRef>
          </c:cat>
          <c:val>
            <c:numRef>
              <c:f>'1.7'!$C$7:$C$9</c:f>
              <c:numCache>
                <c:formatCode>0%</c:formatCode>
                <c:ptCount val="3"/>
                <c:pt idx="0">
                  <c:v>0.6308799571054422</c:v>
                </c:pt>
                <c:pt idx="1">
                  <c:v>0.15619393289476396</c:v>
                </c:pt>
                <c:pt idx="2">
                  <c:v>0.21294673238332887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371914146316008E-2"/>
          <c:y val="9.0740220369037269E-2"/>
          <c:w val="0.95138957546679948"/>
          <c:h val="0.89867360669181751"/>
        </c:manualLayout>
      </c:layout>
      <c:lineChart>
        <c:grouping val="standard"/>
        <c:varyColors val="0"/>
        <c:ser>
          <c:idx val="3"/>
          <c:order val="0"/>
          <c:tx>
            <c:strRef>
              <c:f>'2.1'!$C$5</c:f>
              <c:strCache>
                <c:ptCount val="1"/>
                <c:pt idx="0">
                  <c:v>CTR claimants</c:v>
                </c:pt>
              </c:strCache>
            </c:strRef>
          </c:tx>
          <c:marker>
            <c:symbol val="none"/>
          </c:marker>
          <c:cat>
            <c:numRef>
              <c:f>'2.1'!$A$6:$A$65</c:f>
              <c:numCache>
                <c:formatCode>mmm\-yy</c:formatCode>
                <c:ptCount val="60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  <c:pt idx="37">
                  <c:v>42491</c:v>
                </c:pt>
                <c:pt idx="38">
                  <c:v>42522</c:v>
                </c:pt>
                <c:pt idx="39">
                  <c:v>42552</c:v>
                </c:pt>
                <c:pt idx="40">
                  <c:v>42583</c:v>
                </c:pt>
                <c:pt idx="41">
                  <c:v>42614</c:v>
                </c:pt>
                <c:pt idx="42">
                  <c:v>42644</c:v>
                </c:pt>
                <c:pt idx="43">
                  <c:v>42675</c:v>
                </c:pt>
                <c:pt idx="44">
                  <c:v>42705</c:v>
                </c:pt>
                <c:pt idx="45">
                  <c:v>42736</c:v>
                </c:pt>
                <c:pt idx="46">
                  <c:v>42767</c:v>
                </c:pt>
                <c:pt idx="47">
                  <c:v>42795</c:v>
                </c:pt>
                <c:pt idx="48">
                  <c:v>42826</c:v>
                </c:pt>
                <c:pt idx="49">
                  <c:v>42856</c:v>
                </c:pt>
                <c:pt idx="50">
                  <c:v>42887</c:v>
                </c:pt>
                <c:pt idx="51">
                  <c:v>42917</c:v>
                </c:pt>
                <c:pt idx="52">
                  <c:v>42948</c:v>
                </c:pt>
                <c:pt idx="53">
                  <c:v>42979</c:v>
                </c:pt>
                <c:pt idx="54">
                  <c:v>43009</c:v>
                </c:pt>
                <c:pt idx="55">
                  <c:v>43040</c:v>
                </c:pt>
                <c:pt idx="56">
                  <c:v>43070</c:v>
                </c:pt>
                <c:pt idx="57">
                  <c:v>43101</c:v>
                </c:pt>
                <c:pt idx="58">
                  <c:v>43132</c:v>
                </c:pt>
                <c:pt idx="59">
                  <c:v>43160</c:v>
                </c:pt>
              </c:numCache>
            </c:numRef>
          </c:cat>
          <c:val>
            <c:numRef>
              <c:f>'2.1'!$C$6:$C$65</c:f>
              <c:numCache>
                <c:formatCode>0.0%</c:formatCode>
                <c:ptCount val="60"/>
                <c:pt idx="1">
                  <c:v>-1.3577609616568305E-3</c:v>
                </c:pt>
                <c:pt idx="2">
                  <c:v>4.350742345412686E-4</c:v>
                </c:pt>
                <c:pt idx="3">
                  <c:v>-1.6126986427963106E-3</c:v>
                </c:pt>
                <c:pt idx="4">
                  <c:v>1.1615666630367708E-3</c:v>
                </c:pt>
                <c:pt idx="5">
                  <c:v>-6.4355897175591894E-3</c:v>
                </c:pt>
                <c:pt idx="6">
                  <c:v>-1.3137008046417429E-3</c:v>
                </c:pt>
                <c:pt idx="7">
                  <c:v>-4.530921713711519E-3</c:v>
                </c:pt>
                <c:pt idx="8">
                  <c:v>-1.4315341274065373E-3</c:v>
                </c:pt>
                <c:pt idx="9">
                  <c:v>-3.2347589553198921E-3</c:v>
                </c:pt>
                <c:pt idx="10">
                  <c:v>3.4665240720594473E-3</c:v>
                </c:pt>
                <c:pt idx="11">
                  <c:v>-1.8191506955035741E-3</c:v>
                </c:pt>
                <c:pt idx="12">
                  <c:v>-2.0617797577408784E-3</c:v>
                </c:pt>
                <c:pt idx="13">
                  <c:v>-6.6039476111418556E-3</c:v>
                </c:pt>
                <c:pt idx="14">
                  <c:v>-1.4669835846393821E-3</c:v>
                </c:pt>
                <c:pt idx="15">
                  <c:v>9.2983467539471481E-5</c:v>
                </c:pt>
                <c:pt idx="16">
                  <c:v>4.8346907657406376E-4</c:v>
                </c:pt>
                <c:pt idx="17">
                  <c:v>-7.5459073674819712E-3</c:v>
                </c:pt>
                <c:pt idx="18">
                  <c:v>-4.2885501329637818E-3</c:v>
                </c:pt>
                <c:pt idx="19">
                  <c:v>-4.8148357125392619E-3</c:v>
                </c:pt>
                <c:pt idx="20">
                  <c:v>-3.1561242038818439E-3</c:v>
                </c:pt>
                <c:pt idx="21">
                  <c:v>-6.0668107534220606E-3</c:v>
                </c:pt>
                <c:pt idx="22">
                  <c:v>4.71140273909892E-3</c:v>
                </c:pt>
                <c:pt idx="23">
                  <c:v>-2.0693714047044977E-3</c:v>
                </c:pt>
                <c:pt idx="24">
                  <c:v>-1.0634654896887604E-2</c:v>
                </c:pt>
                <c:pt idx="25">
                  <c:v>-3.0958561676761851E-3</c:v>
                </c:pt>
                <c:pt idx="26">
                  <c:v>-6.1337859733045291E-3</c:v>
                </c:pt>
                <c:pt idx="27">
                  <c:v>1.9407677677289135E-5</c:v>
                </c:pt>
                <c:pt idx="28">
                  <c:v>1.3391037708385895E-3</c:v>
                </c:pt>
                <c:pt idx="29">
                  <c:v>-7.0160477556399717E-3</c:v>
                </c:pt>
                <c:pt idx="30">
                  <c:v>-6.2458523636647542E-3</c:v>
                </c:pt>
                <c:pt idx="31">
                  <c:v>-4.9102407982087445E-3</c:v>
                </c:pt>
                <c:pt idx="32">
                  <c:v>-2.7040896889309963E-3</c:v>
                </c:pt>
                <c:pt idx="33">
                  <c:v>-4.2947335088170677E-3</c:v>
                </c:pt>
                <c:pt idx="34">
                  <c:v>2.1069369906579209E-3</c:v>
                </c:pt>
                <c:pt idx="35">
                  <c:v>1.6264677880038084E-3</c:v>
                </c:pt>
                <c:pt idx="36">
                  <c:v>-7.5250504970493879E-3</c:v>
                </c:pt>
                <c:pt idx="37">
                  <c:v>-1.6560916237679077E-3</c:v>
                </c:pt>
                <c:pt idx="38">
                  <c:v>-3.197761566903168E-3</c:v>
                </c:pt>
                <c:pt idx="39">
                  <c:v>-7.0175438596491223E-4</c:v>
                </c:pt>
                <c:pt idx="40">
                  <c:v>1.6252006420545747E-3</c:v>
                </c:pt>
                <c:pt idx="41">
                  <c:v>-7.1112357524889327E-3</c:v>
                </c:pt>
                <c:pt idx="42">
                  <c:v>-4.418351289190171E-3</c:v>
                </c:pt>
                <c:pt idx="43">
                  <c:v>-5.4106632622043897E-3</c:v>
                </c:pt>
                <c:pt idx="44">
                  <c:v>-7.9462102689486548E-4</c:v>
                </c:pt>
                <c:pt idx="45">
                  <c:v>-5.9542015864276826E-3</c:v>
                </c:pt>
                <c:pt idx="46">
                  <c:v>3.241092124966666E-3</c:v>
                </c:pt>
                <c:pt idx="47">
                  <c:v>5.5002351401639846E-3</c:v>
                </c:pt>
                <c:pt idx="48">
                  <c:v>-6.7105905319668133E-4</c:v>
                </c:pt>
                <c:pt idx="49">
                  <c:v>2.9098752619905175E-3</c:v>
                </c:pt>
                <c:pt idx="50">
                  <c:v>-3.4086758917339609E-3</c:v>
                </c:pt>
                <c:pt idx="51">
                  <c:v>2.8502789201514722E-4</c:v>
                </c:pt>
                <c:pt idx="52">
                  <c:v>3.2565334201742247E-3</c:v>
                </c:pt>
                <c:pt idx="53">
                  <c:v>-6.8165219508236627E-3</c:v>
                </c:pt>
                <c:pt idx="54">
                  <c:v>-6.2913636735027374E-3</c:v>
                </c:pt>
                <c:pt idx="55">
                  <c:v>-2.836704489393192E-3</c:v>
                </c:pt>
                <c:pt idx="56">
                  <c:v>-2.3088023088023088E-3</c:v>
                </c:pt>
                <c:pt idx="57">
                  <c:v>-3.347245753956775E-3</c:v>
                </c:pt>
                <c:pt idx="58">
                  <c:v>2.5499626834729248E-3</c:v>
                </c:pt>
                <c:pt idx="59">
                  <c:v>2.7295849790111458E-3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'2.1'!$E$5</c:f>
              <c:strCache>
                <c:ptCount val="1"/>
                <c:pt idx="0">
                  <c:v>Weekly Income Foregone</c:v>
                </c:pt>
              </c:strCache>
            </c:strRef>
          </c:tx>
          <c:marker>
            <c:symbol val="none"/>
          </c:marker>
          <c:cat>
            <c:numRef>
              <c:f>'2.1'!$A$6:$A$65</c:f>
              <c:numCache>
                <c:formatCode>mmm\-yy</c:formatCode>
                <c:ptCount val="60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  <c:pt idx="36">
                  <c:v>42461</c:v>
                </c:pt>
                <c:pt idx="37">
                  <c:v>42491</c:v>
                </c:pt>
                <c:pt idx="38">
                  <c:v>42522</c:v>
                </c:pt>
                <c:pt idx="39">
                  <c:v>42552</c:v>
                </c:pt>
                <c:pt idx="40">
                  <c:v>42583</c:v>
                </c:pt>
                <c:pt idx="41">
                  <c:v>42614</c:v>
                </c:pt>
                <c:pt idx="42">
                  <c:v>42644</c:v>
                </c:pt>
                <c:pt idx="43">
                  <c:v>42675</c:v>
                </c:pt>
                <c:pt idx="44">
                  <c:v>42705</c:v>
                </c:pt>
                <c:pt idx="45">
                  <c:v>42736</c:v>
                </c:pt>
                <c:pt idx="46">
                  <c:v>42767</c:v>
                </c:pt>
                <c:pt idx="47">
                  <c:v>42795</c:v>
                </c:pt>
                <c:pt idx="48">
                  <c:v>42826</c:v>
                </c:pt>
                <c:pt idx="49">
                  <c:v>42856</c:v>
                </c:pt>
                <c:pt idx="50">
                  <c:v>42887</c:v>
                </c:pt>
                <c:pt idx="51">
                  <c:v>42917</c:v>
                </c:pt>
                <c:pt idx="52">
                  <c:v>42948</c:v>
                </c:pt>
                <c:pt idx="53">
                  <c:v>42979</c:v>
                </c:pt>
                <c:pt idx="54">
                  <c:v>43009</c:v>
                </c:pt>
                <c:pt idx="55">
                  <c:v>43040</c:v>
                </c:pt>
                <c:pt idx="56">
                  <c:v>43070</c:v>
                </c:pt>
                <c:pt idx="57">
                  <c:v>43101</c:v>
                </c:pt>
                <c:pt idx="58">
                  <c:v>43132</c:v>
                </c:pt>
                <c:pt idx="59">
                  <c:v>43160</c:v>
                </c:pt>
              </c:numCache>
            </c:numRef>
          </c:cat>
          <c:val>
            <c:numRef>
              <c:f>'2.1'!$E$6:$E$65</c:f>
              <c:numCache>
                <c:formatCode>0.0%</c:formatCode>
                <c:ptCount val="60"/>
                <c:pt idx="1">
                  <c:v>-2.3830675296472831E-3</c:v>
                </c:pt>
                <c:pt idx="2">
                  <c:v>5.6538700740605556E-5</c:v>
                </c:pt>
                <c:pt idx="3">
                  <c:v>-1.484056987788331E-3</c:v>
                </c:pt>
                <c:pt idx="4">
                  <c:v>1.1040808526901612E-3</c:v>
                </c:pt>
                <c:pt idx="5">
                  <c:v>-6.7727112053728722E-3</c:v>
                </c:pt>
                <c:pt idx="6">
                  <c:v>-2.6905446573471151E-3</c:v>
                </c:pt>
                <c:pt idx="7">
                  <c:v>-5.1672209772042508E-3</c:v>
                </c:pt>
                <c:pt idx="8">
                  <c:v>-2.0948418107468777E-3</c:v>
                </c:pt>
                <c:pt idx="9">
                  <c:v>-3.5226962285582831E-3</c:v>
                </c:pt>
                <c:pt idx="10">
                  <c:v>3.7371580283967081E-3</c:v>
                </c:pt>
                <c:pt idx="11">
                  <c:v>-1.6388022368213771E-3</c:v>
                </c:pt>
                <c:pt idx="12">
                  <c:v>-3.7581534651326088E-3</c:v>
                </c:pt>
                <c:pt idx="13">
                  <c:v>-6.6485517719835812E-3</c:v>
                </c:pt>
                <c:pt idx="14">
                  <c:v>-1.4113607263414936E-3</c:v>
                </c:pt>
                <c:pt idx="15">
                  <c:v>-3.4969620142509154E-4</c:v>
                </c:pt>
                <c:pt idx="16">
                  <c:v>-1.4575772151450188E-5</c:v>
                </c:pt>
                <c:pt idx="17">
                  <c:v>-6.7632568580008375E-3</c:v>
                </c:pt>
                <c:pt idx="18">
                  <c:v>-5.3564615068533361E-3</c:v>
                </c:pt>
                <c:pt idx="19">
                  <c:v>-5.3853077002522978E-3</c:v>
                </c:pt>
                <c:pt idx="20">
                  <c:v>-3.5601969975671988E-3</c:v>
                </c:pt>
                <c:pt idx="21">
                  <c:v>-6.3568153397248585E-3</c:v>
                </c:pt>
                <c:pt idx="22">
                  <c:v>4.3448947486703126E-3</c:v>
                </c:pt>
                <c:pt idx="23">
                  <c:v>-2.3122249571119564E-3</c:v>
                </c:pt>
                <c:pt idx="24">
                  <c:v>-1.4742822966507231E-2</c:v>
                </c:pt>
                <c:pt idx="25">
                  <c:v>-2.4888457219169632E-3</c:v>
                </c:pt>
                <c:pt idx="26">
                  <c:v>-6.1767838125666155E-3</c:v>
                </c:pt>
                <c:pt idx="27">
                  <c:v>7.0418223011456187E-4</c:v>
                </c:pt>
                <c:pt idx="28">
                  <c:v>1.269695579011807E-3</c:v>
                </c:pt>
                <c:pt idx="29">
                  <c:v>-5.4237391716193293E-3</c:v>
                </c:pt>
                <c:pt idx="30">
                  <c:v>-7.6346431533994615E-3</c:v>
                </c:pt>
                <c:pt idx="31">
                  <c:v>-5.355954242194449E-3</c:v>
                </c:pt>
                <c:pt idx="32">
                  <c:v>-3.0814722589682019E-3</c:v>
                </c:pt>
                <c:pt idx="33">
                  <c:v>-4.1647282888677088E-3</c:v>
                </c:pt>
                <c:pt idx="34">
                  <c:v>2.8794382587174639E-3</c:v>
                </c:pt>
                <c:pt idx="35">
                  <c:v>1.9162502207931693E-3</c:v>
                </c:pt>
                <c:pt idx="36">
                  <c:v>-5.7177857945107978E-3</c:v>
                </c:pt>
                <c:pt idx="37">
                  <c:v>-1.255295779067943E-3</c:v>
                </c:pt>
                <c:pt idx="38">
                  <c:v>-3.1421838177533388E-3</c:v>
                </c:pt>
                <c:pt idx="39">
                  <c:v>-7.8802206461780935E-4</c:v>
                </c:pt>
                <c:pt idx="40">
                  <c:v>1.4195583596214511E-3</c:v>
                </c:pt>
                <c:pt idx="41">
                  <c:v>-4.7251535674909433E-3</c:v>
                </c:pt>
                <c:pt idx="42">
                  <c:v>-5.3805981959170754E-3</c:v>
                </c:pt>
                <c:pt idx="43">
                  <c:v>-5.8870326173428794E-3</c:v>
                </c:pt>
                <c:pt idx="44">
                  <c:v>-1.6005121638924455E-3</c:v>
                </c:pt>
                <c:pt idx="45">
                  <c:v>-5.9313882654697019E-3</c:v>
                </c:pt>
                <c:pt idx="46">
                  <c:v>3.8703434929850023E-3</c:v>
                </c:pt>
                <c:pt idx="47">
                  <c:v>4.3373493975903616E-3</c:v>
                </c:pt>
                <c:pt idx="48">
                  <c:v>4.1130838131797763E-2</c:v>
                </c:pt>
                <c:pt idx="49">
                  <c:v>2.5269044345268307E-3</c:v>
                </c:pt>
                <c:pt idx="50">
                  <c:v>-4.3614393654037896E-3</c:v>
                </c:pt>
                <c:pt idx="51">
                  <c:v>-9.5996128756405791E-4</c:v>
                </c:pt>
                <c:pt idx="52">
                  <c:v>2.6960822073980499E-3</c:v>
                </c:pt>
                <c:pt idx="53">
                  <c:v>-6.6683055743346504E-3</c:v>
                </c:pt>
                <c:pt idx="54">
                  <c:v>-6.9672080433100794E-3</c:v>
                </c:pt>
                <c:pt idx="55">
                  <c:v>-3.3412996379882328E-3</c:v>
                </c:pt>
                <c:pt idx="56">
                  <c:v>-2.9084914509731772E-3</c:v>
                </c:pt>
                <c:pt idx="57">
                  <c:v>-3.5829737663434437E-3</c:v>
                </c:pt>
                <c:pt idx="58">
                  <c:v>2.4715917179653876E-3</c:v>
                </c:pt>
                <c:pt idx="59">
                  <c:v>2.7027582602108069E-3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80768"/>
        <c:axId val="456090752"/>
      </c:lineChart>
      <c:dateAx>
        <c:axId val="456080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90752"/>
        <c:crosses val="autoZero"/>
        <c:auto val="1"/>
        <c:lblOffset val="100"/>
        <c:baseTimeUnit val="months"/>
        <c:majorUnit val="3"/>
        <c:majorTimeUnit val="months"/>
      </c:dateAx>
      <c:valAx>
        <c:axId val="456090752"/>
        <c:scaling>
          <c:orientation val="minMax"/>
          <c:max val="4.5000000000000012E-2"/>
          <c:min val="-1.6000000000000004E-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80768"/>
        <c:crosses val="autoZero"/>
        <c:crossBetween val="between"/>
        <c:majorUnit val="4.000000000000001E-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7825789017752098E-2"/>
          <c:y val="0.18808813285605283"/>
          <c:w val="0.14240825216525849"/>
          <c:h val="0.10604699178728304"/>
        </c:manualLayout>
      </c:layout>
      <c:overlay val="1"/>
      <c:spPr>
        <a:solidFill>
          <a:srgbClr val="FFFFFF"/>
        </a:solidFill>
        <a:ln w="12700">
          <a:solidFill>
            <a:srgbClr val="003366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chartsheets/_rels/sheet2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chartsheets/_rels/sheet3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Relationship Id="rId2" Target="../charts/chart12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Relationship Id="rId2" Target="../charts/chart6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104774</xdr:rowOff>
    </xdr:from>
    <xdr:to>
      <xdr:col>27</xdr:col>
      <xdr:colOff>419100</xdr:colOff>
      <xdr:row>37</xdr:row>
      <xdr:rowOff>119061</xdr:rowOff>
    </xdr:to>
    <xdr:graphicFrame macro="">
      <xdr:nvGraphicFramePr>
        <xdr:cNvPr id="1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38100</xdr:rowOff>
    </xdr:from>
    <xdr:to>
      <xdr:col>6</xdr:col>
      <xdr:colOff>485775</xdr:colOff>
      <xdr:row>51</xdr:row>
      <xdr:rowOff>9525</xdr:rowOff>
    </xdr:to>
    <xdr:graphicFrame macro="">
      <xdr:nvGraphicFramePr>
        <xdr:cNvPr id="10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762000</xdr:colOff>
      <xdr:row>19</xdr:row>
      <xdr:rowOff>161925</xdr:rowOff>
    </xdr:from>
    <xdr:to>
      <xdr:col>15</xdr:col>
      <xdr:colOff>38100</xdr:colOff>
      <xdr:row>52</xdr:row>
      <xdr:rowOff>28575</xdr:rowOff>
    </xdr:to>
    <xdr:graphicFrame macro="">
      <xdr:nvGraphicFramePr>
        <xdr:cNvPr id="104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6</xdr:row>
      <xdr:rowOff>66675</xdr:rowOff>
    </xdr:from>
    <xdr:to>
      <xdr:col>21</xdr:col>
      <xdr:colOff>114300</xdr:colOff>
      <xdr:row>36</xdr:row>
      <xdr:rowOff>85725</xdr:rowOff>
    </xdr:to>
    <xdr:graphicFrame macro="">
      <xdr:nvGraphicFramePr>
        <xdr:cNvPr id="113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171450</xdr:rowOff>
    </xdr:from>
    <xdr:to>
      <xdr:col>7</xdr:col>
      <xdr:colOff>247650</xdr:colOff>
      <xdr:row>50</xdr:row>
      <xdr:rowOff>66675</xdr:rowOff>
    </xdr:to>
    <xdr:graphicFrame macro="">
      <xdr:nvGraphicFramePr>
        <xdr:cNvPr id="124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9525</xdr:rowOff>
    </xdr:from>
    <xdr:to>
      <xdr:col>8</xdr:col>
      <xdr:colOff>876300</xdr:colOff>
      <xdr:row>71</xdr:row>
      <xdr:rowOff>0</xdr:rowOff>
    </xdr:to>
    <xdr:graphicFrame macro="">
      <xdr:nvGraphicFramePr>
        <xdr:cNvPr id="4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24</xdr:row>
      <xdr:rowOff>104775</xdr:rowOff>
    </xdr:from>
    <xdr:to>
      <xdr:col>6</xdr:col>
      <xdr:colOff>569118</xdr:colOff>
      <xdr:row>53</xdr:row>
      <xdr:rowOff>104775</xdr:rowOff>
    </xdr:to>
    <xdr:graphicFrame macro="">
      <xdr:nvGraphicFramePr>
        <xdr:cNvPr id="5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916782</xdr:colOff>
      <xdr:row>17</xdr:row>
      <xdr:rowOff>154781</xdr:rowOff>
    </xdr:from>
    <xdr:to>
      <xdr:col>14</xdr:col>
      <xdr:colOff>381000</xdr:colOff>
      <xdr:row>50</xdr:row>
      <xdr:rowOff>71436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180975</xdr:rowOff>
    </xdr:from>
    <xdr:to>
      <xdr:col>21</xdr:col>
      <xdr:colOff>552450</xdr:colOff>
      <xdr:row>20</xdr:row>
      <xdr:rowOff>28575</xdr:rowOff>
    </xdr:to>
    <xdr:graphicFrame macro="">
      <xdr:nvGraphicFramePr>
        <xdr:cNvPr id="6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</xdr:row>
      <xdr:rowOff>66675</xdr:rowOff>
    </xdr:from>
    <xdr:to>
      <xdr:col>16</xdr:col>
      <xdr:colOff>247650</xdr:colOff>
      <xdr:row>25</xdr:row>
      <xdr:rowOff>38100</xdr:rowOff>
    </xdr:to>
    <xdr:graphicFrame macro="">
      <xdr:nvGraphicFramePr>
        <xdr:cNvPr id="72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83344</xdr:rowOff>
    </xdr:from>
    <xdr:to>
      <xdr:col>28</xdr:col>
      <xdr:colOff>428625</xdr:colOff>
      <xdr:row>44</xdr:row>
      <xdr:rowOff>142875</xdr:rowOff>
    </xdr:to>
    <xdr:graphicFrame macro="">
      <xdr:nvGraphicFramePr>
        <xdr:cNvPr id="8317" name="Monthly percentage change in recipients and income forgone - April 203 till March 20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arget="CTR%202017-18%20-%20Publication%20-%204.%20June%202018%20-%20Tables%20for%20Web%20and%20Publication%20WP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SAS March 2018"/>
      <sheetName val="Table 1.3 WP"/>
      <sheetName val="Table 1.4 WP"/>
      <sheetName val="Table 1.5 WP"/>
      <sheetName val="Table 1.6 WP"/>
      <sheetName val="Table 1.7 WP "/>
      <sheetName val="Table 2.3 WP"/>
      <sheetName val="Table 2.4 WP"/>
      <sheetName val="Table 3.1 WP"/>
      <sheetName val="Table 3.2 WP"/>
      <sheetName val="Table 4.1 WP"/>
      <sheetName val="Map WP"/>
      <sheetName val="Annual Uprating Table"/>
      <sheetName val="Chart 2 WP"/>
      <sheetName val="Table 1 New CT Ba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% Change, 
April 2013 to 
March 2018</v>
          </cell>
        </row>
        <row r="3">
          <cell r="A3" t="str">
            <v>Aberdeenshire</v>
          </cell>
          <cell r="B3">
            <v>-5.113636363636364E-2</v>
          </cell>
        </row>
        <row r="4">
          <cell r="A4" t="str">
            <v>Aberdeen City</v>
          </cell>
          <cell r="B4">
            <v>-6.7986798679867982E-2</v>
          </cell>
        </row>
        <row r="5">
          <cell r="A5" t="str">
            <v>Orkney Islands</v>
          </cell>
          <cell r="B5">
            <v>-8.1481481481481488E-2</v>
          </cell>
        </row>
        <row r="6">
          <cell r="A6" t="str">
            <v>Highland</v>
          </cell>
          <cell r="B6">
            <v>-8.3813514929282351E-2</v>
          </cell>
        </row>
        <row r="7">
          <cell r="A7" t="str">
            <v>Dumfries and Galloway</v>
          </cell>
          <cell r="B7">
            <v>-9.7627118644067798E-2</v>
          </cell>
        </row>
        <row r="8">
          <cell r="A8" t="str">
            <v>Clackmannanshire</v>
          </cell>
          <cell r="B8">
            <v>-9.8591549295774641E-2</v>
          </cell>
        </row>
        <row r="9">
          <cell r="A9" t="str">
            <v>Fife</v>
          </cell>
          <cell r="B9">
            <v>-9.9715909090909091E-2</v>
          </cell>
        </row>
        <row r="10">
          <cell r="A10" t="str">
            <v>Angus</v>
          </cell>
          <cell r="B10">
            <v>-0.10010214504596528</v>
          </cell>
        </row>
        <row r="11">
          <cell r="A11" t="str">
            <v>North Ayrshire</v>
          </cell>
          <cell r="B11">
            <v>-0.10697179350718468</v>
          </cell>
        </row>
        <row r="12">
          <cell r="A12" t="str">
            <v>Inverclyde</v>
          </cell>
          <cell r="B12">
            <v>-0.11021505376344086</v>
          </cell>
        </row>
        <row r="13">
          <cell r="A13" t="str">
            <v>Dundee City</v>
          </cell>
          <cell r="B13">
            <v>-0.11188118811881188</v>
          </cell>
        </row>
        <row r="14">
          <cell r="A14" t="str">
            <v>South Ayrshire</v>
          </cell>
          <cell r="B14">
            <v>-0.11233307148468186</v>
          </cell>
        </row>
        <row r="15">
          <cell r="A15" t="str">
            <v>Glasgow City</v>
          </cell>
          <cell r="B15">
            <v>-0.11555996035678889</v>
          </cell>
        </row>
        <row r="16">
          <cell r="A16" t="str">
            <v>South Lanarkshire</v>
          </cell>
          <cell r="B16">
            <v>-0.11967779056386652</v>
          </cell>
        </row>
        <row r="17">
          <cell r="A17" t="str">
            <v>Renfrewshire</v>
          </cell>
          <cell r="B17">
            <v>-0.12380497131931166</v>
          </cell>
        </row>
        <row r="18">
          <cell r="A18" t="str">
            <v>East Lothian</v>
          </cell>
          <cell r="B18">
            <v>-0.1259351620947631</v>
          </cell>
        </row>
        <row r="19">
          <cell r="A19" t="str">
            <v>Moray</v>
          </cell>
          <cell r="B19">
            <v>-0.12611275964391691</v>
          </cell>
        </row>
        <row r="20">
          <cell r="A20" t="str">
            <v>West Lothian</v>
          </cell>
          <cell r="B20">
            <v>-0.12967289719626168</v>
          </cell>
        </row>
        <row r="21">
          <cell r="A21" t="str">
            <v>East Renfrewshire</v>
          </cell>
          <cell r="B21">
            <v>-0.1324376199616123</v>
          </cell>
        </row>
        <row r="22">
          <cell r="A22" t="str">
            <v>Falkirk</v>
          </cell>
          <cell r="B22">
            <v>-0.13560411311053985</v>
          </cell>
        </row>
        <row r="23">
          <cell r="A23" t="str">
            <v>West Dunbartonshire</v>
          </cell>
          <cell r="B23">
            <v>-0.1364590622813156</v>
          </cell>
        </row>
        <row r="24">
          <cell r="A24" t="str">
            <v>Perth and Kinross</v>
          </cell>
          <cell r="B24">
            <v>-0.13994169096209913</v>
          </cell>
        </row>
        <row r="25">
          <cell r="A25" t="str">
            <v>Argyll and Bute</v>
          </cell>
          <cell r="B25">
            <v>-0.14303482587064675</v>
          </cell>
        </row>
        <row r="26">
          <cell r="A26" t="str">
            <v>Scottish Borders</v>
          </cell>
          <cell r="B26">
            <v>-0.14744232698094284</v>
          </cell>
        </row>
        <row r="27">
          <cell r="A27" t="str">
            <v>Stirling</v>
          </cell>
          <cell r="B27">
            <v>-0.14764079147640791</v>
          </cell>
        </row>
        <row r="28">
          <cell r="A28" t="str">
            <v>North Lanarkshire</v>
          </cell>
          <cell r="B28">
            <v>-0.14804469273743018</v>
          </cell>
        </row>
        <row r="29">
          <cell r="A29" t="str">
            <v>East Dunbartonshire</v>
          </cell>
          <cell r="B29">
            <v>-0.14968152866242038</v>
          </cell>
        </row>
        <row r="30">
          <cell r="A30" t="str">
            <v>Midlothian</v>
          </cell>
          <cell r="B30">
            <v>-0.15025906735751296</v>
          </cell>
        </row>
        <row r="31">
          <cell r="A31" t="str">
            <v>Edinburgh, City of</v>
          </cell>
          <cell r="B31">
            <v>-0.15367538233843117</v>
          </cell>
        </row>
        <row r="32">
          <cell r="A32" t="str">
            <v>Shetland Islands</v>
          </cell>
          <cell r="B32">
            <v>-0.16129032258064516</v>
          </cell>
        </row>
        <row r="33">
          <cell r="A33" t="str">
            <v>East Ayrshire</v>
          </cell>
          <cell r="B33">
            <v>-0.18355995055624227</v>
          </cell>
        </row>
        <row r="34">
          <cell r="A34" t="str">
            <v>Eilean Siar</v>
          </cell>
          <cell r="B34">
            <v>-0.21602787456445993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://www.gov.scot/Publications/2017/06/2510" TargetMode="External" Type="http://schemas.openxmlformats.org/officeDocument/2006/relationships/hyperlink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10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7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http://www.gov.scot/Topics/Statistics/Browse/Local-Government-Finance/CTR/Latables" TargetMode="External" Type="http://schemas.openxmlformats.org/officeDocument/2006/relationships/hyperlink"/><Relationship Id="rId3" Target="../drawings/drawing8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http://www.gov.scot/Topics/Statistics/Browse/Local-Government-Finance/CTR/Latables" TargetMode="External" Type="http://schemas.openxmlformats.org/officeDocument/2006/relationships/hyperlink"/></Relationships>
</file>

<file path=xl/worksheets/_rels/sheet13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/Relationships>
</file>

<file path=xl/worksheets/_rels/sheet14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10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11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12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http://www.gov.scot/Topics/Statistics/Browse/Local-Government-Finance/PubScottishLGFStats" TargetMode="External" Type="http://schemas.openxmlformats.org/officeDocument/2006/relationships/hyperlink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mailto:robin.bennie@gov.scot" TargetMode="External" Type="http://schemas.openxmlformats.org/officeDocument/2006/relationships/hyperlink"/><Relationship Id="rId2" Target="http://www.gov.scot/Topics/Statistics/Browse/Local-Government-Finance/Methodology/Ctaxreductionmethod" TargetMode="External" Type="http://schemas.openxmlformats.org/officeDocument/2006/relationships/hyperlink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http://www.gov.scot/Topics/Statistics/Browse/Local-Government-Finance/CTR/Latables" TargetMode="External" Type="http://schemas.openxmlformats.org/officeDocument/2006/relationships/hyperlink"/><Relationship Id="rId2" Target="http://www.gov.scot/Topics/Statistics/Browse/Local-Government-Finance/Methodology/Ctaxreductionmethod" TargetMode="External" Type="http://schemas.openxmlformats.org/officeDocument/2006/relationships/hyperlink"/><Relationship Id="rId3" Target="../drawings/drawing1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http://www.gov.scot/Topics/Statistics/Browse/Local-Government-Finance/CTR/Latables" TargetMode="External" Type="http://schemas.openxmlformats.org/officeDocument/2006/relationships/hyperlink"/><Relationship Id="rId3" Target="../printerSettings/printerSettings1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/Relationships>
</file>

<file path=xl/worksheets/_rels/sheet7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4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5.xml" Type="http://schemas.openxmlformats.org/officeDocument/2006/relationships/drawing"/><Relationship Id="rId3" Target="../drawings/vmlDrawing3.vml" Type="http://schemas.openxmlformats.org/officeDocument/2006/relationships/vmlDrawing"/><Relationship Id="rId4" Target="../comments3.xml" Type="http://schemas.openxmlformats.org/officeDocument/2006/relationships/comments"/></Relationships>
</file>

<file path=xl/worksheets/_rels/sheet9.xml.rels><?xml version="1.0" encoding="UTF-8" standalone="yes"?><Relationships xmlns="http://schemas.openxmlformats.org/package/2006/relationships"><Relationship Id="rId1" Target="http://www.gov.scot/Topics/Statistics/Browse/Local-Government-Finance/Methodology/Ctaxreductionmethod" TargetMode="External" Type="http://schemas.openxmlformats.org/officeDocument/2006/relationships/hyperlink"/><Relationship Id="rId2" Target="../drawings/drawing6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/>
  </sheetViews>
  <sheetFormatPr defaultColWidth="8.85546875" defaultRowHeight="15"/>
  <cols>
    <col min="1" max="1" customWidth="true" style="79" width="6.0" collapsed="false"/>
    <col min="2" max="2" customWidth="true" style="79" width="124.85546875" collapsed="false"/>
    <col min="3" max="3" customWidth="true" style="79" width="10.42578125" collapsed="false"/>
    <col min="4" max="4" customWidth="true" style="79" width="10.28515625" collapsed="false"/>
    <col min="5" max="16384" style="79" width="8.85546875" collapsed="false"/>
  </cols>
  <sheetData>
    <row r="1" spans="1:7" ht="15.75">
      <c r="A1" s="87" t="s">
        <v>186</v>
      </c>
      <c r="B1" s="78"/>
      <c r="G1" s="80"/>
    </row>
    <row r="2" spans="1:7">
      <c r="A2" s="69"/>
      <c r="G2" s="80"/>
    </row>
    <row r="3" spans="1:7">
      <c r="A3" s="81" t="s">
        <v>175</v>
      </c>
      <c r="B3" s="82"/>
      <c r="C3" s="82"/>
      <c r="G3" s="80"/>
    </row>
    <row r="4" spans="1:7" ht="15.75">
      <c r="A4" s="187" t="s">
        <v>187</v>
      </c>
      <c r="C4" s="84"/>
      <c r="G4" s="80"/>
    </row>
    <row r="5" spans="1:7">
      <c r="A5" s="81"/>
      <c r="B5" s="82"/>
      <c r="C5" s="82"/>
      <c r="G5" s="80"/>
    </row>
    <row r="6" spans="1:7">
      <c r="A6" s="85" t="s">
        <v>130</v>
      </c>
      <c r="B6" s="86"/>
      <c r="C6" s="82"/>
      <c r="G6" s="80"/>
    </row>
    <row r="7" spans="1:7">
      <c r="A7" s="81"/>
      <c r="B7" s="82"/>
      <c r="C7" s="82"/>
      <c r="G7" s="80"/>
    </row>
    <row r="8" spans="1:7">
      <c r="A8" s="81" t="s">
        <v>133</v>
      </c>
      <c r="B8" s="82"/>
      <c r="C8" s="82"/>
      <c r="G8" s="80"/>
    </row>
    <row r="9" spans="1:7">
      <c r="B9" s="82"/>
      <c r="C9" s="82"/>
      <c r="G9" s="80"/>
    </row>
    <row r="10" spans="1:7">
      <c r="G10" s="80"/>
    </row>
    <row r="11" spans="1:7" ht="15.75">
      <c r="A11" s="87" t="s">
        <v>131</v>
      </c>
      <c r="B11" s="78"/>
      <c r="C11" s="88"/>
      <c r="G11" s="80"/>
    </row>
    <row r="12" spans="1:7" ht="15.75">
      <c r="A12" s="87"/>
      <c r="B12" s="78"/>
      <c r="C12" s="88"/>
      <c r="G12" s="80"/>
    </row>
    <row r="13" spans="1:7">
      <c r="A13" s="93" t="s">
        <v>132</v>
      </c>
      <c r="B13" s="83"/>
    </row>
    <row r="14" spans="1:7">
      <c r="A14" s="93" t="s">
        <v>163</v>
      </c>
      <c r="B14" s="83"/>
    </row>
    <row r="15" spans="1:7" ht="15.75">
      <c r="B15" s="83"/>
      <c r="C15" s="89"/>
      <c r="D15" s="90"/>
    </row>
    <row r="16" spans="1:7" ht="15.75">
      <c r="A16" s="87" t="s">
        <v>228</v>
      </c>
      <c r="B16" s="91"/>
      <c r="C16" s="91"/>
    </row>
    <row r="17" spans="1:3">
      <c r="B17" s="93" t="s">
        <v>229</v>
      </c>
      <c r="C17" s="92"/>
    </row>
    <row r="18" spans="1:3">
      <c r="B18" s="93" t="s">
        <v>230</v>
      </c>
      <c r="C18" s="92"/>
    </row>
    <row r="19" spans="1:3">
      <c r="B19" s="93" t="s">
        <v>231</v>
      </c>
      <c r="C19" s="92"/>
    </row>
    <row r="20" spans="1:3">
      <c r="B20" s="93" t="s">
        <v>232</v>
      </c>
      <c r="C20" s="92"/>
    </row>
    <row r="21" spans="1:3">
      <c r="B21" s="93" t="s">
        <v>233</v>
      </c>
      <c r="C21" s="92"/>
    </row>
    <row r="22" spans="1:3">
      <c r="B22" s="93" t="s">
        <v>234</v>
      </c>
      <c r="C22" s="92"/>
    </row>
    <row r="23" spans="1:3">
      <c r="B23" s="93" t="s">
        <v>235</v>
      </c>
      <c r="C23" s="92"/>
    </row>
    <row r="24" spans="1:3">
      <c r="C24" s="92"/>
    </row>
    <row r="25" spans="1:3" ht="15.75">
      <c r="A25" s="87" t="s">
        <v>134</v>
      </c>
      <c r="B25" s="91"/>
      <c r="C25" s="92"/>
    </row>
    <row r="26" spans="1:3">
      <c r="B26" s="93" t="s">
        <v>236</v>
      </c>
      <c r="C26" s="92"/>
    </row>
    <row r="27" spans="1:3">
      <c r="B27" s="93" t="s">
        <v>210</v>
      </c>
      <c r="C27" s="92"/>
    </row>
    <row r="28" spans="1:3">
      <c r="B28" s="93" t="s">
        <v>211</v>
      </c>
    </row>
    <row r="29" spans="1:3">
      <c r="B29" s="93" t="s">
        <v>212</v>
      </c>
    </row>
    <row r="30" spans="1:3">
      <c r="C30" s="92"/>
    </row>
    <row r="31" spans="1:3" ht="15.75">
      <c r="A31" s="87" t="s">
        <v>135</v>
      </c>
      <c r="B31" s="91"/>
      <c r="C31" s="92"/>
    </row>
    <row r="32" spans="1:3">
      <c r="B32" s="93" t="s">
        <v>237</v>
      </c>
      <c r="C32" s="92"/>
    </row>
    <row r="33" spans="1:3">
      <c r="B33" s="93" t="s">
        <v>213</v>
      </c>
      <c r="C33" s="92"/>
    </row>
    <row r="34" spans="1:3">
      <c r="C34" s="92"/>
    </row>
    <row r="35" spans="1:3" ht="15.75">
      <c r="A35" s="87" t="s">
        <v>136</v>
      </c>
      <c r="B35" s="91"/>
      <c r="C35" s="91"/>
    </row>
    <row r="36" spans="1:3">
      <c r="B36" s="93" t="s">
        <v>214</v>
      </c>
      <c r="C36" s="92"/>
    </row>
    <row r="37" spans="1:3">
      <c r="C37" s="92"/>
    </row>
  </sheetData>
  <hyperlinks>
    <hyperlink ref="B36" location="'4.1'!A1" display="4.1: Total reduction in Council Tax income (£ millions) through CTR by local authority, 2013-14 to 2016-17"/>
    <hyperlink ref="B33" location="'3.2'!A1" display="3.2: Proportion of chargeable dwellings in receipt of CTR by Council Tax Band, March 2017"/>
    <hyperlink ref="B32" location="'3.1'!A1" display="3.1: CTR recipients by local authority and Council Tax Band, March 2017"/>
    <hyperlink ref="B26" location="'2.1'!A1" display="2.1: Percentage changes since previous month for CTR recipients and weekly income foregone, April 2013 to March 2018"/>
    <hyperlink ref="B27" location="'2.2'!A1" display="2.2: Weekly income foregone estimates (£'000s) by local authority, April 2016 to March 2018"/>
    <hyperlink ref="B28" location="'2.3'!A1" display="2.3: Average weekly award by local authority and passported status, March 2018"/>
    <hyperlink ref="B20" location="'1.4'!A1" display="1.4: CTR recipients by passported status, April 2017 to March 2018"/>
    <hyperlink ref="B19" location="'1.3'!A1" display="1.3: CTR recipients by local authority and passported status, March 2018"/>
    <hyperlink ref="B21" location="'1.5'!A1" display="1.5: CTR recipients by age and family type, March 2018"/>
    <hyperlink ref="B22" location="'1.6'!A1" display="1.6: CTR recipients by deprivation, March 2018"/>
    <hyperlink ref="B23" location="'1.7'!A1" display="1.7: CTR recipients by full or partial award, March 2017"/>
    <hyperlink ref="B29" location="'2.4'!A1" display="2.4 Average weekly award by age and family type, March 2018"/>
    <hyperlink ref="A14" location="'Applicable Amounts'!A1" display="Applicable Amounts"/>
    <hyperlink ref="A4" r:id="rId1"/>
    <hyperlink ref="B18" location="'1.2'!A1" display="1.2: CTR recipients by local authority, April 2016 to March 2018"/>
    <hyperlink ref="A13" location="Notes!A1" display="Notes"/>
    <hyperlink ref="B17" location="'1.1'!A1" display="1.1: CTR recipients, April 2013 to March 2018"/>
  </hyperlinks>
  <pageMargins left="0.7" right="0.7" top="0.75" bottom="0.75" header="0.3" footer="0.3"/>
  <pageSetup paperSize="9" scale="74" orientation="landscape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80" zoomScaleNormal="80" workbookViewId="0">
      <selection activeCell="B7" sqref="B7:B8"/>
    </sheetView>
  </sheetViews>
  <sheetFormatPr defaultColWidth="8.85546875" defaultRowHeight="12.75"/>
  <cols>
    <col min="1" max="1" customWidth="true" style="35" width="32.7109375" collapsed="false"/>
    <col min="2" max="2" customWidth="true" style="35" width="18.7109375" collapsed="false"/>
    <col min="3" max="3" customWidth="true" style="35" width="28.42578125" collapsed="false"/>
    <col min="4" max="16384" style="35" width="8.85546875" collapsed="false"/>
  </cols>
  <sheetData>
    <row r="1" spans="1:4" ht="15">
      <c r="A1" s="18" t="s">
        <v>32</v>
      </c>
    </row>
    <row r="3" spans="1:4" ht="18.75">
      <c r="A3" s="32" t="s">
        <v>204</v>
      </c>
    </row>
    <row r="4" spans="1:4" ht="15" customHeight="1">
      <c r="A4" s="32"/>
    </row>
    <row r="5" spans="1:4" s="31" customFormat="1" ht="54.95" customHeight="1">
      <c r="A5" s="10"/>
      <c r="B5" s="20" t="s">
        <v>242</v>
      </c>
      <c r="C5" s="20" t="s">
        <v>247</v>
      </c>
    </row>
    <row r="6" spans="1:4" s="4" customFormat="1" ht="24.95" customHeight="1">
      <c r="A6" s="34" t="s">
        <v>41</v>
      </c>
      <c r="B6" s="8">
        <v>484910</v>
      </c>
      <c r="C6" s="50">
        <v>1.0000206223835351</v>
      </c>
    </row>
    <row r="7" spans="1:4" ht="18" customHeight="1">
      <c r="A7" s="13" t="s">
        <v>87</v>
      </c>
      <c r="B7" s="14">
        <v>305920</v>
      </c>
      <c r="C7" s="47">
        <v>0.6308799571054422</v>
      </c>
    </row>
    <row r="8" spans="1:4" ht="18" customHeight="1">
      <c r="A8" s="33" t="s">
        <v>88</v>
      </c>
      <c r="B8" s="9">
        <v>75740</v>
      </c>
      <c r="C8" s="48">
        <v>0.15619393289476396</v>
      </c>
      <c r="D8" s="210"/>
    </row>
    <row r="9" spans="1:4" ht="18" customHeight="1" thickBot="1">
      <c r="A9" s="19" t="s">
        <v>89</v>
      </c>
      <c r="B9" s="40">
        <v>103260</v>
      </c>
      <c r="C9" s="46">
        <v>0.21294673238332887</v>
      </c>
    </row>
    <row r="10" spans="1:4" s="7" customFormat="1" ht="20.100000000000001" customHeight="1">
      <c r="A10" s="7" t="s">
        <v>35</v>
      </c>
    </row>
    <row r="11" spans="1:4" ht="15" customHeight="1">
      <c r="A11" s="15" t="s">
        <v>34</v>
      </c>
    </row>
    <row r="12" spans="1:4" s="7" customFormat="1" ht="20.100000000000001" customHeight="1">
      <c r="A12" s="7" t="s">
        <v>36</v>
      </c>
    </row>
    <row r="15" spans="1:4" ht="15.75">
      <c r="A15" s="25"/>
      <c r="B15" s="117"/>
    </row>
    <row r="16" spans="1:4" ht="15">
      <c r="A16" s="25"/>
      <c r="B16" s="118"/>
    </row>
    <row r="17" spans="1:2" ht="15">
      <c r="A17" s="25"/>
      <c r="B17" s="118"/>
    </row>
    <row r="18" spans="1:2" ht="15">
      <c r="A18" s="25"/>
      <c r="B18" s="118"/>
    </row>
    <row r="19" spans="1:2">
      <c r="A19" s="25"/>
      <c r="B19" s="25"/>
    </row>
    <row r="20" spans="1:2">
      <c r="A20" s="119"/>
      <c r="B20" s="120"/>
    </row>
    <row r="21" spans="1:2">
      <c r="A21" s="121"/>
      <c r="B21" s="116"/>
    </row>
    <row r="22" spans="1:2">
      <c r="A22" s="121"/>
      <c r="B22" s="116"/>
    </row>
    <row r="23" spans="1:2">
      <c r="A23" s="121"/>
      <c r="B23" s="116"/>
    </row>
    <row r="24" spans="1:2">
      <c r="A24" s="25"/>
      <c r="B24" s="25"/>
    </row>
  </sheetData>
  <hyperlinks>
    <hyperlink ref="A11" r:id="rId1"/>
    <hyperlink ref="A1" location="Contents!A1" display="Return to Contents"/>
  </hyperlinks>
  <pageMargins left="0.7" right="0.7" top="0.75" bottom="0.75" header="0.3" footer="0.3"/>
  <pageSetup paperSize="9" scale="64" orientation="landscape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80" zoomScaleNormal="80" workbookViewId="0"/>
  </sheetViews>
  <sheetFormatPr defaultColWidth="8.85546875" defaultRowHeight="12.75"/>
  <cols>
    <col min="1" max="1" customWidth="true" style="53" width="12.85546875" collapsed="false"/>
    <col min="2" max="2" customWidth="true" style="53" width="20.140625" collapsed="false"/>
    <col min="3" max="3" customWidth="true" style="53" width="17.28515625" collapsed="false"/>
    <col min="4" max="4" customWidth="true" style="53" width="26.42578125" collapsed="false"/>
    <col min="5" max="5" customWidth="true" style="53" width="19.140625" collapsed="false"/>
    <col min="6" max="16384" style="53" width="8.85546875" collapsed="false"/>
  </cols>
  <sheetData>
    <row r="1" spans="1:17" s="35" customFormat="1" ht="15">
      <c r="A1" s="18" t="s">
        <v>32</v>
      </c>
      <c r="Q1" s="18"/>
    </row>
    <row r="3" spans="1:17" s="35" customFormat="1" ht="15.75">
      <c r="A3" s="32" t="s">
        <v>248</v>
      </c>
      <c r="Q3" s="32"/>
    </row>
    <row r="5" spans="1:17" s="35" customFormat="1" ht="54.95" customHeight="1">
      <c r="A5" s="23" t="s">
        <v>47</v>
      </c>
      <c r="B5" s="12" t="s">
        <v>249</v>
      </c>
      <c r="C5" s="12" t="s">
        <v>250</v>
      </c>
      <c r="D5" s="12" t="s">
        <v>93</v>
      </c>
      <c r="E5" s="12" t="s">
        <v>181</v>
      </c>
    </row>
    <row r="6" spans="1:17" s="35" customFormat="1" ht="18" customHeight="1">
      <c r="A6" s="26">
        <v>41365</v>
      </c>
      <c r="B6" s="27">
        <v>552380</v>
      </c>
      <c r="C6" s="56"/>
      <c r="D6" s="27">
        <v>7091.7</v>
      </c>
      <c r="E6" s="56"/>
    </row>
    <row r="7" spans="1:17" s="35" customFormat="1" ht="18" customHeight="1">
      <c r="A7" s="28">
        <v>41395</v>
      </c>
      <c r="B7" s="29">
        <v>551630</v>
      </c>
      <c r="C7" s="57">
        <v>-1.3577609616568305E-3</v>
      </c>
      <c r="D7" s="29">
        <v>7074.8</v>
      </c>
      <c r="E7" s="57">
        <v>-2.3830675296472831E-3</v>
      </c>
    </row>
    <row r="8" spans="1:17" s="35" customFormat="1" ht="18" customHeight="1">
      <c r="A8" s="26">
        <v>41426</v>
      </c>
      <c r="B8" s="27">
        <v>551870</v>
      </c>
      <c r="C8" s="58">
        <v>4.350742345412686E-4</v>
      </c>
      <c r="D8" s="27">
        <v>7075.2</v>
      </c>
      <c r="E8" s="58">
        <v>5.6538700740605556E-5</v>
      </c>
    </row>
    <row r="9" spans="1:17" s="35" customFormat="1" ht="18" customHeight="1">
      <c r="A9" s="28">
        <v>41456</v>
      </c>
      <c r="B9" s="29">
        <v>550980</v>
      </c>
      <c r="C9" s="57">
        <v>-1.6126986427963106E-3</v>
      </c>
      <c r="D9" s="29">
        <v>7064.7</v>
      </c>
      <c r="E9" s="57">
        <v>-1.484056987788331E-3</v>
      </c>
    </row>
    <row r="10" spans="1:17" s="35" customFormat="1" ht="18" customHeight="1">
      <c r="A10" s="26">
        <v>41487</v>
      </c>
      <c r="B10" s="27">
        <v>551620</v>
      </c>
      <c r="C10" s="58">
        <v>1.1615666630367708E-3</v>
      </c>
      <c r="D10" s="27">
        <v>7072.5</v>
      </c>
      <c r="E10" s="58">
        <v>1.1040808526901612E-3</v>
      </c>
    </row>
    <row r="11" spans="1:17" s="35" customFormat="1" ht="18" customHeight="1">
      <c r="A11" s="28">
        <v>41518</v>
      </c>
      <c r="B11" s="29">
        <v>548070</v>
      </c>
      <c r="C11" s="57">
        <v>-6.4355897175591894E-3</v>
      </c>
      <c r="D11" s="29">
        <v>7024.6</v>
      </c>
      <c r="E11" s="57">
        <v>-6.7727112053728722E-3</v>
      </c>
    </row>
    <row r="12" spans="1:17" s="35" customFormat="1" ht="18" customHeight="1">
      <c r="A12" s="26">
        <v>41548</v>
      </c>
      <c r="B12" s="27">
        <v>547350</v>
      </c>
      <c r="C12" s="58">
        <v>-1.3137008046417429E-3</v>
      </c>
      <c r="D12" s="27">
        <v>7005.7</v>
      </c>
      <c r="E12" s="58">
        <v>-2.6905446573471151E-3</v>
      </c>
    </row>
    <row r="13" spans="1:17" s="35" customFormat="1" ht="18" customHeight="1">
      <c r="A13" s="28">
        <v>41579</v>
      </c>
      <c r="B13" s="29">
        <v>544870</v>
      </c>
      <c r="C13" s="57">
        <v>-4.530921713711519E-3</v>
      </c>
      <c r="D13" s="29">
        <v>6969.5</v>
      </c>
      <c r="E13" s="57">
        <v>-5.1672209772042508E-3</v>
      </c>
    </row>
    <row r="14" spans="1:17" s="35" customFormat="1" ht="18" customHeight="1">
      <c r="A14" s="26">
        <v>41609</v>
      </c>
      <c r="B14" s="27">
        <v>544090</v>
      </c>
      <c r="C14" s="58">
        <v>-1.4315341274065373E-3</v>
      </c>
      <c r="D14" s="27">
        <v>6954.9</v>
      </c>
      <c r="E14" s="58">
        <v>-2.0948418107468777E-3</v>
      </c>
    </row>
    <row r="15" spans="1:17" s="35" customFormat="1" ht="18" customHeight="1">
      <c r="A15" s="28">
        <v>41640</v>
      </c>
      <c r="B15" s="29">
        <v>542330</v>
      </c>
      <c r="C15" s="57">
        <v>-3.2347589553198921E-3</v>
      </c>
      <c r="D15" s="29">
        <v>6930.4</v>
      </c>
      <c r="E15" s="57">
        <v>-3.5226962285582831E-3</v>
      </c>
    </row>
    <row r="16" spans="1:17" s="35" customFormat="1" ht="18" customHeight="1">
      <c r="A16" s="26">
        <v>41671</v>
      </c>
      <c r="B16" s="27">
        <v>544210</v>
      </c>
      <c r="C16" s="58">
        <v>3.4665240720594473E-3</v>
      </c>
      <c r="D16" s="27">
        <v>6956.3</v>
      </c>
      <c r="E16" s="58">
        <v>3.7371580283967081E-3</v>
      </c>
    </row>
    <row r="17" spans="1:5" s="35" customFormat="1" ht="18" customHeight="1">
      <c r="A17" s="28">
        <v>41699</v>
      </c>
      <c r="B17" s="29">
        <v>543220</v>
      </c>
      <c r="C17" s="57">
        <v>-1.8191506955035741E-3</v>
      </c>
      <c r="D17" s="29">
        <v>6944.9</v>
      </c>
      <c r="E17" s="57">
        <v>-1.6388022368213771E-3</v>
      </c>
    </row>
    <row r="18" spans="1:5" s="35" customFormat="1" ht="18" customHeight="1">
      <c r="A18" s="26">
        <v>41730</v>
      </c>
      <c r="B18" s="27">
        <v>542100</v>
      </c>
      <c r="C18" s="58">
        <v>-2.0617797577408784E-3</v>
      </c>
      <c r="D18" s="27">
        <v>6918.8</v>
      </c>
      <c r="E18" s="58">
        <v>-3.7581534651326088E-3</v>
      </c>
    </row>
    <row r="19" spans="1:5" s="35" customFormat="1" ht="18" customHeight="1">
      <c r="A19" s="28">
        <v>41760</v>
      </c>
      <c r="B19" s="29">
        <v>538520</v>
      </c>
      <c r="C19" s="57">
        <v>-6.6039476111418556E-3</v>
      </c>
      <c r="D19" s="29">
        <v>6872.8</v>
      </c>
      <c r="E19" s="57">
        <v>-6.6485517719835812E-3</v>
      </c>
    </row>
    <row r="20" spans="1:5" s="35" customFormat="1" ht="18" customHeight="1">
      <c r="A20" s="26">
        <v>41791</v>
      </c>
      <c r="B20" s="27">
        <v>537730</v>
      </c>
      <c r="C20" s="58">
        <v>-1.4669835846393821E-3</v>
      </c>
      <c r="D20" s="27">
        <v>6863.1</v>
      </c>
      <c r="E20" s="58">
        <v>-1.4113607263414936E-3</v>
      </c>
    </row>
    <row r="21" spans="1:5" s="35" customFormat="1" ht="18" customHeight="1">
      <c r="A21" s="28">
        <v>41821</v>
      </c>
      <c r="B21" s="29">
        <v>537780</v>
      </c>
      <c r="C21" s="57">
        <v>9.2983467539471481E-5</v>
      </c>
      <c r="D21" s="29">
        <v>6860.7</v>
      </c>
      <c r="E21" s="57">
        <v>-3.4969620142509154E-4</v>
      </c>
    </row>
    <row r="22" spans="1:5" s="35" customFormat="1" ht="18" customHeight="1">
      <c r="A22" s="26">
        <v>41852</v>
      </c>
      <c r="B22" s="27">
        <v>538040</v>
      </c>
      <c r="C22" s="58">
        <v>4.8346907657406376E-4</v>
      </c>
      <c r="D22" s="27">
        <v>6860.6</v>
      </c>
      <c r="E22" s="58">
        <v>-1.4575772151450188E-5</v>
      </c>
    </row>
    <row r="23" spans="1:5" s="35" customFormat="1" ht="18" customHeight="1">
      <c r="A23" s="28">
        <v>41883</v>
      </c>
      <c r="B23" s="29">
        <v>533980</v>
      </c>
      <c r="C23" s="57">
        <v>-7.5459073674819712E-3</v>
      </c>
      <c r="D23" s="29">
        <v>6814.2</v>
      </c>
      <c r="E23" s="57">
        <v>-6.7632568580008375E-3</v>
      </c>
    </row>
    <row r="24" spans="1:5" s="35" customFormat="1" ht="18" customHeight="1">
      <c r="A24" s="26">
        <v>41913</v>
      </c>
      <c r="B24" s="27">
        <v>531690</v>
      </c>
      <c r="C24" s="58">
        <v>-4.2885501329637818E-3</v>
      </c>
      <c r="D24" s="27">
        <v>6777.7</v>
      </c>
      <c r="E24" s="58">
        <v>-5.3564615068533361E-3</v>
      </c>
    </row>
    <row r="25" spans="1:5" s="35" customFormat="1" ht="18" customHeight="1">
      <c r="A25" s="28">
        <v>41944</v>
      </c>
      <c r="B25" s="29">
        <v>529130</v>
      </c>
      <c r="C25" s="57">
        <v>-4.8148357125392619E-3</v>
      </c>
      <c r="D25" s="29">
        <v>6741.2</v>
      </c>
      <c r="E25" s="57">
        <v>-5.3853077002522978E-3</v>
      </c>
    </row>
    <row r="26" spans="1:5" s="35" customFormat="1" ht="18" customHeight="1">
      <c r="A26" s="26">
        <v>41974</v>
      </c>
      <c r="B26" s="27">
        <v>527460</v>
      </c>
      <c r="C26" s="58">
        <v>-3.1561242038818439E-3</v>
      </c>
      <c r="D26" s="27">
        <v>6717.2</v>
      </c>
      <c r="E26" s="58">
        <v>-3.5601969975671988E-3</v>
      </c>
    </row>
    <row r="27" spans="1:5" s="35" customFormat="1" ht="18" customHeight="1">
      <c r="A27" s="28">
        <v>42005</v>
      </c>
      <c r="B27" s="29">
        <v>524260</v>
      </c>
      <c r="C27" s="57">
        <v>-6.0668107534220606E-3</v>
      </c>
      <c r="D27" s="29">
        <v>6674.5</v>
      </c>
      <c r="E27" s="57">
        <v>-6.3568153397248585E-3</v>
      </c>
    </row>
    <row r="28" spans="1:5" s="35" customFormat="1" ht="18" customHeight="1">
      <c r="A28" s="26">
        <v>42036</v>
      </c>
      <c r="B28" s="27">
        <v>526730</v>
      </c>
      <c r="C28" s="58">
        <v>4.71140273909892E-3</v>
      </c>
      <c r="D28" s="27">
        <v>6703.5</v>
      </c>
      <c r="E28" s="58">
        <v>4.3448947486703126E-3</v>
      </c>
    </row>
    <row r="29" spans="1:5" s="35" customFormat="1" ht="18" customHeight="1">
      <c r="A29" s="28">
        <v>42064</v>
      </c>
      <c r="B29" s="29">
        <v>525640</v>
      </c>
      <c r="C29" s="57">
        <v>-2.0693714047044977E-3</v>
      </c>
      <c r="D29" s="29">
        <v>6688</v>
      </c>
      <c r="E29" s="57">
        <v>-2.3122249571119564E-3</v>
      </c>
    </row>
    <row r="30" spans="1:5" s="35" customFormat="1" ht="18" customHeight="1">
      <c r="A30" s="26">
        <v>42095</v>
      </c>
      <c r="B30" s="27">
        <v>520050</v>
      </c>
      <c r="C30" s="58">
        <v>-1.0634654896887604E-2</v>
      </c>
      <c r="D30" s="27">
        <v>6589.4</v>
      </c>
      <c r="E30" s="58">
        <v>-1.4742822966507231E-2</v>
      </c>
    </row>
    <row r="31" spans="1:5" s="35" customFormat="1" ht="18" customHeight="1">
      <c r="A31" s="28">
        <v>42125</v>
      </c>
      <c r="B31" s="29">
        <v>518440</v>
      </c>
      <c r="C31" s="57">
        <v>-3.0958561676761851E-3</v>
      </c>
      <c r="D31" s="29">
        <v>6573</v>
      </c>
      <c r="E31" s="57">
        <v>-2.4888457219169632E-3</v>
      </c>
    </row>
    <row r="32" spans="1:5" s="35" customFormat="1" ht="18" customHeight="1">
      <c r="A32" s="26">
        <v>42156</v>
      </c>
      <c r="B32" s="27">
        <v>515260</v>
      </c>
      <c r="C32" s="58">
        <v>-6.1337859733045291E-3</v>
      </c>
      <c r="D32" s="27">
        <v>6532.4</v>
      </c>
      <c r="E32" s="58">
        <v>-6.1767838125666155E-3</v>
      </c>
    </row>
    <row r="33" spans="1:9" s="35" customFormat="1" ht="18" customHeight="1">
      <c r="A33" s="28">
        <v>42186</v>
      </c>
      <c r="B33" s="29">
        <v>515270</v>
      </c>
      <c r="C33" s="57">
        <v>1.9407677677289135E-5</v>
      </c>
      <c r="D33" s="29">
        <v>6537</v>
      </c>
      <c r="E33" s="57">
        <v>7.0418223011456187E-4</v>
      </c>
    </row>
    <row r="34" spans="1:9" s="35" customFormat="1" ht="18" customHeight="1">
      <c r="A34" s="26">
        <v>42217</v>
      </c>
      <c r="B34" s="27">
        <v>515960</v>
      </c>
      <c r="C34" s="58">
        <v>1.3391037708385895E-3</v>
      </c>
      <c r="D34" s="27">
        <v>6545.3</v>
      </c>
      <c r="E34" s="58">
        <v>1.269695579011807E-3</v>
      </c>
    </row>
    <row r="35" spans="1:9" s="35" customFormat="1" ht="18" customHeight="1">
      <c r="A35" s="28">
        <v>42248</v>
      </c>
      <c r="B35" s="29">
        <v>512340</v>
      </c>
      <c r="C35" s="57">
        <v>-7.0160477556399717E-3</v>
      </c>
      <c r="D35" s="29">
        <v>6509.8</v>
      </c>
      <c r="E35" s="57">
        <v>-5.4237391716193293E-3</v>
      </c>
    </row>
    <row r="36" spans="1:9" s="35" customFormat="1" ht="18" customHeight="1">
      <c r="A36" s="26">
        <v>42278</v>
      </c>
      <c r="B36" s="27">
        <v>509140</v>
      </c>
      <c r="C36" s="58">
        <v>-6.2458523636647542E-3</v>
      </c>
      <c r="D36" s="27">
        <v>6460.1</v>
      </c>
      <c r="E36" s="58">
        <v>-7.6346431533994615E-3</v>
      </c>
    </row>
    <row r="37" spans="1:9" s="35" customFormat="1" ht="18" customHeight="1">
      <c r="A37" s="28">
        <v>42309</v>
      </c>
      <c r="B37" s="29">
        <v>506640</v>
      </c>
      <c r="C37" s="57">
        <v>-4.9102407982087445E-3</v>
      </c>
      <c r="D37" s="29">
        <v>6425.5</v>
      </c>
      <c r="E37" s="57">
        <v>-5.355954242194449E-3</v>
      </c>
    </row>
    <row r="38" spans="1:9" s="35" customFormat="1" ht="18" customHeight="1">
      <c r="A38" s="26">
        <v>42339</v>
      </c>
      <c r="B38" s="27">
        <v>505270</v>
      </c>
      <c r="C38" s="58">
        <v>-2.7040896889309963E-3</v>
      </c>
      <c r="D38" s="27">
        <v>6405.7</v>
      </c>
      <c r="E38" s="58">
        <v>-3.0814722589682019E-3</v>
      </c>
    </row>
    <row r="39" spans="1:9" s="35" customFormat="1" ht="18" customHeight="1">
      <c r="A39" s="28">
        <v>42370</v>
      </c>
      <c r="B39" s="29">
        <v>503100</v>
      </c>
      <c r="C39" s="57">
        <v>-4.2947335088170677E-3</v>
      </c>
      <c r="D39" s="29">
        <v>6379.0219999999999</v>
      </c>
      <c r="E39" s="57">
        <v>-4.1647282888677088E-3</v>
      </c>
    </row>
    <row r="40" spans="1:9" s="35" customFormat="1" ht="18" customHeight="1">
      <c r="A40" s="26">
        <v>42401</v>
      </c>
      <c r="B40" s="27">
        <v>504160</v>
      </c>
      <c r="C40" s="58">
        <v>2.1069369906579209E-3</v>
      </c>
      <c r="D40" s="27">
        <v>6397.39</v>
      </c>
      <c r="E40" s="58">
        <v>2.8794382587174639E-3</v>
      </c>
    </row>
    <row r="41" spans="1:9" s="35" customFormat="1" ht="18" customHeight="1">
      <c r="A41" s="28">
        <v>42430</v>
      </c>
      <c r="B41" s="29">
        <v>504980</v>
      </c>
      <c r="C41" s="57">
        <v>1.6264677880038084E-3</v>
      </c>
      <c r="D41" s="29">
        <v>6409.6490000000003</v>
      </c>
      <c r="E41" s="57">
        <v>1.9162502207931693E-3</v>
      </c>
    </row>
    <row r="42" spans="1:9" s="35" customFormat="1" ht="18" customHeight="1">
      <c r="A42" s="159">
        <v>42461</v>
      </c>
      <c r="B42" s="166">
        <v>501180</v>
      </c>
      <c r="C42" s="165">
        <f>+(B42-B41)/B41</f>
        <v>-7.5250504970493879E-3</v>
      </c>
      <c r="D42" s="168">
        <v>6373</v>
      </c>
      <c r="E42" s="165">
        <f>+(D42-D41)/D41</f>
        <v>-5.7177857945107978E-3</v>
      </c>
      <c r="I42" s="167"/>
    </row>
    <row r="43" spans="1:9" s="35" customFormat="1" ht="18" customHeight="1">
      <c r="A43" s="28">
        <v>42491</v>
      </c>
      <c r="B43" s="170">
        <v>500350</v>
      </c>
      <c r="C43" s="57">
        <f t="shared" ref="C43:C65" si="0">+(B43-B42)/B42</f>
        <v>-1.6560916237679077E-3</v>
      </c>
      <c r="D43" s="169">
        <v>6365</v>
      </c>
      <c r="E43" s="57">
        <f t="shared" ref="E43:E65" si="1">+(D43-D42)/D42</f>
        <v>-1.255295779067943E-3</v>
      </c>
      <c r="I43" s="167"/>
    </row>
    <row r="44" spans="1:9" s="35" customFormat="1" ht="18" customHeight="1">
      <c r="A44" s="159">
        <v>42522</v>
      </c>
      <c r="B44" s="166">
        <v>498750</v>
      </c>
      <c r="C44" s="165">
        <f t="shared" si="0"/>
        <v>-3.197761566903168E-3</v>
      </c>
      <c r="D44" s="168">
        <v>6345</v>
      </c>
      <c r="E44" s="165">
        <f t="shared" si="1"/>
        <v>-3.1421838177533388E-3</v>
      </c>
      <c r="I44" s="167"/>
    </row>
    <row r="45" spans="1:9" s="35" customFormat="1" ht="18" customHeight="1">
      <c r="A45" s="28">
        <v>42552</v>
      </c>
      <c r="B45" s="170">
        <v>498400</v>
      </c>
      <c r="C45" s="57">
        <f t="shared" si="0"/>
        <v>-7.0175438596491223E-4</v>
      </c>
      <c r="D45" s="169">
        <v>6340</v>
      </c>
      <c r="E45" s="57">
        <f t="shared" si="1"/>
        <v>-7.8802206461780935E-4</v>
      </c>
      <c r="I45" s="167"/>
    </row>
    <row r="46" spans="1:9" s="35" customFormat="1" ht="18" customHeight="1">
      <c r="A46" s="159">
        <v>42583</v>
      </c>
      <c r="B46" s="166">
        <v>499210</v>
      </c>
      <c r="C46" s="165">
        <f t="shared" si="0"/>
        <v>1.6252006420545747E-3</v>
      </c>
      <c r="D46" s="168">
        <v>6349</v>
      </c>
      <c r="E46" s="165">
        <f t="shared" si="1"/>
        <v>1.4195583596214511E-3</v>
      </c>
      <c r="I46" s="167"/>
    </row>
    <row r="47" spans="1:9" s="35" customFormat="1" ht="18" customHeight="1">
      <c r="A47" s="28">
        <v>42614</v>
      </c>
      <c r="B47" s="170">
        <v>495660</v>
      </c>
      <c r="C47" s="57">
        <f t="shared" si="0"/>
        <v>-7.1112357524889327E-3</v>
      </c>
      <c r="D47" s="169">
        <v>6319</v>
      </c>
      <c r="E47" s="57">
        <f t="shared" si="1"/>
        <v>-4.7251535674909433E-3</v>
      </c>
      <c r="I47" s="167"/>
    </row>
    <row r="48" spans="1:9" s="35" customFormat="1" ht="18" customHeight="1">
      <c r="A48" s="159">
        <v>42644</v>
      </c>
      <c r="B48" s="166">
        <v>493470</v>
      </c>
      <c r="C48" s="165">
        <f t="shared" si="0"/>
        <v>-4.418351289190171E-3</v>
      </c>
      <c r="D48" s="168">
        <v>6285</v>
      </c>
      <c r="E48" s="165">
        <f t="shared" si="1"/>
        <v>-5.3805981959170754E-3</v>
      </c>
      <c r="I48" s="167"/>
    </row>
    <row r="49" spans="1:9" s="35" customFormat="1" ht="18" customHeight="1">
      <c r="A49" s="28">
        <v>42675</v>
      </c>
      <c r="B49" s="170">
        <v>490800</v>
      </c>
      <c r="C49" s="57">
        <f t="shared" si="0"/>
        <v>-5.4106632622043897E-3</v>
      </c>
      <c r="D49" s="169">
        <v>6248</v>
      </c>
      <c r="E49" s="57">
        <f t="shared" si="1"/>
        <v>-5.8870326173428794E-3</v>
      </c>
      <c r="I49" s="167"/>
    </row>
    <row r="50" spans="1:9" s="35" customFormat="1" ht="18" customHeight="1">
      <c r="A50" s="159">
        <v>42705</v>
      </c>
      <c r="B50" s="166">
        <v>490410</v>
      </c>
      <c r="C50" s="165">
        <f t="shared" si="0"/>
        <v>-7.9462102689486548E-4</v>
      </c>
      <c r="D50" s="168">
        <v>6238</v>
      </c>
      <c r="E50" s="165">
        <f t="shared" si="1"/>
        <v>-1.6005121638924455E-3</v>
      </c>
      <c r="I50" s="167"/>
    </row>
    <row r="51" spans="1:9" s="35" customFormat="1" ht="18" customHeight="1">
      <c r="A51" s="28">
        <v>42736</v>
      </c>
      <c r="B51" s="170">
        <v>487490</v>
      </c>
      <c r="C51" s="57">
        <f t="shared" si="0"/>
        <v>-5.9542015864276826E-3</v>
      </c>
      <c r="D51" s="169">
        <v>6201</v>
      </c>
      <c r="E51" s="57">
        <f t="shared" si="1"/>
        <v>-5.9313882654697019E-3</v>
      </c>
      <c r="I51" s="167"/>
    </row>
    <row r="52" spans="1:9" s="35" customFormat="1" ht="18" customHeight="1">
      <c r="A52" s="159">
        <v>42767</v>
      </c>
      <c r="B52" s="166">
        <v>489070</v>
      </c>
      <c r="C52" s="165">
        <f t="shared" si="0"/>
        <v>3.241092124966666E-3</v>
      </c>
      <c r="D52" s="168">
        <v>6225</v>
      </c>
      <c r="E52" s="165">
        <f t="shared" si="1"/>
        <v>3.8703434929850023E-3</v>
      </c>
      <c r="I52" s="167"/>
    </row>
    <row r="53" spans="1:9" s="35" customFormat="1" ht="18" customHeight="1">
      <c r="A53" s="28">
        <v>42795</v>
      </c>
      <c r="B53" s="29">
        <v>491760</v>
      </c>
      <c r="C53" s="57">
        <f t="shared" si="0"/>
        <v>5.5002351401639846E-3</v>
      </c>
      <c r="D53" s="169">
        <v>6252</v>
      </c>
      <c r="E53" s="57">
        <f t="shared" si="1"/>
        <v>4.3373493975903616E-3</v>
      </c>
      <c r="I53" s="167"/>
    </row>
    <row r="54" spans="1:9" s="35" customFormat="1" ht="18" customHeight="1">
      <c r="A54" s="159">
        <v>42826</v>
      </c>
      <c r="B54" s="205">
        <v>491430</v>
      </c>
      <c r="C54" s="165">
        <f t="shared" si="0"/>
        <v>-6.7105905319668133E-4</v>
      </c>
      <c r="D54" s="204">
        <v>6509.15</v>
      </c>
      <c r="E54" s="165">
        <f t="shared" si="1"/>
        <v>4.1130838131797763E-2</v>
      </c>
      <c r="I54" s="167"/>
    </row>
    <row r="55" spans="1:9" s="35" customFormat="1" ht="18" customHeight="1">
      <c r="A55" s="28">
        <v>42856</v>
      </c>
      <c r="B55" s="206">
        <v>492860</v>
      </c>
      <c r="C55" s="57">
        <f t="shared" si="0"/>
        <v>2.9098752619905175E-3</v>
      </c>
      <c r="D55" s="169">
        <v>6525.598</v>
      </c>
      <c r="E55" s="57">
        <f t="shared" si="1"/>
        <v>2.5269044345268307E-3</v>
      </c>
      <c r="I55" s="167"/>
    </row>
    <row r="56" spans="1:9" s="35" customFormat="1" ht="18" customHeight="1">
      <c r="A56" s="159">
        <v>42887</v>
      </c>
      <c r="B56" s="205">
        <v>491180</v>
      </c>
      <c r="C56" s="165">
        <f t="shared" si="0"/>
        <v>-3.4086758917339609E-3</v>
      </c>
      <c r="D56" s="204">
        <v>6497.1369999999997</v>
      </c>
      <c r="E56" s="165">
        <f t="shared" si="1"/>
        <v>-4.3614393654037896E-3</v>
      </c>
      <c r="I56" s="167"/>
    </row>
    <row r="57" spans="1:9" s="35" customFormat="1" ht="18" customHeight="1">
      <c r="A57" s="28">
        <v>42917</v>
      </c>
      <c r="B57" s="206">
        <v>491320</v>
      </c>
      <c r="C57" s="57">
        <f t="shared" si="0"/>
        <v>2.8502789201514722E-4</v>
      </c>
      <c r="D57" s="169">
        <v>6490.9</v>
      </c>
      <c r="E57" s="57">
        <f t="shared" si="1"/>
        <v>-9.5996128756405791E-4</v>
      </c>
      <c r="I57" s="167"/>
    </row>
    <row r="58" spans="1:9" s="35" customFormat="1" ht="18" customHeight="1">
      <c r="A58" s="159">
        <v>42948</v>
      </c>
      <c r="B58" s="205">
        <v>492920</v>
      </c>
      <c r="C58" s="165">
        <f t="shared" si="0"/>
        <v>3.2565334201742247E-3</v>
      </c>
      <c r="D58" s="204">
        <v>6508.4</v>
      </c>
      <c r="E58" s="165">
        <f t="shared" si="1"/>
        <v>2.6960822073980499E-3</v>
      </c>
      <c r="I58" s="167"/>
    </row>
    <row r="59" spans="1:9" s="35" customFormat="1" ht="18" customHeight="1">
      <c r="A59" s="28">
        <v>42979</v>
      </c>
      <c r="B59" s="206">
        <v>489560</v>
      </c>
      <c r="C59" s="57">
        <f t="shared" si="0"/>
        <v>-6.8165219508236627E-3</v>
      </c>
      <c r="D59" s="169">
        <v>6465</v>
      </c>
      <c r="E59" s="57">
        <f t="shared" si="1"/>
        <v>-6.6683055743346504E-3</v>
      </c>
      <c r="I59" s="167"/>
    </row>
    <row r="60" spans="1:9" s="35" customFormat="1" ht="18" customHeight="1">
      <c r="A60" s="159">
        <v>43009</v>
      </c>
      <c r="B60" s="205">
        <v>486480</v>
      </c>
      <c r="C60" s="165">
        <f t="shared" si="0"/>
        <v>-6.2913636735027374E-3</v>
      </c>
      <c r="D60" s="204">
        <v>6419.9570000000003</v>
      </c>
      <c r="E60" s="165">
        <f t="shared" si="1"/>
        <v>-6.9672080433100794E-3</v>
      </c>
      <c r="I60" s="167"/>
    </row>
    <row r="61" spans="1:9" s="35" customFormat="1" ht="18" customHeight="1">
      <c r="A61" s="28">
        <v>43040</v>
      </c>
      <c r="B61" s="206">
        <v>485100</v>
      </c>
      <c r="C61" s="57">
        <f t="shared" si="0"/>
        <v>-2.836704489393192E-3</v>
      </c>
      <c r="D61" s="169">
        <v>6398.5060000000003</v>
      </c>
      <c r="E61" s="57">
        <f t="shared" si="1"/>
        <v>-3.3412996379882328E-3</v>
      </c>
      <c r="I61" s="167"/>
    </row>
    <row r="62" spans="1:9" s="35" customFormat="1" ht="18" customHeight="1">
      <c r="A62" s="159">
        <v>43070</v>
      </c>
      <c r="B62" s="205">
        <v>483980</v>
      </c>
      <c r="C62" s="165">
        <f t="shared" si="0"/>
        <v>-2.3088023088023088E-3</v>
      </c>
      <c r="D62" s="204">
        <v>6379.8959999999997</v>
      </c>
      <c r="E62" s="165">
        <f t="shared" si="1"/>
        <v>-2.9084914509731772E-3</v>
      </c>
      <c r="I62" s="167"/>
    </row>
    <row r="63" spans="1:9" s="35" customFormat="1" ht="18" customHeight="1">
      <c r="A63" s="28">
        <v>43101</v>
      </c>
      <c r="B63" s="206">
        <v>482360</v>
      </c>
      <c r="C63" s="57">
        <f t="shared" si="0"/>
        <v>-3.347245753956775E-3</v>
      </c>
      <c r="D63" s="169">
        <v>6357.0370000000003</v>
      </c>
      <c r="E63" s="57">
        <f t="shared" si="1"/>
        <v>-3.5829737663434437E-3</v>
      </c>
      <c r="I63" s="167"/>
    </row>
    <row r="64" spans="1:9" s="35" customFormat="1" ht="18" customHeight="1">
      <c r="A64" s="159">
        <v>43132</v>
      </c>
      <c r="B64" s="205">
        <v>483590</v>
      </c>
      <c r="C64" s="165">
        <f t="shared" si="0"/>
        <v>2.5499626834729248E-3</v>
      </c>
      <c r="D64" s="204">
        <v>6372.7489999999998</v>
      </c>
      <c r="E64" s="165">
        <f t="shared" si="1"/>
        <v>2.4715917179653876E-3</v>
      </c>
      <c r="I64" s="167"/>
    </row>
    <row r="65" spans="1:17" s="35" customFormat="1" ht="18" customHeight="1">
      <c r="A65" s="28">
        <v>43160</v>
      </c>
      <c r="B65" s="206">
        <v>484910</v>
      </c>
      <c r="C65" s="57">
        <f t="shared" si="0"/>
        <v>2.7295849790111458E-3</v>
      </c>
      <c r="D65" s="169">
        <v>6389.973</v>
      </c>
      <c r="E65" s="57">
        <f t="shared" si="1"/>
        <v>2.7027582602108069E-3</v>
      </c>
      <c r="I65" s="167"/>
    </row>
    <row r="66" spans="1:17" s="7" customFormat="1" ht="20.100000000000001" customHeight="1">
      <c r="A66" s="7" t="s">
        <v>240</v>
      </c>
    </row>
    <row r="67" spans="1:17" s="35" customFormat="1" ht="15" customHeight="1">
      <c r="A67" s="15" t="s">
        <v>34</v>
      </c>
      <c r="Q67" s="15"/>
    </row>
    <row r="68" spans="1:17" s="7" customFormat="1" ht="20.100000000000001" customHeight="1">
      <c r="A68" s="7" t="s">
        <v>251</v>
      </c>
    </row>
    <row r="69" spans="1:17" s="7" customFormat="1" ht="20.100000000000001" customHeight="1">
      <c r="A69" s="7" t="s">
        <v>49</v>
      </c>
    </row>
    <row r="70" spans="1:17" s="35" customFormat="1" ht="15" customHeight="1">
      <c r="A70" s="15" t="s">
        <v>38</v>
      </c>
      <c r="Q70" s="15"/>
    </row>
    <row r="74" spans="1:17">
      <c r="C74" s="142"/>
      <c r="D74" s="141"/>
    </row>
    <row r="75" spans="1:17">
      <c r="D75" s="141"/>
    </row>
  </sheetData>
  <hyperlinks>
    <hyperlink ref="A1" location="Contents!A1" display="Return to Contents"/>
    <hyperlink ref="A67" r:id="rId1"/>
    <hyperlink ref="A70" r:id="rId2"/>
  </hyperlinks>
  <pageMargins left="0.7" right="0.7" top="0.75" bottom="0.75" header="0.3" footer="0.3"/>
  <pageSetup paperSize="9" scale="42" orientation="landscape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0" zoomScaleNormal="80" workbookViewId="0">
      <selection activeCell="T21" sqref="T21"/>
    </sheetView>
  </sheetViews>
  <sheetFormatPr defaultColWidth="8.85546875" defaultRowHeight="12.75"/>
  <cols>
    <col min="1" max="1" customWidth="true" style="35" width="29.42578125" collapsed="false"/>
    <col min="2" max="2" customWidth="true" style="35" width="16.42578125" collapsed="false"/>
    <col min="3" max="14" customWidth="true" style="35" width="13.42578125" collapsed="false"/>
    <col min="15" max="15" customWidth="true" style="35" width="26.140625" collapsed="false"/>
    <col min="16" max="16384" style="35" width="8.85546875" collapsed="false"/>
  </cols>
  <sheetData>
    <row r="1" spans="1:15" ht="15">
      <c r="A1" s="18" t="s">
        <v>32</v>
      </c>
    </row>
    <row r="3" spans="1:15" ht="18.75">
      <c r="A3" s="32" t="s">
        <v>215</v>
      </c>
    </row>
    <row r="4" spans="1:15" ht="15" customHeight="1">
      <c r="A4" s="32"/>
    </row>
    <row r="5" spans="1:15" s="31" customFormat="1" ht="54.95" customHeight="1">
      <c r="A5" s="10"/>
      <c r="B5" s="11">
        <v>41365</v>
      </c>
      <c r="C5" s="11">
        <v>42826</v>
      </c>
      <c r="D5" s="11">
        <v>42856</v>
      </c>
      <c r="E5" s="11">
        <v>42887</v>
      </c>
      <c r="F5" s="11">
        <v>42917</v>
      </c>
      <c r="G5" s="11">
        <v>42948</v>
      </c>
      <c r="H5" s="11">
        <v>42979</v>
      </c>
      <c r="I5" s="11">
        <v>43009</v>
      </c>
      <c r="J5" s="11">
        <v>43040</v>
      </c>
      <c r="K5" s="11">
        <v>43070</v>
      </c>
      <c r="L5" s="11">
        <v>43101</v>
      </c>
      <c r="M5" s="11">
        <v>43132</v>
      </c>
      <c r="N5" s="11">
        <v>43160</v>
      </c>
      <c r="O5" s="12" t="s">
        <v>166</v>
      </c>
    </row>
    <row r="6" spans="1:15" s="4" customFormat="1" ht="24.95" customHeight="1">
      <c r="A6" s="34" t="s">
        <v>31</v>
      </c>
      <c r="B6" s="51">
        <v>7091.7180599999992</v>
      </c>
      <c r="C6" s="51">
        <v>6509.15</v>
      </c>
      <c r="D6" s="51">
        <v>6525.598</v>
      </c>
      <c r="E6" s="51">
        <v>6497.1369999999997</v>
      </c>
      <c r="F6" s="51">
        <v>6490.9</v>
      </c>
      <c r="G6" s="51">
        <v>6508.4</v>
      </c>
      <c r="H6" s="51">
        <v>6465</v>
      </c>
      <c r="I6" s="51">
        <v>6419.9570000000003</v>
      </c>
      <c r="J6" s="51">
        <v>6398.5060000000003</v>
      </c>
      <c r="K6" s="51">
        <v>6379.8959999999997</v>
      </c>
      <c r="L6" s="51">
        <v>6357.0370000000003</v>
      </c>
      <c r="M6" s="51">
        <v>6372.7489999999998</v>
      </c>
      <c r="N6" s="51">
        <v>6389.973</v>
      </c>
      <c r="O6" s="234">
        <f>(+B6-N6)/B6</f>
        <v>9.8952757859637669E-2</v>
      </c>
    </row>
    <row r="7" spans="1:15" ht="18" customHeight="1">
      <c r="A7" s="13" t="s">
        <v>0</v>
      </c>
      <c r="B7" s="49">
        <v>199.63746</v>
      </c>
      <c r="C7" s="49">
        <v>190.708</v>
      </c>
      <c r="D7" s="49">
        <v>191.46799999999999</v>
      </c>
      <c r="E7" s="49">
        <v>190.80699999999999</v>
      </c>
      <c r="F7" s="49">
        <v>190.6</v>
      </c>
      <c r="G7" s="49">
        <v>191.4</v>
      </c>
      <c r="H7" s="49">
        <v>189.7</v>
      </c>
      <c r="I7" s="49">
        <v>188.26400000000001</v>
      </c>
      <c r="J7" s="49">
        <v>187.44399999999999</v>
      </c>
      <c r="K7" s="49">
        <v>187.71700000000001</v>
      </c>
      <c r="L7" s="49">
        <v>186.892</v>
      </c>
      <c r="M7" s="49">
        <v>187.53800000000001</v>
      </c>
      <c r="N7" s="49">
        <v>189.14500000000001</v>
      </c>
      <c r="O7" s="234">
        <f t="shared" ref="O7:O38" si="0">(+B7-N7)/B7</f>
        <v>5.2557571109149527E-2</v>
      </c>
    </row>
    <row r="8" spans="1:15" ht="18" customHeight="1">
      <c r="A8" s="33" t="s">
        <v>1</v>
      </c>
      <c r="B8" s="52">
        <v>154.20884000000001</v>
      </c>
      <c r="C8" s="52">
        <v>157.328</v>
      </c>
      <c r="D8" s="52">
        <v>161.495</v>
      </c>
      <c r="E8" s="52">
        <v>161.99799999999999</v>
      </c>
      <c r="F8" s="52">
        <v>157.1</v>
      </c>
      <c r="G8" s="52">
        <v>157.6</v>
      </c>
      <c r="H8" s="52">
        <v>157.30000000000001</v>
      </c>
      <c r="I8" s="52">
        <v>156.077</v>
      </c>
      <c r="J8" s="52">
        <v>155.32499999999999</v>
      </c>
      <c r="K8" s="52">
        <v>154.74199999999999</v>
      </c>
      <c r="L8" s="52">
        <v>154.01499999999999</v>
      </c>
      <c r="M8" s="52">
        <v>154.089</v>
      </c>
      <c r="N8" s="52">
        <v>154.13399999999999</v>
      </c>
      <c r="O8" s="234">
        <f t="shared" si="0"/>
        <v>4.8531588720869117E-4</v>
      </c>
    </row>
    <row r="9" spans="1:15" ht="18" customHeight="1">
      <c r="A9" s="13" t="s">
        <v>2</v>
      </c>
      <c r="B9" s="49">
        <v>109.91924</v>
      </c>
      <c r="C9" s="49">
        <v>103.023</v>
      </c>
      <c r="D9" s="49">
        <v>103.825</v>
      </c>
      <c r="E9" s="49">
        <v>104.363</v>
      </c>
      <c r="F9" s="49">
        <v>104.2</v>
      </c>
      <c r="G9" s="49">
        <v>104.7</v>
      </c>
      <c r="H9" s="49">
        <v>103.4</v>
      </c>
      <c r="I9" s="49">
        <v>102.407</v>
      </c>
      <c r="J9" s="49">
        <v>102.486</v>
      </c>
      <c r="K9" s="49">
        <v>102.387</v>
      </c>
      <c r="L9" s="49">
        <v>102.71299999999999</v>
      </c>
      <c r="M9" s="49">
        <v>102.66</v>
      </c>
      <c r="N9" s="49">
        <v>103.098</v>
      </c>
      <c r="O9" s="234">
        <f t="shared" si="0"/>
        <v>6.2056833726288528E-2</v>
      </c>
    </row>
    <row r="10" spans="1:15" ht="18" customHeight="1">
      <c r="A10" s="33" t="s">
        <v>3</v>
      </c>
      <c r="B10" s="52">
        <v>113.64759000000001</v>
      </c>
      <c r="C10" s="52">
        <v>104.126</v>
      </c>
      <c r="D10" s="52">
        <v>104.116</v>
      </c>
      <c r="E10" s="52">
        <v>103.37</v>
      </c>
      <c r="F10" s="52">
        <v>103.2</v>
      </c>
      <c r="G10" s="52">
        <v>103.6</v>
      </c>
      <c r="H10" s="52">
        <v>102.8</v>
      </c>
      <c r="I10" s="52">
        <v>102.056</v>
      </c>
      <c r="J10" s="52">
        <v>101.245</v>
      </c>
      <c r="K10" s="52">
        <v>100.813</v>
      </c>
      <c r="L10" s="52">
        <v>100.042</v>
      </c>
      <c r="M10" s="52">
        <v>100.881</v>
      </c>
      <c r="N10" s="52">
        <v>102.367</v>
      </c>
      <c r="O10" s="234">
        <f t="shared" si="0"/>
        <v>9.9259385966741595E-2</v>
      </c>
    </row>
    <row r="11" spans="1:15" ht="18" customHeight="1">
      <c r="A11" s="13" t="s">
        <v>4</v>
      </c>
      <c r="B11" s="49">
        <v>70.029499999999999</v>
      </c>
      <c r="C11" s="49">
        <v>67.774000000000001</v>
      </c>
      <c r="D11" s="49">
        <v>67.997</v>
      </c>
      <c r="E11" s="49">
        <v>66.858000000000004</v>
      </c>
      <c r="F11" s="49">
        <v>66.2</v>
      </c>
      <c r="G11" s="49">
        <v>67.099999999999994</v>
      </c>
      <c r="H11" s="49">
        <v>66.900000000000006</v>
      </c>
      <c r="I11" s="49">
        <v>66.61</v>
      </c>
      <c r="J11" s="49">
        <v>66.08</v>
      </c>
      <c r="K11" s="49">
        <v>65.828000000000003</v>
      </c>
      <c r="L11" s="49">
        <v>65.787000000000006</v>
      </c>
      <c r="M11" s="49">
        <v>64.994</v>
      </c>
      <c r="N11" s="49">
        <v>64.938000000000002</v>
      </c>
      <c r="O11" s="234">
        <f t="shared" si="0"/>
        <v>7.2705074290120547E-2</v>
      </c>
    </row>
    <row r="12" spans="1:15" ht="18" customHeight="1">
      <c r="A12" s="33" t="s">
        <v>5</v>
      </c>
      <c r="B12" s="52">
        <v>177.71340000000004</v>
      </c>
      <c r="C12" s="52">
        <v>166.511</v>
      </c>
      <c r="D12" s="52">
        <v>165.97300000000001</v>
      </c>
      <c r="E12" s="52">
        <v>165.92099999999999</v>
      </c>
      <c r="F12" s="52">
        <v>165.8</v>
      </c>
      <c r="G12" s="52">
        <v>165.4</v>
      </c>
      <c r="H12" s="52">
        <v>165.1</v>
      </c>
      <c r="I12" s="52">
        <v>164.23500000000001</v>
      </c>
      <c r="J12" s="52">
        <v>163.90799999999999</v>
      </c>
      <c r="K12" s="52">
        <v>163.43299999999999</v>
      </c>
      <c r="L12" s="52">
        <v>162.803</v>
      </c>
      <c r="M12" s="52">
        <v>163.51499999999999</v>
      </c>
      <c r="N12" s="52">
        <v>164.40700000000001</v>
      </c>
      <c r="O12" s="234">
        <f t="shared" si="0"/>
        <v>7.4875614331840049E-2</v>
      </c>
    </row>
    <row r="13" spans="1:15" ht="18" customHeight="1">
      <c r="A13" s="13" t="s">
        <v>6</v>
      </c>
      <c r="B13" s="49">
        <v>253.28291999999999</v>
      </c>
      <c r="C13" s="49">
        <v>235.96299999999999</v>
      </c>
      <c r="D13" s="49">
        <v>235.215</v>
      </c>
      <c r="E13" s="49">
        <v>236.80199999999999</v>
      </c>
      <c r="F13" s="49">
        <v>237</v>
      </c>
      <c r="G13" s="49">
        <v>237.8</v>
      </c>
      <c r="H13" s="49">
        <v>235.9</v>
      </c>
      <c r="I13" s="49">
        <v>233.67599999999999</v>
      </c>
      <c r="J13" s="49">
        <v>230.887</v>
      </c>
      <c r="K13" s="49">
        <v>231.44200000000001</v>
      </c>
      <c r="L13" s="49">
        <v>229.53700000000001</v>
      </c>
      <c r="M13" s="49">
        <v>229.667</v>
      </c>
      <c r="N13" s="49">
        <v>230.77500000000001</v>
      </c>
      <c r="O13" s="234">
        <f t="shared" si="0"/>
        <v>8.8864736714185016E-2</v>
      </c>
    </row>
    <row r="14" spans="1:15" ht="18" customHeight="1">
      <c r="A14" s="33" t="s">
        <v>7</v>
      </c>
      <c r="B14" s="52">
        <v>199.36223999999999</v>
      </c>
      <c r="C14" s="52">
        <v>175.10499999999999</v>
      </c>
      <c r="D14" s="52">
        <v>175.52</v>
      </c>
      <c r="E14" s="52">
        <v>174.84299999999999</v>
      </c>
      <c r="F14" s="52">
        <v>175.6</v>
      </c>
      <c r="G14" s="52">
        <v>175.7</v>
      </c>
      <c r="H14" s="52">
        <v>173.8</v>
      </c>
      <c r="I14" s="52">
        <v>172.244</v>
      </c>
      <c r="J14" s="52">
        <v>171.16300000000001</v>
      </c>
      <c r="K14" s="52">
        <v>168.02699999999999</v>
      </c>
      <c r="L14" s="52">
        <v>167.25299999999999</v>
      </c>
      <c r="M14" s="52">
        <v>168.73</v>
      </c>
      <c r="N14" s="52">
        <v>169.541</v>
      </c>
      <c r="O14" s="234">
        <f t="shared" si="0"/>
        <v>0.14958319087907515</v>
      </c>
    </row>
    <row r="15" spans="1:15" ht="18" customHeight="1">
      <c r="A15" s="13" t="s">
        <v>8</v>
      </c>
      <c r="B15" s="49">
        <v>94.182169999999999</v>
      </c>
      <c r="C15" s="49">
        <v>86.603999999999999</v>
      </c>
      <c r="D15" s="49">
        <v>86.84</v>
      </c>
      <c r="E15" s="49">
        <v>85.078000000000003</v>
      </c>
      <c r="F15" s="49">
        <v>85.1</v>
      </c>
      <c r="G15" s="49">
        <v>85</v>
      </c>
      <c r="H15" s="49">
        <v>84.5</v>
      </c>
      <c r="I15" s="49">
        <v>85.561999999999998</v>
      </c>
      <c r="J15" s="49">
        <v>85.058999999999997</v>
      </c>
      <c r="K15" s="49">
        <v>84.013000000000005</v>
      </c>
      <c r="L15" s="49">
        <v>83.334000000000003</v>
      </c>
      <c r="M15" s="49">
        <v>82.802999999999997</v>
      </c>
      <c r="N15" s="49">
        <v>83.18</v>
      </c>
      <c r="O15" s="234">
        <f t="shared" si="0"/>
        <v>0.11681797095989604</v>
      </c>
    </row>
    <row r="16" spans="1:15" ht="18" customHeight="1">
      <c r="A16" s="33" t="s">
        <v>9</v>
      </c>
      <c r="B16" s="52">
        <v>106.51934999999999</v>
      </c>
      <c r="C16" s="52">
        <v>96.926000000000002</v>
      </c>
      <c r="D16" s="52">
        <v>97.635000000000005</v>
      </c>
      <c r="E16" s="52">
        <v>97.308999999999997</v>
      </c>
      <c r="F16" s="52">
        <v>97</v>
      </c>
      <c r="G16" s="52">
        <v>97.1</v>
      </c>
      <c r="H16" s="52">
        <v>96</v>
      </c>
      <c r="I16" s="52">
        <v>95.278999999999996</v>
      </c>
      <c r="J16" s="52">
        <v>95.15</v>
      </c>
      <c r="K16" s="52">
        <v>94.867999999999995</v>
      </c>
      <c r="L16" s="52">
        <v>94.328999999999994</v>
      </c>
      <c r="M16" s="52">
        <v>94.328000000000003</v>
      </c>
      <c r="N16" s="52">
        <v>94.183999999999997</v>
      </c>
      <c r="O16" s="234">
        <f t="shared" si="0"/>
        <v>0.11580384221270588</v>
      </c>
    </row>
    <row r="17" spans="1:15" ht="18" customHeight="1">
      <c r="A17" s="13" t="s">
        <v>10</v>
      </c>
      <c r="B17" s="49">
        <v>75.38288</v>
      </c>
      <c r="C17" s="49">
        <v>72.290000000000006</v>
      </c>
      <c r="D17" s="49">
        <v>72.718999999999994</v>
      </c>
      <c r="E17" s="49">
        <v>72.414000000000001</v>
      </c>
      <c r="F17" s="49">
        <v>72.2</v>
      </c>
      <c r="G17" s="49">
        <v>72.2</v>
      </c>
      <c r="H17" s="49">
        <v>71.7</v>
      </c>
      <c r="I17" s="49">
        <v>71.356999999999999</v>
      </c>
      <c r="J17" s="49">
        <v>71.572000000000003</v>
      </c>
      <c r="K17" s="49">
        <v>71.248999999999995</v>
      </c>
      <c r="L17" s="49">
        <v>70.117999999999995</v>
      </c>
      <c r="M17" s="49">
        <v>69.900000000000006</v>
      </c>
      <c r="N17" s="49">
        <v>69.876000000000005</v>
      </c>
      <c r="O17" s="234">
        <f t="shared" si="0"/>
        <v>7.3052130669456983E-2</v>
      </c>
    </row>
    <row r="18" spans="1:15" ht="18" customHeight="1">
      <c r="A18" s="33" t="s">
        <v>11</v>
      </c>
      <c r="B18" s="52">
        <v>552.89740000000006</v>
      </c>
      <c r="C18" s="52">
        <v>495.17200000000003</v>
      </c>
      <c r="D18" s="52">
        <v>497.68900000000002</v>
      </c>
      <c r="E18" s="52">
        <v>497.42599999999999</v>
      </c>
      <c r="F18" s="52">
        <v>491.8</v>
      </c>
      <c r="G18" s="52">
        <v>493.7</v>
      </c>
      <c r="H18" s="52">
        <v>487.6</v>
      </c>
      <c r="I18" s="52">
        <v>486.13499999999999</v>
      </c>
      <c r="J18" s="52">
        <v>483.56200000000001</v>
      </c>
      <c r="K18" s="52">
        <v>481.00700000000001</v>
      </c>
      <c r="L18" s="52">
        <v>478.15199999999999</v>
      </c>
      <c r="M18" s="52">
        <v>480.56</v>
      </c>
      <c r="N18" s="52">
        <v>479.41800000000001</v>
      </c>
      <c r="O18" s="234">
        <f t="shared" si="0"/>
        <v>0.13289879822187634</v>
      </c>
    </row>
    <row r="19" spans="1:15" ht="18" customHeight="1">
      <c r="A19" s="13" t="s">
        <v>162</v>
      </c>
      <c r="B19" s="49">
        <v>32.177599999999998</v>
      </c>
      <c r="C19" s="49">
        <v>27.646000000000001</v>
      </c>
      <c r="D19" s="49">
        <v>27.488</v>
      </c>
      <c r="E19" s="49">
        <v>27.061</v>
      </c>
      <c r="F19" s="49">
        <v>26.8</v>
      </c>
      <c r="G19" s="49">
        <v>26.8</v>
      </c>
      <c r="H19" s="49">
        <v>26.6</v>
      </c>
      <c r="I19" s="49">
        <v>26.363</v>
      </c>
      <c r="J19" s="49">
        <v>26.516999999999999</v>
      </c>
      <c r="K19" s="49">
        <v>26.420999999999999</v>
      </c>
      <c r="L19" s="49">
        <v>26.248000000000001</v>
      </c>
      <c r="M19" s="49">
        <v>25.923999999999999</v>
      </c>
      <c r="N19" s="49">
        <v>25.716000000000001</v>
      </c>
      <c r="O19" s="234">
        <f t="shared" si="0"/>
        <v>0.20081050171547901</v>
      </c>
    </row>
    <row r="20" spans="1:15" ht="18" customHeight="1">
      <c r="A20" s="33" t="s">
        <v>12</v>
      </c>
      <c r="B20" s="52">
        <v>173.76051999999999</v>
      </c>
      <c r="C20" s="52">
        <v>156.58500000000001</v>
      </c>
      <c r="D20" s="52">
        <v>157.74700000000001</v>
      </c>
      <c r="E20" s="52">
        <v>156.15</v>
      </c>
      <c r="F20" s="52">
        <v>157.30000000000001</v>
      </c>
      <c r="G20" s="52">
        <v>157.9</v>
      </c>
      <c r="H20" s="52">
        <v>157.6</v>
      </c>
      <c r="I20" s="52">
        <v>157.09899999999999</v>
      </c>
      <c r="J20" s="52">
        <v>156.22900000000001</v>
      </c>
      <c r="K20" s="52">
        <v>155.22499999999999</v>
      </c>
      <c r="L20" s="52">
        <v>155.178</v>
      </c>
      <c r="M20" s="52">
        <v>155.68199999999999</v>
      </c>
      <c r="N20" s="52">
        <v>156.292</v>
      </c>
      <c r="O20" s="234">
        <f t="shared" si="0"/>
        <v>0.10053215770763109</v>
      </c>
    </row>
    <row r="21" spans="1:15" ht="18" customHeight="1">
      <c r="A21" s="13" t="s">
        <v>13</v>
      </c>
      <c r="B21" s="49">
        <v>422.05998999999997</v>
      </c>
      <c r="C21" s="49">
        <v>396.32900000000001</v>
      </c>
      <c r="D21" s="49">
        <v>395.39100000000002</v>
      </c>
      <c r="E21" s="49">
        <v>393.923</v>
      </c>
      <c r="F21" s="49">
        <v>396.6</v>
      </c>
      <c r="G21" s="49">
        <v>396.9</v>
      </c>
      <c r="H21" s="49">
        <v>393.1</v>
      </c>
      <c r="I21" s="49">
        <v>390.05200000000002</v>
      </c>
      <c r="J21" s="49">
        <v>388.512</v>
      </c>
      <c r="K21" s="49">
        <v>388.63400000000001</v>
      </c>
      <c r="L21" s="49">
        <v>387.34399999999999</v>
      </c>
      <c r="M21" s="49">
        <v>390.55500000000001</v>
      </c>
      <c r="N21" s="49">
        <v>393.89699999999999</v>
      </c>
      <c r="O21" s="234">
        <f t="shared" si="0"/>
        <v>6.6727457392964401E-2</v>
      </c>
    </row>
    <row r="22" spans="1:15" ht="18" customHeight="1">
      <c r="A22" s="33" t="s">
        <v>14</v>
      </c>
      <c r="B22" s="52">
        <v>1405.57879</v>
      </c>
      <c r="C22" s="52">
        <v>1307.1600000000001</v>
      </c>
      <c r="D22" s="52">
        <v>1313.9829999999999</v>
      </c>
      <c r="E22" s="52">
        <v>1311.0139999999999</v>
      </c>
      <c r="F22" s="52">
        <v>1308.8</v>
      </c>
      <c r="G22" s="52">
        <v>1309.7</v>
      </c>
      <c r="H22" s="52">
        <v>1303.4000000000001</v>
      </c>
      <c r="I22" s="52">
        <v>1294.4739999999999</v>
      </c>
      <c r="J22" s="52">
        <v>1291.7750000000001</v>
      </c>
      <c r="K22" s="52">
        <v>1290.105</v>
      </c>
      <c r="L22" s="52">
        <v>1285.0730000000001</v>
      </c>
      <c r="M22" s="52">
        <v>1285.163</v>
      </c>
      <c r="N22" s="52">
        <v>1286.712</v>
      </c>
      <c r="O22" s="234">
        <f t="shared" si="0"/>
        <v>8.4567859764019371E-2</v>
      </c>
    </row>
    <row r="23" spans="1:15" ht="18" customHeight="1">
      <c r="A23" s="13" t="s">
        <v>15</v>
      </c>
      <c r="B23" s="49">
        <v>251.82347999999999</v>
      </c>
      <c r="C23" s="49">
        <v>243.49299999999999</v>
      </c>
      <c r="D23" s="49">
        <v>241.26400000000001</v>
      </c>
      <c r="E23" s="49">
        <v>237.464</v>
      </c>
      <c r="F23" s="49">
        <v>236.7</v>
      </c>
      <c r="G23" s="49">
        <v>238.7</v>
      </c>
      <c r="H23" s="49">
        <v>237.3</v>
      </c>
      <c r="I23" s="49">
        <v>234.91</v>
      </c>
      <c r="J23" s="49">
        <v>235.572</v>
      </c>
      <c r="K23" s="49">
        <v>235.774</v>
      </c>
      <c r="L23" s="49">
        <v>235.471</v>
      </c>
      <c r="M23" s="49">
        <v>235.47399999999999</v>
      </c>
      <c r="N23" s="49">
        <v>235.69499999999999</v>
      </c>
      <c r="O23" s="234">
        <f t="shared" si="0"/>
        <v>6.4046767997964271E-2</v>
      </c>
    </row>
    <row r="24" spans="1:15" ht="18" customHeight="1">
      <c r="A24" s="33" t="s">
        <v>16</v>
      </c>
      <c r="B24" s="52">
        <v>139.10344000000001</v>
      </c>
      <c r="C24" s="52">
        <v>122.474</v>
      </c>
      <c r="D24" s="52">
        <v>122.845</v>
      </c>
      <c r="E24" s="52">
        <v>122.375</v>
      </c>
      <c r="F24" s="52">
        <v>122</v>
      </c>
      <c r="G24" s="52">
        <v>122</v>
      </c>
      <c r="H24" s="52">
        <v>122.1</v>
      </c>
      <c r="I24" s="52">
        <v>122.292</v>
      </c>
      <c r="J24" s="52">
        <v>122.244</v>
      </c>
      <c r="K24" s="52">
        <v>122.008</v>
      </c>
      <c r="L24" s="52">
        <v>121.824</v>
      </c>
      <c r="M24" s="52">
        <v>123.008</v>
      </c>
      <c r="N24" s="52">
        <v>124.048</v>
      </c>
      <c r="O24" s="234">
        <f t="shared" si="0"/>
        <v>0.10823197470889293</v>
      </c>
    </row>
    <row r="25" spans="1:15" ht="18" customHeight="1">
      <c r="A25" s="13" t="s">
        <v>17</v>
      </c>
      <c r="B25" s="49">
        <v>108.18522</v>
      </c>
      <c r="C25" s="49">
        <v>98.236999999999995</v>
      </c>
      <c r="D25" s="49">
        <v>97.986000000000004</v>
      </c>
      <c r="E25" s="49">
        <v>96.698999999999998</v>
      </c>
      <c r="F25" s="49">
        <v>96.6</v>
      </c>
      <c r="G25" s="49">
        <v>96.5</v>
      </c>
      <c r="H25" s="49">
        <v>95.4</v>
      </c>
      <c r="I25" s="49">
        <v>95.406999999999996</v>
      </c>
      <c r="J25" s="49">
        <v>95.197999999999993</v>
      </c>
      <c r="K25" s="49">
        <v>94.885000000000005</v>
      </c>
      <c r="L25" s="49">
        <v>95.055999999999997</v>
      </c>
      <c r="M25" s="49">
        <v>94.751999999999995</v>
      </c>
      <c r="N25" s="49">
        <v>95.402000000000001</v>
      </c>
      <c r="O25" s="234">
        <f t="shared" si="0"/>
        <v>0.11816050288569917</v>
      </c>
    </row>
    <row r="26" spans="1:15" ht="18" customHeight="1">
      <c r="A26" s="33" t="s">
        <v>18</v>
      </c>
      <c r="B26" s="52">
        <v>80.658240000000006</v>
      </c>
      <c r="C26" s="52">
        <v>74.11</v>
      </c>
      <c r="D26" s="52">
        <v>74.376000000000005</v>
      </c>
      <c r="E26" s="52">
        <v>73.757000000000005</v>
      </c>
      <c r="F26" s="52">
        <v>73.400000000000006</v>
      </c>
      <c r="G26" s="52">
        <v>73.2</v>
      </c>
      <c r="H26" s="52">
        <v>72.7</v>
      </c>
      <c r="I26" s="52">
        <v>72.108999999999995</v>
      </c>
      <c r="J26" s="52">
        <v>72.185000000000002</v>
      </c>
      <c r="K26" s="52">
        <v>72.322000000000003</v>
      </c>
      <c r="L26" s="52">
        <v>72.912000000000006</v>
      </c>
      <c r="M26" s="52">
        <v>73.158000000000001</v>
      </c>
      <c r="N26" s="52">
        <v>73.771000000000001</v>
      </c>
      <c r="O26" s="234">
        <f t="shared" si="0"/>
        <v>8.5387928127368076E-2</v>
      </c>
    </row>
    <row r="27" spans="1:15" ht="18" customHeight="1">
      <c r="A27" s="13" t="s">
        <v>19</v>
      </c>
      <c r="B27" s="49">
        <v>232.97120000000001</v>
      </c>
      <c r="C27" s="49">
        <v>222.72200000000001</v>
      </c>
      <c r="D27" s="49">
        <v>222.73099999999999</v>
      </c>
      <c r="E27" s="49">
        <v>222.559</v>
      </c>
      <c r="F27" s="49">
        <v>223.8</v>
      </c>
      <c r="G27" s="49">
        <v>224.6</v>
      </c>
      <c r="H27" s="49">
        <v>223.4</v>
      </c>
      <c r="I27" s="49">
        <v>221.96100000000001</v>
      </c>
      <c r="J27" s="49">
        <v>221.81800000000001</v>
      </c>
      <c r="K27" s="49">
        <v>220.74199999999999</v>
      </c>
      <c r="L27" s="49">
        <v>220.18299999999999</v>
      </c>
      <c r="M27" s="49">
        <v>220.17599999999999</v>
      </c>
      <c r="N27" s="49">
        <v>216.96100000000001</v>
      </c>
      <c r="O27" s="234">
        <f t="shared" si="0"/>
        <v>6.8721799089329488E-2</v>
      </c>
    </row>
    <row r="28" spans="1:15" ht="18" customHeight="1">
      <c r="A28" s="33" t="s">
        <v>20</v>
      </c>
      <c r="B28" s="52">
        <v>506.10413999999997</v>
      </c>
      <c r="C28" s="52">
        <v>438.08499999999998</v>
      </c>
      <c r="D28" s="52">
        <v>438.03300000000002</v>
      </c>
      <c r="E28" s="52">
        <v>438.81700000000001</v>
      </c>
      <c r="F28" s="52">
        <v>440.1</v>
      </c>
      <c r="G28" s="52">
        <v>441.6</v>
      </c>
      <c r="H28" s="52">
        <v>439.2</v>
      </c>
      <c r="I28" s="52">
        <v>436.62799999999999</v>
      </c>
      <c r="J28" s="52">
        <v>435.596</v>
      </c>
      <c r="K28" s="52">
        <v>432.51</v>
      </c>
      <c r="L28" s="52">
        <v>431.73200000000003</v>
      </c>
      <c r="M28" s="52">
        <v>431.55399999999997</v>
      </c>
      <c r="N28" s="52">
        <v>433.8</v>
      </c>
      <c r="O28" s="234">
        <f t="shared" si="0"/>
        <v>0.14286415440110797</v>
      </c>
    </row>
    <row r="29" spans="1:15" ht="18" customHeight="1">
      <c r="A29" s="13" t="s">
        <v>21</v>
      </c>
      <c r="B29" s="49">
        <v>15.434599999999998</v>
      </c>
      <c r="C29" s="49">
        <v>14.622</v>
      </c>
      <c r="D29" s="49">
        <v>14.757999999999999</v>
      </c>
      <c r="E29" s="49">
        <v>14.683999999999999</v>
      </c>
      <c r="F29" s="49">
        <v>14.5</v>
      </c>
      <c r="G29" s="49">
        <v>14.5</v>
      </c>
      <c r="H29" s="49">
        <v>14.2</v>
      </c>
      <c r="I29" s="49">
        <v>14.195</v>
      </c>
      <c r="J29" s="49">
        <v>14.228</v>
      </c>
      <c r="K29" s="49">
        <v>14.324</v>
      </c>
      <c r="L29" s="49">
        <v>14.317</v>
      </c>
      <c r="M29" s="49">
        <v>14.489000000000001</v>
      </c>
      <c r="N29" s="49">
        <v>14.819000000000001</v>
      </c>
      <c r="O29" s="234">
        <f t="shared" si="0"/>
        <v>3.9884415533930073E-2</v>
      </c>
    </row>
    <row r="30" spans="1:15" ht="18" customHeight="1">
      <c r="A30" s="33" t="s">
        <v>22</v>
      </c>
      <c r="B30" s="52">
        <v>136.60138000000001</v>
      </c>
      <c r="C30" s="52">
        <v>125.65300000000001</v>
      </c>
      <c r="D30" s="52">
        <v>125.208</v>
      </c>
      <c r="E30" s="52">
        <v>123.523</v>
      </c>
      <c r="F30" s="52">
        <v>123.3</v>
      </c>
      <c r="G30" s="52">
        <v>124.1</v>
      </c>
      <c r="H30" s="52">
        <v>122.7</v>
      </c>
      <c r="I30" s="52">
        <v>121.646</v>
      </c>
      <c r="J30" s="52">
        <v>121.26</v>
      </c>
      <c r="K30" s="52">
        <v>120.76900000000001</v>
      </c>
      <c r="L30" s="52">
        <v>119.69</v>
      </c>
      <c r="M30" s="52">
        <v>121.247</v>
      </c>
      <c r="N30" s="52">
        <v>121.157</v>
      </c>
      <c r="O30" s="234">
        <f t="shared" si="0"/>
        <v>0.11306166892311051</v>
      </c>
    </row>
    <row r="31" spans="1:15" ht="18" customHeight="1">
      <c r="A31" s="13" t="s">
        <v>23</v>
      </c>
      <c r="B31" s="49">
        <v>270.46974</v>
      </c>
      <c r="C31" s="49">
        <v>241.32300000000001</v>
      </c>
      <c r="D31" s="49">
        <v>242.9</v>
      </c>
      <c r="E31" s="49">
        <v>241.185</v>
      </c>
      <c r="F31" s="49">
        <v>241.6</v>
      </c>
      <c r="G31" s="49">
        <v>242.3</v>
      </c>
      <c r="H31" s="49">
        <v>240.7</v>
      </c>
      <c r="I31" s="49">
        <v>234.50299999999999</v>
      </c>
      <c r="J31" s="49">
        <v>236.358</v>
      </c>
      <c r="K31" s="49">
        <v>237.27</v>
      </c>
      <c r="L31" s="49">
        <v>236.024</v>
      </c>
      <c r="M31" s="49">
        <v>236.80699999999999</v>
      </c>
      <c r="N31" s="49">
        <v>238.71899999999999</v>
      </c>
      <c r="O31" s="234">
        <f t="shared" si="0"/>
        <v>0.11739109890814406</v>
      </c>
    </row>
    <row r="32" spans="1:15" ht="18" customHeight="1">
      <c r="A32" s="33" t="s">
        <v>24</v>
      </c>
      <c r="B32" s="52">
        <v>114.98868999999999</v>
      </c>
      <c r="C32" s="52">
        <v>104.431</v>
      </c>
      <c r="D32" s="52">
        <v>104.30500000000001</v>
      </c>
      <c r="E32" s="52">
        <v>103.41800000000001</v>
      </c>
      <c r="F32" s="52">
        <v>102.4</v>
      </c>
      <c r="G32" s="52">
        <v>103.1</v>
      </c>
      <c r="H32" s="52">
        <v>102.7</v>
      </c>
      <c r="I32" s="52">
        <v>101.881</v>
      </c>
      <c r="J32" s="52">
        <v>101.205</v>
      </c>
      <c r="K32" s="52">
        <v>101.09399999999999</v>
      </c>
      <c r="L32" s="52">
        <v>100.754</v>
      </c>
      <c r="M32" s="52">
        <v>101.20699999999999</v>
      </c>
      <c r="N32" s="52">
        <v>101.667</v>
      </c>
      <c r="O32" s="234">
        <f t="shared" si="0"/>
        <v>0.11585217641839377</v>
      </c>
    </row>
    <row r="33" spans="1:15" ht="18" customHeight="1">
      <c r="A33" s="13" t="s">
        <v>25</v>
      </c>
      <c r="B33" s="49">
        <v>14.112210000000001</v>
      </c>
      <c r="C33" s="49">
        <v>12.528</v>
      </c>
      <c r="D33" s="49">
        <v>12.584</v>
      </c>
      <c r="E33" s="49">
        <v>12.54</v>
      </c>
      <c r="F33" s="49">
        <v>12.4</v>
      </c>
      <c r="G33" s="49">
        <v>12.4</v>
      </c>
      <c r="H33" s="49">
        <v>12.4</v>
      </c>
      <c r="I33" s="49">
        <v>12.116</v>
      </c>
      <c r="J33" s="49">
        <v>12.065</v>
      </c>
      <c r="K33" s="49">
        <v>12.14</v>
      </c>
      <c r="L33" s="49">
        <v>12.170999999999999</v>
      </c>
      <c r="M33" s="49">
        <v>12.259</v>
      </c>
      <c r="N33" s="49">
        <v>12.343999999999999</v>
      </c>
      <c r="O33" s="234">
        <f t="shared" si="0"/>
        <v>0.1252964631336978</v>
      </c>
    </row>
    <row r="34" spans="1:15" ht="18" customHeight="1">
      <c r="A34" s="33" t="s">
        <v>26</v>
      </c>
      <c r="B34" s="52">
        <v>173.32811999999998</v>
      </c>
      <c r="C34" s="52">
        <v>161.25700000000001</v>
      </c>
      <c r="D34" s="52">
        <v>160.89699999999999</v>
      </c>
      <c r="E34" s="52">
        <v>160.60599999999999</v>
      </c>
      <c r="F34" s="52">
        <v>160.30000000000001</v>
      </c>
      <c r="G34" s="52">
        <v>160.80000000000001</v>
      </c>
      <c r="H34" s="52">
        <v>160.19999999999999</v>
      </c>
      <c r="I34" s="52">
        <v>159.26499999999999</v>
      </c>
      <c r="J34" s="52">
        <v>157.846</v>
      </c>
      <c r="K34" s="52">
        <v>157.678</v>
      </c>
      <c r="L34" s="52">
        <v>157.215</v>
      </c>
      <c r="M34" s="52">
        <v>159.06399999999999</v>
      </c>
      <c r="N34" s="52">
        <v>158.27199999999999</v>
      </c>
      <c r="O34" s="234">
        <f t="shared" si="0"/>
        <v>8.6864843396443653E-2</v>
      </c>
    </row>
    <row r="35" spans="1:15" ht="18" customHeight="1">
      <c r="A35" s="13" t="s">
        <v>27</v>
      </c>
      <c r="B35" s="49">
        <v>420.26049</v>
      </c>
      <c r="C35" s="49">
        <v>378.25200000000001</v>
      </c>
      <c r="D35" s="49">
        <v>378.99599999999998</v>
      </c>
      <c r="E35" s="49">
        <v>376.834</v>
      </c>
      <c r="F35" s="49">
        <v>376.7</v>
      </c>
      <c r="G35" s="49">
        <v>377</v>
      </c>
      <c r="H35" s="49">
        <v>375.4</v>
      </c>
      <c r="I35" s="49">
        <v>372.548</v>
      </c>
      <c r="J35" s="49">
        <v>369.72899999999998</v>
      </c>
      <c r="K35" s="49">
        <v>368.54500000000002</v>
      </c>
      <c r="L35" s="49">
        <v>368.92599999999999</v>
      </c>
      <c r="M35" s="49">
        <v>370.56799999999998</v>
      </c>
      <c r="N35" s="49">
        <v>372.435</v>
      </c>
      <c r="O35" s="234">
        <f t="shared" si="0"/>
        <v>0.11379963412691972</v>
      </c>
    </row>
    <row r="36" spans="1:15" ht="18" customHeight="1">
      <c r="A36" s="33" t="s">
        <v>28</v>
      </c>
      <c r="B36" s="52">
        <v>89.691559999999996</v>
      </c>
      <c r="C36" s="52">
        <v>79.480999999999995</v>
      </c>
      <c r="D36" s="52">
        <v>79.72</v>
      </c>
      <c r="E36" s="52">
        <v>79.230999999999995</v>
      </c>
      <c r="F36" s="52">
        <v>79.3</v>
      </c>
      <c r="G36" s="52">
        <v>79.3</v>
      </c>
      <c r="H36" s="52">
        <v>78.599999999999994</v>
      </c>
      <c r="I36" s="52">
        <v>77.808000000000007</v>
      </c>
      <c r="J36" s="52">
        <v>77.144000000000005</v>
      </c>
      <c r="K36" s="52">
        <v>76.954999999999998</v>
      </c>
      <c r="L36" s="52">
        <v>76.92</v>
      </c>
      <c r="M36" s="52">
        <v>76.991</v>
      </c>
      <c r="N36" s="52">
        <v>76.7</v>
      </c>
      <c r="O36" s="234">
        <f t="shared" si="0"/>
        <v>0.1448470736822951</v>
      </c>
    </row>
    <row r="37" spans="1:15" ht="18" customHeight="1">
      <c r="A37" s="13" t="s">
        <v>29</v>
      </c>
      <c r="B37" s="49">
        <v>192.35686000000001</v>
      </c>
      <c r="C37" s="49">
        <v>168.24</v>
      </c>
      <c r="D37" s="49">
        <v>168.62</v>
      </c>
      <c r="E37" s="49">
        <v>163.74</v>
      </c>
      <c r="F37" s="49">
        <v>167</v>
      </c>
      <c r="G37" s="49">
        <v>168.6</v>
      </c>
      <c r="H37" s="49">
        <v>168.3</v>
      </c>
      <c r="I37" s="49">
        <v>168.018</v>
      </c>
      <c r="J37" s="49">
        <v>167.44800000000001</v>
      </c>
      <c r="K37" s="49">
        <v>166.233</v>
      </c>
      <c r="L37" s="49">
        <v>165.441</v>
      </c>
      <c r="M37" s="49">
        <v>164.30099999999999</v>
      </c>
      <c r="N37" s="49">
        <v>165.255</v>
      </c>
      <c r="O37" s="234">
        <f t="shared" si="0"/>
        <v>0.14089364943886074</v>
      </c>
    </row>
    <row r="38" spans="1:15" ht="18" customHeight="1" thickBot="1">
      <c r="A38" s="16" t="s">
        <v>30</v>
      </c>
      <c r="B38" s="55">
        <v>205.26880000000003</v>
      </c>
      <c r="C38" s="207">
        <v>184.99199999999999</v>
      </c>
      <c r="D38" s="207">
        <v>185.274</v>
      </c>
      <c r="E38" s="207">
        <v>184.36799999999999</v>
      </c>
      <c r="F38" s="207">
        <v>185.3</v>
      </c>
      <c r="G38" s="207">
        <v>186.9</v>
      </c>
      <c r="H38" s="207">
        <v>184.6</v>
      </c>
      <c r="I38" s="207">
        <v>182.78</v>
      </c>
      <c r="J38" s="207">
        <v>181.696</v>
      </c>
      <c r="K38" s="207">
        <v>180.73599999999999</v>
      </c>
      <c r="L38" s="207">
        <v>179.583</v>
      </c>
      <c r="M38" s="207">
        <v>180.70500000000001</v>
      </c>
      <c r="N38" s="207">
        <v>181.24799999999999</v>
      </c>
      <c r="O38" s="234">
        <f t="shared" si="0"/>
        <v>0.11702119367385611</v>
      </c>
    </row>
    <row r="39" spans="1:15" s="7" customFormat="1" ht="20.100000000000001" customHeight="1">
      <c r="A39" s="7" t="s">
        <v>35</v>
      </c>
      <c r="O39" s="146"/>
    </row>
    <row r="40" spans="1:15" ht="15" customHeight="1">
      <c r="A40" s="15" t="s">
        <v>34</v>
      </c>
    </row>
    <row r="41" spans="1:15" s="7" customFormat="1" ht="20.100000000000001" customHeight="1">
      <c r="A41" s="7" t="s">
        <v>92</v>
      </c>
    </row>
    <row r="42" spans="1:15" s="7" customFormat="1" ht="20.100000000000001" customHeight="1">
      <c r="A42" s="7" t="s">
        <v>91</v>
      </c>
    </row>
    <row r="43" spans="1:15" s="7" customFormat="1" ht="20.100000000000001" customHeight="1">
      <c r="A43" s="7" t="s">
        <v>90</v>
      </c>
    </row>
    <row r="44" spans="1:15" ht="15" customHeight="1">
      <c r="A44" s="15" t="s">
        <v>38</v>
      </c>
    </row>
  </sheetData>
  <hyperlinks>
    <hyperlink ref="A40" r:id="rId1"/>
    <hyperlink ref="A1" location="Contents!A1" display="Return to Contents"/>
    <hyperlink ref="A44" r:id="rId2"/>
  </hyperlinks>
  <pageMargins left="0.7" right="0.7" top="0.75" bottom="0.75" header="0.3" footer="0.3"/>
  <pageSetup paperSize="9" scale="5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80" zoomScaleNormal="80" workbookViewId="0">
      <selection activeCell="A2" sqref="A2"/>
    </sheetView>
  </sheetViews>
  <sheetFormatPr defaultColWidth="8.85546875" defaultRowHeight="12.75"/>
  <cols>
    <col min="1" max="1" customWidth="true" style="35" width="25.5703125" collapsed="false"/>
    <col min="2" max="2" customWidth="true" style="35" width="12.28515625" collapsed="false"/>
    <col min="3" max="3" customWidth="true" style="35" width="10.140625" collapsed="false"/>
    <col min="4" max="4" customWidth="true" style="35" width="14.140625" collapsed="false"/>
    <col min="5" max="5" customWidth="true" style="35" width="23.42578125" collapsed="false"/>
    <col min="6" max="6" customWidth="true" style="35" width="22.42578125" collapsed="false"/>
    <col min="7" max="7" customWidth="true" style="35" width="13.85546875" collapsed="false"/>
    <col min="8" max="9" customWidth="true" style="35" width="15.5703125" collapsed="false"/>
    <col min="10" max="10" customWidth="true" style="35" width="13.85546875" collapsed="false"/>
    <col min="11" max="16384" style="35" width="8.85546875" collapsed="false"/>
  </cols>
  <sheetData>
    <row r="1" spans="1:10" ht="15">
      <c r="A1" s="18" t="s">
        <v>32</v>
      </c>
    </row>
    <row r="3" spans="1:10" ht="18.75">
      <c r="A3" s="32" t="s">
        <v>205</v>
      </c>
    </row>
    <row r="4" spans="1:10" ht="15" customHeight="1">
      <c r="A4" s="32"/>
    </row>
    <row r="5" spans="1:10" ht="15" customHeight="1">
      <c r="A5" s="21"/>
      <c r="B5" s="22"/>
      <c r="C5" s="240" t="s">
        <v>206</v>
      </c>
      <c r="D5" s="240"/>
      <c r="E5" s="240"/>
      <c r="F5" s="240"/>
      <c r="G5" s="22"/>
      <c r="H5" s="240" t="s">
        <v>207</v>
      </c>
      <c r="I5" s="240"/>
      <c r="J5" s="22"/>
    </row>
    <row r="6" spans="1:10" s="31" customFormat="1" ht="54.95" customHeight="1">
      <c r="A6" s="10"/>
      <c r="B6" s="161" t="s">
        <v>39</v>
      </c>
      <c r="C6" s="161" t="s">
        <v>42</v>
      </c>
      <c r="D6" s="161" t="s">
        <v>167</v>
      </c>
      <c r="E6" s="161" t="s">
        <v>168</v>
      </c>
      <c r="F6" s="161" t="s">
        <v>43</v>
      </c>
      <c r="G6" s="161" t="s">
        <v>44</v>
      </c>
      <c r="H6" s="161" t="s">
        <v>169</v>
      </c>
      <c r="I6" s="161" t="s">
        <v>170</v>
      </c>
      <c r="J6" s="161" t="s">
        <v>45</v>
      </c>
    </row>
    <row r="7" spans="1:10" s="4" customFormat="1" ht="24.95" customHeight="1">
      <c r="A7" s="34" t="s">
        <v>31</v>
      </c>
      <c r="B7" s="110">
        <v>13.19</v>
      </c>
      <c r="C7" s="110">
        <v>14.41</v>
      </c>
      <c r="D7" s="110">
        <v>13.59</v>
      </c>
      <c r="E7" s="110">
        <v>13.93</v>
      </c>
      <c r="F7" s="110">
        <v>14.38</v>
      </c>
      <c r="G7" s="110">
        <v>14.13</v>
      </c>
      <c r="H7" s="110">
        <v>11.15</v>
      </c>
      <c r="I7" s="110">
        <v>11.57</v>
      </c>
      <c r="J7" s="110">
        <v>11.44</v>
      </c>
    </row>
    <row r="8" spans="1:10" ht="18" customHeight="1">
      <c r="A8" s="13" t="s">
        <v>0</v>
      </c>
      <c r="B8" s="111">
        <v>13.4</v>
      </c>
      <c r="C8" s="112">
        <v>15.19</v>
      </c>
      <c r="D8" s="112">
        <v>14.34</v>
      </c>
      <c r="E8" s="112">
        <v>14.1</v>
      </c>
      <c r="F8" s="112">
        <v>14.58</v>
      </c>
      <c r="G8" s="111">
        <v>14.42</v>
      </c>
      <c r="H8" s="112">
        <v>11.53</v>
      </c>
      <c r="I8" s="112">
        <v>11.71</v>
      </c>
      <c r="J8" s="111">
        <v>11.65</v>
      </c>
    </row>
    <row r="9" spans="1:10" ht="18" customHeight="1">
      <c r="A9" s="33" t="s">
        <v>1</v>
      </c>
      <c r="B9" s="110">
        <v>13.22</v>
      </c>
      <c r="C9" s="113">
        <v>14.99</v>
      </c>
      <c r="D9" s="113">
        <v>14.67</v>
      </c>
      <c r="E9" s="113">
        <v>13.95</v>
      </c>
      <c r="F9" s="113">
        <v>14.23</v>
      </c>
      <c r="G9" s="110">
        <v>14.27</v>
      </c>
      <c r="H9" s="113">
        <v>11.7</v>
      </c>
      <c r="I9" s="113">
        <v>11.35</v>
      </c>
      <c r="J9" s="110">
        <v>11.46</v>
      </c>
    </row>
    <row r="10" spans="1:10" ht="18" customHeight="1">
      <c r="A10" s="13" t="s">
        <v>2</v>
      </c>
      <c r="B10" s="111">
        <v>11.72</v>
      </c>
      <c r="C10" s="112">
        <v>13.24</v>
      </c>
      <c r="D10" s="112">
        <v>11.97</v>
      </c>
      <c r="E10" s="112">
        <v>12.36</v>
      </c>
      <c r="F10" s="112">
        <v>12.68</v>
      </c>
      <c r="G10" s="111">
        <v>12.56</v>
      </c>
      <c r="H10" s="112">
        <v>10.07</v>
      </c>
      <c r="I10" s="112">
        <v>10.43</v>
      </c>
      <c r="J10" s="111">
        <v>10.34</v>
      </c>
    </row>
    <row r="11" spans="1:10" ht="18" customHeight="1">
      <c r="A11" s="33" t="s">
        <v>3</v>
      </c>
      <c r="B11" s="110">
        <v>14.85</v>
      </c>
      <c r="C11" s="113">
        <v>16.8</v>
      </c>
      <c r="D11" s="113">
        <v>14.9</v>
      </c>
      <c r="E11" s="113">
        <v>15.46</v>
      </c>
      <c r="F11" s="113">
        <v>15.96</v>
      </c>
      <c r="G11" s="110">
        <v>15.81</v>
      </c>
      <c r="H11" s="113">
        <v>13.29</v>
      </c>
      <c r="I11" s="113">
        <v>13.15</v>
      </c>
      <c r="J11" s="110">
        <v>13.19</v>
      </c>
    </row>
    <row r="12" spans="1:10" ht="18" customHeight="1">
      <c r="A12" s="13" t="s">
        <v>4</v>
      </c>
      <c r="B12" s="111">
        <v>12.68</v>
      </c>
      <c r="C12" s="112">
        <v>13.87</v>
      </c>
      <c r="D12" s="112">
        <v>13.89</v>
      </c>
      <c r="E12" s="112">
        <v>13.5</v>
      </c>
      <c r="F12" s="112">
        <v>13.67</v>
      </c>
      <c r="G12" s="111">
        <v>13.64</v>
      </c>
      <c r="H12" s="112">
        <v>11.05</v>
      </c>
      <c r="I12" s="112">
        <v>11.5</v>
      </c>
      <c r="J12" s="111">
        <v>11.38</v>
      </c>
    </row>
    <row r="13" spans="1:10" ht="18" customHeight="1">
      <c r="A13" s="33" t="s">
        <v>5</v>
      </c>
      <c r="B13" s="110">
        <v>12.37</v>
      </c>
      <c r="C13" s="113">
        <v>13.72</v>
      </c>
      <c r="D13" s="113">
        <v>12.23</v>
      </c>
      <c r="E13" s="113">
        <v>12.8</v>
      </c>
      <c r="F13" s="113">
        <v>13.51</v>
      </c>
      <c r="G13" s="110">
        <v>13.18</v>
      </c>
      <c r="H13" s="113">
        <v>10.68</v>
      </c>
      <c r="I13" s="113">
        <v>10.77</v>
      </c>
      <c r="J13" s="110">
        <v>10.74</v>
      </c>
    </row>
    <row r="14" spans="1:10" ht="18" customHeight="1">
      <c r="A14" s="13" t="s">
        <v>6</v>
      </c>
      <c r="B14" s="111">
        <v>12.88</v>
      </c>
      <c r="C14" s="112">
        <v>14.48</v>
      </c>
      <c r="D14" s="112">
        <v>13.14</v>
      </c>
      <c r="E14" s="112">
        <v>13.67</v>
      </c>
      <c r="F14" s="112">
        <v>13.92</v>
      </c>
      <c r="G14" s="111">
        <v>13.81</v>
      </c>
      <c r="H14" s="112">
        <v>11.5</v>
      </c>
      <c r="I14" s="112">
        <v>11.12</v>
      </c>
      <c r="J14" s="111">
        <v>11.22</v>
      </c>
    </row>
    <row r="15" spans="1:10" ht="18" customHeight="1">
      <c r="A15" s="33" t="s">
        <v>7</v>
      </c>
      <c r="B15" s="110">
        <v>12.84</v>
      </c>
      <c r="C15" s="113">
        <v>13.67</v>
      </c>
      <c r="D15" s="113">
        <v>13.21</v>
      </c>
      <c r="E15" s="113">
        <v>13.48</v>
      </c>
      <c r="F15" s="113">
        <v>14.07</v>
      </c>
      <c r="G15" s="110">
        <v>13.7</v>
      </c>
      <c r="H15" s="113">
        <v>10.36</v>
      </c>
      <c r="I15" s="113">
        <v>11.31</v>
      </c>
      <c r="J15" s="110">
        <v>11.1</v>
      </c>
    </row>
    <row r="16" spans="1:10" ht="18" customHeight="1">
      <c r="A16" s="13" t="s">
        <v>8</v>
      </c>
      <c r="B16" s="111">
        <v>15.61</v>
      </c>
      <c r="C16" s="112">
        <v>16.920000000000002</v>
      </c>
      <c r="D16" s="112">
        <v>17.260000000000002</v>
      </c>
      <c r="E16" s="112">
        <v>16.059999999999999</v>
      </c>
      <c r="F16" s="112">
        <v>17.93</v>
      </c>
      <c r="G16" s="111">
        <v>17.02</v>
      </c>
      <c r="H16" s="112">
        <v>13.71</v>
      </c>
      <c r="I16" s="112">
        <v>13.66</v>
      </c>
      <c r="J16" s="111">
        <v>13.67</v>
      </c>
    </row>
    <row r="17" spans="1:10" ht="18" customHeight="1">
      <c r="A17" s="33" t="s">
        <v>9</v>
      </c>
      <c r="B17" s="110">
        <v>13.54</v>
      </c>
      <c r="C17" s="113">
        <v>15.72</v>
      </c>
      <c r="D17" s="113">
        <v>15.74</v>
      </c>
      <c r="E17" s="113">
        <v>14.99</v>
      </c>
      <c r="F17" s="113">
        <v>15.12</v>
      </c>
      <c r="G17" s="110">
        <v>15.13</v>
      </c>
      <c r="H17" s="113">
        <v>12.21</v>
      </c>
      <c r="I17" s="113">
        <v>12.11</v>
      </c>
      <c r="J17" s="110">
        <v>12.1</v>
      </c>
    </row>
    <row r="18" spans="1:10" ht="18" customHeight="1">
      <c r="A18" s="13" t="s">
        <v>10</v>
      </c>
      <c r="B18" s="111">
        <v>15.48</v>
      </c>
      <c r="C18" s="112">
        <v>16.100000000000001</v>
      </c>
      <c r="D18" s="112">
        <v>15.61</v>
      </c>
      <c r="E18" s="112">
        <v>15.8</v>
      </c>
      <c r="F18" s="112">
        <v>17.649999999999999</v>
      </c>
      <c r="G18" s="111">
        <v>16.600000000000001</v>
      </c>
      <c r="H18" s="112">
        <v>13.2</v>
      </c>
      <c r="I18" s="112">
        <v>13.51</v>
      </c>
      <c r="J18" s="111">
        <v>13.41</v>
      </c>
    </row>
    <row r="19" spans="1:10" ht="18" customHeight="1">
      <c r="A19" s="33" t="s">
        <v>11</v>
      </c>
      <c r="B19" s="110">
        <v>13.99</v>
      </c>
      <c r="C19" s="113">
        <v>15.65</v>
      </c>
      <c r="D19" s="113">
        <v>14.8</v>
      </c>
      <c r="E19" s="113">
        <v>14.79</v>
      </c>
      <c r="F19" s="113">
        <v>15.76</v>
      </c>
      <c r="G19" s="110">
        <v>15.2</v>
      </c>
      <c r="H19" s="113">
        <v>11.35</v>
      </c>
      <c r="I19" s="113">
        <v>12.6</v>
      </c>
      <c r="J19" s="110">
        <v>12.06</v>
      </c>
    </row>
    <row r="20" spans="1:10" ht="18" customHeight="1">
      <c r="A20" s="13" t="s">
        <v>162</v>
      </c>
      <c r="B20" s="111">
        <v>11.42</v>
      </c>
      <c r="C20" s="112">
        <v>11.72</v>
      </c>
      <c r="D20" s="112">
        <v>11.34</v>
      </c>
      <c r="E20" s="112">
        <v>11.85</v>
      </c>
      <c r="F20" s="112">
        <v>12.35</v>
      </c>
      <c r="G20" s="111">
        <v>12.1</v>
      </c>
      <c r="H20" s="112">
        <v>10.11</v>
      </c>
      <c r="I20" s="112">
        <v>9.91</v>
      </c>
      <c r="J20" s="111">
        <v>9.9499999999999993</v>
      </c>
    </row>
    <row r="21" spans="1:10" ht="18" customHeight="1">
      <c r="A21" s="33" t="s">
        <v>12</v>
      </c>
      <c r="B21" s="110">
        <v>11.63</v>
      </c>
      <c r="C21" s="113">
        <v>12.58</v>
      </c>
      <c r="D21" s="113">
        <v>12.1</v>
      </c>
      <c r="E21" s="113">
        <v>12.35</v>
      </c>
      <c r="F21" s="113">
        <v>12.43</v>
      </c>
      <c r="G21" s="110">
        <v>12.39</v>
      </c>
      <c r="H21" s="113">
        <v>9.93</v>
      </c>
      <c r="I21" s="113">
        <v>10.02</v>
      </c>
      <c r="J21" s="110">
        <v>10</v>
      </c>
    </row>
    <row r="22" spans="1:10" ht="18" customHeight="1">
      <c r="A22" s="13" t="s">
        <v>13</v>
      </c>
      <c r="B22" s="111">
        <v>12.43</v>
      </c>
      <c r="C22" s="112">
        <v>13.64</v>
      </c>
      <c r="D22" s="112">
        <v>12.87</v>
      </c>
      <c r="E22" s="112">
        <v>13.14</v>
      </c>
      <c r="F22" s="112">
        <v>13.53</v>
      </c>
      <c r="G22" s="111">
        <v>13.32</v>
      </c>
      <c r="H22" s="112">
        <v>10.64</v>
      </c>
      <c r="I22" s="112">
        <v>11.06</v>
      </c>
      <c r="J22" s="111">
        <v>10.94</v>
      </c>
    </row>
    <row r="23" spans="1:10" ht="18" customHeight="1">
      <c r="A23" s="33" t="s">
        <v>14</v>
      </c>
      <c r="B23" s="110">
        <v>14.42</v>
      </c>
      <c r="C23" s="113">
        <v>15.58</v>
      </c>
      <c r="D23" s="113">
        <v>14.52</v>
      </c>
      <c r="E23" s="113">
        <v>15.09</v>
      </c>
      <c r="F23" s="113">
        <v>15.59</v>
      </c>
      <c r="G23" s="110">
        <v>15.25</v>
      </c>
      <c r="H23" s="113">
        <v>12.22</v>
      </c>
      <c r="I23" s="113">
        <v>12.45</v>
      </c>
      <c r="J23" s="110">
        <v>12.36</v>
      </c>
    </row>
    <row r="24" spans="1:10" ht="18" customHeight="1">
      <c r="A24" s="13" t="s">
        <v>15</v>
      </c>
      <c r="B24" s="111">
        <v>13.48</v>
      </c>
      <c r="C24" s="112">
        <v>15.2</v>
      </c>
      <c r="D24" s="112">
        <v>13.76</v>
      </c>
      <c r="E24" s="112">
        <v>14.33</v>
      </c>
      <c r="F24" s="112">
        <v>15.1</v>
      </c>
      <c r="G24" s="111">
        <v>14.78</v>
      </c>
      <c r="H24" s="112">
        <v>10.33</v>
      </c>
      <c r="I24" s="112">
        <v>12.67</v>
      </c>
      <c r="J24" s="111">
        <v>12.04</v>
      </c>
    </row>
    <row r="25" spans="1:10" ht="18" customHeight="1">
      <c r="A25" s="33" t="s">
        <v>16</v>
      </c>
      <c r="B25" s="110">
        <v>12.5</v>
      </c>
      <c r="C25" s="113">
        <v>14.02</v>
      </c>
      <c r="D25" s="113">
        <v>12.87</v>
      </c>
      <c r="E25" s="113">
        <v>13.49</v>
      </c>
      <c r="F25" s="113">
        <v>13.33</v>
      </c>
      <c r="G25" s="110">
        <v>13.46</v>
      </c>
      <c r="H25" s="113">
        <v>9.4</v>
      </c>
      <c r="I25" s="113">
        <v>11.9</v>
      </c>
      <c r="J25" s="110">
        <v>11.34</v>
      </c>
    </row>
    <row r="26" spans="1:10" ht="18" customHeight="1">
      <c r="A26" s="13" t="s">
        <v>17</v>
      </c>
      <c r="B26" s="111">
        <v>14.55</v>
      </c>
      <c r="C26" s="112">
        <v>16.329999999999998</v>
      </c>
      <c r="D26" s="112">
        <v>15.86</v>
      </c>
      <c r="E26" s="112">
        <v>16.2</v>
      </c>
      <c r="F26" s="112">
        <v>15.91</v>
      </c>
      <c r="G26" s="111">
        <v>16.09</v>
      </c>
      <c r="H26" s="112">
        <v>12.22</v>
      </c>
      <c r="I26" s="112">
        <v>13.03</v>
      </c>
      <c r="J26" s="111">
        <v>12.8</v>
      </c>
    </row>
    <row r="27" spans="1:10" ht="18" customHeight="1">
      <c r="A27" s="33" t="s">
        <v>18</v>
      </c>
      <c r="B27" s="110">
        <v>12.54</v>
      </c>
      <c r="C27" s="113">
        <v>13.49</v>
      </c>
      <c r="D27" s="113">
        <v>13.26</v>
      </c>
      <c r="E27" s="113">
        <v>13.35</v>
      </c>
      <c r="F27" s="113">
        <v>13.36</v>
      </c>
      <c r="G27" s="110">
        <v>13.36</v>
      </c>
      <c r="H27" s="113">
        <v>11.44</v>
      </c>
      <c r="I27" s="113">
        <v>10.77</v>
      </c>
      <c r="J27" s="110">
        <v>10.97</v>
      </c>
    </row>
    <row r="28" spans="1:10" ht="18" customHeight="1">
      <c r="A28" s="13" t="s">
        <v>19</v>
      </c>
      <c r="B28" s="111">
        <v>12.83</v>
      </c>
      <c r="C28" s="112">
        <v>13.86</v>
      </c>
      <c r="D28" s="112">
        <v>13.29</v>
      </c>
      <c r="E28" s="112">
        <v>13.57</v>
      </c>
      <c r="F28" s="112">
        <v>14.05</v>
      </c>
      <c r="G28" s="111">
        <v>13.75</v>
      </c>
      <c r="H28" s="112">
        <v>10.15</v>
      </c>
      <c r="I28" s="112">
        <v>11.37</v>
      </c>
      <c r="J28" s="111">
        <v>11.03</v>
      </c>
    </row>
    <row r="29" spans="1:10" ht="18" customHeight="1">
      <c r="A29" s="33" t="s">
        <v>20</v>
      </c>
      <c r="B29" s="110">
        <v>11.86</v>
      </c>
      <c r="C29" s="113">
        <v>12.65</v>
      </c>
      <c r="D29" s="113">
        <v>11.94</v>
      </c>
      <c r="E29" s="113">
        <v>12.45</v>
      </c>
      <c r="F29" s="113">
        <v>12.96</v>
      </c>
      <c r="G29" s="110">
        <v>12.62</v>
      </c>
      <c r="H29" s="113">
        <v>10.1</v>
      </c>
      <c r="I29" s="113">
        <v>10.01</v>
      </c>
      <c r="J29" s="110">
        <v>10.029999999999999</v>
      </c>
    </row>
    <row r="30" spans="1:10" ht="18" customHeight="1">
      <c r="A30" s="13" t="s">
        <v>21</v>
      </c>
      <c r="B30" s="111">
        <v>12.02</v>
      </c>
      <c r="C30" s="112">
        <v>13.89</v>
      </c>
      <c r="D30" s="112">
        <v>12.57</v>
      </c>
      <c r="E30" s="112">
        <v>12.77</v>
      </c>
      <c r="F30" s="112">
        <v>12.37</v>
      </c>
      <c r="G30" s="111">
        <v>12.65</v>
      </c>
      <c r="H30" s="112">
        <v>10.47</v>
      </c>
      <c r="I30" s="112">
        <v>10.73</v>
      </c>
      <c r="J30" s="111">
        <v>10.64</v>
      </c>
    </row>
    <row r="31" spans="1:10" ht="18" customHeight="1">
      <c r="A31" s="33" t="s">
        <v>22</v>
      </c>
      <c r="B31" s="110">
        <v>13.71</v>
      </c>
      <c r="C31" s="113">
        <v>15.06</v>
      </c>
      <c r="D31" s="113">
        <v>13.93</v>
      </c>
      <c r="E31" s="113">
        <v>14.19</v>
      </c>
      <c r="F31" s="113">
        <v>15.12</v>
      </c>
      <c r="G31" s="110">
        <v>14.67</v>
      </c>
      <c r="H31" s="113">
        <v>11.22</v>
      </c>
      <c r="I31" s="113">
        <v>11.98</v>
      </c>
      <c r="J31" s="110">
        <v>11.76</v>
      </c>
    </row>
    <row r="32" spans="1:10" ht="18" customHeight="1">
      <c r="A32" s="13" t="s">
        <v>23</v>
      </c>
      <c r="B32" s="111">
        <v>13.03</v>
      </c>
      <c r="C32" s="112">
        <v>14.52</v>
      </c>
      <c r="D32" s="112">
        <v>13.35</v>
      </c>
      <c r="E32" s="112">
        <v>13.88</v>
      </c>
      <c r="F32" s="112">
        <v>14.32</v>
      </c>
      <c r="G32" s="111">
        <v>14.05</v>
      </c>
      <c r="H32" s="112">
        <v>10.27</v>
      </c>
      <c r="I32" s="112">
        <v>11.63</v>
      </c>
      <c r="J32" s="111">
        <v>11.18</v>
      </c>
    </row>
    <row r="33" spans="1:10" ht="18" customHeight="1">
      <c r="A33" s="33" t="s">
        <v>24</v>
      </c>
      <c r="B33" s="110">
        <v>11.98</v>
      </c>
      <c r="C33" s="113">
        <v>13.55</v>
      </c>
      <c r="D33" s="113">
        <v>12.32</v>
      </c>
      <c r="E33" s="113">
        <v>12.44</v>
      </c>
      <c r="F33" s="113">
        <v>13.09</v>
      </c>
      <c r="G33" s="110">
        <v>12.82</v>
      </c>
      <c r="H33" s="113">
        <v>10.94</v>
      </c>
      <c r="I33" s="113">
        <v>10.29</v>
      </c>
      <c r="J33" s="110">
        <v>10.48</v>
      </c>
    </row>
    <row r="34" spans="1:10" ht="18" customHeight="1">
      <c r="A34" s="13" t="s">
        <v>25</v>
      </c>
      <c r="B34" s="111">
        <v>11.88</v>
      </c>
      <c r="C34" s="112">
        <v>14.34</v>
      </c>
      <c r="D34" s="112">
        <v>11.81</v>
      </c>
      <c r="E34" s="112">
        <v>12.99</v>
      </c>
      <c r="F34" s="112">
        <v>12.32</v>
      </c>
      <c r="G34" s="111">
        <v>12.81</v>
      </c>
      <c r="H34" s="112">
        <v>9.32</v>
      </c>
      <c r="I34" s="112">
        <v>10.11</v>
      </c>
      <c r="J34" s="111">
        <v>9.94</v>
      </c>
    </row>
    <row r="35" spans="1:10" ht="18" customHeight="1">
      <c r="A35" s="33" t="s">
        <v>26</v>
      </c>
      <c r="B35" s="110">
        <v>14.02</v>
      </c>
      <c r="C35" s="113">
        <v>15.21</v>
      </c>
      <c r="D35" s="113">
        <v>14.59</v>
      </c>
      <c r="E35" s="113">
        <v>14.68</v>
      </c>
      <c r="F35" s="113">
        <v>15.5</v>
      </c>
      <c r="G35" s="110">
        <v>15.05</v>
      </c>
      <c r="H35" s="113">
        <v>11.63</v>
      </c>
      <c r="I35" s="113">
        <v>12.5</v>
      </c>
      <c r="J35" s="110">
        <v>12.23</v>
      </c>
    </row>
    <row r="36" spans="1:10" ht="18" customHeight="1">
      <c r="A36" s="13" t="s">
        <v>27</v>
      </c>
      <c r="B36" s="111">
        <v>12.17</v>
      </c>
      <c r="C36" s="112">
        <v>13.14</v>
      </c>
      <c r="D36" s="112">
        <v>12.33</v>
      </c>
      <c r="E36" s="112">
        <v>12.74</v>
      </c>
      <c r="F36" s="112">
        <v>13.37</v>
      </c>
      <c r="G36" s="111">
        <v>13.02</v>
      </c>
      <c r="H36" s="112">
        <v>10.06</v>
      </c>
      <c r="I36" s="112">
        <v>10.88</v>
      </c>
      <c r="J36" s="111">
        <v>10.68</v>
      </c>
    </row>
    <row r="37" spans="1:10" ht="18" customHeight="1">
      <c r="A37" s="33" t="s">
        <v>28</v>
      </c>
      <c r="B37" s="110">
        <v>13.7</v>
      </c>
      <c r="C37" s="113">
        <v>15.08</v>
      </c>
      <c r="D37" s="113">
        <v>14.33</v>
      </c>
      <c r="E37" s="113">
        <v>14.23</v>
      </c>
      <c r="F37" s="113">
        <v>15.3</v>
      </c>
      <c r="G37" s="110">
        <v>14.78</v>
      </c>
      <c r="H37" s="113">
        <v>11.85</v>
      </c>
      <c r="I37" s="113">
        <v>12.06</v>
      </c>
      <c r="J37" s="110">
        <v>12.02</v>
      </c>
    </row>
    <row r="38" spans="1:10" ht="18" customHeight="1">
      <c r="A38" s="13" t="s">
        <v>29</v>
      </c>
      <c r="B38" s="111">
        <v>13.41</v>
      </c>
      <c r="C38" s="112">
        <v>14.95</v>
      </c>
      <c r="D38" s="112">
        <v>13.95</v>
      </c>
      <c r="E38" s="112">
        <v>14.51</v>
      </c>
      <c r="F38" s="112">
        <v>14.39</v>
      </c>
      <c r="G38" s="111">
        <v>14.47</v>
      </c>
      <c r="H38" s="112">
        <v>9.6199999999999992</v>
      </c>
      <c r="I38" s="112">
        <v>11.74</v>
      </c>
      <c r="J38" s="111">
        <v>11.22</v>
      </c>
    </row>
    <row r="39" spans="1:10" ht="18" customHeight="1" thickBot="1">
      <c r="A39" s="16" t="s">
        <v>30</v>
      </c>
      <c r="B39" s="114">
        <v>12.17</v>
      </c>
      <c r="C39" s="115">
        <v>13.21</v>
      </c>
      <c r="D39" s="115">
        <v>12.94</v>
      </c>
      <c r="E39" s="115">
        <v>12.99</v>
      </c>
      <c r="F39" s="115">
        <v>13.22</v>
      </c>
      <c r="G39" s="114">
        <v>13.1</v>
      </c>
      <c r="H39" s="115">
        <v>10.88</v>
      </c>
      <c r="I39" s="115">
        <v>10.29</v>
      </c>
      <c r="J39" s="114">
        <v>10.47</v>
      </c>
    </row>
    <row r="40" spans="1:10" s="7" customFormat="1" ht="20.100000000000001" customHeight="1">
      <c r="A40" s="7" t="s">
        <v>35</v>
      </c>
    </row>
    <row r="41" spans="1:10" ht="15" customHeight="1">
      <c r="A41" s="15" t="s">
        <v>34</v>
      </c>
    </row>
    <row r="42" spans="1:10" s="7" customFormat="1" ht="20.100000000000001" customHeight="1">
      <c r="A42" s="7" t="s">
        <v>94</v>
      </c>
    </row>
    <row r="44" spans="1:10">
      <c r="A44" s="38"/>
      <c r="B44" s="38"/>
      <c r="C44" s="38"/>
      <c r="D44" s="38"/>
    </row>
    <row r="45" spans="1:10">
      <c r="A45" s="38"/>
      <c r="B45" s="38"/>
      <c r="C45" s="38"/>
      <c r="D45" s="38"/>
    </row>
    <row r="46" spans="1:10">
      <c r="A46" s="30" t="s">
        <v>40</v>
      </c>
      <c r="B46" s="30" t="s">
        <v>50</v>
      </c>
      <c r="C46" s="60">
        <f>C7</f>
        <v>14.41</v>
      </c>
      <c r="D46" s="38"/>
    </row>
    <row r="47" spans="1:10">
      <c r="A47" s="30"/>
      <c r="B47" s="30" t="s">
        <v>52</v>
      </c>
      <c r="C47" s="60">
        <f>D7</f>
        <v>13.59</v>
      </c>
      <c r="D47" s="38"/>
    </row>
    <row r="48" spans="1:10">
      <c r="A48" s="30"/>
      <c r="B48" s="30" t="s">
        <v>51</v>
      </c>
      <c r="C48" s="60">
        <f>E7</f>
        <v>13.93</v>
      </c>
      <c r="D48" s="38"/>
    </row>
    <row r="49" spans="1:4">
      <c r="A49" s="30"/>
      <c r="B49" s="30" t="s">
        <v>53</v>
      </c>
      <c r="C49" s="60">
        <f>F7</f>
        <v>14.38</v>
      </c>
      <c r="D49" s="38"/>
    </row>
    <row r="50" spans="1:4">
      <c r="A50" s="30" t="s">
        <v>46</v>
      </c>
      <c r="B50" s="30" t="s">
        <v>164</v>
      </c>
      <c r="C50" s="60">
        <f>H7</f>
        <v>11.15</v>
      </c>
      <c r="D50" s="38"/>
    </row>
    <row r="51" spans="1:4">
      <c r="A51" s="30"/>
      <c r="B51" s="30" t="s">
        <v>165</v>
      </c>
      <c r="C51" s="60">
        <f>I7</f>
        <v>11.57</v>
      </c>
      <c r="D51" s="38"/>
    </row>
    <row r="52" spans="1:4">
      <c r="A52" s="38"/>
      <c r="B52" s="38"/>
      <c r="C52" s="38"/>
      <c r="D52" s="38"/>
    </row>
  </sheetData>
  <mergeCells count="2">
    <mergeCell ref="C5:F5"/>
    <mergeCell ref="H5:I5"/>
  </mergeCells>
  <hyperlinks>
    <hyperlink ref="A41" r:id="rId1"/>
    <hyperlink ref="A1" location="Contents!A1" display="Return to Contents"/>
  </hyperlinks>
  <pageMargins left="0.7" right="0.7" top="0.75" bottom="0.75" header="0.3" footer="0.3"/>
  <pageSetup paperSize="9" scale="5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Z37" sqref="Z37"/>
    </sheetView>
  </sheetViews>
  <sheetFormatPr defaultColWidth="8.85546875" defaultRowHeight="12.75"/>
  <cols>
    <col min="1" max="10" customWidth="true" style="35" width="15.7109375" collapsed="false"/>
    <col min="11" max="11" customWidth="true" style="35" width="19.0" collapsed="false"/>
    <col min="12" max="16384" style="35" width="8.85546875" collapsed="false"/>
  </cols>
  <sheetData>
    <row r="1" spans="1:10" ht="15">
      <c r="A1" s="18" t="s">
        <v>32</v>
      </c>
    </row>
    <row r="3" spans="1:10" ht="18.75">
      <c r="A3" s="32" t="s">
        <v>209</v>
      </c>
    </row>
    <row r="4" spans="1:10" ht="15" customHeight="1">
      <c r="A4" s="32"/>
    </row>
    <row r="5" spans="1:10" ht="15" customHeight="1">
      <c r="A5" s="23"/>
      <c r="B5" s="45"/>
      <c r="C5" s="240" t="s">
        <v>69</v>
      </c>
      <c r="D5" s="240"/>
      <c r="E5" s="240"/>
      <c r="F5" s="240" t="s">
        <v>71</v>
      </c>
      <c r="G5" s="240"/>
      <c r="H5" s="240"/>
      <c r="I5" s="240" t="s">
        <v>70</v>
      </c>
      <c r="J5" s="240"/>
    </row>
    <row r="6" spans="1:10" s="31" customFormat="1" ht="54.95" customHeight="1">
      <c r="A6" s="10"/>
      <c r="B6" s="161" t="s">
        <v>39</v>
      </c>
      <c r="C6" s="209" t="s">
        <v>66</v>
      </c>
      <c r="D6" s="209" t="s">
        <v>67</v>
      </c>
      <c r="E6" s="209" t="s">
        <v>41</v>
      </c>
      <c r="F6" s="209" t="s">
        <v>66</v>
      </c>
      <c r="G6" s="209" t="s">
        <v>67</v>
      </c>
      <c r="H6" s="209" t="s">
        <v>41</v>
      </c>
      <c r="I6" s="161" t="s">
        <v>68</v>
      </c>
      <c r="J6" s="161" t="s">
        <v>72</v>
      </c>
    </row>
    <row r="7" spans="1:10" s="4" customFormat="1" ht="24.95" customHeight="1">
      <c r="A7" s="34" t="s">
        <v>41</v>
      </c>
      <c r="B7" s="110">
        <v>13.19</v>
      </c>
      <c r="C7" s="110">
        <v>12.76</v>
      </c>
      <c r="D7" s="110">
        <v>11.99</v>
      </c>
      <c r="E7" s="110">
        <v>12.43</v>
      </c>
      <c r="F7" s="110">
        <v>12.86</v>
      </c>
      <c r="G7" s="110">
        <v>13.21</v>
      </c>
      <c r="H7" s="110">
        <v>12.88</v>
      </c>
      <c r="I7" s="110">
        <v>15.83</v>
      </c>
      <c r="J7" s="110">
        <v>17.100000000000001</v>
      </c>
    </row>
    <row r="8" spans="1:10" ht="18" customHeight="1">
      <c r="A8" s="13" t="s">
        <v>58</v>
      </c>
      <c r="B8" s="112">
        <v>12.05</v>
      </c>
      <c r="C8" s="112">
        <v>11.39</v>
      </c>
      <c r="D8" s="112">
        <v>11.39</v>
      </c>
      <c r="E8" s="112">
        <v>11.39</v>
      </c>
      <c r="F8" s="112">
        <v>11.92</v>
      </c>
      <c r="G8" s="112">
        <v>12.23</v>
      </c>
      <c r="H8" s="112">
        <v>11.92</v>
      </c>
      <c r="I8" s="112">
        <v>11.92</v>
      </c>
      <c r="J8" s="112">
        <v>14.31</v>
      </c>
    </row>
    <row r="9" spans="1:10" ht="18" customHeight="1">
      <c r="A9" s="33" t="s">
        <v>59</v>
      </c>
      <c r="B9" s="113">
        <v>12.72</v>
      </c>
      <c r="C9" s="113">
        <v>11.79</v>
      </c>
      <c r="D9" s="113">
        <v>11.76</v>
      </c>
      <c r="E9" s="113">
        <v>11.77</v>
      </c>
      <c r="F9" s="113">
        <v>12.24</v>
      </c>
      <c r="G9" s="113">
        <v>12.29</v>
      </c>
      <c r="H9" s="113">
        <v>12.24</v>
      </c>
      <c r="I9" s="113">
        <v>12.24</v>
      </c>
      <c r="J9" s="113">
        <v>15.06</v>
      </c>
    </row>
    <row r="10" spans="1:10" ht="18" customHeight="1">
      <c r="A10" s="13" t="s">
        <v>60</v>
      </c>
      <c r="B10" s="112">
        <v>13.51</v>
      </c>
      <c r="C10" s="112">
        <v>12.72</v>
      </c>
      <c r="D10" s="112">
        <v>12.08</v>
      </c>
      <c r="E10" s="112">
        <v>12.3</v>
      </c>
      <c r="F10" s="112">
        <v>13.2</v>
      </c>
      <c r="G10" s="112">
        <v>12.94</v>
      </c>
      <c r="H10" s="112">
        <v>13.19</v>
      </c>
      <c r="I10" s="112">
        <v>13.19</v>
      </c>
      <c r="J10" s="112">
        <v>15.97</v>
      </c>
    </row>
    <row r="11" spans="1:10" ht="18" customHeight="1">
      <c r="A11" s="33" t="s">
        <v>61</v>
      </c>
      <c r="B11" s="113">
        <v>13.68</v>
      </c>
      <c r="C11" s="113">
        <v>13.24</v>
      </c>
      <c r="D11" s="113">
        <v>12.29</v>
      </c>
      <c r="E11" s="113">
        <v>12.7</v>
      </c>
      <c r="F11" s="113">
        <v>13.76</v>
      </c>
      <c r="G11" s="113">
        <v>13.73</v>
      </c>
      <c r="H11" s="113">
        <v>13.75</v>
      </c>
      <c r="I11" s="113">
        <v>13.75</v>
      </c>
      <c r="J11" s="113">
        <v>16.399999999999999</v>
      </c>
    </row>
    <row r="12" spans="1:10" ht="18" customHeight="1">
      <c r="A12" s="13" t="s">
        <v>62</v>
      </c>
      <c r="B12" s="112">
        <v>13.67</v>
      </c>
      <c r="C12" s="112">
        <v>13.37</v>
      </c>
      <c r="D12" s="112">
        <v>12.37</v>
      </c>
      <c r="E12" s="112">
        <v>12.86</v>
      </c>
      <c r="F12" s="112">
        <v>14.09</v>
      </c>
      <c r="G12" s="112">
        <v>13.57</v>
      </c>
      <c r="H12" s="112">
        <v>14.02</v>
      </c>
      <c r="I12" s="112">
        <v>14.02</v>
      </c>
      <c r="J12" s="112">
        <v>16.88</v>
      </c>
    </row>
    <row r="13" spans="1:10" ht="18" customHeight="1">
      <c r="A13" s="33" t="s">
        <v>63</v>
      </c>
      <c r="B13" s="113">
        <v>13.69</v>
      </c>
      <c r="C13" s="113">
        <v>13.32</v>
      </c>
      <c r="D13" s="113">
        <v>12.42</v>
      </c>
      <c r="E13" s="113">
        <v>12.89</v>
      </c>
      <c r="F13" s="113">
        <v>14.61</v>
      </c>
      <c r="G13" s="113">
        <v>13.71</v>
      </c>
      <c r="H13" s="113">
        <v>14.42</v>
      </c>
      <c r="I13" s="113">
        <v>14.42</v>
      </c>
      <c r="J13" s="113">
        <v>16.88</v>
      </c>
    </row>
    <row r="14" spans="1:10" ht="18" customHeight="1">
      <c r="A14" s="13" t="s">
        <v>64</v>
      </c>
      <c r="B14" s="112">
        <v>13.7</v>
      </c>
      <c r="C14" s="112">
        <v>13.17</v>
      </c>
      <c r="D14" s="112">
        <v>12.43</v>
      </c>
      <c r="E14" s="112">
        <v>12.83</v>
      </c>
      <c r="F14" s="112">
        <v>14.38</v>
      </c>
      <c r="G14" s="112">
        <v>13.97</v>
      </c>
      <c r="H14" s="112">
        <v>14.3</v>
      </c>
      <c r="I14" s="112">
        <v>14.3</v>
      </c>
      <c r="J14" s="112">
        <v>17.02</v>
      </c>
    </row>
    <row r="15" spans="1:10" ht="18" customHeight="1" thickBot="1">
      <c r="A15" s="16" t="s">
        <v>65</v>
      </c>
      <c r="B15" s="208">
        <v>12.89</v>
      </c>
      <c r="C15" s="208">
        <v>12.57</v>
      </c>
      <c r="D15" s="208">
        <v>11.56</v>
      </c>
      <c r="E15" s="208">
        <v>12.27</v>
      </c>
      <c r="F15" s="208">
        <v>14.38</v>
      </c>
      <c r="G15" s="208">
        <v>14.48</v>
      </c>
      <c r="H15" s="208">
        <v>14.41</v>
      </c>
      <c r="I15" s="208">
        <v>14.41</v>
      </c>
      <c r="J15" s="208">
        <v>15.31</v>
      </c>
    </row>
    <row r="16" spans="1:10" s="7" customFormat="1" ht="20.100000000000001" customHeight="1">
      <c r="A16" s="7" t="s">
        <v>95</v>
      </c>
    </row>
    <row r="17" spans="1:13" s="7" customFormat="1" ht="20.100000000000001" customHeight="1">
      <c r="A17" s="7" t="s">
        <v>96</v>
      </c>
    </row>
    <row r="18" spans="1:13" ht="15" customHeight="1">
      <c r="A18" s="15" t="s">
        <v>34</v>
      </c>
    </row>
    <row r="19" spans="1:13" s="7" customFormat="1" ht="20.100000000000001" customHeight="1">
      <c r="A19" s="7" t="s">
        <v>97</v>
      </c>
    </row>
    <row r="21" spans="1:13">
      <c r="H21" s="38"/>
      <c r="I21" s="38"/>
      <c r="J21" s="38"/>
      <c r="K21" s="38"/>
      <c r="L21" s="38"/>
      <c r="M21" s="38"/>
    </row>
    <row r="22" spans="1:13">
      <c r="H22" s="38"/>
      <c r="I22" s="38"/>
      <c r="J22" s="38"/>
      <c r="K22" s="38"/>
      <c r="L22" s="38"/>
      <c r="M22" s="38"/>
    </row>
    <row r="23" spans="1:13">
      <c r="H23" s="38"/>
      <c r="I23" s="30"/>
      <c r="J23" s="30"/>
      <c r="K23" s="30"/>
      <c r="L23" s="30"/>
      <c r="M23" s="38"/>
    </row>
    <row r="24" spans="1:13">
      <c r="H24" s="38"/>
      <c r="I24" s="30" t="s">
        <v>73</v>
      </c>
      <c r="J24" s="30" t="s">
        <v>74</v>
      </c>
      <c r="K24" s="60">
        <f>E7</f>
        <v>12.43</v>
      </c>
      <c r="L24" s="30"/>
      <c r="M24" s="38"/>
    </row>
    <row r="25" spans="1:13">
      <c r="H25" s="38"/>
      <c r="I25" s="30"/>
      <c r="J25" s="30" t="s">
        <v>75</v>
      </c>
      <c r="K25" s="60">
        <f>I7</f>
        <v>15.83</v>
      </c>
      <c r="L25" s="30"/>
      <c r="M25" s="38"/>
    </row>
    <row r="26" spans="1:13">
      <c r="H26" s="38"/>
      <c r="I26" s="30" t="s">
        <v>76</v>
      </c>
      <c r="J26" s="30" t="s">
        <v>74</v>
      </c>
      <c r="K26" s="60">
        <f>H7</f>
        <v>12.88</v>
      </c>
      <c r="L26" s="30"/>
      <c r="M26" s="38"/>
    </row>
    <row r="27" spans="1:13">
      <c r="H27" s="38"/>
      <c r="I27" s="30"/>
      <c r="J27" s="30" t="s">
        <v>75</v>
      </c>
      <c r="K27" s="60">
        <f>J7</f>
        <v>17.100000000000001</v>
      </c>
      <c r="L27" s="30"/>
      <c r="M27" s="38"/>
    </row>
    <row r="28" spans="1:13">
      <c r="H28" s="38"/>
      <c r="I28" s="30"/>
      <c r="J28" s="30"/>
      <c r="K28" s="30"/>
      <c r="L28" s="30"/>
      <c r="M28" s="38"/>
    </row>
    <row r="29" spans="1:13">
      <c r="H29" s="38"/>
      <c r="I29" s="30"/>
      <c r="J29" s="30"/>
      <c r="K29" s="30"/>
      <c r="L29" s="30"/>
      <c r="M29" s="38"/>
    </row>
    <row r="30" spans="1:13">
      <c r="H30" s="38"/>
      <c r="I30" s="38"/>
      <c r="J30" s="38"/>
      <c r="K30" s="38"/>
      <c r="L30" s="38"/>
      <c r="M30" s="38"/>
    </row>
  </sheetData>
  <mergeCells count="3">
    <mergeCell ref="C5:E5"/>
    <mergeCell ref="F5:H5"/>
    <mergeCell ref="I5:J5"/>
  </mergeCells>
  <hyperlinks>
    <hyperlink ref="A18" r:id="rId1"/>
    <hyperlink ref="A1" location="Contents!A1" display="Return to Contents"/>
  </hyperlinks>
  <pageMargins left="0.7" right="0.7" top="0.75" bottom="0.75" header="0.3" footer="0.3"/>
  <pageSetup paperSize="9" scale="48" orientation="landscape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80" zoomScaleNormal="80" workbookViewId="0">
      <selection activeCell="K44" sqref="K44"/>
    </sheetView>
  </sheetViews>
  <sheetFormatPr defaultColWidth="8.85546875" defaultRowHeight="12.75"/>
  <cols>
    <col min="1" max="1" customWidth="true" style="35" width="29.42578125" collapsed="false"/>
    <col min="2" max="2" customWidth="true" style="61" width="21.42578125" collapsed="false"/>
    <col min="3" max="6" customWidth="true" style="61" width="20.42578125" collapsed="false"/>
    <col min="7" max="7" customWidth="true" style="35" width="21.7109375" collapsed="false"/>
    <col min="8" max="8" customWidth="true" style="35" width="24.28515625" collapsed="false"/>
    <col min="9" max="9" customWidth="true" style="35" width="31.42578125" collapsed="false"/>
    <col min="10" max="16384" style="35" width="8.85546875" collapsed="false"/>
  </cols>
  <sheetData>
    <row r="1" spans="1:9" ht="15">
      <c r="A1" s="18" t="s">
        <v>32</v>
      </c>
    </row>
    <row r="3" spans="1:9" ht="18.75">
      <c r="A3" s="32" t="s">
        <v>259</v>
      </c>
    </row>
    <row r="4" spans="1:9" ht="15" customHeight="1">
      <c r="A4" s="32"/>
    </row>
    <row r="5" spans="1:9" s="31" customFormat="1" ht="54.95" customHeight="1">
      <c r="A5" s="10"/>
      <c r="B5" s="24" t="s">
        <v>98</v>
      </c>
      <c r="C5" s="24" t="s">
        <v>99</v>
      </c>
      <c r="D5" s="24" t="s">
        <v>100</v>
      </c>
      <c r="E5" s="24" t="s">
        <v>101</v>
      </c>
      <c r="F5" s="24" t="s">
        <v>104</v>
      </c>
      <c r="G5" s="24" t="s">
        <v>41</v>
      </c>
      <c r="H5" s="20" t="s">
        <v>103</v>
      </c>
      <c r="I5" s="20" t="s">
        <v>252</v>
      </c>
    </row>
    <row r="6" spans="1:9" s="4" customFormat="1" ht="24.95" customHeight="1">
      <c r="A6" s="34" t="s">
        <v>31</v>
      </c>
      <c r="B6" s="62">
        <v>198750</v>
      </c>
      <c r="C6" s="62">
        <v>154030</v>
      </c>
      <c r="D6" s="62">
        <v>74680</v>
      </c>
      <c r="E6" s="62">
        <v>31330</v>
      </c>
      <c r="F6" s="62">
        <v>22000</v>
      </c>
      <c r="G6" s="8">
        <v>480790</v>
      </c>
      <c r="H6" s="8">
        <v>2473497</v>
      </c>
      <c r="I6" s="131">
        <v>0.19437662548206042</v>
      </c>
    </row>
    <row r="7" spans="1:9" ht="18" customHeight="1">
      <c r="A7" s="13" t="s">
        <v>0</v>
      </c>
      <c r="B7" s="63">
        <v>4950</v>
      </c>
      <c r="C7" s="63">
        <v>5660</v>
      </c>
      <c r="D7" s="63">
        <v>2040</v>
      </c>
      <c r="E7" s="63">
        <v>710</v>
      </c>
      <c r="F7" s="63">
        <v>660</v>
      </c>
      <c r="G7" s="41">
        <v>14010</v>
      </c>
      <c r="H7" s="14">
        <v>107256</v>
      </c>
      <c r="I7" s="132">
        <v>0.13062206310136495</v>
      </c>
    </row>
    <row r="8" spans="1:9" ht="18" customHeight="1">
      <c r="A8" s="33" t="s">
        <v>1</v>
      </c>
      <c r="B8" s="59">
        <v>5410</v>
      </c>
      <c r="C8" s="59">
        <v>2380</v>
      </c>
      <c r="D8" s="59">
        <v>1420</v>
      </c>
      <c r="E8" s="59">
        <v>1060</v>
      </c>
      <c r="F8" s="59">
        <v>1080</v>
      </c>
      <c r="G8" s="8">
        <v>11340</v>
      </c>
      <c r="H8" s="9">
        <v>113636</v>
      </c>
      <c r="I8" s="133">
        <v>9.9792319335421875E-2</v>
      </c>
    </row>
    <row r="9" spans="1:9" ht="18" customHeight="1">
      <c r="A9" s="13" t="s">
        <v>2</v>
      </c>
      <c r="B9" s="63">
        <v>5010</v>
      </c>
      <c r="C9" s="63">
        <v>2090</v>
      </c>
      <c r="D9" s="63">
        <v>820</v>
      </c>
      <c r="E9" s="63">
        <v>480</v>
      </c>
      <c r="F9" s="63">
        <v>290</v>
      </c>
      <c r="G9" s="41">
        <v>8690</v>
      </c>
      <c r="H9" s="14">
        <v>54293</v>
      </c>
      <c r="I9" s="132">
        <v>0.16005746597167222</v>
      </c>
    </row>
    <row r="10" spans="1:9" ht="18" customHeight="1">
      <c r="A10" s="33" t="s">
        <v>3</v>
      </c>
      <c r="B10" s="59">
        <v>2150</v>
      </c>
      <c r="C10" s="59">
        <v>2310</v>
      </c>
      <c r="D10" s="59">
        <v>1410</v>
      </c>
      <c r="E10" s="59">
        <v>530</v>
      </c>
      <c r="F10" s="59">
        <v>470</v>
      </c>
      <c r="G10" s="8">
        <v>6880</v>
      </c>
      <c r="H10" s="9">
        <v>45772</v>
      </c>
      <c r="I10" s="133">
        <v>0.15031023333042035</v>
      </c>
    </row>
    <row r="11" spans="1:9" ht="18" customHeight="1">
      <c r="A11" s="13" t="s">
        <v>4</v>
      </c>
      <c r="B11" s="63">
        <v>2500</v>
      </c>
      <c r="C11" s="63">
        <v>1920</v>
      </c>
      <c r="D11" s="63">
        <v>300</v>
      </c>
      <c r="E11" s="63">
        <v>210</v>
      </c>
      <c r="F11" s="63">
        <v>180</v>
      </c>
      <c r="G11" s="41">
        <v>5120</v>
      </c>
      <c r="H11" s="14">
        <v>23649</v>
      </c>
      <c r="I11" s="132">
        <v>0.21649964057676857</v>
      </c>
    </row>
    <row r="12" spans="1:9" ht="18" customHeight="1">
      <c r="A12" s="33" t="s">
        <v>5</v>
      </c>
      <c r="B12" s="59">
        <v>4670</v>
      </c>
      <c r="C12" s="59">
        <v>5190</v>
      </c>
      <c r="D12" s="59">
        <v>1800</v>
      </c>
      <c r="E12" s="59">
        <v>860</v>
      </c>
      <c r="F12" s="59">
        <v>650</v>
      </c>
      <c r="G12" s="8">
        <v>13170</v>
      </c>
      <c r="H12" s="9">
        <v>72470</v>
      </c>
      <c r="I12" s="133">
        <v>0.18173037118807783</v>
      </c>
    </row>
    <row r="13" spans="1:9" ht="18" customHeight="1">
      <c r="A13" s="13" t="s">
        <v>6</v>
      </c>
      <c r="B13" s="63">
        <v>10840</v>
      </c>
      <c r="C13" s="63">
        <v>4030</v>
      </c>
      <c r="D13" s="63">
        <v>1860</v>
      </c>
      <c r="E13" s="63">
        <v>660</v>
      </c>
      <c r="F13" s="63">
        <v>360</v>
      </c>
      <c r="G13" s="41">
        <v>17740</v>
      </c>
      <c r="H13" s="14">
        <v>67141</v>
      </c>
      <c r="I13" s="132">
        <v>0.26422007417226434</v>
      </c>
    </row>
    <row r="14" spans="1:9" ht="18" customHeight="1">
      <c r="A14" s="33" t="s">
        <v>7</v>
      </c>
      <c r="B14" s="59">
        <v>9370</v>
      </c>
      <c r="C14" s="59">
        <v>2130</v>
      </c>
      <c r="D14" s="59">
        <v>820</v>
      </c>
      <c r="E14" s="59">
        <v>460</v>
      </c>
      <c r="F14" s="59">
        <v>370</v>
      </c>
      <c r="G14" s="8">
        <v>13150</v>
      </c>
      <c r="H14" s="9">
        <v>56375</v>
      </c>
      <c r="I14" s="133">
        <v>0.23325942350332593</v>
      </c>
    </row>
    <row r="15" spans="1:9" ht="18" customHeight="1">
      <c r="A15" s="13" t="s">
        <v>8</v>
      </c>
      <c r="B15" s="63">
        <v>420</v>
      </c>
      <c r="C15" s="63">
        <v>1190</v>
      </c>
      <c r="D15" s="63">
        <v>1960</v>
      </c>
      <c r="E15" s="63">
        <v>840</v>
      </c>
      <c r="F15" s="63">
        <v>870</v>
      </c>
      <c r="G15" s="41">
        <v>5280</v>
      </c>
      <c r="H15" s="14">
        <v>45539</v>
      </c>
      <c r="I15" s="132">
        <v>0.11594457497968774</v>
      </c>
    </row>
    <row r="16" spans="1:9" ht="18" customHeight="1">
      <c r="A16" s="33" t="s">
        <v>9</v>
      </c>
      <c r="B16" s="59">
        <v>400</v>
      </c>
      <c r="C16" s="59">
        <v>2680</v>
      </c>
      <c r="D16" s="59">
        <v>2880</v>
      </c>
      <c r="E16" s="59">
        <v>590</v>
      </c>
      <c r="F16" s="59">
        <v>370</v>
      </c>
      <c r="G16" s="8">
        <v>6920</v>
      </c>
      <c r="H16" s="9">
        <v>46123</v>
      </c>
      <c r="I16" s="133">
        <v>0.15003360579320513</v>
      </c>
    </row>
    <row r="17" spans="1:9" ht="18" customHeight="1">
      <c r="A17" s="13" t="s">
        <v>10</v>
      </c>
      <c r="B17" s="63">
        <v>530</v>
      </c>
      <c r="C17" s="63">
        <v>1710</v>
      </c>
      <c r="D17" s="63">
        <v>910</v>
      </c>
      <c r="E17" s="63">
        <v>640</v>
      </c>
      <c r="F17" s="63">
        <v>720</v>
      </c>
      <c r="G17" s="41">
        <v>4510</v>
      </c>
      <c r="H17" s="14">
        <v>37799</v>
      </c>
      <c r="I17" s="132">
        <v>0.1193153258022699</v>
      </c>
    </row>
    <row r="18" spans="1:9" ht="18" customHeight="1">
      <c r="A18" s="33" t="s">
        <v>11</v>
      </c>
      <c r="B18" s="59">
        <v>8470</v>
      </c>
      <c r="C18" s="59">
        <v>11390</v>
      </c>
      <c r="D18" s="59">
        <v>7390</v>
      </c>
      <c r="E18" s="59">
        <v>3810</v>
      </c>
      <c r="F18" s="59">
        <v>2730</v>
      </c>
      <c r="G18" s="8">
        <v>33780</v>
      </c>
      <c r="H18" s="9">
        <v>228157.00000000003</v>
      </c>
      <c r="I18" s="133">
        <v>0.14805594393334412</v>
      </c>
    </row>
    <row r="19" spans="1:9" ht="18" customHeight="1">
      <c r="A19" s="13" t="s">
        <v>162</v>
      </c>
      <c r="B19" s="63">
        <v>1150</v>
      </c>
      <c r="C19" s="63">
        <v>640</v>
      </c>
      <c r="D19" s="63">
        <v>310</v>
      </c>
      <c r="E19" s="63">
        <v>90</v>
      </c>
      <c r="F19" s="63">
        <v>40</v>
      </c>
      <c r="G19" s="41">
        <v>2240</v>
      </c>
      <c r="H19" s="14">
        <v>13961</v>
      </c>
      <c r="I19" s="132">
        <v>0.1604469593868634</v>
      </c>
    </row>
    <row r="20" spans="1:9" ht="18" customHeight="1">
      <c r="A20" s="33" t="s">
        <v>12</v>
      </c>
      <c r="B20" s="59">
        <v>7640</v>
      </c>
      <c r="C20" s="59">
        <v>4000</v>
      </c>
      <c r="D20" s="59">
        <v>850</v>
      </c>
      <c r="E20" s="59">
        <v>470</v>
      </c>
      <c r="F20" s="59">
        <v>350</v>
      </c>
      <c r="G20" s="8">
        <v>13320</v>
      </c>
      <c r="H20" s="9">
        <v>72799</v>
      </c>
      <c r="I20" s="133">
        <v>0.18296954628497644</v>
      </c>
    </row>
    <row r="21" spans="1:9" ht="18" customHeight="1">
      <c r="A21" s="13" t="s">
        <v>13</v>
      </c>
      <c r="B21" s="63">
        <v>15640</v>
      </c>
      <c r="C21" s="63">
        <v>10350</v>
      </c>
      <c r="D21" s="63">
        <v>3020</v>
      </c>
      <c r="E21" s="63">
        <v>1520</v>
      </c>
      <c r="F21" s="63">
        <v>1080</v>
      </c>
      <c r="G21" s="41">
        <v>31610</v>
      </c>
      <c r="H21" s="14">
        <v>169170</v>
      </c>
      <c r="I21" s="132">
        <v>0.18685346101554648</v>
      </c>
    </row>
    <row r="22" spans="1:9" ht="18" customHeight="1">
      <c r="A22" s="33" t="s">
        <v>14</v>
      </c>
      <c r="B22" s="59">
        <v>30400</v>
      </c>
      <c r="C22" s="59">
        <v>29340</v>
      </c>
      <c r="D22" s="59">
        <v>18630</v>
      </c>
      <c r="E22" s="59">
        <v>7240</v>
      </c>
      <c r="F22" s="59">
        <v>3200</v>
      </c>
      <c r="G22" s="8">
        <v>88810</v>
      </c>
      <c r="H22" s="9">
        <v>280752</v>
      </c>
      <c r="I22" s="133">
        <v>0.31632900210862258</v>
      </c>
    </row>
    <row r="23" spans="1:9" ht="18" customHeight="1">
      <c r="A23" s="13" t="s">
        <v>15</v>
      </c>
      <c r="B23" s="63">
        <v>6110</v>
      </c>
      <c r="C23" s="63">
        <v>5030</v>
      </c>
      <c r="D23" s="63">
        <v>3470</v>
      </c>
      <c r="E23" s="63">
        <v>1440</v>
      </c>
      <c r="F23" s="63">
        <v>1170</v>
      </c>
      <c r="G23" s="41">
        <v>17220</v>
      </c>
      <c r="H23" s="14">
        <v>113824</v>
      </c>
      <c r="I23" s="132">
        <v>0.15128619623278045</v>
      </c>
    </row>
    <row r="24" spans="1:9" ht="18" customHeight="1">
      <c r="A24" s="33" t="s">
        <v>16</v>
      </c>
      <c r="B24" s="59">
        <v>6810</v>
      </c>
      <c r="C24" s="59">
        <v>1730</v>
      </c>
      <c r="D24" s="59">
        <v>700</v>
      </c>
      <c r="E24" s="59">
        <v>280</v>
      </c>
      <c r="F24" s="59">
        <v>220</v>
      </c>
      <c r="G24" s="8">
        <v>9750</v>
      </c>
      <c r="H24" s="9">
        <v>37291</v>
      </c>
      <c r="I24" s="133">
        <v>0.26145718806146256</v>
      </c>
    </row>
    <row r="25" spans="1:9" ht="18" customHeight="1">
      <c r="A25" s="13" t="s">
        <v>17</v>
      </c>
      <c r="B25" s="63">
        <v>320</v>
      </c>
      <c r="C25" s="63">
        <v>3550</v>
      </c>
      <c r="D25" s="63">
        <v>1990</v>
      </c>
      <c r="E25" s="63">
        <v>400</v>
      </c>
      <c r="F25" s="63">
        <v>250</v>
      </c>
      <c r="G25" s="41">
        <v>6510</v>
      </c>
      <c r="H25" s="14">
        <v>38875</v>
      </c>
      <c r="I25" s="132">
        <v>0.167459807073955</v>
      </c>
    </row>
    <row r="26" spans="1:9" ht="18" customHeight="1">
      <c r="A26" s="33" t="s">
        <v>18</v>
      </c>
      <c r="B26" s="59">
        <v>3050</v>
      </c>
      <c r="C26" s="59">
        <v>1560</v>
      </c>
      <c r="D26" s="59">
        <v>720</v>
      </c>
      <c r="E26" s="59">
        <v>320</v>
      </c>
      <c r="F26" s="59">
        <v>190</v>
      </c>
      <c r="G26" s="8">
        <v>5830</v>
      </c>
      <c r="H26" s="9">
        <v>42317</v>
      </c>
      <c r="I26" s="133">
        <v>0.13776969066805303</v>
      </c>
    </row>
    <row r="27" spans="1:9" ht="18" customHeight="1">
      <c r="A27" s="13" t="s">
        <v>19</v>
      </c>
      <c r="B27" s="63">
        <v>8990</v>
      </c>
      <c r="C27" s="63">
        <v>5430</v>
      </c>
      <c r="D27" s="63">
        <v>1210</v>
      </c>
      <c r="E27" s="63">
        <v>580</v>
      </c>
      <c r="F27" s="63">
        <v>570</v>
      </c>
      <c r="G27" s="41">
        <v>16770</v>
      </c>
      <c r="H27" s="14">
        <v>66214</v>
      </c>
      <c r="I27" s="132">
        <v>0.2532697012716344</v>
      </c>
    </row>
    <row r="28" spans="1:9" ht="18" customHeight="1">
      <c r="A28" s="33" t="s">
        <v>20</v>
      </c>
      <c r="B28" s="59">
        <v>20470</v>
      </c>
      <c r="C28" s="59">
        <v>9820</v>
      </c>
      <c r="D28" s="59">
        <v>3760</v>
      </c>
      <c r="E28" s="59">
        <v>1320</v>
      </c>
      <c r="F28" s="59">
        <v>1050</v>
      </c>
      <c r="G28" s="8">
        <v>36420</v>
      </c>
      <c r="H28" s="9">
        <v>151029</v>
      </c>
      <c r="I28" s="133">
        <v>0.24114574022207655</v>
      </c>
    </row>
    <row r="29" spans="1:9" ht="18" customHeight="1">
      <c r="A29" s="13" t="s">
        <v>21</v>
      </c>
      <c r="B29" s="63">
        <v>440</v>
      </c>
      <c r="C29" s="63">
        <v>430</v>
      </c>
      <c r="D29" s="63">
        <v>230</v>
      </c>
      <c r="E29" s="63">
        <v>90</v>
      </c>
      <c r="F29" s="63">
        <v>20</v>
      </c>
      <c r="G29" s="41">
        <v>1210</v>
      </c>
      <c r="H29" s="14">
        <v>10619</v>
      </c>
      <c r="I29" s="132">
        <v>0.11394669931255297</v>
      </c>
    </row>
    <row r="30" spans="1:9" ht="18" customHeight="1">
      <c r="A30" s="33" t="s">
        <v>22</v>
      </c>
      <c r="B30" s="59">
        <v>2660</v>
      </c>
      <c r="C30" s="59">
        <v>3080</v>
      </c>
      <c r="D30" s="59">
        <v>1590</v>
      </c>
      <c r="E30" s="59">
        <v>780</v>
      </c>
      <c r="F30" s="59">
        <v>620</v>
      </c>
      <c r="G30" s="8">
        <v>8740</v>
      </c>
      <c r="H30" s="9">
        <v>69461</v>
      </c>
      <c r="I30" s="133">
        <v>0.12582600308086553</v>
      </c>
    </row>
    <row r="31" spans="1:9" ht="18" customHeight="1">
      <c r="A31" s="13" t="s">
        <v>23</v>
      </c>
      <c r="B31" s="63">
        <v>5580</v>
      </c>
      <c r="C31" s="63">
        <v>8110</v>
      </c>
      <c r="D31" s="63">
        <v>2700</v>
      </c>
      <c r="E31" s="63">
        <v>920</v>
      </c>
      <c r="F31" s="63">
        <v>810</v>
      </c>
      <c r="G31" s="41">
        <v>18120</v>
      </c>
      <c r="H31" s="14">
        <v>82476</v>
      </c>
      <c r="I31" s="132">
        <v>0.21970027644405646</v>
      </c>
    </row>
    <row r="32" spans="1:9" ht="18" customHeight="1">
      <c r="A32" s="33" t="s">
        <v>24</v>
      </c>
      <c r="B32" s="59">
        <v>4820</v>
      </c>
      <c r="C32" s="59">
        <v>1980</v>
      </c>
      <c r="D32" s="59">
        <v>810</v>
      </c>
      <c r="E32" s="59">
        <v>370</v>
      </c>
      <c r="F32" s="59">
        <v>380</v>
      </c>
      <c r="G32" s="8">
        <v>8370</v>
      </c>
      <c r="H32" s="9">
        <v>56259</v>
      </c>
      <c r="I32" s="133">
        <v>0.1487761958086706</v>
      </c>
    </row>
    <row r="33" spans="1:9" ht="18" customHeight="1">
      <c r="A33" s="13" t="s">
        <v>25</v>
      </c>
      <c r="B33" s="63">
        <v>400</v>
      </c>
      <c r="C33" s="63">
        <v>230</v>
      </c>
      <c r="D33" s="63">
        <v>320</v>
      </c>
      <c r="E33" s="63">
        <v>70</v>
      </c>
      <c r="F33" s="63">
        <v>20</v>
      </c>
      <c r="G33" s="41">
        <v>1020</v>
      </c>
      <c r="H33" s="14">
        <v>10853</v>
      </c>
      <c r="I33" s="132">
        <v>9.3983230443195426E-2</v>
      </c>
    </row>
    <row r="34" spans="1:9" ht="18" customHeight="1">
      <c r="A34" s="33" t="s">
        <v>26</v>
      </c>
      <c r="B34" s="59">
        <v>3450</v>
      </c>
      <c r="C34" s="59">
        <v>4060</v>
      </c>
      <c r="D34" s="59">
        <v>2010</v>
      </c>
      <c r="E34" s="59">
        <v>880</v>
      </c>
      <c r="F34" s="59">
        <v>790</v>
      </c>
      <c r="G34" s="8">
        <v>11190</v>
      </c>
      <c r="H34" s="9">
        <v>53702</v>
      </c>
      <c r="I34" s="133">
        <v>0.20837212766749841</v>
      </c>
    </row>
    <row r="35" spans="1:9" ht="18" customHeight="1">
      <c r="A35" s="13" t="s">
        <v>27</v>
      </c>
      <c r="B35" s="63">
        <v>14080</v>
      </c>
      <c r="C35" s="63">
        <v>8460</v>
      </c>
      <c r="D35" s="63">
        <v>4680</v>
      </c>
      <c r="E35" s="63">
        <v>2000</v>
      </c>
      <c r="F35" s="63">
        <v>1330</v>
      </c>
      <c r="G35" s="41">
        <v>30550</v>
      </c>
      <c r="H35" s="14">
        <v>145854</v>
      </c>
      <c r="I35" s="132">
        <v>0.20945603137383959</v>
      </c>
    </row>
    <row r="36" spans="1:9" ht="18" customHeight="1">
      <c r="A36" s="33" t="s">
        <v>28</v>
      </c>
      <c r="B36" s="59">
        <v>1990</v>
      </c>
      <c r="C36" s="59">
        <v>1910</v>
      </c>
      <c r="D36" s="59">
        <v>720</v>
      </c>
      <c r="E36" s="59">
        <v>490</v>
      </c>
      <c r="F36" s="59">
        <v>470</v>
      </c>
      <c r="G36" s="8">
        <v>5580</v>
      </c>
      <c r="H36" s="9">
        <v>38814</v>
      </c>
      <c r="I36" s="133">
        <v>0.14376255990106662</v>
      </c>
    </row>
    <row r="37" spans="1:9" ht="18" customHeight="1">
      <c r="A37" s="13" t="s">
        <v>29</v>
      </c>
      <c r="B37" s="63">
        <v>3610</v>
      </c>
      <c r="C37" s="63">
        <v>5800</v>
      </c>
      <c r="D37" s="63">
        <v>1800</v>
      </c>
      <c r="E37" s="63">
        <v>650</v>
      </c>
      <c r="F37" s="63">
        <v>280</v>
      </c>
      <c r="G37" s="41">
        <v>12130</v>
      </c>
      <c r="H37" s="14">
        <v>43852</v>
      </c>
      <c r="I37" s="132">
        <v>0.27661224117486088</v>
      </c>
    </row>
    <row r="38" spans="1:9" ht="18" customHeight="1" thickBot="1">
      <c r="A38" s="16" t="s">
        <v>30</v>
      </c>
      <c r="B38" s="64">
        <v>6450</v>
      </c>
      <c r="C38" s="64">
        <v>5830</v>
      </c>
      <c r="D38" s="64">
        <v>1530</v>
      </c>
      <c r="E38" s="64">
        <v>570</v>
      </c>
      <c r="F38" s="64">
        <v>440</v>
      </c>
      <c r="G38" s="42">
        <v>14820</v>
      </c>
      <c r="H38" s="17">
        <v>77165</v>
      </c>
      <c r="I38" s="134">
        <v>0.19205598393053847</v>
      </c>
    </row>
    <row r="39" spans="1:9" s="7" customFormat="1" ht="20.100000000000001" customHeight="1">
      <c r="A39" s="7" t="s">
        <v>240</v>
      </c>
      <c r="B39" s="54"/>
      <c r="C39" s="54"/>
      <c r="D39" s="54"/>
      <c r="E39" s="54"/>
      <c r="F39" s="54"/>
    </row>
    <row r="40" spans="1:9" ht="15" customHeight="1">
      <c r="A40" s="15" t="s">
        <v>34</v>
      </c>
    </row>
    <row r="41" spans="1:9" s="7" customFormat="1" ht="20.100000000000001" customHeight="1">
      <c r="A41" s="7" t="s">
        <v>227</v>
      </c>
      <c r="B41" s="54"/>
      <c r="C41" s="54"/>
      <c r="D41" s="54"/>
      <c r="E41" s="54"/>
      <c r="F41" s="54"/>
    </row>
    <row r="44" spans="1:9">
      <c r="B44" s="235">
        <f>B6/$G$6</f>
        <v>0.41338214189147027</v>
      </c>
      <c r="C44" s="235">
        <f t="shared" ref="C44:F44" si="0">C6/$G$6</f>
        <v>0.32036856007820463</v>
      </c>
      <c r="D44" s="235">
        <f t="shared" si="0"/>
        <v>0.15532768984379874</v>
      </c>
      <c r="E44" s="235">
        <f t="shared" si="0"/>
        <v>6.5163584933130889E-2</v>
      </c>
      <c r="F44" s="235">
        <f t="shared" si="0"/>
        <v>4.5758023253395452E-2</v>
      </c>
      <c r="G44" s="236">
        <f>SUM(B44:F44)</f>
        <v>1</v>
      </c>
    </row>
  </sheetData>
  <hyperlinks>
    <hyperlink ref="A40" r:id="rId1"/>
    <hyperlink ref="A1" location="Contents!A1" display="Return to Contents"/>
  </hyperlinks>
  <pageMargins left="0.7" right="0.7" top="0.75" bottom="0.75" header="0.3" footer="0.3"/>
  <pageSetup paperSize="9" scale="40" orientation="landscape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80" zoomScaleNormal="80" workbookViewId="0">
      <selection activeCell="A2" sqref="A2"/>
    </sheetView>
  </sheetViews>
  <sheetFormatPr defaultColWidth="8.85546875" defaultRowHeight="12.75"/>
  <cols>
    <col min="1" max="1" customWidth="true" style="35" width="34.42578125" collapsed="false"/>
    <col min="2" max="2" customWidth="true" style="61" width="21.42578125" collapsed="false"/>
    <col min="3" max="6" customWidth="true" style="61" width="20.42578125" collapsed="false"/>
    <col min="7" max="7" customWidth="true" style="35" width="21.7109375" collapsed="false"/>
    <col min="8" max="16384" style="35" width="8.85546875" collapsed="false"/>
  </cols>
  <sheetData>
    <row r="1" spans="1:7" ht="15">
      <c r="A1" s="18" t="s">
        <v>32</v>
      </c>
    </row>
    <row r="3" spans="1:7" ht="18.75">
      <c r="A3" s="32" t="s">
        <v>216</v>
      </c>
    </row>
    <row r="4" spans="1:7" ht="15" customHeight="1">
      <c r="A4" s="32"/>
    </row>
    <row r="5" spans="1:7" s="31" customFormat="1" ht="54.95" customHeight="1">
      <c r="A5" s="10"/>
      <c r="B5" s="24" t="s">
        <v>98</v>
      </c>
      <c r="C5" s="24" t="s">
        <v>99</v>
      </c>
      <c r="D5" s="24" t="s">
        <v>100</v>
      </c>
      <c r="E5" s="24" t="s">
        <v>101</v>
      </c>
      <c r="F5" s="24" t="s">
        <v>104</v>
      </c>
      <c r="G5" s="24" t="s">
        <v>41</v>
      </c>
    </row>
    <row r="6" spans="1:7" s="4" customFormat="1" ht="24.95" customHeight="1">
      <c r="A6" s="33" t="s">
        <v>253</v>
      </c>
      <c r="B6" s="59">
        <v>198750</v>
      </c>
      <c r="C6" s="59">
        <v>154030</v>
      </c>
      <c r="D6" s="59">
        <v>74680</v>
      </c>
      <c r="E6" s="59">
        <v>31330</v>
      </c>
      <c r="F6" s="59">
        <v>22000</v>
      </c>
      <c r="G6" s="9">
        <v>480790</v>
      </c>
    </row>
    <row r="7" spans="1:7" s="4" customFormat="1" ht="24.95" customHeight="1">
      <c r="A7" s="13" t="s">
        <v>102</v>
      </c>
      <c r="B7" s="14">
        <v>505130</v>
      </c>
      <c r="C7" s="14">
        <v>572270</v>
      </c>
      <c r="D7" s="14">
        <v>399510</v>
      </c>
      <c r="E7" s="14">
        <v>332640</v>
      </c>
      <c r="F7" s="63">
        <v>663950</v>
      </c>
      <c r="G7" s="14">
        <v>2473500</v>
      </c>
    </row>
    <row r="8" spans="1:7" s="4" customFormat="1" ht="24.95" customHeight="1">
      <c r="A8" s="33" t="s">
        <v>105</v>
      </c>
      <c r="B8" s="66">
        <v>0.39346306891295313</v>
      </c>
      <c r="C8" s="66">
        <v>0.26915616754329252</v>
      </c>
      <c r="D8" s="66">
        <v>0.18692898801031263</v>
      </c>
      <c r="E8" s="66">
        <v>9.4185906685906692E-2</v>
      </c>
      <c r="F8" s="66">
        <v>3.3135025227803296E-2</v>
      </c>
      <c r="G8" s="66">
        <v>0.19437638973115018</v>
      </c>
    </row>
    <row r="9" spans="1:7" s="4" customFormat="1" ht="24.95" customHeight="1" thickBot="1">
      <c r="A9" s="19" t="s">
        <v>217</v>
      </c>
      <c r="B9" s="67">
        <v>0.60653693108704687</v>
      </c>
      <c r="C9" s="67">
        <v>0.73084383245670748</v>
      </c>
      <c r="D9" s="67">
        <v>0.81307101198968734</v>
      </c>
      <c r="E9" s="67">
        <v>0.90581409331409335</v>
      </c>
      <c r="F9" s="67">
        <v>0.96686497477219668</v>
      </c>
      <c r="G9" s="67">
        <v>0.80562361026884988</v>
      </c>
    </row>
    <row r="10" spans="1:7" s="7" customFormat="1" ht="20.100000000000001" customHeight="1">
      <c r="A10" s="7" t="s">
        <v>240</v>
      </c>
      <c r="B10" s="54"/>
      <c r="C10" s="54"/>
      <c r="D10" s="54"/>
      <c r="E10" s="54"/>
      <c r="F10" s="54"/>
    </row>
    <row r="11" spans="1:7" ht="15" customHeight="1">
      <c r="A11" s="15" t="s">
        <v>34</v>
      </c>
    </row>
    <row r="12" spans="1:7" s="7" customFormat="1" ht="20.100000000000001" customHeight="1">
      <c r="A12" s="7" t="s">
        <v>254</v>
      </c>
      <c r="B12" s="54"/>
      <c r="C12" s="54"/>
      <c r="D12" s="54"/>
      <c r="E12" s="54"/>
      <c r="F12" s="54"/>
    </row>
    <row r="13" spans="1:7" s="7" customFormat="1" ht="20.100000000000001" customHeight="1">
      <c r="A13" s="7" t="s">
        <v>106</v>
      </c>
      <c r="B13" s="54"/>
      <c r="C13" s="54"/>
      <c r="D13" s="54"/>
      <c r="E13" s="54"/>
      <c r="F13" s="54"/>
    </row>
    <row r="15" spans="1:7">
      <c r="C15" s="65"/>
      <c r="D15" s="65"/>
      <c r="E15" s="65"/>
      <c r="F15" s="65"/>
    </row>
    <row r="16" spans="1:7">
      <c r="B16" s="65"/>
      <c r="C16" s="65"/>
      <c r="D16" s="65"/>
      <c r="E16" s="65"/>
      <c r="F16" s="65"/>
    </row>
  </sheetData>
  <hyperlinks>
    <hyperlink ref="A11" r:id="rId1"/>
    <hyperlink ref="A1" location="Contents!A1" display="Return to Contents"/>
  </hyperlinks>
  <pageMargins left="0.7" right="0.7" top="0.75" bottom="0.75" header="0.3" footer="0.3"/>
  <pageSetup paperSize="9" scale="64" orientation="landscape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>
      <selection activeCell="K37" sqref="K37"/>
    </sheetView>
  </sheetViews>
  <sheetFormatPr defaultColWidth="8.85546875" defaultRowHeight="12.75"/>
  <cols>
    <col min="1" max="1" customWidth="true" style="35" width="26.0" collapsed="false"/>
    <col min="2" max="5" customWidth="true" style="35" width="11.140625" collapsed="false"/>
    <col min="6" max="6" customWidth="true" style="35" width="11.7109375" collapsed="false"/>
    <col min="7" max="8" style="35" width="8.85546875" collapsed="false"/>
    <col min="9" max="9" customWidth="true" style="35" width="8.85546875" collapsed="false"/>
    <col min="10" max="10" bestFit="true" customWidth="true" style="35" width="9.28515625" collapsed="false"/>
    <col min="11" max="16384" style="35" width="8.85546875" collapsed="false"/>
  </cols>
  <sheetData>
    <row r="1" spans="1:16" ht="15">
      <c r="A1" s="18" t="s">
        <v>32</v>
      </c>
    </row>
    <row r="3" spans="1:16" ht="18.75">
      <c r="A3" s="32" t="s">
        <v>208</v>
      </c>
    </row>
    <row r="4" spans="1:16" ht="15" customHeight="1">
      <c r="A4" s="32"/>
    </row>
    <row r="5" spans="1:16" ht="24.95" customHeight="1">
      <c r="A5" s="10"/>
      <c r="B5" s="218" t="s">
        <v>218</v>
      </c>
      <c r="C5" s="218" t="s">
        <v>219</v>
      </c>
      <c r="D5" s="218" t="s">
        <v>220</v>
      </c>
      <c r="E5" s="218" t="s">
        <v>221</v>
      </c>
      <c r="F5" s="218" t="s">
        <v>222</v>
      </c>
      <c r="J5" s="31"/>
      <c r="P5" s="122"/>
    </row>
    <row r="6" spans="1:16" ht="24.95" customHeight="1">
      <c r="A6" s="34" t="s">
        <v>31</v>
      </c>
      <c r="B6" s="51">
        <v>359.70800000000003</v>
      </c>
      <c r="C6" s="51">
        <v>343.75099999999998</v>
      </c>
      <c r="D6" s="51">
        <v>329.9</v>
      </c>
      <c r="E6" s="211">
        <v>319.58999999999997</v>
      </c>
      <c r="F6" s="216">
        <v>329.38059329999999</v>
      </c>
      <c r="J6" s="31"/>
      <c r="P6" s="122"/>
    </row>
    <row r="7" spans="1:16" s="4" customFormat="1" ht="21.95" customHeight="1">
      <c r="A7" s="13" t="s">
        <v>0</v>
      </c>
      <c r="B7" s="184">
        <v>9.8379999999999992</v>
      </c>
      <c r="C7" s="184">
        <v>9.18</v>
      </c>
      <c r="D7" s="184">
        <v>9.1</v>
      </c>
      <c r="E7" s="212">
        <v>9.34</v>
      </c>
      <c r="F7" s="214">
        <v>9.5920000000000005</v>
      </c>
      <c r="G7" s="167"/>
      <c r="H7" s="237"/>
      <c r="I7" s="35"/>
      <c r="J7" s="43"/>
    </row>
    <row r="8" spans="1:16" ht="17.100000000000001" customHeight="1">
      <c r="A8" s="33" t="s">
        <v>1</v>
      </c>
      <c r="B8" s="52">
        <v>7.62</v>
      </c>
      <c r="C8" s="52">
        <v>7.2069999999999999</v>
      </c>
      <c r="D8" s="52">
        <v>7.1</v>
      </c>
      <c r="E8" s="213">
        <v>7.234</v>
      </c>
      <c r="F8" s="217">
        <v>7.734</v>
      </c>
      <c r="G8" s="68"/>
      <c r="H8" s="237"/>
      <c r="J8" s="43"/>
      <c r="L8" s="61"/>
      <c r="M8" s="68"/>
    </row>
    <row r="9" spans="1:16" ht="17.100000000000001" customHeight="1">
      <c r="A9" s="13" t="s">
        <v>2</v>
      </c>
      <c r="B9" s="49">
        <v>5.4729999999999999</v>
      </c>
      <c r="C9" s="49">
        <v>5.2590000000000003</v>
      </c>
      <c r="D9" s="49">
        <v>5.2</v>
      </c>
      <c r="E9" s="214">
        <v>5.0670000000000002</v>
      </c>
      <c r="F9" s="214">
        <v>5.2830000000000004</v>
      </c>
      <c r="G9" s="68"/>
      <c r="H9" s="237"/>
      <c r="J9" s="43"/>
      <c r="L9" s="61"/>
      <c r="M9" s="68"/>
    </row>
    <row r="10" spans="1:16" ht="17.100000000000001" customHeight="1">
      <c r="A10" s="33" t="s">
        <v>3</v>
      </c>
      <c r="B10" s="52">
        <v>5.7809999999999997</v>
      </c>
      <c r="C10" s="52">
        <v>5.56</v>
      </c>
      <c r="D10" s="52">
        <v>5.3</v>
      </c>
      <c r="E10" s="213">
        <v>5.07</v>
      </c>
      <c r="F10" s="217">
        <v>5.2380000000000004</v>
      </c>
      <c r="G10" s="68"/>
      <c r="H10" s="237"/>
      <c r="J10" s="43"/>
      <c r="L10" s="61"/>
      <c r="M10" s="68"/>
    </row>
    <row r="11" spans="1:16" ht="17.100000000000001" customHeight="1">
      <c r="A11" s="13" t="s">
        <v>4</v>
      </c>
      <c r="B11" s="49">
        <v>3.6869999999999998</v>
      </c>
      <c r="C11" s="49">
        <v>3.532</v>
      </c>
      <c r="D11" s="49">
        <v>3.4</v>
      </c>
      <c r="E11" s="214">
        <v>3.3159999999999998</v>
      </c>
      <c r="F11" s="214">
        <v>3.4009999999999998</v>
      </c>
      <c r="G11" s="68"/>
      <c r="H11" s="237"/>
      <c r="J11" s="43"/>
      <c r="L11" s="61"/>
      <c r="M11" s="68"/>
    </row>
    <row r="12" spans="1:16" ht="17.100000000000001" customHeight="1">
      <c r="A12" s="33" t="s">
        <v>5</v>
      </c>
      <c r="B12" s="52">
        <v>8.9350000000000005</v>
      </c>
      <c r="C12" s="52">
        <v>8.6359999999999992</v>
      </c>
      <c r="D12" s="52">
        <v>8.3000000000000007</v>
      </c>
      <c r="E12" s="213">
        <v>8.1010000000000009</v>
      </c>
      <c r="F12" s="217">
        <v>8.4220000000000006</v>
      </c>
      <c r="G12" s="68"/>
      <c r="H12" s="237"/>
      <c r="J12" s="43"/>
      <c r="L12" s="61"/>
      <c r="M12" s="68"/>
    </row>
    <row r="13" spans="1:16" ht="17.100000000000001" customHeight="1">
      <c r="A13" s="13" t="s">
        <v>6</v>
      </c>
      <c r="B13" s="49">
        <v>12.833</v>
      </c>
      <c r="C13" s="49">
        <v>12.169</v>
      </c>
      <c r="D13" s="49">
        <v>11.9</v>
      </c>
      <c r="E13" s="214">
        <v>11.675000000000001</v>
      </c>
      <c r="F13" s="214">
        <v>11.946999999999999</v>
      </c>
      <c r="G13" s="177"/>
      <c r="H13" s="237"/>
      <c r="I13" s="176"/>
      <c r="J13" s="178"/>
      <c r="L13" s="61"/>
      <c r="M13" s="68"/>
    </row>
    <row r="14" spans="1:16" ht="17.100000000000001" customHeight="1">
      <c r="A14" s="33" t="s">
        <v>7</v>
      </c>
      <c r="B14" s="52">
        <v>10.032999999999999</v>
      </c>
      <c r="C14" s="52">
        <v>9.4339999999999993</v>
      </c>
      <c r="D14" s="52">
        <v>9</v>
      </c>
      <c r="E14" s="213">
        <v>8.6180000000000003</v>
      </c>
      <c r="F14" s="217">
        <v>8.8525051300000008</v>
      </c>
      <c r="G14" s="68"/>
      <c r="H14" s="237"/>
      <c r="J14" s="43"/>
      <c r="L14" s="61"/>
      <c r="M14" s="68"/>
    </row>
    <row r="15" spans="1:16" ht="17.100000000000001" customHeight="1">
      <c r="A15" s="13" t="s">
        <v>8</v>
      </c>
      <c r="B15" s="49">
        <v>4.7539999999999996</v>
      </c>
      <c r="C15" s="49">
        <v>4.5960000000000001</v>
      </c>
      <c r="D15" s="49">
        <v>4.4000000000000004</v>
      </c>
      <c r="E15" s="214">
        <v>4.1740000000000004</v>
      </c>
      <c r="F15" s="214">
        <v>4.3230000000000004</v>
      </c>
      <c r="G15" s="68"/>
      <c r="H15" s="237"/>
      <c r="J15" s="43"/>
      <c r="L15" s="61"/>
      <c r="M15" s="68"/>
    </row>
    <row r="16" spans="1:16" ht="17.100000000000001" customHeight="1">
      <c r="A16" s="33" t="s">
        <v>9</v>
      </c>
      <c r="B16" s="52">
        <v>5.5739999999999998</v>
      </c>
      <c r="C16" s="52">
        <v>5.42</v>
      </c>
      <c r="D16" s="52">
        <v>5.2</v>
      </c>
      <c r="E16" s="213">
        <v>4.8099999999999996</v>
      </c>
      <c r="F16" s="217">
        <v>4.9420000000000002</v>
      </c>
      <c r="G16" s="68"/>
      <c r="H16" s="237"/>
      <c r="J16" s="43"/>
      <c r="L16" s="61"/>
      <c r="M16" s="68"/>
    </row>
    <row r="17" spans="1:13" ht="17.100000000000001" customHeight="1">
      <c r="A17" s="13" t="s">
        <v>10</v>
      </c>
      <c r="B17" s="49">
        <v>3.927</v>
      </c>
      <c r="C17" s="49">
        <v>3.782</v>
      </c>
      <c r="D17" s="49">
        <v>3.6</v>
      </c>
      <c r="E17" s="214">
        <v>3.4630000000000001</v>
      </c>
      <c r="F17" s="214">
        <v>3.6970000000000001</v>
      </c>
      <c r="G17" s="68"/>
      <c r="H17" s="237"/>
      <c r="J17" s="43"/>
      <c r="L17" s="61"/>
      <c r="M17" s="68"/>
    </row>
    <row r="18" spans="1:13" ht="17.100000000000001" customHeight="1">
      <c r="A18" s="33" t="s">
        <v>11</v>
      </c>
      <c r="B18" s="52">
        <v>27.687000000000001</v>
      </c>
      <c r="C18" s="52">
        <v>26.471</v>
      </c>
      <c r="D18" s="52">
        <v>24.9</v>
      </c>
      <c r="E18" s="213">
        <v>23.774999999999999</v>
      </c>
      <c r="F18" s="217">
        <v>24.718</v>
      </c>
      <c r="G18" s="68"/>
      <c r="H18" s="237"/>
      <c r="J18" s="43"/>
      <c r="L18" s="61"/>
      <c r="M18" s="68"/>
    </row>
    <row r="19" spans="1:13" ht="17.100000000000001" customHeight="1">
      <c r="A19" s="13" t="s">
        <v>162</v>
      </c>
      <c r="B19" s="49">
        <v>1.6080000000000001</v>
      </c>
      <c r="C19" s="49">
        <v>1.4670000000000001</v>
      </c>
      <c r="D19" s="49">
        <v>1.4</v>
      </c>
      <c r="E19" s="214">
        <v>1.3440000000000001</v>
      </c>
      <c r="F19" s="214">
        <v>1.353</v>
      </c>
      <c r="G19" s="68"/>
      <c r="H19" s="237"/>
      <c r="J19" s="43"/>
      <c r="L19" s="61"/>
      <c r="M19" s="68"/>
    </row>
    <row r="20" spans="1:13" ht="17.100000000000001" customHeight="1">
      <c r="A20" s="33" t="s">
        <v>12</v>
      </c>
      <c r="B20" s="52">
        <v>8.7200000000000006</v>
      </c>
      <c r="C20" s="52">
        <v>8.1910000000000007</v>
      </c>
      <c r="D20" s="52">
        <v>7.9</v>
      </c>
      <c r="E20" s="213">
        <v>7.609</v>
      </c>
      <c r="F20" s="217">
        <v>7.9872610000000002</v>
      </c>
      <c r="G20" s="68"/>
      <c r="H20" s="237"/>
      <c r="J20" s="43"/>
      <c r="L20" s="61"/>
      <c r="M20" s="68"/>
    </row>
    <row r="21" spans="1:13" ht="17.100000000000001" customHeight="1">
      <c r="A21" s="13" t="s">
        <v>13</v>
      </c>
      <c r="B21" s="49">
        <v>21.747</v>
      </c>
      <c r="C21" s="49">
        <v>20.821999999999999</v>
      </c>
      <c r="D21" s="49">
        <v>20</v>
      </c>
      <c r="E21" s="214">
        <v>19.498999999999999</v>
      </c>
      <c r="F21" s="214">
        <v>20.22</v>
      </c>
      <c r="G21" s="68"/>
      <c r="H21" s="237"/>
      <c r="J21" s="43"/>
      <c r="L21" s="61"/>
      <c r="M21" s="68"/>
    </row>
    <row r="22" spans="1:13" ht="17.100000000000001" customHeight="1">
      <c r="A22" s="33" t="s">
        <v>14</v>
      </c>
      <c r="B22" s="52">
        <v>71.790999999999997</v>
      </c>
      <c r="C22" s="52">
        <v>68.629000000000005</v>
      </c>
      <c r="D22" s="52">
        <v>66.2</v>
      </c>
      <c r="E22" s="213">
        <v>64.02</v>
      </c>
      <c r="F22" s="217">
        <v>66.846000000000004</v>
      </c>
      <c r="G22" s="68"/>
      <c r="H22" s="237"/>
      <c r="J22" s="43"/>
      <c r="L22" s="61"/>
      <c r="M22" s="68"/>
    </row>
    <row r="23" spans="1:13" ht="17.100000000000001" customHeight="1">
      <c r="A23" s="13" t="s">
        <v>15</v>
      </c>
      <c r="B23" s="49">
        <v>12.679</v>
      </c>
      <c r="C23" s="49">
        <v>12.032999999999999</v>
      </c>
      <c r="D23" s="49">
        <v>11.7</v>
      </c>
      <c r="E23" s="214">
        <v>11.374000000000001</v>
      </c>
      <c r="F23" s="214">
        <v>11.981999999999999</v>
      </c>
      <c r="G23" s="68"/>
      <c r="H23" s="237"/>
      <c r="J23" s="43"/>
      <c r="L23" s="61"/>
      <c r="M23" s="68"/>
    </row>
    <row r="24" spans="1:13" ht="17.100000000000001" customHeight="1">
      <c r="A24" s="33" t="s">
        <v>16</v>
      </c>
      <c r="B24" s="52">
        <v>7.0730000000000004</v>
      </c>
      <c r="C24" s="52">
        <v>6.7160000000000002</v>
      </c>
      <c r="D24" s="52">
        <v>6.5</v>
      </c>
      <c r="E24" s="213">
        <v>6.226</v>
      </c>
      <c r="F24" s="216">
        <v>6.2380000000000004</v>
      </c>
      <c r="G24" s="4"/>
      <c r="H24" s="237"/>
      <c r="I24" s="4"/>
      <c r="J24" s="43"/>
      <c r="L24" s="61"/>
      <c r="M24" s="68"/>
    </row>
    <row r="25" spans="1:13" ht="17.100000000000001" customHeight="1">
      <c r="A25" s="13" t="s">
        <v>17</v>
      </c>
      <c r="B25" s="49">
        <v>5.3460000000000001</v>
      </c>
      <c r="C25" s="49">
        <v>5.1269999999999998</v>
      </c>
      <c r="D25" s="49">
        <v>4.9000000000000004</v>
      </c>
      <c r="E25" s="214">
        <v>4.7309999999999999</v>
      </c>
      <c r="F25" s="214">
        <v>4.9039999999999999</v>
      </c>
      <c r="G25" s="167"/>
      <c r="H25" s="237"/>
      <c r="J25" s="43"/>
      <c r="L25" s="61"/>
      <c r="M25" s="68"/>
    </row>
    <row r="26" spans="1:13" ht="17.100000000000001" customHeight="1">
      <c r="A26" s="33" t="s">
        <v>18</v>
      </c>
      <c r="B26" s="52">
        <v>3.9180000000000001</v>
      </c>
      <c r="C26" s="52">
        <v>3.7290000000000001</v>
      </c>
      <c r="D26" s="52">
        <v>3.6</v>
      </c>
      <c r="E26" s="213">
        <v>3.6040000000000001</v>
      </c>
      <c r="F26" s="217">
        <v>3.738</v>
      </c>
      <c r="G26" s="68"/>
      <c r="H26" s="237"/>
      <c r="J26" s="43"/>
      <c r="L26" s="61"/>
      <c r="M26" s="68"/>
    </row>
    <row r="27" spans="1:13" ht="17.100000000000001" customHeight="1">
      <c r="A27" s="13" t="s">
        <v>19</v>
      </c>
      <c r="B27" s="49">
        <v>11.874000000000001</v>
      </c>
      <c r="C27" s="49">
        <v>11.510999999999999</v>
      </c>
      <c r="D27" s="49">
        <v>11.3</v>
      </c>
      <c r="E27" s="214">
        <v>10.939</v>
      </c>
      <c r="F27" s="214">
        <v>11.342000000000001</v>
      </c>
      <c r="G27" s="68"/>
      <c r="H27" s="237"/>
      <c r="J27" s="43"/>
      <c r="L27" s="61"/>
      <c r="M27" s="68"/>
    </row>
    <row r="28" spans="1:13" ht="17.100000000000001" customHeight="1">
      <c r="A28" s="33" t="s">
        <v>20</v>
      </c>
      <c r="B28" s="52">
        <v>25.547999999999998</v>
      </c>
      <c r="C28" s="52">
        <v>24.440999999999999</v>
      </c>
      <c r="D28" s="52">
        <v>23.1</v>
      </c>
      <c r="E28" s="213">
        <v>21.962</v>
      </c>
      <c r="F28" s="217">
        <v>22.45</v>
      </c>
      <c r="G28" s="68"/>
      <c r="H28" s="237"/>
      <c r="J28" s="43"/>
      <c r="L28" s="61"/>
      <c r="M28" s="68"/>
    </row>
    <row r="29" spans="1:13" ht="17.100000000000001" customHeight="1">
      <c r="A29" s="13" t="s">
        <v>21</v>
      </c>
      <c r="B29" s="49">
        <v>0.77600000000000002</v>
      </c>
      <c r="C29" s="49">
        <v>0.755</v>
      </c>
      <c r="D29" s="49">
        <v>0.7</v>
      </c>
      <c r="E29" s="214">
        <v>0.73</v>
      </c>
      <c r="F29" s="214">
        <v>0.73899999999999999</v>
      </c>
      <c r="G29" s="68"/>
      <c r="H29" s="237"/>
      <c r="J29" s="43"/>
      <c r="L29" s="61"/>
      <c r="M29" s="68"/>
    </row>
    <row r="30" spans="1:13" ht="17.100000000000001" customHeight="1">
      <c r="A30" s="33" t="s">
        <v>22</v>
      </c>
      <c r="B30" s="52">
        <v>6.867</v>
      </c>
      <c r="C30" s="52">
        <v>6.5350000000000001</v>
      </c>
      <c r="D30" s="52">
        <v>6.3</v>
      </c>
      <c r="E30" s="213">
        <v>6.1550000000000002</v>
      </c>
      <c r="F30" s="217">
        <v>6.1878271699999994</v>
      </c>
      <c r="G30" s="68"/>
      <c r="H30" s="237"/>
      <c r="J30" s="43"/>
      <c r="L30" s="61"/>
      <c r="M30" s="68"/>
    </row>
    <row r="31" spans="1:13" ht="17.100000000000001" customHeight="1">
      <c r="A31" s="13" t="s">
        <v>23</v>
      </c>
      <c r="B31" s="49">
        <v>13.763</v>
      </c>
      <c r="C31" s="49">
        <v>13.186999999999999</v>
      </c>
      <c r="D31" s="49">
        <v>12.6</v>
      </c>
      <c r="E31" s="214">
        <v>12.132999999999999</v>
      </c>
      <c r="F31" s="214">
        <v>12.186999999999999</v>
      </c>
      <c r="G31" s="68"/>
      <c r="H31" s="237"/>
      <c r="J31" s="43"/>
      <c r="L31" s="61"/>
      <c r="M31" s="68"/>
    </row>
    <row r="32" spans="1:13" ht="17.100000000000001" customHeight="1">
      <c r="A32" s="33" t="s">
        <v>24</v>
      </c>
      <c r="B32" s="52">
        <v>5.7770000000000001</v>
      </c>
      <c r="C32" s="52">
        <v>5.5170000000000003</v>
      </c>
      <c r="D32" s="52">
        <v>5.2</v>
      </c>
      <c r="E32" s="213">
        <v>4.97</v>
      </c>
      <c r="F32" s="217">
        <v>5.2030000000000003</v>
      </c>
      <c r="G32" s="68"/>
      <c r="H32" s="237"/>
      <c r="J32" s="43"/>
      <c r="L32" s="61"/>
      <c r="M32" s="68"/>
    </row>
    <row r="33" spans="1:13" ht="17.100000000000001" customHeight="1">
      <c r="A33" s="13" t="s">
        <v>25</v>
      </c>
      <c r="B33" s="49">
        <v>0.69</v>
      </c>
      <c r="C33" s="49">
        <v>0.63700000000000001</v>
      </c>
      <c r="D33" s="49">
        <v>0.6</v>
      </c>
      <c r="E33" s="214">
        <v>0.623</v>
      </c>
      <c r="F33" s="214">
        <v>0.625</v>
      </c>
      <c r="G33" s="68"/>
      <c r="H33" s="237"/>
      <c r="J33" s="43"/>
      <c r="L33" s="61"/>
      <c r="M33" s="68"/>
    </row>
    <row r="34" spans="1:13" ht="17.100000000000001" customHeight="1">
      <c r="A34" s="33" t="s">
        <v>26</v>
      </c>
      <c r="B34" s="52">
        <v>8.8409999999999993</v>
      </c>
      <c r="C34" s="52">
        <v>8.5589999999999993</v>
      </c>
      <c r="D34" s="52">
        <v>8.1</v>
      </c>
      <c r="E34" s="213">
        <v>7.8380000000000001</v>
      </c>
      <c r="F34" s="217">
        <v>8.1440000000000001</v>
      </c>
      <c r="G34" s="68"/>
      <c r="H34" s="237"/>
      <c r="J34" s="43"/>
      <c r="L34" s="61"/>
      <c r="M34" s="68"/>
    </row>
    <row r="35" spans="1:13" ht="17.100000000000001" customHeight="1">
      <c r="A35" s="13" t="s">
        <v>27</v>
      </c>
      <c r="B35" s="49">
        <v>21.765000000000001</v>
      </c>
      <c r="C35" s="49">
        <v>21.052</v>
      </c>
      <c r="D35" s="49">
        <v>20.100000000000001</v>
      </c>
      <c r="E35" s="214">
        <v>19.273</v>
      </c>
      <c r="F35" s="214">
        <v>19.288</v>
      </c>
      <c r="G35" s="68"/>
      <c r="H35" s="237"/>
      <c r="J35" s="43"/>
      <c r="L35" s="61"/>
      <c r="M35" s="68"/>
    </row>
    <row r="36" spans="1:13" ht="17.100000000000001" customHeight="1">
      <c r="A36" s="33" t="s">
        <v>28</v>
      </c>
      <c r="B36" s="52">
        <v>4.6130000000000004</v>
      </c>
      <c r="C36" s="52">
        <v>4.383</v>
      </c>
      <c r="D36" s="52">
        <v>4.2</v>
      </c>
      <c r="E36" s="213">
        <v>3.9940000000000002</v>
      </c>
      <c r="F36" s="217">
        <v>4.0289999999999999</v>
      </c>
      <c r="G36" s="68"/>
      <c r="H36" s="237"/>
      <c r="J36" s="43"/>
      <c r="L36" s="61"/>
      <c r="M36" s="68"/>
    </row>
    <row r="37" spans="1:13" ht="17.100000000000001" customHeight="1">
      <c r="A37" s="13" t="s">
        <v>29</v>
      </c>
      <c r="B37" s="49">
        <v>9.7989999999999995</v>
      </c>
      <c r="C37" s="49">
        <v>9.391</v>
      </c>
      <c r="D37" s="49">
        <v>8.9</v>
      </c>
      <c r="E37" s="214">
        <v>8.6579999999999995</v>
      </c>
      <c r="F37" s="214">
        <v>8.4250000000000007</v>
      </c>
      <c r="G37" s="68"/>
      <c r="H37" s="237"/>
      <c r="J37" s="43"/>
      <c r="L37" s="61"/>
      <c r="M37" s="68"/>
    </row>
    <row r="38" spans="1:13" ht="17.100000000000001" customHeight="1" thickBot="1">
      <c r="A38" s="16" t="s">
        <v>30</v>
      </c>
      <c r="B38" s="55">
        <v>10.371</v>
      </c>
      <c r="C38" s="55">
        <v>9.8230000000000004</v>
      </c>
      <c r="D38" s="55">
        <v>9.4</v>
      </c>
      <c r="E38" s="215">
        <v>9.2650000000000006</v>
      </c>
      <c r="F38" s="219">
        <v>9.343</v>
      </c>
      <c r="G38" s="68"/>
      <c r="H38" s="237"/>
      <c r="J38" s="43"/>
      <c r="L38" s="61"/>
      <c r="M38" s="68"/>
    </row>
    <row r="39" spans="1:13" s="7" customFormat="1" ht="20.100000000000001" customHeight="1">
      <c r="A39" s="7" t="s">
        <v>109</v>
      </c>
      <c r="L39" s="54"/>
    </row>
    <row r="40" spans="1:13" ht="15" customHeight="1">
      <c r="A40" s="15" t="s">
        <v>107</v>
      </c>
    </row>
    <row r="41" spans="1:13" s="7" customFormat="1" ht="20.100000000000001" customHeight="1">
      <c r="A41" s="7" t="s">
        <v>108</v>
      </c>
    </row>
    <row r="42" spans="1:13" ht="15" customHeight="1">
      <c r="A42" s="220" t="s">
        <v>223</v>
      </c>
    </row>
    <row r="45" spans="1:13">
      <c r="A45" s="176"/>
      <c r="B45" s="176"/>
    </row>
  </sheetData>
  <hyperlinks>
    <hyperlink ref="A1" location="Contents!A1" display="Return to Contents"/>
    <hyperlink ref="A40" r:id="rId1"/>
  </hyperlinks>
  <pageMargins left="0.7" right="0.7" top="0.75" bottom="0.75" header="0.3" footer="0.3"/>
  <pageSetup paperSize="9" scale="66" orientation="landscape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A2" sqref="A2"/>
    </sheetView>
  </sheetViews>
  <sheetFormatPr defaultColWidth="8.85546875" defaultRowHeight="15"/>
  <cols>
    <col min="1" max="1" customWidth="true" style="79" width="7.85546875" collapsed="false"/>
    <col min="2" max="16384" style="79" width="8.85546875" collapsed="false"/>
  </cols>
  <sheetData>
    <row r="1" spans="1:7">
      <c r="A1" s="93" t="s">
        <v>32</v>
      </c>
    </row>
    <row r="3" spans="1:7" ht="20.25">
      <c r="A3" s="94" t="s">
        <v>132</v>
      </c>
    </row>
    <row r="4" spans="1:7">
      <c r="A4" s="85" t="s">
        <v>137</v>
      </c>
    </row>
    <row r="5" spans="1:7">
      <c r="A5" s="85"/>
    </row>
    <row r="6" spans="1:7" s="96" customFormat="1" ht="18">
      <c r="A6" s="95" t="s">
        <v>144</v>
      </c>
    </row>
    <row r="7" spans="1:7">
      <c r="A7" s="79" t="s">
        <v>145</v>
      </c>
    </row>
    <row r="8" spans="1:7">
      <c r="A8" s="79" t="s">
        <v>146</v>
      </c>
    </row>
    <row r="10" spans="1:7" s="96" customFormat="1" ht="18">
      <c r="A10" s="95" t="s">
        <v>138</v>
      </c>
    </row>
    <row r="11" spans="1:7" s="97" customFormat="1">
      <c r="A11" s="97" t="s">
        <v>147</v>
      </c>
      <c r="G11" s="103"/>
    </row>
    <row r="12" spans="1:7" s="97" customFormat="1">
      <c r="A12" s="97" t="s">
        <v>148</v>
      </c>
      <c r="G12" s="103"/>
    </row>
    <row r="13" spans="1:7" s="97" customFormat="1">
      <c r="G13" s="103"/>
    </row>
    <row r="14" spans="1:7" s="97" customFormat="1">
      <c r="A14" s="98" t="s">
        <v>149</v>
      </c>
    </row>
    <row r="15" spans="1:7" s="97" customFormat="1">
      <c r="A15" s="97" t="s">
        <v>150</v>
      </c>
    </row>
    <row r="16" spans="1:7" s="97" customFormat="1">
      <c r="A16" s="97" t="s">
        <v>151</v>
      </c>
    </row>
    <row r="17" spans="1:11" s="97" customFormat="1">
      <c r="A17" s="97" t="s">
        <v>188</v>
      </c>
    </row>
    <row r="18" spans="1:11" s="97" customFormat="1">
      <c r="A18" s="97" t="s">
        <v>189</v>
      </c>
    </row>
    <row r="19" spans="1:11" s="97" customFormat="1">
      <c r="A19" s="97" t="s">
        <v>190</v>
      </c>
    </row>
    <row r="20" spans="1:11" s="97" customFormat="1"/>
    <row r="21" spans="1:11" s="100" customFormat="1" ht="18">
      <c r="A21" s="99" t="s">
        <v>152</v>
      </c>
    </row>
    <row r="22" spans="1:11" s="97" customFormat="1">
      <c r="A22" s="102" t="s">
        <v>153</v>
      </c>
      <c r="D22" s="101"/>
      <c r="I22" s="103"/>
    </row>
    <row r="23" spans="1:11" s="97" customFormat="1">
      <c r="A23" s="33" t="s">
        <v>154</v>
      </c>
      <c r="I23" s="103"/>
    </row>
    <row r="24" spans="1:11" s="97" customFormat="1">
      <c r="A24" s="97" t="s">
        <v>155</v>
      </c>
      <c r="I24" s="79"/>
    </row>
    <row r="25" spans="1:11" s="97" customFormat="1">
      <c r="A25" s="97" t="s">
        <v>238</v>
      </c>
    </row>
    <row r="26" spans="1:11" s="97" customFormat="1"/>
    <row r="27" spans="1:11" s="97" customFormat="1">
      <c r="A27" s="79" t="s">
        <v>157</v>
      </c>
      <c r="K27" s="104"/>
    </row>
    <row r="28" spans="1:11" s="97" customFormat="1">
      <c r="A28" s="97" t="s">
        <v>156</v>
      </c>
    </row>
    <row r="29" spans="1:11" s="97" customFormat="1"/>
    <row r="30" spans="1:11" s="97" customFormat="1">
      <c r="A30" s="97" t="s">
        <v>159</v>
      </c>
    </row>
    <row r="31" spans="1:11" s="97" customFormat="1" ht="15.75">
      <c r="A31" s="188" t="s">
        <v>34</v>
      </c>
    </row>
    <row r="32" spans="1:11" s="97" customFormat="1"/>
    <row r="33" spans="1:5" s="96" customFormat="1" ht="18">
      <c r="A33" s="95" t="s">
        <v>158</v>
      </c>
    </row>
    <row r="34" spans="1:5">
      <c r="A34" s="79" t="s">
        <v>139</v>
      </c>
    </row>
    <row r="35" spans="1:5">
      <c r="A35" s="186" t="s">
        <v>183</v>
      </c>
      <c r="B35" s="185"/>
      <c r="C35" s="185"/>
      <c r="D35" s="185"/>
      <c r="E35" s="185"/>
    </row>
    <row r="37" spans="1:5">
      <c r="A37" s="79" t="s">
        <v>140</v>
      </c>
    </row>
    <row r="38" spans="1:5">
      <c r="A38" s="79" t="s">
        <v>176</v>
      </c>
    </row>
    <row r="39" spans="1:5">
      <c r="A39" s="79" t="s">
        <v>182</v>
      </c>
    </row>
    <row r="40" spans="1:5">
      <c r="A40" s="79" t="s">
        <v>177</v>
      </c>
    </row>
    <row r="41" spans="1:5">
      <c r="A41" s="79" t="s">
        <v>141</v>
      </c>
    </row>
    <row r="42" spans="1:5">
      <c r="A42" s="79" t="s">
        <v>142</v>
      </c>
    </row>
    <row r="43" spans="1:5">
      <c r="A43" s="79" t="s">
        <v>143</v>
      </c>
    </row>
    <row r="44" spans="1:5">
      <c r="A44" s="93" t="s">
        <v>178</v>
      </c>
    </row>
  </sheetData>
  <hyperlinks>
    <hyperlink ref="A1" location="Contents!A1" display="Return to Contents"/>
    <hyperlink ref="A44" r:id="rId1"/>
    <hyperlink ref="A31" r:id="rId2"/>
  </hyperlinks>
  <pageMargins left="0.7" right="0.7" top="0.75" bottom="0.75" header="0.3" footer="0.3"/>
  <pageSetup paperSize="9" scale="77" orientation="landscape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A2" sqref="A2"/>
    </sheetView>
  </sheetViews>
  <sheetFormatPr defaultColWidth="8.85546875" defaultRowHeight="12.75"/>
  <cols>
    <col min="1" max="1" customWidth="true" style="53" width="68.85546875" collapsed="false"/>
    <col min="2" max="2" customWidth="true" style="53" width="11.28515625" collapsed="false"/>
    <col min="3" max="16384" style="53" width="8.85546875" collapsed="false"/>
  </cols>
  <sheetData>
    <row r="1" spans="1:8" ht="15">
      <c r="A1" s="93" t="s">
        <v>32</v>
      </c>
    </row>
    <row r="2" spans="1:8" ht="15">
      <c r="A2" s="18"/>
    </row>
    <row r="3" spans="1:8" ht="15.75">
      <c r="A3" s="156" t="s">
        <v>185</v>
      </c>
    </row>
    <row r="5" spans="1:8" s="35" customFormat="1" ht="24.95" customHeight="1">
      <c r="A5" s="72" t="s">
        <v>110</v>
      </c>
      <c r="B5" s="171" t="s">
        <v>179</v>
      </c>
      <c r="C5" s="10" t="s">
        <v>180</v>
      </c>
    </row>
    <row r="6" spans="1:8" ht="18" customHeight="1">
      <c r="A6" s="70" t="s">
        <v>111</v>
      </c>
      <c r="B6" s="71">
        <v>57.9</v>
      </c>
      <c r="C6" s="71">
        <v>57.9</v>
      </c>
    </row>
    <row r="7" spans="1:8" ht="18" customHeight="1">
      <c r="A7" s="73" t="s">
        <v>112</v>
      </c>
      <c r="B7" s="74">
        <v>73.099999999999994</v>
      </c>
      <c r="C7" s="74">
        <v>73.099999999999994</v>
      </c>
    </row>
    <row r="8" spans="1:8" ht="18" customHeight="1">
      <c r="A8" s="70" t="s">
        <v>113</v>
      </c>
      <c r="B8" s="71">
        <v>155.6</v>
      </c>
      <c r="C8" s="71">
        <v>159.35</v>
      </c>
    </row>
    <row r="9" spans="1:8" ht="18" customHeight="1">
      <c r="A9" s="73" t="s">
        <v>114</v>
      </c>
      <c r="B9" s="74">
        <v>168.7</v>
      </c>
      <c r="C9" s="172">
        <v>172.55</v>
      </c>
    </row>
    <row r="10" spans="1:8" ht="18" customHeight="1">
      <c r="A10" s="73" t="s">
        <v>126</v>
      </c>
      <c r="B10" s="74">
        <v>114.85</v>
      </c>
      <c r="C10" s="74">
        <v>114.85</v>
      </c>
    </row>
    <row r="11" spans="1:8" ht="18" customHeight="1">
      <c r="A11" s="70" t="s">
        <v>127</v>
      </c>
      <c r="B11" s="71">
        <v>237.55</v>
      </c>
      <c r="C11" s="71">
        <v>243.25</v>
      </c>
    </row>
    <row r="12" spans="1:8" ht="18" customHeight="1">
      <c r="A12" s="73" t="s">
        <v>128</v>
      </c>
      <c r="B12" s="74">
        <v>252.3</v>
      </c>
      <c r="C12" s="74">
        <v>258.14999999999998</v>
      </c>
    </row>
    <row r="13" spans="1:8" ht="18" customHeight="1">
      <c r="A13" s="70" t="s">
        <v>129</v>
      </c>
      <c r="B13" s="71">
        <v>66.900000000000006</v>
      </c>
      <c r="C13" s="71">
        <v>83.63</v>
      </c>
      <c r="H13" s="77"/>
    </row>
    <row r="14" spans="1:8" s="35" customFormat="1" ht="24.95" customHeight="1">
      <c r="A14" s="72" t="s">
        <v>115</v>
      </c>
      <c r="B14" s="171" t="s">
        <v>179</v>
      </c>
      <c r="C14" s="10" t="s">
        <v>180</v>
      </c>
    </row>
    <row r="15" spans="1:8" ht="18" customHeight="1">
      <c r="A15" s="73" t="s">
        <v>116</v>
      </c>
      <c r="B15" s="74">
        <v>32.25</v>
      </c>
      <c r="C15" s="175">
        <v>32.549999999999997</v>
      </c>
    </row>
    <row r="16" spans="1:8" ht="18" customHeight="1">
      <c r="A16" s="70" t="s">
        <v>117</v>
      </c>
      <c r="B16" s="71">
        <v>45.95</v>
      </c>
      <c r="C16" s="173">
        <v>46.4</v>
      </c>
    </row>
    <row r="17" spans="1:3" ht="18" customHeight="1">
      <c r="A17" s="73" t="s">
        <v>118</v>
      </c>
      <c r="B17" s="74">
        <v>15.75</v>
      </c>
      <c r="C17" s="175">
        <v>15.9</v>
      </c>
    </row>
    <row r="18" spans="1:3" ht="18" customHeight="1">
      <c r="A18" s="70" t="s">
        <v>119</v>
      </c>
      <c r="B18" s="71">
        <v>22.6</v>
      </c>
      <c r="C18" s="173">
        <v>22.85</v>
      </c>
    </row>
    <row r="19" spans="1:3" ht="18" customHeight="1">
      <c r="A19" s="73" t="s">
        <v>120</v>
      </c>
      <c r="B19" s="74">
        <v>24.43</v>
      </c>
      <c r="C19" s="175">
        <v>24.78</v>
      </c>
    </row>
    <row r="20" spans="1:3" ht="18" customHeight="1">
      <c r="A20" s="70" t="s">
        <v>121</v>
      </c>
      <c r="B20" s="71">
        <v>61.85</v>
      </c>
      <c r="C20" s="173">
        <v>62.45</v>
      </c>
    </row>
    <row r="21" spans="1:3" ht="18" customHeight="1">
      <c r="A21" s="73" t="s">
        <v>122</v>
      </c>
      <c r="B21" s="74">
        <v>61.85</v>
      </c>
      <c r="C21" s="175">
        <v>62.45</v>
      </c>
    </row>
    <row r="22" spans="1:3" ht="18" customHeight="1">
      <c r="A22" s="70" t="s">
        <v>123</v>
      </c>
      <c r="B22" s="71">
        <v>123.7</v>
      </c>
      <c r="C22" s="173">
        <v>124.9</v>
      </c>
    </row>
    <row r="23" spans="1:3" ht="18" customHeight="1">
      <c r="A23" s="73" t="s">
        <v>124</v>
      </c>
      <c r="B23" s="74">
        <v>34.6</v>
      </c>
      <c r="C23" s="175">
        <v>34.950000000000003</v>
      </c>
    </row>
    <row r="24" spans="1:3" ht="18" customHeight="1" thickBot="1">
      <c r="A24" s="75" t="s">
        <v>125</v>
      </c>
      <c r="B24" s="76">
        <v>60.06</v>
      </c>
      <c r="C24" s="174">
        <v>60.9</v>
      </c>
    </row>
  </sheetData>
  <hyperlinks>
    <hyperlink ref="A1" location="Contents!A1" display="Return to Contents"/>
  </hyperlinks>
  <pageMargins left="0.7" right="0.7" top="0.75" bottom="0.75" header="0.3" footer="0.3"/>
  <pageSetup paperSize="9" scale="9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="80" zoomScaleNormal="80" workbookViewId="0">
      <selection activeCell="A2" sqref="A2"/>
    </sheetView>
  </sheetViews>
  <sheetFormatPr defaultColWidth="8.85546875" defaultRowHeight="12.75"/>
  <cols>
    <col min="1" max="1" customWidth="true" style="1" width="12.85546875" collapsed="false"/>
    <col min="2" max="2" customWidth="true" style="1" width="20.85546875" collapsed="false"/>
    <col min="3" max="16384" style="1" width="8.85546875" collapsed="false"/>
  </cols>
  <sheetData>
    <row r="1" spans="1:17" s="3" customFormat="1" ht="15">
      <c r="A1" s="93" t="s">
        <v>32</v>
      </c>
      <c r="Q1" s="18"/>
    </row>
    <row r="2" spans="1:17">
      <c r="I2" s="126"/>
    </row>
    <row r="3" spans="1:17" s="3" customFormat="1" ht="18.75">
      <c r="A3" s="6" t="s">
        <v>184</v>
      </c>
      <c r="Q3" s="6"/>
    </row>
    <row r="5" spans="1:17" s="3" customFormat="1" ht="39.950000000000003" customHeight="1">
      <c r="A5" s="23" t="s">
        <v>47</v>
      </c>
      <c r="B5" s="12" t="s">
        <v>48</v>
      </c>
    </row>
    <row r="6" spans="1:17" s="3" customFormat="1" ht="18" customHeight="1">
      <c r="A6" s="26">
        <v>41365</v>
      </c>
      <c r="B6" s="27">
        <v>552380</v>
      </c>
      <c r="C6" s="25"/>
    </row>
    <row r="7" spans="1:17" s="3" customFormat="1" ht="18" customHeight="1">
      <c r="A7" s="28">
        <v>41395</v>
      </c>
      <c r="B7" s="29">
        <v>551630</v>
      </c>
      <c r="C7" s="25"/>
    </row>
    <row r="8" spans="1:17" s="3" customFormat="1" ht="18" customHeight="1">
      <c r="A8" s="26">
        <v>41426</v>
      </c>
      <c r="B8" s="27">
        <v>551870</v>
      </c>
      <c r="C8" s="25"/>
    </row>
    <row r="9" spans="1:17" s="3" customFormat="1" ht="18" customHeight="1">
      <c r="A9" s="28">
        <v>41456</v>
      </c>
      <c r="B9" s="29">
        <v>550980</v>
      </c>
      <c r="C9" s="25"/>
    </row>
    <row r="10" spans="1:17" s="3" customFormat="1" ht="18" customHeight="1">
      <c r="A10" s="26">
        <v>41487</v>
      </c>
      <c r="B10" s="27">
        <v>551620</v>
      </c>
      <c r="C10" s="25"/>
    </row>
    <row r="11" spans="1:17" s="3" customFormat="1" ht="18" customHeight="1">
      <c r="A11" s="28">
        <v>41518</v>
      </c>
      <c r="B11" s="29">
        <v>548070</v>
      </c>
      <c r="C11" s="25"/>
    </row>
    <row r="12" spans="1:17" s="3" customFormat="1" ht="18" customHeight="1">
      <c r="A12" s="26">
        <v>41548</v>
      </c>
      <c r="B12" s="27">
        <v>547350</v>
      </c>
      <c r="C12" s="25"/>
    </row>
    <row r="13" spans="1:17" s="3" customFormat="1" ht="18" customHeight="1">
      <c r="A13" s="28">
        <v>41579</v>
      </c>
      <c r="B13" s="29">
        <v>544870</v>
      </c>
      <c r="C13" s="25"/>
    </row>
    <row r="14" spans="1:17" s="3" customFormat="1" ht="18" customHeight="1">
      <c r="A14" s="26">
        <v>41609</v>
      </c>
      <c r="B14" s="27">
        <v>544090</v>
      </c>
      <c r="C14" s="25"/>
    </row>
    <row r="15" spans="1:17" s="3" customFormat="1" ht="18" customHeight="1">
      <c r="A15" s="28">
        <v>41640</v>
      </c>
      <c r="B15" s="29">
        <v>542330</v>
      </c>
      <c r="C15" s="25"/>
    </row>
    <row r="16" spans="1:17" s="3" customFormat="1" ht="18" customHeight="1">
      <c r="A16" s="26">
        <v>41671</v>
      </c>
      <c r="B16" s="27">
        <v>544210</v>
      </c>
      <c r="C16" s="25"/>
    </row>
    <row r="17" spans="1:3" s="3" customFormat="1" ht="18" customHeight="1">
      <c r="A17" s="28">
        <v>41699</v>
      </c>
      <c r="B17" s="29">
        <v>543220</v>
      </c>
      <c r="C17" s="25"/>
    </row>
    <row r="18" spans="1:3" s="3" customFormat="1" ht="18" customHeight="1">
      <c r="A18" s="26">
        <v>41730</v>
      </c>
      <c r="B18" s="27">
        <v>542100</v>
      </c>
      <c r="C18" s="25"/>
    </row>
    <row r="19" spans="1:3" s="3" customFormat="1" ht="18" customHeight="1">
      <c r="A19" s="28">
        <v>41760</v>
      </c>
      <c r="B19" s="29">
        <v>538520</v>
      </c>
      <c r="C19" s="25"/>
    </row>
    <row r="20" spans="1:3" s="3" customFormat="1" ht="18" customHeight="1">
      <c r="A20" s="26">
        <v>41791</v>
      </c>
      <c r="B20" s="27">
        <v>537730</v>
      </c>
      <c r="C20" s="25"/>
    </row>
    <row r="21" spans="1:3" s="3" customFormat="1" ht="18" customHeight="1">
      <c r="A21" s="28">
        <v>41821</v>
      </c>
      <c r="B21" s="29">
        <v>537780</v>
      </c>
      <c r="C21" s="25"/>
    </row>
    <row r="22" spans="1:3" s="3" customFormat="1" ht="18" customHeight="1">
      <c r="A22" s="26">
        <v>41852</v>
      </c>
      <c r="B22" s="27">
        <v>538040</v>
      </c>
      <c r="C22" s="25"/>
    </row>
    <row r="23" spans="1:3" s="3" customFormat="1" ht="18" customHeight="1">
      <c r="A23" s="28">
        <v>41883</v>
      </c>
      <c r="B23" s="29">
        <v>533980</v>
      </c>
      <c r="C23" s="25"/>
    </row>
    <row r="24" spans="1:3" s="3" customFormat="1" ht="18" customHeight="1">
      <c r="A24" s="26">
        <v>41913</v>
      </c>
      <c r="B24" s="27">
        <v>531690</v>
      </c>
      <c r="C24" s="25"/>
    </row>
    <row r="25" spans="1:3" s="3" customFormat="1" ht="18" customHeight="1">
      <c r="A25" s="28">
        <v>41944</v>
      </c>
      <c r="B25" s="29">
        <v>529130</v>
      </c>
      <c r="C25" s="25"/>
    </row>
    <row r="26" spans="1:3" s="3" customFormat="1" ht="18" customHeight="1">
      <c r="A26" s="26">
        <v>41974</v>
      </c>
      <c r="B26" s="27">
        <v>527460</v>
      </c>
      <c r="C26" s="25"/>
    </row>
    <row r="27" spans="1:3" s="3" customFormat="1" ht="18" customHeight="1">
      <c r="A27" s="28">
        <v>42005</v>
      </c>
      <c r="B27" s="29">
        <v>524260</v>
      </c>
      <c r="C27" s="25"/>
    </row>
    <row r="28" spans="1:3" s="3" customFormat="1" ht="18" customHeight="1">
      <c r="A28" s="26">
        <v>42036</v>
      </c>
      <c r="B28" s="27">
        <v>526730</v>
      </c>
      <c r="C28" s="25"/>
    </row>
    <row r="29" spans="1:3" s="3" customFormat="1" ht="18" customHeight="1">
      <c r="A29" s="28">
        <v>42064</v>
      </c>
      <c r="B29" s="29">
        <v>525640</v>
      </c>
      <c r="C29" s="25"/>
    </row>
    <row r="30" spans="1:3" s="3" customFormat="1" ht="18" customHeight="1">
      <c r="A30" s="26">
        <v>42095</v>
      </c>
      <c r="B30" s="27">
        <v>520050</v>
      </c>
      <c r="C30" s="25"/>
    </row>
    <row r="31" spans="1:3" s="3" customFormat="1" ht="18" customHeight="1">
      <c r="A31" s="28">
        <v>42125</v>
      </c>
      <c r="B31" s="29">
        <v>518440</v>
      </c>
      <c r="C31" s="25"/>
    </row>
    <row r="32" spans="1:3" s="3" customFormat="1" ht="18" customHeight="1">
      <c r="A32" s="26">
        <v>42156</v>
      </c>
      <c r="B32" s="27">
        <v>515260</v>
      </c>
      <c r="C32" s="25"/>
    </row>
    <row r="33" spans="1:4" s="3" customFormat="1" ht="18" customHeight="1">
      <c r="A33" s="28">
        <v>42186</v>
      </c>
      <c r="B33" s="29">
        <v>515270</v>
      </c>
      <c r="C33" s="25"/>
    </row>
    <row r="34" spans="1:4" s="3" customFormat="1" ht="18" customHeight="1">
      <c r="A34" s="26">
        <v>42217</v>
      </c>
      <c r="B34" s="27">
        <v>515960</v>
      </c>
      <c r="C34" s="25"/>
    </row>
    <row r="35" spans="1:4" s="3" customFormat="1" ht="18" customHeight="1">
      <c r="A35" s="28">
        <v>42248</v>
      </c>
      <c r="B35" s="29">
        <v>512340</v>
      </c>
      <c r="C35" s="25"/>
    </row>
    <row r="36" spans="1:4" s="3" customFormat="1" ht="18" customHeight="1">
      <c r="A36" s="26">
        <v>42278</v>
      </c>
      <c r="B36" s="27">
        <v>509140</v>
      </c>
      <c r="C36" s="25"/>
    </row>
    <row r="37" spans="1:4" s="3" customFormat="1" ht="18" customHeight="1">
      <c r="A37" s="28">
        <v>42309</v>
      </c>
      <c r="B37" s="29">
        <v>506640</v>
      </c>
      <c r="C37" s="25"/>
    </row>
    <row r="38" spans="1:4" s="3" customFormat="1" ht="18" customHeight="1">
      <c r="A38" s="26">
        <v>42339</v>
      </c>
      <c r="B38" s="27">
        <v>505270</v>
      </c>
      <c r="C38" s="25"/>
    </row>
    <row r="39" spans="1:4" s="3" customFormat="1" ht="18" customHeight="1">
      <c r="A39" s="28">
        <v>42370</v>
      </c>
      <c r="B39" s="29">
        <v>503100</v>
      </c>
      <c r="C39" s="25"/>
    </row>
    <row r="40" spans="1:4" s="3" customFormat="1" ht="18" customHeight="1">
      <c r="A40" s="26">
        <v>42401</v>
      </c>
      <c r="B40" s="27">
        <v>504160</v>
      </c>
      <c r="C40" s="25"/>
      <c r="D40" s="154"/>
    </row>
    <row r="41" spans="1:4" s="35" customFormat="1" ht="18" customHeight="1">
      <c r="A41" s="160">
        <v>42430</v>
      </c>
      <c r="B41" s="29">
        <v>504980</v>
      </c>
      <c r="C41" s="25"/>
      <c r="D41" s="154"/>
    </row>
    <row r="42" spans="1:4" s="35" customFormat="1" ht="18" customHeight="1">
      <c r="A42" s="159">
        <v>42461</v>
      </c>
      <c r="B42" s="179">
        <v>501180</v>
      </c>
    </row>
    <row r="43" spans="1:4" s="35" customFormat="1" ht="18" customHeight="1">
      <c r="A43" s="28">
        <v>42491</v>
      </c>
      <c r="B43" s="180">
        <v>500350</v>
      </c>
      <c r="C43" s="25"/>
      <c r="D43" s="154"/>
    </row>
    <row r="44" spans="1:4" s="35" customFormat="1" ht="18" customHeight="1">
      <c r="A44" s="159">
        <v>42522</v>
      </c>
      <c r="B44" s="179">
        <v>498750</v>
      </c>
      <c r="C44" s="25"/>
      <c r="D44" s="154"/>
    </row>
    <row r="45" spans="1:4" s="35" customFormat="1" ht="18" customHeight="1">
      <c r="A45" s="28">
        <v>42552</v>
      </c>
      <c r="B45" s="180">
        <v>498400</v>
      </c>
      <c r="C45" s="25"/>
      <c r="D45" s="154"/>
    </row>
    <row r="46" spans="1:4" s="35" customFormat="1" ht="18" customHeight="1">
      <c r="A46" s="159">
        <v>42583</v>
      </c>
      <c r="B46" s="179">
        <v>499210</v>
      </c>
      <c r="C46" s="25"/>
      <c r="D46" s="154"/>
    </row>
    <row r="47" spans="1:4" s="35" customFormat="1" ht="18" customHeight="1">
      <c r="A47" s="28">
        <v>42614</v>
      </c>
      <c r="B47" s="180">
        <v>495660</v>
      </c>
      <c r="C47" s="25"/>
      <c r="D47" s="154"/>
    </row>
    <row r="48" spans="1:4" s="35" customFormat="1" ht="18" customHeight="1">
      <c r="A48" s="159">
        <v>42644</v>
      </c>
      <c r="B48" s="179">
        <v>493470</v>
      </c>
      <c r="C48" s="25"/>
      <c r="D48" s="154"/>
    </row>
    <row r="49" spans="1:4" s="35" customFormat="1" ht="18" customHeight="1">
      <c r="A49" s="28">
        <v>42675</v>
      </c>
      <c r="B49" s="180">
        <v>490800</v>
      </c>
      <c r="C49" s="25"/>
      <c r="D49" s="154"/>
    </row>
    <row r="50" spans="1:4" s="35" customFormat="1" ht="18" customHeight="1">
      <c r="A50" s="159">
        <v>42705</v>
      </c>
      <c r="B50" s="179">
        <v>490410</v>
      </c>
      <c r="C50" s="25"/>
      <c r="D50" s="154"/>
    </row>
    <row r="51" spans="1:4" s="3" customFormat="1" ht="18" customHeight="1">
      <c r="A51" s="28">
        <v>42736</v>
      </c>
      <c r="B51" s="180">
        <v>487490</v>
      </c>
      <c r="C51" s="25"/>
    </row>
    <row r="52" spans="1:4" s="35" customFormat="1" ht="18" customHeight="1">
      <c r="A52" s="159">
        <v>42767</v>
      </c>
      <c r="B52" s="179">
        <v>489070</v>
      </c>
      <c r="C52" s="25"/>
    </row>
    <row r="53" spans="1:4" s="35" customFormat="1" ht="18" customHeight="1">
      <c r="A53" s="28">
        <v>42795</v>
      </c>
      <c r="B53" s="180">
        <v>491760</v>
      </c>
      <c r="C53" s="25"/>
    </row>
    <row r="54" spans="1:4" s="35" customFormat="1" ht="18" customHeight="1">
      <c r="A54" s="26">
        <v>42826</v>
      </c>
      <c r="B54" s="179">
        <v>491430</v>
      </c>
      <c r="C54" s="25"/>
    </row>
    <row r="55" spans="1:4" s="35" customFormat="1" ht="18" customHeight="1">
      <c r="A55" s="28">
        <v>42856</v>
      </c>
      <c r="B55" s="180">
        <v>492860</v>
      </c>
      <c r="C55" s="25"/>
    </row>
    <row r="56" spans="1:4" s="35" customFormat="1" ht="18" customHeight="1">
      <c r="A56" s="26">
        <v>42887</v>
      </c>
      <c r="B56" s="179">
        <v>491180</v>
      </c>
      <c r="C56" s="25"/>
    </row>
    <row r="57" spans="1:4" s="35" customFormat="1" ht="18" customHeight="1">
      <c r="A57" s="28">
        <v>42917</v>
      </c>
      <c r="B57" s="180">
        <v>491320</v>
      </c>
      <c r="C57" s="25"/>
    </row>
    <row r="58" spans="1:4" s="35" customFormat="1" ht="18" customHeight="1">
      <c r="A58" s="26">
        <v>42948</v>
      </c>
      <c r="B58" s="179">
        <v>492920</v>
      </c>
      <c r="C58" s="25"/>
    </row>
    <row r="59" spans="1:4" s="35" customFormat="1" ht="18" customHeight="1">
      <c r="A59" s="28">
        <v>42979</v>
      </c>
      <c r="B59" s="180">
        <v>489560</v>
      </c>
      <c r="C59" s="25"/>
    </row>
    <row r="60" spans="1:4" s="35" customFormat="1" ht="15.75" customHeight="1">
      <c r="A60" s="26">
        <v>43009</v>
      </c>
      <c r="B60" s="179">
        <v>486480</v>
      </c>
      <c r="C60" s="25"/>
    </row>
    <row r="61" spans="1:4" s="35" customFormat="1" ht="18" customHeight="1">
      <c r="A61" s="28">
        <v>43040</v>
      </c>
      <c r="B61" s="180">
        <v>485100</v>
      </c>
      <c r="C61" s="25"/>
    </row>
    <row r="62" spans="1:4" s="35" customFormat="1" ht="18" customHeight="1">
      <c r="A62" s="26">
        <v>43070</v>
      </c>
      <c r="B62" s="179">
        <v>483980</v>
      </c>
      <c r="C62" s="25"/>
    </row>
    <row r="63" spans="1:4" s="35" customFormat="1" ht="18" customHeight="1">
      <c r="A63" s="28">
        <v>43101</v>
      </c>
      <c r="B63" s="180">
        <v>482360</v>
      </c>
      <c r="C63" s="25"/>
    </row>
    <row r="64" spans="1:4" s="35" customFormat="1" ht="18" customHeight="1">
      <c r="A64" s="26">
        <v>43132</v>
      </c>
      <c r="B64" s="179">
        <v>483590</v>
      </c>
      <c r="C64" s="25"/>
    </row>
    <row r="65" spans="1:17" s="35" customFormat="1" ht="18" customHeight="1">
      <c r="A65" s="28">
        <v>43160</v>
      </c>
      <c r="B65" s="180">
        <v>484910</v>
      </c>
      <c r="C65" s="25"/>
    </row>
    <row r="66" spans="1:17" s="35" customFormat="1" ht="18" customHeight="1">
      <c r="C66" s="25"/>
    </row>
    <row r="67" spans="1:17" s="35" customFormat="1" ht="18" customHeight="1">
      <c r="C67" s="25"/>
    </row>
    <row r="68" spans="1:17" s="7" customFormat="1" ht="20.100000000000001" customHeight="1">
      <c r="A68" s="7" t="s">
        <v>35</v>
      </c>
    </row>
    <row r="69" spans="1:17" s="3" customFormat="1" ht="15" customHeight="1">
      <c r="A69" s="15" t="s">
        <v>34</v>
      </c>
      <c r="Q69" s="15"/>
    </row>
    <row r="70" spans="1:17" s="7" customFormat="1" ht="20.100000000000001" customHeight="1">
      <c r="A70" s="7" t="s">
        <v>161</v>
      </c>
    </row>
    <row r="71" spans="1:17" s="7" customFormat="1" ht="20.100000000000001" customHeight="1">
      <c r="A71" s="7" t="s">
        <v>49</v>
      </c>
    </row>
    <row r="72" spans="1:17" s="3" customFormat="1" ht="15" customHeight="1">
      <c r="A72" s="15" t="s">
        <v>38</v>
      </c>
      <c r="Q72" s="15"/>
    </row>
  </sheetData>
  <hyperlinks>
    <hyperlink ref="A1" location="Contents!A1" display="Return to Contents"/>
    <hyperlink ref="A72" r:id="rId1"/>
    <hyperlink ref="A69" r:id="rId2"/>
  </hyperlinks>
  <pageMargins left="0.7" right="0.7" top="0.75" bottom="0.75" header="0.3" footer="0.3"/>
  <pageSetup paperSize="9" scale="49" orientation="landscape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5" sqref="O5"/>
    </sheetView>
  </sheetViews>
  <sheetFormatPr defaultColWidth="8.85546875" defaultRowHeight="12.75"/>
  <cols>
    <col min="1" max="1" customWidth="true" style="3" width="29.42578125" collapsed="false"/>
    <col min="2" max="2" customWidth="true" style="3" width="16.42578125" collapsed="false"/>
    <col min="3" max="14" customWidth="true" style="35" width="13.42578125" collapsed="false"/>
    <col min="15" max="15" customWidth="true" style="3" width="17.140625" collapsed="false"/>
    <col min="16" max="16" style="3" width="8.85546875" collapsed="false"/>
    <col min="17" max="17" customWidth="true" style="30" width="29.42578125" collapsed="false"/>
    <col min="18" max="18" customWidth="true" style="30" width="25.140625" collapsed="false"/>
    <col min="19" max="16384" style="3" width="8.85546875" collapsed="false"/>
  </cols>
  <sheetData>
    <row r="1" spans="1:20" ht="15">
      <c r="A1" s="93" t="s">
        <v>32</v>
      </c>
      <c r="Q1" s="152"/>
    </row>
    <row r="2" spans="1:20">
      <c r="Q2" s="153"/>
    </row>
    <row r="3" spans="1:20" ht="15.75">
      <c r="A3" s="6" t="s">
        <v>239</v>
      </c>
      <c r="P3" s="143"/>
      <c r="Q3" s="147"/>
      <c r="S3" s="30"/>
      <c r="T3" s="143"/>
    </row>
    <row r="4" spans="1:20" ht="15" customHeight="1">
      <c r="A4" s="6"/>
      <c r="P4" s="143"/>
      <c r="Q4" s="147"/>
      <c r="S4" s="30"/>
      <c r="T4" s="143"/>
    </row>
    <row r="5" spans="1:20" s="5" customFormat="1" ht="54.95" customHeight="1">
      <c r="A5" s="10"/>
      <c r="B5" s="11">
        <v>41365</v>
      </c>
      <c r="C5" s="189">
        <v>42826</v>
      </c>
      <c r="D5" s="189">
        <v>42856</v>
      </c>
      <c r="E5" s="189">
        <v>42887</v>
      </c>
      <c r="F5" s="189">
        <v>42917</v>
      </c>
      <c r="G5" s="189">
        <v>42948</v>
      </c>
      <c r="H5" s="189">
        <v>42979</v>
      </c>
      <c r="I5" s="189">
        <v>43009</v>
      </c>
      <c r="J5" s="189">
        <v>43040</v>
      </c>
      <c r="K5" s="189">
        <v>43070</v>
      </c>
      <c r="L5" s="190">
        <v>43101</v>
      </c>
      <c r="M5" s="190">
        <v>43132</v>
      </c>
      <c r="N5" s="190">
        <v>43160</v>
      </c>
      <c r="O5" s="12" t="s">
        <v>191</v>
      </c>
      <c r="P5" s="144"/>
      <c r="Q5" s="135"/>
      <c r="R5" s="136" t="s">
        <v>33</v>
      </c>
      <c r="S5" s="148"/>
      <c r="T5" s="144"/>
    </row>
    <row r="6" spans="1:20" s="4" customFormat="1" ht="24.95" customHeight="1">
      <c r="A6" s="34" t="s">
        <v>31</v>
      </c>
      <c r="B6" s="8">
        <v>552380</v>
      </c>
      <c r="C6" s="191">
        <v>491430</v>
      </c>
      <c r="D6" s="191">
        <v>492860</v>
      </c>
      <c r="E6" s="191">
        <v>491180</v>
      </c>
      <c r="F6" s="191">
        <v>491320</v>
      </c>
      <c r="G6" s="191">
        <v>492920</v>
      </c>
      <c r="H6" s="191">
        <v>489560</v>
      </c>
      <c r="I6" s="192">
        <v>486480</v>
      </c>
      <c r="J6" s="192">
        <v>485100</v>
      </c>
      <c r="K6" s="192">
        <v>483980</v>
      </c>
      <c r="L6" s="192">
        <v>482360</v>
      </c>
      <c r="M6" s="192">
        <v>483590</v>
      </c>
      <c r="N6" s="192">
        <v>484910</v>
      </c>
      <c r="O6" s="228">
        <f t="shared" ref="O6:O38" si="0">(B6-N6)/B6</f>
        <v>0.12214417611064847</v>
      </c>
      <c r="P6" s="145"/>
      <c r="Q6" s="137" t="s">
        <v>31</v>
      </c>
      <c r="R6" s="138">
        <v>-8.5958941308519499E-2</v>
      </c>
      <c r="S6" s="149"/>
      <c r="T6" s="145"/>
    </row>
    <row r="7" spans="1:20" ht="18" customHeight="1">
      <c r="A7" s="13" t="s">
        <v>0</v>
      </c>
      <c r="B7" s="14">
        <v>15150</v>
      </c>
      <c r="C7" s="193">
        <v>14200</v>
      </c>
      <c r="D7" s="193">
        <v>14270</v>
      </c>
      <c r="E7" s="193">
        <v>14250</v>
      </c>
      <c r="F7" s="193">
        <v>14250</v>
      </c>
      <c r="G7" s="193">
        <v>14290</v>
      </c>
      <c r="H7" s="193">
        <v>14170</v>
      </c>
      <c r="I7" s="194">
        <v>14040</v>
      </c>
      <c r="J7" s="194">
        <v>14000</v>
      </c>
      <c r="K7" s="194">
        <v>14040</v>
      </c>
      <c r="L7" s="194">
        <v>13980</v>
      </c>
      <c r="M7" s="194">
        <v>14040</v>
      </c>
      <c r="N7" s="194">
        <v>14120</v>
      </c>
      <c r="O7" s="229">
        <f t="shared" si="0"/>
        <v>6.7986798679867982E-2</v>
      </c>
      <c r="P7" s="143"/>
      <c r="Q7" s="135" t="s">
        <v>4</v>
      </c>
      <c r="R7" s="139">
        <v>-3.5211267605633804E-2</v>
      </c>
      <c r="S7" s="30"/>
      <c r="T7" s="143"/>
    </row>
    <row r="8" spans="1:20" ht="18" customHeight="1">
      <c r="A8" s="33" t="s">
        <v>1</v>
      </c>
      <c r="B8" s="118">
        <v>12320</v>
      </c>
      <c r="C8" s="195">
        <v>11920</v>
      </c>
      <c r="D8" s="195">
        <v>12260</v>
      </c>
      <c r="E8" s="195">
        <v>12300</v>
      </c>
      <c r="F8" s="195">
        <v>11890</v>
      </c>
      <c r="G8" s="195">
        <v>11960</v>
      </c>
      <c r="H8" s="195">
        <v>11900</v>
      </c>
      <c r="I8" s="196">
        <v>11840</v>
      </c>
      <c r="J8" s="196">
        <v>11790</v>
      </c>
      <c r="K8" s="196">
        <v>11750</v>
      </c>
      <c r="L8" s="196">
        <v>11700</v>
      </c>
      <c r="M8" s="196">
        <v>11710</v>
      </c>
      <c r="N8" s="196">
        <v>11690</v>
      </c>
      <c r="O8" s="230">
        <f t="shared" si="0"/>
        <v>5.113636363636364E-2</v>
      </c>
      <c r="P8" s="143"/>
      <c r="Q8" s="135" t="s">
        <v>19</v>
      </c>
      <c r="R8" s="139">
        <v>-5.5987227248536456E-2</v>
      </c>
      <c r="S8" s="30"/>
      <c r="T8" s="143"/>
    </row>
    <row r="9" spans="1:20" ht="18" customHeight="1">
      <c r="A9" s="13" t="s">
        <v>2</v>
      </c>
      <c r="B9" s="14">
        <v>9790</v>
      </c>
      <c r="C9" s="193">
        <v>8760</v>
      </c>
      <c r="D9" s="193">
        <v>8820</v>
      </c>
      <c r="E9" s="193">
        <v>8850</v>
      </c>
      <c r="F9" s="193">
        <v>8850</v>
      </c>
      <c r="G9" s="193">
        <v>8910</v>
      </c>
      <c r="H9" s="193">
        <v>8800</v>
      </c>
      <c r="I9" s="194">
        <v>8730</v>
      </c>
      <c r="J9" s="194">
        <v>8740</v>
      </c>
      <c r="K9" s="194">
        <v>8750</v>
      </c>
      <c r="L9" s="194">
        <v>8770</v>
      </c>
      <c r="M9" s="194">
        <v>8780</v>
      </c>
      <c r="N9" s="194">
        <v>8810</v>
      </c>
      <c r="O9" s="229">
        <f t="shared" si="0"/>
        <v>0.10010214504596528</v>
      </c>
      <c r="P9" s="143"/>
      <c r="Q9" s="135" t="s">
        <v>9</v>
      </c>
      <c r="R9" s="139">
        <v>-6.1845386533665836E-2</v>
      </c>
      <c r="S9" s="30"/>
      <c r="T9" s="143"/>
    </row>
    <row r="10" spans="1:20" ht="18" customHeight="1">
      <c r="A10" s="33" t="s">
        <v>3</v>
      </c>
      <c r="B10" s="9">
        <v>8040</v>
      </c>
      <c r="C10" s="195">
        <v>7000</v>
      </c>
      <c r="D10" s="195">
        <v>7020</v>
      </c>
      <c r="E10" s="195">
        <v>6980</v>
      </c>
      <c r="F10" s="195">
        <v>6990</v>
      </c>
      <c r="G10" s="195">
        <v>7020</v>
      </c>
      <c r="H10" s="195">
        <v>6970</v>
      </c>
      <c r="I10" s="196">
        <v>6930</v>
      </c>
      <c r="J10" s="196">
        <v>6890</v>
      </c>
      <c r="K10" s="196">
        <v>6860</v>
      </c>
      <c r="L10" s="196">
        <v>6790</v>
      </c>
      <c r="M10" s="196">
        <v>6790</v>
      </c>
      <c r="N10" s="196">
        <v>6890</v>
      </c>
      <c r="O10" s="231">
        <f t="shared" si="0"/>
        <v>0.14303482587064675</v>
      </c>
      <c r="P10" s="143"/>
      <c r="Q10" s="135" t="s">
        <v>21</v>
      </c>
      <c r="R10" s="139">
        <v>-6.7407407407407402E-2</v>
      </c>
      <c r="S10" s="30"/>
      <c r="T10" s="143"/>
    </row>
    <row r="11" spans="1:20" ht="18" customHeight="1">
      <c r="A11" s="13" t="s">
        <v>4</v>
      </c>
      <c r="B11" s="14">
        <v>5680</v>
      </c>
      <c r="C11" s="193">
        <v>5320</v>
      </c>
      <c r="D11" s="193">
        <v>5350</v>
      </c>
      <c r="E11" s="193">
        <v>5260</v>
      </c>
      <c r="F11" s="193">
        <v>5210</v>
      </c>
      <c r="G11" s="193">
        <v>5290</v>
      </c>
      <c r="H11" s="193">
        <v>5270</v>
      </c>
      <c r="I11" s="194">
        <v>5250</v>
      </c>
      <c r="J11" s="194">
        <v>5220</v>
      </c>
      <c r="K11" s="194">
        <v>5190</v>
      </c>
      <c r="L11" s="194">
        <v>5200</v>
      </c>
      <c r="M11" s="194">
        <v>5120</v>
      </c>
      <c r="N11" s="194">
        <v>5120</v>
      </c>
      <c r="O11" s="229">
        <f t="shared" si="0"/>
        <v>9.8591549295774641E-2</v>
      </c>
      <c r="P11" s="143"/>
      <c r="Q11" s="135" t="s">
        <v>1</v>
      </c>
      <c r="R11" s="139">
        <v>-6.7775974025974031E-2</v>
      </c>
      <c r="S11" s="30"/>
      <c r="T11" s="143"/>
    </row>
    <row r="12" spans="1:20" ht="18" customHeight="1">
      <c r="A12" s="33" t="s">
        <v>5</v>
      </c>
      <c r="B12" s="9">
        <v>14750</v>
      </c>
      <c r="C12" s="195">
        <v>13360</v>
      </c>
      <c r="D12" s="195">
        <v>13370</v>
      </c>
      <c r="E12" s="195">
        <v>13370</v>
      </c>
      <c r="F12" s="195">
        <v>13400</v>
      </c>
      <c r="G12" s="195">
        <v>13370</v>
      </c>
      <c r="H12" s="195">
        <v>13330</v>
      </c>
      <c r="I12" s="196">
        <v>13250</v>
      </c>
      <c r="J12" s="196">
        <v>13270</v>
      </c>
      <c r="K12" s="196">
        <v>13240</v>
      </c>
      <c r="L12" s="196">
        <v>13200</v>
      </c>
      <c r="M12" s="196">
        <v>13240</v>
      </c>
      <c r="N12" s="196">
        <v>13310</v>
      </c>
      <c r="O12" s="231">
        <f t="shared" si="0"/>
        <v>9.7627118644067798E-2</v>
      </c>
      <c r="P12" s="143"/>
      <c r="Q12" s="135" t="s">
        <v>14</v>
      </c>
      <c r="R12" s="139">
        <v>-7.2279484638255703E-2</v>
      </c>
      <c r="S12" s="30"/>
      <c r="T12" s="143"/>
    </row>
    <row r="13" spans="1:20" ht="18" customHeight="1">
      <c r="A13" s="13" t="s">
        <v>6</v>
      </c>
      <c r="B13" s="14">
        <v>20200</v>
      </c>
      <c r="C13" s="193">
        <v>18190</v>
      </c>
      <c r="D13" s="193">
        <v>18160</v>
      </c>
      <c r="E13" s="193">
        <v>18320</v>
      </c>
      <c r="F13" s="193">
        <v>18350</v>
      </c>
      <c r="G13" s="193">
        <v>18460</v>
      </c>
      <c r="H13" s="193">
        <v>18330</v>
      </c>
      <c r="I13" s="194">
        <v>18190</v>
      </c>
      <c r="J13" s="194">
        <v>17940</v>
      </c>
      <c r="K13" s="194">
        <v>18020</v>
      </c>
      <c r="L13" s="194">
        <v>17840</v>
      </c>
      <c r="M13" s="194">
        <v>17830</v>
      </c>
      <c r="N13" s="194">
        <v>17940</v>
      </c>
      <c r="O13" s="229">
        <f t="shared" si="0"/>
        <v>0.11188118811881188</v>
      </c>
      <c r="P13" s="143"/>
      <c r="Q13" s="135" t="s">
        <v>13</v>
      </c>
      <c r="R13" s="139">
        <v>-7.7386363636363642E-2</v>
      </c>
      <c r="S13" s="30"/>
      <c r="T13" s="143"/>
    </row>
    <row r="14" spans="1:20" ht="18" customHeight="1">
      <c r="A14" s="33" t="s">
        <v>7</v>
      </c>
      <c r="B14" s="9">
        <v>16180</v>
      </c>
      <c r="C14" s="195">
        <v>13560</v>
      </c>
      <c r="D14" s="195">
        <v>13630</v>
      </c>
      <c r="E14" s="195">
        <v>13560</v>
      </c>
      <c r="F14" s="195">
        <v>13620</v>
      </c>
      <c r="G14" s="195">
        <v>13620</v>
      </c>
      <c r="H14" s="195">
        <v>13470</v>
      </c>
      <c r="I14" s="196">
        <v>13370</v>
      </c>
      <c r="J14" s="196">
        <v>13300</v>
      </c>
      <c r="K14" s="196">
        <v>13040</v>
      </c>
      <c r="L14" s="196">
        <v>13010</v>
      </c>
      <c r="M14" s="196">
        <v>13150</v>
      </c>
      <c r="N14" s="196">
        <v>13210</v>
      </c>
      <c r="O14" s="231">
        <f t="shared" si="0"/>
        <v>0.18355995055624227</v>
      </c>
      <c r="P14" s="143"/>
      <c r="Q14" s="135" t="s">
        <v>15</v>
      </c>
      <c r="R14" s="139">
        <v>-7.7527501309586175E-2</v>
      </c>
      <c r="S14" s="30"/>
      <c r="T14" s="143"/>
    </row>
    <row r="15" spans="1:20" ht="18" customHeight="1">
      <c r="A15" s="13" t="s">
        <v>8</v>
      </c>
      <c r="B15" s="14">
        <v>6280</v>
      </c>
      <c r="C15" s="193">
        <v>5510</v>
      </c>
      <c r="D15" s="193">
        <v>5500</v>
      </c>
      <c r="E15" s="193">
        <v>5400</v>
      </c>
      <c r="F15" s="193">
        <v>5400</v>
      </c>
      <c r="G15" s="193">
        <v>5390</v>
      </c>
      <c r="H15" s="193">
        <v>5360</v>
      </c>
      <c r="I15" s="194">
        <v>5460</v>
      </c>
      <c r="J15" s="194">
        <v>5440</v>
      </c>
      <c r="K15" s="194">
        <v>5370</v>
      </c>
      <c r="L15" s="194">
        <v>5330</v>
      </c>
      <c r="M15" s="194">
        <v>5310</v>
      </c>
      <c r="N15" s="194">
        <v>5340</v>
      </c>
      <c r="O15" s="229">
        <f t="shared" si="0"/>
        <v>0.14968152866242038</v>
      </c>
      <c r="P15" s="143"/>
      <c r="Q15" s="135" t="s">
        <v>22</v>
      </c>
      <c r="R15" s="139">
        <v>-7.8134110787172015E-2</v>
      </c>
      <c r="S15" s="30"/>
      <c r="T15" s="143"/>
    </row>
    <row r="16" spans="1:20" ht="18" customHeight="1">
      <c r="A16" s="33" t="s">
        <v>9</v>
      </c>
      <c r="B16" s="9">
        <v>8020</v>
      </c>
      <c r="C16" s="195">
        <v>7070</v>
      </c>
      <c r="D16" s="195">
        <v>7150</v>
      </c>
      <c r="E16" s="195">
        <v>7150</v>
      </c>
      <c r="F16" s="195">
        <v>7130</v>
      </c>
      <c r="G16" s="195">
        <v>7150</v>
      </c>
      <c r="H16" s="195">
        <v>7070</v>
      </c>
      <c r="I16" s="196">
        <v>7030</v>
      </c>
      <c r="J16" s="196">
        <v>7020</v>
      </c>
      <c r="K16" s="196">
        <v>7010</v>
      </c>
      <c r="L16" s="196">
        <v>6970</v>
      </c>
      <c r="M16" s="196">
        <v>6970</v>
      </c>
      <c r="N16" s="196">
        <v>6950</v>
      </c>
      <c r="O16" s="231">
        <f t="shared" si="0"/>
        <v>0.13341645885286782</v>
      </c>
      <c r="P16" s="143"/>
      <c r="Q16" s="135" t="s">
        <v>5</v>
      </c>
      <c r="R16" s="139">
        <v>-7.8576271186440672E-2</v>
      </c>
      <c r="S16" s="30"/>
      <c r="T16" s="143"/>
    </row>
    <row r="17" spans="1:20" ht="18" customHeight="1">
      <c r="A17" s="13" t="s">
        <v>10</v>
      </c>
      <c r="B17" s="14">
        <v>5210</v>
      </c>
      <c r="C17" s="193">
        <v>4610</v>
      </c>
      <c r="D17" s="193">
        <v>4630</v>
      </c>
      <c r="E17" s="193">
        <v>4620</v>
      </c>
      <c r="F17" s="193">
        <v>4610</v>
      </c>
      <c r="G17" s="193">
        <v>4610</v>
      </c>
      <c r="H17" s="193">
        <v>4580</v>
      </c>
      <c r="I17" s="194">
        <v>4580</v>
      </c>
      <c r="J17" s="194">
        <v>4610</v>
      </c>
      <c r="K17" s="194">
        <v>4590</v>
      </c>
      <c r="L17" s="194">
        <v>4540</v>
      </c>
      <c r="M17" s="194">
        <v>4530</v>
      </c>
      <c r="N17" s="194">
        <v>4520</v>
      </c>
      <c r="O17" s="229">
        <f t="shared" si="0"/>
        <v>0.1324376199616123</v>
      </c>
      <c r="P17" s="143"/>
      <c r="Q17" s="135" t="s">
        <v>27</v>
      </c>
      <c r="R17" s="139">
        <v>-8.2681242807825087E-2</v>
      </c>
      <c r="S17" s="30"/>
      <c r="T17" s="143"/>
    </row>
    <row r="18" spans="1:20" ht="18" customHeight="1">
      <c r="A18" s="2" t="s">
        <v>11</v>
      </c>
      <c r="B18" s="9">
        <v>40540</v>
      </c>
      <c r="C18" s="195">
        <v>35600</v>
      </c>
      <c r="D18" s="195">
        <v>35740</v>
      </c>
      <c r="E18" s="195">
        <v>35720</v>
      </c>
      <c r="F18" s="195">
        <v>35490</v>
      </c>
      <c r="G18" s="195">
        <v>35370</v>
      </c>
      <c r="H18" s="195">
        <v>34880</v>
      </c>
      <c r="I18" s="196">
        <v>34810</v>
      </c>
      <c r="J18" s="196">
        <v>34600</v>
      </c>
      <c r="K18" s="196">
        <v>34420</v>
      </c>
      <c r="L18" s="196">
        <v>34190</v>
      </c>
      <c r="M18" s="196">
        <v>34390</v>
      </c>
      <c r="N18" s="196">
        <v>34310</v>
      </c>
      <c r="O18" s="231">
        <f t="shared" si="0"/>
        <v>0.15367538233843117</v>
      </c>
      <c r="P18" s="143"/>
      <c r="Q18" s="135" t="s">
        <v>8</v>
      </c>
      <c r="R18" s="139">
        <v>-8.3917197452229295E-2</v>
      </c>
      <c r="S18" s="30"/>
      <c r="T18" s="143"/>
    </row>
    <row r="19" spans="1:20" s="35" customFormat="1" ht="18" customHeight="1">
      <c r="A19" s="13" t="s">
        <v>162</v>
      </c>
      <c r="B19" s="201">
        <v>2870</v>
      </c>
      <c r="C19" s="193">
        <v>2410</v>
      </c>
      <c r="D19" s="193">
        <v>2400</v>
      </c>
      <c r="E19" s="193">
        <v>2360</v>
      </c>
      <c r="F19" s="193">
        <v>2330</v>
      </c>
      <c r="G19" s="193">
        <v>2330</v>
      </c>
      <c r="H19" s="193">
        <v>2300</v>
      </c>
      <c r="I19" s="194">
        <v>2290</v>
      </c>
      <c r="J19" s="194">
        <v>2300</v>
      </c>
      <c r="K19" s="194">
        <v>2300</v>
      </c>
      <c r="L19" s="194">
        <v>2280</v>
      </c>
      <c r="M19" s="194">
        <v>2260</v>
      </c>
      <c r="N19" s="194">
        <v>2250</v>
      </c>
      <c r="O19" s="232">
        <f t="shared" si="0"/>
        <v>0.21602787456445993</v>
      </c>
      <c r="P19" s="143"/>
      <c r="Q19" s="135" t="s">
        <v>30</v>
      </c>
      <c r="R19" s="139">
        <v>-8.492990654205608E-2</v>
      </c>
      <c r="S19" s="30"/>
      <c r="T19" s="143"/>
    </row>
    <row r="20" spans="1:20" ht="18" customHeight="1">
      <c r="A20" s="33" t="s">
        <v>12</v>
      </c>
      <c r="B20" s="9">
        <v>15560</v>
      </c>
      <c r="C20" s="195">
        <v>13530</v>
      </c>
      <c r="D20" s="195">
        <v>13650</v>
      </c>
      <c r="E20" s="195">
        <v>13490</v>
      </c>
      <c r="F20" s="195">
        <v>13570</v>
      </c>
      <c r="G20" s="195">
        <v>13620</v>
      </c>
      <c r="H20" s="195">
        <v>13590</v>
      </c>
      <c r="I20" s="196">
        <v>13560</v>
      </c>
      <c r="J20" s="196">
        <v>13460</v>
      </c>
      <c r="K20" s="196">
        <v>13380</v>
      </c>
      <c r="L20" s="196">
        <v>13380</v>
      </c>
      <c r="M20" s="196">
        <v>13410</v>
      </c>
      <c r="N20" s="196">
        <v>13450</v>
      </c>
      <c r="O20" s="231">
        <f t="shared" si="0"/>
        <v>0.13560411311053985</v>
      </c>
      <c r="P20" s="143"/>
      <c r="Q20" s="135" t="s">
        <v>10</v>
      </c>
      <c r="R20" s="139">
        <v>-8.5796545105566224E-2</v>
      </c>
      <c r="S20" s="30"/>
      <c r="T20" s="143"/>
    </row>
    <row r="21" spans="1:20" ht="18" customHeight="1">
      <c r="A21" s="13" t="s">
        <v>13</v>
      </c>
      <c r="B21" s="14">
        <v>35200</v>
      </c>
      <c r="C21" s="193">
        <v>31640</v>
      </c>
      <c r="D21" s="193">
        <v>31560</v>
      </c>
      <c r="E21" s="193">
        <v>31480</v>
      </c>
      <c r="F21" s="193">
        <v>31680</v>
      </c>
      <c r="G21" s="193">
        <v>31740</v>
      </c>
      <c r="H21" s="193">
        <v>31480</v>
      </c>
      <c r="I21" s="194">
        <v>31260</v>
      </c>
      <c r="J21" s="194">
        <v>31140</v>
      </c>
      <c r="K21" s="194">
        <v>31160</v>
      </c>
      <c r="L21" s="194">
        <v>31060</v>
      </c>
      <c r="M21" s="194">
        <v>31370</v>
      </c>
      <c r="N21" s="194">
        <v>31690</v>
      </c>
      <c r="O21" s="229">
        <f t="shared" si="0"/>
        <v>9.9715909090909091E-2</v>
      </c>
      <c r="P21" s="143"/>
      <c r="Q21" s="135" t="s">
        <v>23</v>
      </c>
      <c r="R21" s="139">
        <v>-8.6759082217973238E-2</v>
      </c>
      <c r="S21" s="30"/>
      <c r="T21" s="143"/>
    </row>
    <row r="22" spans="1:20" ht="18" customHeight="1">
      <c r="A22" s="33" t="s">
        <v>14</v>
      </c>
      <c r="B22" s="9">
        <v>100900</v>
      </c>
      <c r="C22" s="195">
        <v>90030</v>
      </c>
      <c r="D22" s="195">
        <v>90580</v>
      </c>
      <c r="E22" s="195">
        <v>90460</v>
      </c>
      <c r="F22" s="195">
        <v>90490</v>
      </c>
      <c r="G22" s="195">
        <v>90650</v>
      </c>
      <c r="H22" s="195">
        <v>90250</v>
      </c>
      <c r="I22" s="196">
        <v>89650</v>
      </c>
      <c r="J22" s="196">
        <v>89580</v>
      </c>
      <c r="K22" s="196">
        <v>89510</v>
      </c>
      <c r="L22" s="196">
        <v>89160</v>
      </c>
      <c r="M22" s="196">
        <v>89140</v>
      </c>
      <c r="N22" s="196">
        <v>89240</v>
      </c>
      <c r="O22" s="231">
        <f t="shared" si="0"/>
        <v>0.11555996035678889</v>
      </c>
      <c r="P22" s="143"/>
      <c r="Q22" s="135" t="s">
        <v>6</v>
      </c>
      <c r="R22" s="139">
        <v>-8.7871287128712866E-2</v>
      </c>
      <c r="S22" s="30"/>
      <c r="T22" s="143"/>
    </row>
    <row r="23" spans="1:20" ht="18" customHeight="1">
      <c r="A23" s="13" t="s">
        <v>15</v>
      </c>
      <c r="B23" s="14">
        <v>19090</v>
      </c>
      <c r="C23" s="193">
        <v>17980</v>
      </c>
      <c r="D23" s="193">
        <v>17800</v>
      </c>
      <c r="E23" s="193">
        <v>17560</v>
      </c>
      <c r="F23" s="193">
        <v>17500</v>
      </c>
      <c r="G23" s="193">
        <v>17710</v>
      </c>
      <c r="H23" s="193">
        <v>17590</v>
      </c>
      <c r="I23" s="194">
        <v>17430</v>
      </c>
      <c r="J23" s="194">
        <v>17500</v>
      </c>
      <c r="K23" s="194">
        <v>17500</v>
      </c>
      <c r="L23" s="194">
        <v>17480</v>
      </c>
      <c r="M23" s="194">
        <v>17470</v>
      </c>
      <c r="N23" s="194">
        <v>17490</v>
      </c>
      <c r="O23" s="229">
        <f t="shared" si="0"/>
        <v>8.3813514929282351E-2</v>
      </c>
      <c r="P23" s="143"/>
      <c r="Q23" s="135" t="s">
        <v>2</v>
      </c>
      <c r="R23" s="139">
        <v>-8.8253319713993875E-2</v>
      </c>
      <c r="S23" s="30"/>
      <c r="T23" s="143"/>
    </row>
    <row r="24" spans="1:20" ht="18" customHeight="1">
      <c r="A24" s="33" t="s">
        <v>16</v>
      </c>
      <c r="B24" s="9">
        <v>11160</v>
      </c>
      <c r="C24" s="195">
        <v>9730</v>
      </c>
      <c r="D24" s="195">
        <v>9790</v>
      </c>
      <c r="E24" s="195">
        <v>9790</v>
      </c>
      <c r="F24" s="195">
        <v>9770</v>
      </c>
      <c r="G24" s="195">
        <v>9820</v>
      </c>
      <c r="H24" s="195">
        <v>9810</v>
      </c>
      <c r="I24" s="196">
        <v>9830</v>
      </c>
      <c r="J24" s="196">
        <v>9820</v>
      </c>
      <c r="K24" s="196">
        <v>9790</v>
      </c>
      <c r="L24" s="196">
        <v>9800</v>
      </c>
      <c r="M24" s="196">
        <v>9860</v>
      </c>
      <c r="N24" s="196">
        <v>9930</v>
      </c>
      <c r="O24" s="231">
        <f t="shared" si="0"/>
        <v>0.11021505376344086</v>
      </c>
      <c r="P24" s="143"/>
      <c r="Q24" s="135" t="s">
        <v>26</v>
      </c>
      <c r="R24" s="139">
        <v>-8.9866457187745483E-2</v>
      </c>
      <c r="S24" s="30"/>
      <c r="T24" s="143"/>
    </row>
    <row r="25" spans="1:20" ht="18" customHeight="1">
      <c r="A25" s="13" t="s">
        <v>17</v>
      </c>
      <c r="B25" s="14">
        <v>7720</v>
      </c>
      <c r="C25" s="193">
        <v>6700</v>
      </c>
      <c r="D25" s="193">
        <v>6670</v>
      </c>
      <c r="E25" s="193">
        <v>6610</v>
      </c>
      <c r="F25" s="193">
        <v>6610</v>
      </c>
      <c r="G25" s="193">
        <v>6610</v>
      </c>
      <c r="H25" s="193">
        <v>6550</v>
      </c>
      <c r="I25" s="194">
        <v>6540</v>
      </c>
      <c r="J25" s="194">
        <v>6540</v>
      </c>
      <c r="K25" s="194">
        <v>6530</v>
      </c>
      <c r="L25" s="194">
        <v>6530</v>
      </c>
      <c r="M25" s="194">
        <v>6500</v>
      </c>
      <c r="N25" s="194">
        <v>6560</v>
      </c>
      <c r="O25" s="229">
        <f t="shared" si="0"/>
        <v>0.15025906735751296</v>
      </c>
      <c r="P25" s="143"/>
      <c r="Q25" s="135" t="s">
        <v>29</v>
      </c>
      <c r="R25" s="139">
        <v>-9.1112666200139955E-2</v>
      </c>
      <c r="S25" s="30"/>
      <c r="T25" s="143"/>
    </row>
    <row r="26" spans="1:20" ht="18" customHeight="1">
      <c r="A26" s="33" t="s">
        <v>18</v>
      </c>
      <c r="B26" s="9">
        <v>6740</v>
      </c>
      <c r="C26" s="195">
        <v>5880</v>
      </c>
      <c r="D26" s="195">
        <v>5910</v>
      </c>
      <c r="E26" s="195">
        <v>5870</v>
      </c>
      <c r="F26" s="195">
        <v>5860</v>
      </c>
      <c r="G26" s="195">
        <v>5860</v>
      </c>
      <c r="H26" s="195">
        <v>5820</v>
      </c>
      <c r="I26" s="196">
        <v>5780</v>
      </c>
      <c r="J26" s="196">
        <v>5780</v>
      </c>
      <c r="K26" s="196">
        <v>5780</v>
      </c>
      <c r="L26" s="196">
        <v>5830</v>
      </c>
      <c r="M26" s="196">
        <v>5840</v>
      </c>
      <c r="N26" s="196">
        <v>5890</v>
      </c>
      <c r="O26" s="231">
        <f t="shared" si="0"/>
        <v>0.12611275964391691</v>
      </c>
      <c r="P26" s="143"/>
      <c r="Q26" s="135" t="s">
        <v>24</v>
      </c>
      <c r="R26" s="139">
        <v>-9.2176529588766293E-2</v>
      </c>
      <c r="S26" s="30"/>
      <c r="T26" s="143"/>
    </row>
    <row r="27" spans="1:20" ht="18" customHeight="1">
      <c r="A27" s="13" t="s">
        <v>19</v>
      </c>
      <c r="B27" s="14">
        <v>18790</v>
      </c>
      <c r="C27" s="193">
        <v>17290</v>
      </c>
      <c r="D27" s="193">
        <v>17290</v>
      </c>
      <c r="E27" s="193">
        <v>17320</v>
      </c>
      <c r="F27" s="193">
        <v>17410</v>
      </c>
      <c r="G27" s="193">
        <v>17490</v>
      </c>
      <c r="H27" s="193">
        <v>17410</v>
      </c>
      <c r="I27" s="194">
        <v>17330</v>
      </c>
      <c r="J27" s="194">
        <v>17320</v>
      </c>
      <c r="K27" s="194">
        <v>17230</v>
      </c>
      <c r="L27" s="194">
        <v>17190</v>
      </c>
      <c r="M27" s="194">
        <v>17200</v>
      </c>
      <c r="N27" s="194">
        <v>16930</v>
      </c>
      <c r="O27" s="229">
        <f t="shared" si="0"/>
        <v>9.8988823842469403E-2</v>
      </c>
      <c r="P27" s="143"/>
      <c r="Q27" s="135" t="s">
        <v>28</v>
      </c>
      <c r="R27" s="139">
        <v>-9.5585996955859967E-2</v>
      </c>
      <c r="S27" s="30"/>
      <c r="T27" s="143"/>
    </row>
    <row r="28" spans="1:20" ht="18" customHeight="1">
      <c r="A28" s="33" t="s">
        <v>20</v>
      </c>
      <c r="B28" s="9">
        <v>42960</v>
      </c>
      <c r="C28" s="195">
        <v>36830</v>
      </c>
      <c r="D28" s="195">
        <v>36830</v>
      </c>
      <c r="E28" s="195">
        <v>36920</v>
      </c>
      <c r="F28" s="195">
        <v>37070</v>
      </c>
      <c r="G28" s="195">
        <v>37200</v>
      </c>
      <c r="H28" s="195">
        <v>36990</v>
      </c>
      <c r="I28" s="196">
        <v>36760</v>
      </c>
      <c r="J28" s="196">
        <v>36660</v>
      </c>
      <c r="K28" s="196">
        <v>36470</v>
      </c>
      <c r="L28" s="196">
        <v>36430</v>
      </c>
      <c r="M28" s="196">
        <v>36430</v>
      </c>
      <c r="N28" s="196">
        <v>36600</v>
      </c>
      <c r="O28" s="231">
        <f t="shared" si="0"/>
        <v>0.14804469273743018</v>
      </c>
      <c r="P28" s="143"/>
      <c r="Q28" s="135" t="s">
        <v>12</v>
      </c>
      <c r="R28" s="139">
        <v>-9.620822622107969E-2</v>
      </c>
      <c r="S28" s="30"/>
      <c r="T28" s="143"/>
    </row>
    <row r="29" spans="1:20" ht="18" customHeight="1">
      <c r="A29" s="13" t="s">
        <v>21</v>
      </c>
      <c r="B29" s="14">
        <v>1350</v>
      </c>
      <c r="C29" s="193">
        <v>1230</v>
      </c>
      <c r="D29" s="193">
        <v>1240</v>
      </c>
      <c r="E29" s="193">
        <v>1230</v>
      </c>
      <c r="F29" s="193">
        <v>1220</v>
      </c>
      <c r="G29" s="193">
        <v>1220</v>
      </c>
      <c r="H29" s="193">
        <v>1190</v>
      </c>
      <c r="I29" s="194">
        <v>1190</v>
      </c>
      <c r="J29" s="194">
        <v>1200</v>
      </c>
      <c r="K29" s="194">
        <v>1200</v>
      </c>
      <c r="L29" s="194">
        <v>1200</v>
      </c>
      <c r="M29" s="194">
        <v>1210</v>
      </c>
      <c r="N29" s="194">
        <v>1240</v>
      </c>
      <c r="O29" s="229">
        <f t="shared" si="0"/>
        <v>8.1481481481481488E-2</v>
      </c>
      <c r="P29" s="143"/>
      <c r="Q29" s="135" t="s">
        <v>16</v>
      </c>
      <c r="R29" s="139">
        <v>-9.6594982078853045E-2</v>
      </c>
      <c r="S29" s="30"/>
      <c r="T29" s="143"/>
    </row>
    <row r="30" spans="1:20" ht="18" customHeight="1">
      <c r="A30" s="33" t="s">
        <v>22</v>
      </c>
      <c r="B30" s="9">
        <v>10290</v>
      </c>
      <c r="C30" s="195">
        <v>9090</v>
      </c>
      <c r="D30" s="195">
        <v>9060</v>
      </c>
      <c r="E30" s="195">
        <v>8960</v>
      </c>
      <c r="F30" s="195">
        <v>8980</v>
      </c>
      <c r="G30" s="195">
        <v>9040</v>
      </c>
      <c r="H30" s="195">
        <v>8940</v>
      </c>
      <c r="I30" s="196">
        <v>8890</v>
      </c>
      <c r="J30" s="196">
        <v>8870</v>
      </c>
      <c r="K30" s="196">
        <v>8850</v>
      </c>
      <c r="L30" s="196">
        <v>8760</v>
      </c>
      <c r="M30" s="196">
        <v>8860</v>
      </c>
      <c r="N30" s="196">
        <v>8850</v>
      </c>
      <c r="O30" s="231">
        <f t="shared" si="0"/>
        <v>0.13994169096209913</v>
      </c>
      <c r="P30" s="143"/>
      <c r="Q30" s="135" t="s">
        <v>17</v>
      </c>
      <c r="R30" s="139">
        <v>-9.8704663212435234E-2</v>
      </c>
      <c r="S30" s="30"/>
      <c r="T30" s="143"/>
    </row>
    <row r="31" spans="1:20" ht="18" customHeight="1">
      <c r="A31" s="13" t="s">
        <v>23</v>
      </c>
      <c r="B31" s="14">
        <v>20920</v>
      </c>
      <c r="C31" s="193">
        <v>18440</v>
      </c>
      <c r="D31" s="193">
        <v>18550</v>
      </c>
      <c r="E31" s="193">
        <v>18470</v>
      </c>
      <c r="F31" s="193">
        <v>18490</v>
      </c>
      <c r="G31" s="193">
        <v>18570</v>
      </c>
      <c r="H31" s="193">
        <v>18440</v>
      </c>
      <c r="I31" s="194">
        <v>17950</v>
      </c>
      <c r="J31" s="194">
        <v>18120</v>
      </c>
      <c r="K31" s="194">
        <v>18210</v>
      </c>
      <c r="L31" s="194">
        <v>18120</v>
      </c>
      <c r="M31" s="194">
        <v>18200</v>
      </c>
      <c r="N31" s="194">
        <v>18330</v>
      </c>
      <c r="O31" s="229">
        <f t="shared" si="0"/>
        <v>0.12380497131931166</v>
      </c>
      <c r="P31" s="143"/>
      <c r="Q31" s="135" t="s">
        <v>0</v>
      </c>
      <c r="R31" s="139">
        <v>-0.10046204620462046</v>
      </c>
      <c r="S31" s="30"/>
      <c r="T31" s="143"/>
    </row>
    <row r="32" spans="1:20" ht="18" customHeight="1">
      <c r="A32" s="33" t="s">
        <v>24</v>
      </c>
      <c r="B32" s="9">
        <v>9970</v>
      </c>
      <c r="C32" s="195">
        <v>8680</v>
      </c>
      <c r="D32" s="195">
        <v>8680</v>
      </c>
      <c r="E32" s="195">
        <v>8590</v>
      </c>
      <c r="F32" s="195">
        <v>8520</v>
      </c>
      <c r="G32" s="195">
        <v>8600</v>
      </c>
      <c r="H32" s="195">
        <v>8570</v>
      </c>
      <c r="I32" s="196">
        <v>8520</v>
      </c>
      <c r="J32" s="196">
        <v>8450</v>
      </c>
      <c r="K32" s="196">
        <v>8450</v>
      </c>
      <c r="L32" s="196">
        <v>8410</v>
      </c>
      <c r="M32" s="196">
        <v>8460</v>
      </c>
      <c r="N32" s="196">
        <v>8500</v>
      </c>
      <c r="O32" s="231">
        <f t="shared" si="0"/>
        <v>0.14744232698094284</v>
      </c>
      <c r="P32" s="143"/>
      <c r="Q32" s="135" t="s">
        <v>3</v>
      </c>
      <c r="R32" s="139">
        <v>-0.10049751243781095</v>
      </c>
      <c r="S32" s="30"/>
      <c r="T32" s="143"/>
    </row>
    <row r="33" spans="1:20" ht="18" customHeight="1">
      <c r="A33" s="13" t="s">
        <v>25</v>
      </c>
      <c r="B33" s="14">
        <v>1240</v>
      </c>
      <c r="C33" s="193">
        <v>1050</v>
      </c>
      <c r="D33" s="193">
        <v>1060</v>
      </c>
      <c r="E33" s="193">
        <v>1060</v>
      </c>
      <c r="F33" s="193">
        <v>1050</v>
      </c>
      <c r="G33" s="193">
        <v>1050</v>
      </c>
      <c r="H33" s="193">
        <v>1050</v>
      </c>
      <c r="I33" s="194">
        <v>1020</v>
      </c>
      <c r="J33" s="194">
        <v>1020</v>
      </c>
      <c r="K33" s="194">
        <v>1030</v>
      </c>
      <c r="L33" s="194">
        <v>1030</v>
      </c>
      <c r="M33" s="194">
        <v>1030</v>
      </c>
      <c r="N33" s="194">
        <v>1040</v>
      </c>
      <c r="O33" s="229">
        <f t="shared" si="0"/>
        <v>0.16129032258064516</v>
      </c>
      <c r="P33" s="143"/>
      <c r="Q33" s="135" t="s">
        <v>20</v>
      </c>
      <c r="R33" s="139">
        <v>-0.10239757914338921</v>
      </c>
      <c r="S33" s="30"/>
      <c r="T33" s="143"/>
    </row>
    <row r="34" spans="1:20" ht="18" customHeight="1">
      <c r="A34" s="33" t="s">
        <v>26</v>
      </c>
      <c r="B34" s="9">
        <v>12730</v>
      </c>
      <c r="C34" s="195">
        <v>11390</v>
      </c>
      <c r="D34" s="195">
        <v>11370</v>
      </c>
      <c r="E34" s="195">
        <v>11360</v>
      </c>
      <c r="F34" s="195">
        <v>11370</v>
      </c>
      <c r="G34" s="195">
        <v>11430</v>
      </c>
      <c r="H34" s="195">
        <v>11370</v>
      </c>
      <c r="I34" s="196">
        <v>11330</v>
      </c>
      <c r="J34" s="196">
        <v>11240</v>
      </c>
      <c r="K34" s="196">
        <v>11230</v>
      </c>
      <c r="L34" s="196">
        <v>11200</v>
      </c>
      <c r="M34" s="196">
        <v>11330</v>
      </c>
      <c r="N34" s="196">
        <v>11300</v>
      </c>
      <c r="O34" s="231">
        <f t="shared" si="0"/>
        <v>0.11233307148468186</v>
      </c>
      <c r="P34" s="143"/>
      <c r="Q34" s="135" t="s">
        <v>11</v>
      </c>
      <c r="R34" s="139">
        <v>-0.10530340404538727</v>
      </c>
      <c r="S34" s="30"/>
      <c r="T34" s="143"/>
    </row>
    <row r="35" spans="1:20" ht="18" customHeight="1">
      <c r="A35" s="13" t="s">
        <v>27</v>
      </c>
      <c r="B35" s="14">
        <v>34760</v>
      </c>
      <c r="C35" s="193">
        <v>31000</v>
      </c>
      <c r="D35" s="193">
        <v>30980</v>
      </c>
      <c r="E35" s="193">
        <v>30850</v>
      </c>
      <c r="F35" s="193">
        <v>30860</v>
      </c>
      <c r="G35" s="193">
        <v>30870</v>
      </c>
      <c r="H35" s="193">
        <v>30710</v>
      </c>
      <c r="I35" s="194">
        <v>30470</v>
      </c>
      <c r="J35" s="194">
        <v>30260</v>
      </c>
      <c r="K35" s="194">
        <v>30200</v>
      </c>
      <c r="L35" s="194">
        <v>30270</v>
      </c>
      <c r="M35" s="194">
        <v>30450</v>
      </c>
      <c r="N35" s="194">
        <v>30600</v>
      </c>
      <c r="O35" s="229">
        <f t="shared" si="0"/>
        <v>0.11967779056386652</v>
      </c>
      <c r="P35" s="143"/>
      <c r="Q35" s="135" t="s">
        <v>18</v>
      </c>
      <c r="R35" s="139">
        <v>-0.10771513353115728</v>
      </c>
      <c r="S35" s="30"/>
      <c r="T35" s="143"/>
    </row>
    <row r="36" spans="1:20" ht="18" customHeight="1">
      <c r="A36" s="33" t="s">
        <v>28</v>
      </c>
      <c r="B36" s="9">
        <v>6570</v>
      </c>
      <c r="C36" s="195">
        <v>5730</v>
      </c>
      <c r="D36" s="195">
        <v>5760</v>
      </c>
      <c r="E36" s="195">
        <v>5730</v>
      </c>
      <c r="F36" s="195">
        <v>5740</v>
      </c>
      <c r="G36" s="195">
        <v>5750</v>
      </c>
      <c r="H36" s="195">
        <v>5700</v>
      </c>
      <c r="I36" s="196">
        <v>5660</v>
      </c>
      <c r="J36" s="196">
        <v>5610</v>
      </c>
      <c r="K36" s="196">
        <v>5600</v>
      </c>
      <c r="L36" s="196">
        <v>5610</v>
      </c>
      <c r="M36" s="196">
        <v>5610</v>
      </c>
      <c r="N36" s="196">
        <v>5600</v>
      </c>
      <c r="O36" s="231">
        <f t="shared" si="0"/>
        <v>0.14764079147640791</v>
      </c>
      <c r="P36" s="143"/>
      <c r="Q36" s="135" t="s">
        <v>7</v>
      </c>
      <c r="R36" s="139">
        <v>-0.11773794808405438</v>
      </c>
      <c r="S36" s="30"/>
      <c r="T36" s="143"/>
    </row>
    <row r="37" spans="1:20" ht="18" customHeight="1">
      <c r="A37" s="13" t="s">
        <v>29</v>
      </c>
      <c r="B37" s="14">
        <v>14290</v>
      </c>
      <c r="C37" s="193">
        <v>12640</v>
      </c>
      <c r="D37" s="193">
        <v>12660</v>
      </c>
      <c r="E37" s="193">
        <v>12250</v>
      </c>
      <c r="F37" s="193">
        <v>12490</v>
      </c>
      <c r="G37" s="193">
        <v>12640</v>
      </c>
      <c r="H37" s="193">
        <v>12580</v>
      </c>
      <c r="I37" s="194">
        <v>12570</v>
      </c>
      <c r="J37" s="194">
        <v>12520</v>
      </c>
      <c r="K37" s="194">
        <v>12440</v>
      </c>
      <c r="L37" s="194">
        <v>12360</v>
      </c>
      <c r="M37" s="194">
        <v>12280</v>
      </c>
      <c r="N37" s="194">
        <v>12340</v>
      </c>
      <c r="O37" s="229">
        <f t="shared" si="0"/>
        <v>0.1364590622813156</v>
      </c>
      <c r="P37" s="143"/>
      <c r="Q37" s="135" t="s">
        <v>25</v>
      </c>
      <c r="R37" s="139">
        <v>-0.13467741935483871</v>
      </c>
      <c r="S37" s="30"/>
      <c r="T37" s="143"/>
    </row>
    <row r="38" spans="1:20" ht="18" customHeight="1" thickBot="1">
      <c r="A38" s="16" t="s">
        <v>30</v>
      </c>
      <c r="B38" s="17">
        <v>17120</v>
      </c>
      <c r="C38" s="197">
        <v>15080</v>
      </c>
      <c r="D38" s="197">
        <v>15130</v>
      </c>
      <c r="E38" s="197">
        <v>15090</v>
      </c>
      <c r="F38" s="197">
        <v>15150</v>
      </c>
      <c r="G38" s="197">
        <v>15310</v>
      </c>
      <c r="H38" s="197">
        <v>15120</v>
      </c>
      <c r="I38" s="198">
        <v>14990</v>
      </c>
      <c r="J38" s="198">
        <v>14920</v>
      </c>
      <c r="K38" s="198">
        <v>14860</v>
      </c>
      <c r="L38" s="198">
        <v>14760</v>
      </c>
      <c r="M38" s="198">
        <v>14860</v>
      </c>
      <c r="N38" s="198">
        <v>14900</v>
      </c>
      <c r="O38" s="233">
        <f t="shared" si="0"/>
        <v>0.12967289719626168</v>
      </c>
      <c r="P38" s="143"/>
      <c r="Q38" s="135" t="s">
        <v>162</v>
      </c>
      <c r="R38" s="139">
        <v>-0.13902439024390245</v>
      </c>
      <c r="S38" s="30"/>
      <c r="T38" s="143"/>
    </row>
    <row r="39" spans="1:20" s="7" customFormat="1" ht="20.100000000000001" customHeight="1">
      <c r="A39" s="7" t="s">
        <v>240</v>
      </c>
      <c r="P39" s="146"/>
      <c r="Q39" s="140"/>
      <c r="R39" s="140"/>
      <c r="S39" s="140"/>
      <c r="T39" s="146"/>
    </row>
    <row r="40" spans="1:20" ht="15" customHeight="1">
      <c r="A40" s="15" t="s">
        <v>34</v>
      </c>
      <c r="P40" s="143"/>
      <c r="Q40" s="150"/>
      <c r="S40" s="30"/>
      <c r="T40" s="143"/>
    </row>
    <row r="41" spans="1:20" s="7" customFormat="1" ht="20.100000000000001" customHeight="1">
      <c r="A41" s="7" t="s">
        <v>36</v>
      </c>
      <c r="P41" s="146"/>
      <c r="Q41" s="140"/>
      <c r="R41" s="140"/>
      <c r="S41" s="146"/>
      <c r="T41" s="146"/>
    </row>
    <row r="42" spans="1:20" s="7" customFormat="1" ht="20.100000000000001" customHeight="1">
      <c r="A42" s="7" t="s">
        <v>37</v>
      </c>
      <c r="P42" s="146"/>
      <c r="Q42" s="140"/>
      <c r="R42" s="140"/>
      <c r="S42" s="146"/>
      <c r="T42" s="146"/>
    </row>
    <row r="43" spans="1:20" ht="15" customHeight="1">
      <c r="A43" s="15" t="s">
        <v>38</v>
      </c>
      <c r="P43" s="143"/>
      <c r="Q43" s="150"/>
      <c r="S43" s="143"/>
      <c r="T43" s="143"/>
    </row>
    <row r="44" spans="1:20" ht="15.75">
      <c r="P44" s="143"/>
      <c r="Q44" s="135"/>
      <c r="R44" s="136"/>
      <c r="S44" s="143"/>
      <c r="T44" s="143"/>
    </row>
    <row r="45" spans="1:20" ht="15.75">
      <c r="Q45" s="137"/>
      <c r="R45" s="138"/>
    </row>
    <row r="46" spans="1:20" ht="15">
      <c r="Q46" s="135"/>
      <c r="R46" s="139"/>
    </row>
    <row r="47" spans="1:20" ht="15">
      <c r="P47" s="35"/>
      <c r="Q47" s="135"/>
      <c r="R47" s="139"/>
    </row>
  </sheetData>
  <hyperlinks>
    <hyperlink ref="A40" r:id="rId1"/>
    <hyperlink ref="A1" location="Contents!A1" display="Return to Contents"/>
    <hyperlink ref="A43" r:id="rId2"/>
  </hyperlinks>
  <pageMargins left="0.7" right="0.7" top="0.75" bottom="0.75" header="0.3" footer="0.3"/>
  <pageSetup paperSize="9" scale="53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80" zoomScaleNormal="80" workbookViewId="0">
      <selection activeCell="L7" sqref="L7"/>
    </sheetView>
  </sheetViews>
  <sheetFormatPr defaultColWidth="8.85546875" defaultRowHeight="12.75"/>
  <cols>
    <col min="1" max="1" customWidth="true" style="3" width="25.5703125" collapsed="false"/>
    <col min="2" max="2" customWidth="true" style="3" width="12.28515625" collapsed="false"/>
    <col min="3" max="3" customWidth="true" style="3" width="10.140625" collapsed="false"/>
    <col min="4" max="4" customWidth="true" style="3" width="14.140625" collapsed="false"/>
    <col min="5" max="5" customWidth="true" style="3" width="19.42578125" collapsed="false"/>
    <col min="6" max="6" customWidth="true" style="3" width="17.42578125" collapsed="false"/>
    <col min="7" max="7" customWidth="true" style="3" width="13.85546875" collapsed="false"/>
    <col min="8" max="8" customWidth="true" style="3" width="15.5703125" collapsed="false"/>
    <col min="9" max="9" customWidth="true" style="3" width="19.28515625" collapsed="false"/>
    <col min="10" max="10" customWidth="true" style="3" width="13.85546875" collapsed="false"/>
    <col min="11" max="16384" style="3" width="8.85546875" collapsed="false"/>
  </cols>
  <sheetData>
    <row r="1" spans="1:14" ht="15">
      <c r="A1" s="18" t="s">
        <v>32</v>
      </c>
      <c r="H1" s="68"/>
    </row>
    <row r="2" spans="1:14">
      <c r="H2" s="68"/>
    </row>
    <row r="3" spans="1:14" ht="18" customHeight="1">
      <c r="A3" s="6" t="s">
        <v>241</v>
      </c>
    </row>
    <row r="4" spans="1:14" ht="1.5" customHeight="1">
      <c r="A4" s="6"/>
    </row>
    <row r="5" spans="1:14" s="5" customFormat="1" ht="15.75" customHeight="1">
      <c r="A5" s="222"/>
      <c r="B5" s="223"/>
      <c r="C5" s="238" t="s">
        <v>171</v>
      </c>
      <c r="D5" s="238"/>
      <c r="E5" s="238"/>
      <c r="F5" s="238"/>
      <c r="G5" s="223"/>
      <c r="H5" s="238" t="s">
        <v>172</v>
      </c>
      <c r="I5" s="238"/>
      <c r="J5" s="223"/>
      <c r="K5" s="31"/>
    </row>
    <row r="6" spans="1:14" s="31" customFormat="1" ht="63" customHeight="1">
      <c r="A6" s="222"/>
      <c r="B6" s="223" t="s">
        <v>242</v>
      </c>
      <c r="C6" s="223" t="s">
        <v>42</v>
      </c>
      <c r="D6" s="223" t="s">
        <v>167</v>
      </c>
      <c r="E6" s="223" t="s">
        <v>168</v>
      </c>
      <c r="F6" s="223" t="s">
        <v>43</v>
      </c>
      <c r="G6" s="223" t="s">
        <v>44</v>
      </c>
      <c r="H6" s="223" t="s">
        <v>169</v>
      </c>
      <c r="I6" s="223" t="s">
        <v>170</v>
      </c>
      <c r="J6" s="223" t="s">
        <v>45</v>
      </c>
    </row>
    <row r="7" spans="1:14" s="4" customFormat="1" ht="21.75" customHeight="1">
      <c r="A7" s="221" t="s">
        <v>31</v>
      </c>
      <c r="B7" s="163">
        <v>484910</v>
      </c>
      <c r="C7" s="163">
        <v>38250</v>
      </c>
      <c r="D7" s="163">
        <v>25810</v>
      </c>
      <c r="E7" s="163">
        <v>132100</v>
      </c>
      <c r="F7" s="163">
        <v>110170</v>
      </c>
      <c r="G7" s="163">
        <v>306330</v>
      </c>
      <c r="H7" s="163">
        <v>49900</v>
      </c>
      <c r="I7" s="163">
        <v>128680</v>
      </c>
      <c r="J7" s="163">
        <v>178580</v>
      </c>
      <c r="L7" s="155"/>
      <c r="M7" s="155"/>
      <c r="N7" s="155"/>
    </row>
    <row r="8" spans="1:14" ht="18" customHeight="1">
      <c r="A8" s="13" t="s">
        <v>0</v>
      </c>
      <c r="B8" s="41">
        <v>14120</v>
      </c>
      <c r="C8" s="14">
        <v>1130</v>
      </c>
      <c r="D8" s="14">
        <v>1190</v>
      </c>
      <c r="E8" s="14">
        <v>3820</v>
      </c>
      <c r="F8" s="14">
        <v>2610</v>
      </c>
      <c r="G8" s="41">
        <v>8750</v>
      </c>
      <c r="H8" s="14">
        <v>1590</v>
      </c>
      <c r="I8" s="14">
        <v>3800</v>
      </c>
      <c r="J8" s="41">
        <v>5380</v>
      </c>
      <c r="K8" s="35"/>
      <c r="L8" s="155"/>
      <c r="M8" s="155"/>
      <c r="N8" s="155"/>
    </row>
    <row r="9" spans="1:14" ht="18" customHeight="1">
      <c r="A9" s="162" t="s">
        <v>1</v>
      </c>
      <c r="B9" s="163">
        <v>11690</v>
      </c>
      <c r="C9" s="164">
        <v>950</v>
      </c>
      <c r="D9" s="164">
        <v>720</v>
      </c>
      <c r="E9" s="164">
        <v>2640</v>
      </c>
      <c r="F9" s="164">
        <v>2690</v>
      </c>
      <c r="G9" s="163">
        <v>7000</v>
      </c>
      <c r="H9" s="164">
        <v>1300</v>
      </c>
      <c r="I9" s="164">
        <v>3380</v>
      </c>
      <c r="J9" s="163">
        <v>4690</v>
      </c>
      <c r="K9" s="35"/>
      <c r="L9" s="155"/>
      <c r="M9" s="155"/>
      <c r="N9" s="155"/>
    </row>
    <row r="10" spans="1:14" ht="18" customHeight="1">
      <c r="A10" s="13" t="s">
        <v>2</v>
      </c>
      <c r="B10" s="41">
        <v>8810</v>
      </c>
      <c r="C10" s="14">
        <v>640</v>
      </c>
      <c r="D10" s="14">
        <v>420</v>
      </c>
      <c r="E10" s="14">
        <v>2170</v>
      </c>
      <c r="F10" s="14">
        <v>2070</v>
      </c>
      <c r="G10" s="41">
        <v>5300</v>
      </c>
      <c r="H10" s="14">
        <v>860</v>
      </c>
      <c r="I10" s="14">
        <v>2650</v>
      </c>
      <c r="J10" s="41">
        <v>3510</v>
      </c>
      <c r="K10" s="35"/>
      <c r="L10" s="155"/>
      <c r="M10" s="155"/>
      <c r="N10" s="155"/>
    </row>
    <row r="11" spans="1:14" ht="18" customHeight="1">
      <c r="A11" s="162" t="s">
        <v>3</v>
      </c>
      <c r="B11" s="163">
        <v>6890</v>
      </c>
      <c r="C11" s="164">
        <v>420</v>
      </c>
      <c r="D11" s="164">
        <v>100</v>
      </c>
      <c r="E11" s="164">
        <v>1790</v>
      </c>
      <c r="F11" s="164">
        <v>2000</v>
      </c>
      <c r="G11" s="163">
        <v>4310</v>
      </c>
      <c r="H11" s="164">
        <v>660</v>
      </c>
      <c r="I11" s="164">
        <v>1920</v>
      </c>
      <c r="J11" s="163">
        <v>2590</v>
      </c>
      <c r="K11" s="35"/>
      <c r="L11" s="155"/>
      <c r="M11" s="155"/>
      <c r="N11" s="155"/>
    </row>
    <row r="12" spans="1:14" ht="18" customHeight="1">
      <c r="A12" s="13" t="s">
        <v>4</v>
      </c>
      <c r="B12" s="41">
        <v>5120</v>
      </c>
      <c r="C12" s="14">
        <v>430</v>
      </c>
      <c r="D12" s="14">
        <v>180</v>
      </c>
      <c r="E12" s="14">
        <v>1340</v>
      </c>
      <c r="F12" s="14">
        <v>950</v>
      </c>
      <c r="G12" s="41">
        <v>2900</v>
      </c>
      <c r="H12" s="14">
        <v>580</v>
      </c>
      <c r="I12" s="14">
        <v>1650</v>
      </c>
      <c r="J12" s="41">
        <v>2240</v>
      </c>
      <c r="K12" s="35"/>
      <c r="L12" s="155"/>
      <c r="M12" s="155"/>
      <c r="N12" s="155"/>
    </row>
    <row r="13" spans="1:14" ht="18" customHeight="1">
      <c r="A13" s="162" t="s">
        <v>5</v>
      </c>
      <c r="B13" s="163">
        <v>13310</v>
      </c>
      <c r="C13" s="164">
        <v>1060</v>
      </c>
      <c r="D13" s="164">
        <v>680</v>
      </c>
      <c r="E13" s="164">
        <v>3150</v>
      </c>
      <c r="F13" s="164">
        <v>3780</v>
      </c>
      <c r="G13" s="163">
        <v>8670</v>
      </c>
      <c r="H13" s="164">
        <v>1270</v>
      </c>
      <c r="I13" s="164">
        <v>3370</v>
      </c>
      <c r="J13" s="163">
        <v>4640</v>
      </c>
      <c r="K13" s="35"/>
      <c r="L13" s="155"/>
      <c r="M13" s="155"/>
      <c r="N13" s="155"/>
    </row>
    <row r="14" spans="1:14" ht="18" customHeight="1">
      <c r="A14" s="13" t="s">
        <v>6</v>
      </c>
      <c r="B14" s="41">
        <v>17940</v>
      </c>
      <c r="C14" s="14">
        <v>1430</v>
      </c>
      <c r="D14" s="14">
        <v>1030</v>
      </c>
      <c r="E14" s="14">
        <v>5130</v>
      </c>
      <c r="F14" s="14">
        <v>3620</v>
      </c>
      <c r="G14" s="41">
        <v>11210</v>
      </c>
      <c r="H14" s="14">
        <v>1600</v>
      </c>
      <c r="I14" s="14">
        <v>5120</v>
      </c>
      <c r="J14" s="41">
        <v>6720</v>
      </c>
      <c r="K14" s="35"/>
      <c r="L14" s="155"/>
      <c r="M14" s="155"/>
      <c r="N14" s="155"/>
    </row>
    <row r="15" spans="1:14" ht="18" customHeight="1">
      <c r="A15" s="162" t="s">
        <v>7</v>
      </c>
      <c r="B15" s="163">
        <v>13210</v>
      </c>
      <c r="C15" s="164">
        <v>1180</v>
      </c>
      <c r="D15" s="164">
        <v>790</v>
      </c>
      <c r="E15" s="164">
        <v>3490</v>
      </c>
      <c r="F15" s="164">
        <v>3190</v>
      </c>
      <c r="G15" s="163">
        <v>8650</v>
      </c>
      <c r="H15" s="164">
        <v>940</v>
      </c>
      <c r="I15" s="164">
        <v>3620</v>
      </c>
      <c r="J15" s="163">
        <v>4560</v>
      </c>
      <c r="K15" s="35"/>
      <c r="L15" s="155"/>
      <c r="M15" s="155"/>
      <c r="N15" s="155"/>
    </row>
    <row r="16" spans="1:14" ht="18" customHeight="1">
      <c r="A16" s="13" t="s">
        <v>8</v>
      </c>
      <c r="B16" s="41">
        <v>5340</v>
      </c>
      <c r="C16" s="14">
        <v>320</v>
      </c>
      <c r="D16" s="14">
        <v>130</v>
      </c>
      <c r="E16" s="14">
        <v>1220</v>
      </c>
      <c r="F16" s="14">
        <v>1310</v>
      </c>
      <c r="G16" s="41">
        <v>2980</v>
      </c>
      <c r="H16" s="14">
        <v>480</v>
      </c>
      <c r="I16" s="14">
        <v>1880</v>
      </c>
      <c r="J16" s="41">
        <v>2360</v>
      </c>
      <c r="K16" s="35"/>
      <c r="L16" s="155"/>
      <c r="M16" s="155"/>
      <c r="N16" s="155"/>
    </row>
    <row r="17" spans="1:14" ht="18" customHeight="1">
      <c r="A17" s="162" t="s">
        <v>9</v>
      </c>
      <c r="B17" s="163">
        <v>6950</v>
      </c>
      <c r="C17" s="164">
        <v>330</v>
      </c>
      <c r="D17" s="164">
        <v>80</v>
      </c>
      <c r="E17" s="164">
        <v>1240</v>
      </c>
      <c r="F17" s="164">
        <v>1560</v>
      </c>
      <c r="G17" s="163">
        <v>3210</v>
      </c>
      <c r="H17" s="164">
        <v>490</v>
      </c>
      <c r="I17" s="164">
        <v>3250</v>
      </c>
      <c r="J17" s="163">
        <v>3730</v>
      </c>
      <c r="K17" s="35"/>
      <c r="L17" s="155"/>
      <c r="M17" s="155"/>
      <c r="N17" s="155"/>
    </row>
    <row r="18" spans="1:14" ht="18" customHeight="1">
      <c r="A18" s="13" t="s">
        <v>10</v>
      </c>
      <c r="B18" s="41">
        <v>4520</v>
      </c>
      <c r="C18" s="14">
        <v>350</v>
      </c>
      <c r="D18" s="14">
        <v>200</v>
      </c>
      <c r="E18" s="14">
        <v>1110</v>
      </c>
      <c r="F18" s="14">
        <v>1190</v>
      </c>
      <c r="G18" s="41">
        <v>2850</v>
      </c>
      <c r="H18" s="14">
        <v>550</v>
      </c>
      <c r="I18" s="14">
        <v>1130</v>
      </c>
      <c r="J18" s="41">
        <v>1670</v>
      </c>
      <c r="K18" s="35"/>
      <c r="L18" s="155"/>
      <c r="M18" s="155"/>
      <c r="N18" s="155"/>
    </row>
    <row r="19" spans="1:14" ht="18" customHeight="1">
      <c r="A19" s="162" t="s">
        <v>11</v>
      </c>
      <c r="B19" s="163">
        <v>34310</v>
      </c>
      <c r="C19" s="164">
        <v>2380</v>
      </c>
      <c r="D19" s="164">
        <v>1680</v>
      </c>
      <c r="E19" s="164">
        <v>9890</v>
      </c>
      <c r="F19" s="164">
        <v>6340</v>
      </c>
      <c r="G19" s="163">
        <v>20290</v>
      </c>
      <c r="H19" s="164">
        <v>5660</v>
      </c>
      <c r="I19" s="164">
        <v>8360</v>
      </c>
      <c r="J19" s="163">
        <v>14020</v>
      </c>
      <c r="K19" s="35"/>
      <c r="L19" s="155"/>
      <c r="M19" s="155"/>
      <c r="N19" s="155"/>
    </row>
    <row r="20" spans="1:14" s="35" customFormat="1" ht="18" customHeight="1">
      <c r="A20" s="13" t="s">
        <v>162</v>
      </c>
      <c r="B20" s="41">
        <v>2250</v>
      </c>
      <c r="C20" s="14">
        <v>70</v>
      </c>
      <c r="D20" s="14">
        <v>120</v>
      </c>
      <c r="E20" s="14">
        <v>410</v>
      </c>
      <c r="F20" s="14">
        <v>880</v>
      </c>
      <c r="G20" s="41">
        <v>1480</v>
      </c>
      <c r="H20" s="14">
        <v>140</v>
      </c>
      <c r="I20" s="14">
        <v>640</v>
      </c>
      <c r="J20" s="41">
        <v>770</v>
      </c>
      <c r="L20" s="155"/>
      <c r="M20" s="155"/>
      <c r="N20" s="155"/>
    </row>
    <row r="21" spans="1:14" ht="18" customHeight="1">
      <c r="A21" s="162" t="s">
        <v>12</v>
      </c>
      <c r="B21" s="163">
        <v>13450</v>
      </c>
      <c r="C21" s="164">
        <v>1220</v>
      </c>
      <c r="D21" s="164">
        <v>840</v>
      </c>
      <c r="E21" s="164">
        <v>3850</v>
      </c>
      <c r="F21" s="164">
        <v>3070</v>
      </c>
      <c r="G21" s="163">
        <v>8980</v>
      </c>
      <c r="H21" s="164">
        <v>910</v>
      </c>
      <c r="I21" s="164">
        <v>3550</v>
      </c>
      <c r="J21" s="163">
        <v>4470</v>
      </c>
      <c r="K21" s="35"/>
      <c r="L21" s="155"/>
      <c r="M21" s="155"/>
      <c r="N21" s="155"/>
    </row>
    <row r="22" spans="1:14" ht="18" customHeight="1">
      <c r="A22" s="13" t="s">
        <v>13</v>
      </c>
      <c r="B22" s="41">
        <v>31690</v>
      </c>
      <c r="C22" s="14">
        <v>2970</v>
      </c>
      <c r="D22" s="14">
        <v>1780</v>
      </c>
      <c r="E22" s="14">
        <v>8500</v>
      </c>
      <c r="F22" s="14">
        <v>6230</v>
      </c>
      <c r="G22" s="41">
        <v>19480</v>
      </c>
      <c r="H22" s="14">
        <v>3190</v>
      </c>
      <c r="I22" s="14">
        <v>9010</v>
      </c>
      <c r="J22" s="41">
        <v>12200</v>
      </c>
      <c r="K22" s="35"/>
      <c r="L22" s="155"/>
      <c r="M22" s="155"/>
      <c r="N22" s="155"/>
    </row>
    <row r="23" spans="1:14" ht="18" customHeight="1">
      <c r="A23" s="162" t="s">
        <v>14</v>
      </c>
      <c r="B23" s="163">
        <v>89240</v>
      </c>
      <c r="C23" s="164">
        <v>7180</v>
      </c>
      <c r="D23" s="164">
        <v>5980</v>
      </c>
      <c r="E23" s="164">
        <v>28940</v>
      </c>
      <c r="F23" s="164">
        <v>19850</v>
      </c>
      <c r="G23" s="163">
        <v>61950</v>
      </c>
      <c r="H23" s="164">
        <v>9950</v>
      </c>
      <c r="I23" s="164">
        <v>17340</v>
      </c>
      <c r="J23" s="163">
        <v>27290</v>
      </c>
      <c r="K23" s="35"/>
      <c r="L23" s="155"/>
      <c r="M23" s="155"/>
      <c r="N23" s="155"/>
    </row>
    <row r="24" spans="1:14" ht="18" customHeight="1">
      <c r="A24" s="13" t="s">
        <v>15</v>
      </c>
      <c r="B24" s="41">
        <v>17490</v>
      </c>
      <c r="C24" s="14">
        <v>920</v>
      </c>
      <c r="D24" s="14">
        <v>360</v>
      </c>
      <c r="E24" s="14">
        <v>3300</v>
      </c>
      <c r="F24" s="14">
        <v>4370</v>
      </c>
      <c r="G24" s="41">
        <v>8950</v>
      </c>
      <c r="H24" s="14">
        <v>2210</v>
      </c>
      <c r="I24" s="14">
        <v>6350</v>
      </c>
      <c r="J24" s="41">
        <v>8550</v>
      </c>
      <c r="K24" s="35"/>
      <c r="L24" s="155"/>
      <c r="M24" s="155"/>
      <c r="N24" s="155"/>
    </row>
    <row r="25" spans="1:14" ht="18" customHeight="1">
      <c r="A25" s="162" t="s">
        <v>16</v>
      </c>
      <c r="B25" s="163">
        <v>9930</v>
      </c>
      <c r="C25" s="164">
        <v>560</v>
      </c>
      <c r="D25" s="164">
        <v>180</v>
      </c>
      <c r="E25" s="164">
        <v>2160</v>
      </c>
      <c r="F25" s="164">
        <v>2310</v>
      </c>
      <c r="G25" s="163">
        <v>5210</v>
      </c>
      <c r="H25" s="164">
        <v>990</v>
      </c>
      <c r="I25" s="164">
        <v>3750</v>
      </c>
      <c r="J25" s="163">
        <v>4740</v>
      </c>
      <c r="K25" s="35"/>
      <c r="L25" s="155"/>
      <c r="M25" s="155"/>
      <c r="N25" s="155"/>
    </row>
    <row r="26" spans="1:14" ht="18" customHeight="1">
      <c r="A26" s="13" t="s">
        <v>17</v>
      </c>
      <c r="B26" s="41">
        <v>6560</v>
      </c>
      <c r="C26" s="14">
        <v>490</v>
      </c>
      <c r="D26" s="14">
        <v>120</v>
      </c>
      <c r="E26" s="14">
        <v>1450</v>
      </c>
      <c r="F26" s="14">
        <v>1320</v>
      </c>
      <c r="G26" s="41">
        <v>3380</v>
      </c>
      <c r="H26" s="14">
        <v>870</v>
      </c>
      <c r="I26" s="14">
        <v>2330</v>
      </c>
      <c r="J26" s="41">
        <v>3190</v>
      </c>
      <c r="K26" s="35"/>
      <c r="L26" s="155"/>
      <c r="M26" s="155"/>
      <c r="N26" s="155"/>
    </row>
    <row r="27" spans="1:14" ht="18" customHeight="1">
      <c r="A27" s="162" t="s">
        <v>18</v>
      </c>
      <c r="B27" s="163">
        <v>5890</v>
      </c>
      <c r="C27" s="164">
        <v>450</v>
      </c>
      <c r="D27" s="164">
        <v>400</v>
      </c>
      <c r="E27" s="164">
        <v>1360</v>
      </c>
      <c r="F27" s="164">
        <v>1580</v>
      </c>
      <c r="G27" s="163">
        <v>3790</v>
      </c>
      <c r="H27" s="164">
        <v>590</v>
      </c>
      <c r="I27" s="164">
        <v>1510</v>
      </c>
      <c r="J27" s="163">
        <v>2100</v>
      </c>
      <c r="K27" s="35"/>
      <c r="L27" s="155"/>
      <c r="M27" s="155"/>
      <c r="N27" s="155"/>
    </row>
    <row r="28" spans="1:14" ht="18" customHeight="1">
      <c r="A28" s="13" t="s">
        <v>19</v>
      </c>
      <c r="B28" s="41">
        <v>16930</v>
      </c>
      <c r="C28" s="14">
        <v>1420</v>
      </c>
      <c r="D28" s="14">
        <v>1040</v>
      </c>
      <c r="E28" s="14">
        <v>4400</v>
      </c>
      <c r="F28" s="14">
        <v>4000</v>
      </c>
      <c r="G28" s="41">
        <v>10860</v>
      </c>
      <c r="H28" s="14">
        <v>1620</v>
      </c>
      <c r="I28" s="14">
        <v>4460</v>
      </c>
      <c r="J28" s="41">
        <v>6080</v>
      </c>
      <c r="K28" s="35"/>
      <c r="L28" s="155"/>
      <c r="M28" s="155"/>
      <c r="N28" s="155"/>
    </row>
    <row r="29" spans="1:14" ht="18" customHeight="1">
      <c r="A29" s="162" t="s">
        <v>20</v>
      </c>
      <c r="B29" s="163">
        <v>36600</v>
      </c>
      <c r="C29" s="164">
        <v>3310</v>
      </c>
      <c r="D29" s="164">
        <v>2200</v>
      </c>
      <c r="E29" s="164">
        <v>10580</v>
      </c>
      <c r="F29" s="164">
        <v>9110</v>
      </c>
      <c r="G29" s="163">
        <v>25200</v>
      </c>
      <c r="H29" s="164">
        <v>2410</v>
      </c>
      <c r="I29" s="164">
        <v>9000</v>
      </c>
      <c r="J29" s="163">
        <v>11410</v>
      </c>
      <c r="K29" s="35"/>
      <c r="L29" s="155"/>
      <c r="M29" s="155"/>
      <c r="N29" s="155"/>
    </row>
    <row r="30" spans="1:14" ht="18" customHeight="1">
      <c r="A30" s="13" t="s">
        <v>21</v>
      </c>
      <c r="B30" s="41">
        <v>1240</v>
      </c>
      <c r="C30" s="14">
        <v>60</v>
      </c>
      <c r="D30" s="14">
        <v>40</v>
      </c>
      <c r="E30" s="14">
        <v>330</v>
      </c>
      <c r="F30" s="14">
        <v>390</v>
      </c>
      <c r="G30" s="41">
        <v>820</v>
      </c>
      <c r="H30" s="14">
        <v>130</v>
      </c>
      <c r="I30" s="14">
        <v>290</v>
      </c>
      <c r="J30" s="41">
        <v>410</v>
      </c>
      <c r="K30" s="35"/>
      <c r="L30" s="155"/>
      <c r="M30" s="155"/>
      <c r="N30" s="155"/>
    </row>
    <row r="31" spans="1:14" ht="18" customHeight="1">
      <c r="A31" s="162" t="s">
        <v>22</v>
      </c>
      <c r="B31" s="163">
        <v>8850</v>
      </c>
      <c r="C31" s="164">
        <v>730</v>
      </c>
      <c r="D31" s="164">
        <v>370</v>
      </c>
      <c r="E31" s="164">
        <v>2290</v>
      </c>
      <c r="F31" s="164">
        <v>2390</v>
      </c>
      <c r="G31" s="163">
        <v>5780</v>
      </c>
      <c r="H31" s="164">
        <v>840</v>
      </c>
      <c r="I31" s="164">
        <v>2230</v>
      </c>
      <c r="J31" s="163">
        <v>3060</v>
      </c>
      <c r="K31" s="35"/>
      <c r="L31" s="155"/>
      <c r="M31" s="155"/>
      <c r="N31" s="155"/>
    </row>
    <row r="32" spans="1:14" ht="18" customHeight="1">
      <c r="A32" s="13" t="s">
        <v>23</v>
      </c>
      <c r="B32" s="41">
        <v>18330</v>
      </c>
      <c r="C32" s="14">
        <v>1450</v>
      </c>
      <c r="D32" s="14">
        <v>1260</v>
      </c>
      <c r="E32" s="14">
        <v>4940</v>
      </c>
      <c r="F32" s="14">
        <v>3840</v>
      </c>
      <c r="G32" s="41">
        <v>11490</v>
      </c>
      <c r="H32" s="14">
        <v>2140</v>
      </c>
      <c r="I32" s="14">
        <v>4710</v>
      </c>
      <c r="J32" s="41">
        <v>6850</v>
      </c>
      <c r="K32" s="35"/>
      <c r="L32" s="155"/>
      <c r="M32" s="155"/>
      <c r="N32" s="155"/>
    </row>
    <row r="33" spans="1:14" ht="18" customHeight="1">
      <c r="A33" s="162" t="s">
        <v>24</v>
      </c>
      <c r="B33" s="163">
        <v>8500</v>
      </c>
      <c r="C33" s="164">
        <v>600</v>
      </c>
      <c r="D33" s="164">
        <v>410</v>
      </c>
      <c r="E33" s="164">
        <v>2180</v>
      </c>
      <c r="F33" s="164">
        <v>2100</v>
      </c>
      <c r="G33" s="163">
        <v>5290</v>
      </c>
      <c r="H33" s="164">
        <v>890</v>
      </c>
      <c r="I33" s="164">
        <v>2320</v>
      </c>
      <c r="J33" s="163">
        <v>3210</v>
      </c>
      <c r="K33" s="35"/>
      <c r="L33" s="155"/>
      <c r="M33" s="155"/>
      <c r="N33" s="155"/>
    </row>
    <row r="34" spans="1:14" ht="18" customHeight="1">
      <c r="A34" s="13" t="s">
        <v>25</v>
      </c>
      <c r="B34" s="41">
        <v>1040</v>
      </c>
      <c r="C34" s="14">
        <v>70</v>
      </c>
      <c r="D34" s="14">
        <v>30</v>
      </c>
      <c r="E34" s="14">
        <v>300</v>
      </c>
      <c r="F34" s="14">
        <v>290</v>
      </c>
      <c r="G34" s="41">
        <v>690</v>
      </c>
      <c r="H34" s="14">
        <v>70</v>
      </c>
      <c r="I34" s="14">
        <v>290</v>
      </c>
      <c r="J34" s="41">
        <v>360</v>
      </c>
      <c r="K34" s="35"/>
      <c r="L34" s="155"/>
      <c r="M34" s="155"/>
      <c r="N34" s="155"/>
    </row>
    <row r="35" spans="1:14" ht="18" customHeight="1">
      <c r="A35" s="162" t="s">
        <v>26</v>
      </c>
      <c r="B35" s="163">
        <v>11300</v>
      </c>
      <c r="C35" s="164">
        <v>840</v>
      </c>
      <c r="D35" s="164">
        <v>670</v>
      </c>
      <c r="E35" s="164">
        <v>2860</v>
      </c>
      <c r="F35" s="164">
        <v>2640</v>
      </c>
      <c r="G35" s="163">
        <v>7010</v>
      </c>
      <c r="H35" s="164">
        <v>1250</v>
      </c>
      <c r="I35" s="164">
        <v>3050</v>
      </c>
      <c r="J35" s="163">
        <v>4290</v>
      </c>
      <c r="K35" s="35"/>
      <c r="L35" s="155"/>
      <c r="M35" s="155"/>
      <c r="N35" s="155"/>
    </row>
    <row r="36" spans="1:14" ht="18" customHeight="1">
      <c r="A36" s="13" t="s">
        <v>27</v>
      </c>
      <c r="B36" s="41">
        <v>30600</v>
      </c>
      <c r="C36" s="14">
        <v>2460</v>
      </c>
      <c r="D36" s="14">
        <v>1100</v>
      </c>
      <c r="E36" s="14">
        <v>8030</v>
      </c>
      <c r="F36" s="14">
        <v>7550</v>
      </c>
      <c r="G36" s="41">
        <v>19140</v>
      </c>
      <c r="H36" s="14">
        <v>2770</v>
      </c>
      <c r="I36" s="14">
        <v>8690</v>
      </c>
      <c r="J36" s="41">
        <v>11460</v>
      </c>
      <c r="K36" s="35"/>
      <c r="L36" s="155"/>
      <c r="M36" s="155"/>
      <c r="N36" s="155"/>
    </row>
    <row r="37" spans="1:14" ht="18" customHeight="1">
      <c r="A37" s="162" t="s">
        <v>28</v>
      </c>
      <c r="B37" s="163">
        <v>5600</v>
      </c>
      <c r="C37" s="164">
        <v>390</v>
      </c>
      <c r="D37" s="164">
        <v>150</v>
      </c>
      <c r="E37" s="164">
        <v>1410</v>
      </c>
      <c r="F37" s="164">
        <v>1390</v>
      </c>
      <c r="G37" s="163">
        <v>3340</v>
      </c>
      <c r="H37" s="164">
        <v>420</v>
      </c>
      <c r="I37" s="164">
        <v>1850</v>
      </c>
      <c r="J37" s="163">
        <v>2270</v>
      </c>
      <c r="K37" s="35"/>
      <c r="L37" s="155"/>
      <c r="M37" s="155"/>
      <c r="N37" s="155"/>
    </row>
    <row r="38" spans="1:14" ht="18" customHeight="1">
      <c r="A38" s="13" t="s">
        <v>29</v>
      </c>
      <c r="B38" s="41">
        <v>12340</v>
      </c>
      <c r="C38" s="14">
        <v>1160</v>
      </c>
      <c r="D38" s="14">
        <v>990</v>
      </c>
      <c r="E38" s="14">
        <v>3430</v>
      </c>
      <c r="F38" s="14">
        <v>2490</v>
      </c>
      <c r="G38" s="41">
        <v>8070</v>
      </c>
      <c r="H38" s="14">
        <v>980</v>
      </c>
      <c r="I38" s="14">
        <v>3300</v>
      </c>
      <c r="J38" s="41">
        <v>4280</v>
      </c>
      <c r="K38" s="35"/>
      <c r="L38" s="155"/>
      <c r="M38" s="155"/>
      <c r="N38" s="155"/>
    </row>
    <row r="39" spans="1:14" ht="18" customHeight="1" thickBot="1">
      <c r="A39" s="181" t="s">
        <v>30</v>
      </c>
      <c r="B39" s="182">
        <v>14900</v>
      </c>
      <c r="C39" s="183">
        <v>1290</v>
      </c>
      <c r="D39" s="183">
        <v>620</v>
      </c>
      <c r="E39" s="183">
        <v>4400</v>
      </c>
      <c r="F39" s="183">
        <v>3090</v>
      </c>
      <c r="G39" s="182">
        <v>9400</v>
      </c>
      <c r="H39" s="183">
        <v>1570</v>
      </c>
      <c r="I39" s="183">
        <v>3920</v>
      </c>
      <c r="J39" s="182">
        <v>5490</v>
      </c>
      <c r="K39" s="35"/>
      <c r="L39" s="155"/>
      <c r="M39" s="155"/>
      <c r="N39" s="155"/>
    </row>
    <row r="40" spans="1:14" ht="15" customHeight="1">
      <c r="A40" s="15" t="s">
        <v>34</v>
      </c>
    </row>
    <row r="41" spans="1:14" s="7" customFormat="1" ht="20.100000000000001" customHeight="1">
      <c r="A41" s="7" t="s">
        <v>226</v>
      </c>
      <c r="F41" s="127"/>
      <c r="G41" s="127"/>
    </row>
    <row r="42" spans="1:14" ht="15.75">
      <c r="A42" s="143"/>
      <c r="B42" s="143"/>
      <c r="C42" s="143"/>
      <c r="D42" s="143"/>
      <c r="E42" s="143"/>
      <c r="F42" s="33"/>
      <c r="G42" s="117"/>
    </row>
    <row r="43" spans="1:14" ht="15.75">
      <c r="A43" s="157"/>
      <c r="B43" s="157"/>
      <c r="C43" s="158"/>
      <c r="D43" s="158"/>
      <c r="E43" s="151"/>
      <c r="F43" s="33"/>
      <c r="G43" s="117"/>
      <c r="H43" s="68"/>
      <c r="I43" s="68"/>
      <c r="J43" s="68"/>
    </row>
    <row r="44" spans="1:14" ht="15.75">
      <c r="A44" s="30"/>
      <c r="B44" s="30"/>
      <c r="C44" s="30"/>
      <c r="D44" s="157"/>
      <c r="E44" s="143"/>
      <c r="F44" s="33"/>
      <c r="G44" s="128"/>
      <c r="H44" s="130"/>
    </row>
    <row r="45" spans="1:14" ht="15.75">
      <c r="A45" s="30" t="s">
        <v>40</v>
      </c>
      <c r="B45" s="30" t="s">
        <v>50</v>
      </c>
      <c r="C45" s="37">
        <f>C7</f>
        <v>38250</v>
      </c>
      <c r="D45" s="157"/>
      <c r="E45" s="143"/>
      <c r="F45" s="33"/>
      <c r="G45" s="128"/>
      <c r="H45" s="130"/>
    </row>
    <row r="46" spans="1:14" ht="15.75">
      <c r="A46" s="30"/>
      <c r="B46" s="30" t="s">
        <v>52</v>
      </c>
      <c r="C46" s="37">
        <f>D7</f>
        <v>25810</v>
      </c>
      <c r="D46" s="157"/>
      <c r="E46" s="143"/>
      <c r="F46" s="33"/>
      <c r="G46" s="128"/>
      <c r="H46" s="130"/>
    </row>
    <row r="47" spans="1:14" ht="15.75">
      <c r="A47" s="30"/>
      <c r="B47" s="30" t="s">
        <v>51</v>
      </c>
      <c r="C47" s="37">
        <f>E7</f>
        <v>132100</v>
      </c>
      <c r="D47" s="157"/>
      <c r="E47" s="143"/>
      <c r="F47" s="33"/>
      <c r="G47" s="128"/>
      <c r="H47" s="130"/>
    </row>
    <row r="48" spans="1:14" ht="15.75">
      <c r="A48" s="30"/>
      <c r="B48" s="30" t="s">
        <v>53</v>
      </c>
      <c r="C48" s="37">
        <f>F7</f>
        <v>110170</v>
      </c>
      <c r="D48" s="157"/>
      <c r="E48" s="143"/>
      <c r="F48" s="33"/>
      <c r="G48" s="128"/>
      <c r="H48" s="130"/>
    </row>
    <row r="49" spans="1:8" ht="15">
      <c r="A49" s="30" t="s">
        <v>46</v>
      </c>
      <c r="B49" s="30" t="s">
        <v>164</v>
      </c>
      <c r="C49" s="37">
        <f>H7</f>
        <v>49900</v>
      </c>
      <c r="D49" s="157"/>
      <c r="E49" s="143"/>
      <c r="F49" s="33"/>
      <c r="G49" s="129"/>
      <c r="H49" s="130"/>
    </row>
    <row r="50" spans="1:8" ht="15.75">
      <c r="A50" s="30"/>
      <c r="B50" s="30" t="s">
        <v>165</v>
      </c>
      <c r="C50" s="37">
        <f>I7</f>
        <v>128680</v>
      </c>
      <c r="D50" s="157"/>
      <c r="E50" s="143"/>
      <c r="F50" s="33"/>
      <c r="G50" s="128"/>
      <c r="H50" s="130"/>
    </row>
    <row r="51" spans="1:8" ht="15.75">
      <c r="A51" s="30"/>
      <c r="B51" s="30"/>
      <c r="C51" s="30"/>
      <c r="D51" s="157"/>
      <c r="E51" s="143"/>
      <c r="F51" s="33"/>
      <c r="G51" s="128"/>
      <c r="H51" s="130"/>
    </row>
    <row r="52" spans="1:8">
      <c r="A52" s="157"/>
      <c r="B52" s="157"/>
      <c r="C52" s="157"/>
      <c r="D52" s="157"/>
    </row>
    <row r="53" spans="1:8">
      <c r="A53" s="157"/>
      <c r="B53" s="157"/>
      <c r="C53" s="157"/>
      <c r="D53" s="157"/>
    </row>
    <row r="54" spans="1:8">
      <c r="A54" s="157"/>
      <c r="B54" s="157"/>
      <c r="C54" s="157"/>
      <c r="D54" s="157"/>
    </row>
  </sheetData>
  <mergeCells count="2">
    <mergeCell ref="C5:F5"/>
    <mergeCell ref="H5:I5"/>
  </mergeCells>
  <hyperlinks>
    <hyperlink ref="A1" location="Contents!A1" display="Return to Contents"/>
    <hyperlink ref="A40" r:id="rId1"/>
  </hyperlinks>
  <pageMargins left="0.7" right="0.7" top="0.75" bottom="0.75" header="0.3" footer="0.3"/>
  <pageSetup paperSize="9" scale="4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80" zoomScaleNormal="80" workbookViewId="0"/>
  </sheetViews>
  <sheetFormatPr defaultColWidth="8.85546875" defaultRowHeight="12.75"/>
  <cols>
    <col min="1" max="1" customWidth="true" style="35" width="21.0" collapsed="false"/>
    <col min="2" max="2" customWidth="true" style="35" width="16.42578125" collapsed="false"/>
    <col min="3" max="3" customWidth="true" style="35" width="31.140625" collapsed="false"/>
    <col min="4" max="4" customWidth="true" style="35" width="23.42578125" collapsed="false"/>
    <col min="5" max="5" customWidth="true" style="35" width="29.7109375" collapsed="false"/>
    <col min="6" max="6" customWidth="true" style="35" width="28.28515625" collapsed="false"/>
    <col min="7" max="7" customWidth="true" style="35" width="19.42578125" collapsed="false"/>
    <col min="8" max="8" customWidth="true" style="35" width="35.0" collapsed="false"/>
    <col min="9" max="9" customWidth="true" style="35" width="20.7109375" collapsed="false"/>
    <col min="10" max="10" customWidth="true" style="35" width="22.85546875" collapsed="false"/>
    <col min="11" max="11" customWidth="true" style="35" width="21.140625" collapsed="false"/>
    <col min="12" max="12" customWidth="true" style="35" width="19.42578125" collapsed="false"/>
    <col min="13" max="16384" style="35" width="8.85546875" collapsed="false"/>
  </cols>
  <sheetData>
    <row r="1" spans="1:16" ht="15">
      <c r="A1" s="18" t="s">
        <v>32</v>
      </c>
    </row>
    <row r="2" spans="1:16">
      <c r="M2" s="143"/>
      <c r="N2" s="143"/>
      <c r="O2" s="143"/>
      <c r="P2" s="143"/>
    </row>
    <row r="3" spans="1:16" ht="15.75">
      <c r="A3" s="32" t="s">
        <v>243</v>
      </c>
      <c r="M3" s="143"/>
      <c r="N3" s="143"/>
      <c r="O3" s="143"/>
      <c r="P3" s="143"/>
    </row>
    <row r="4" spans="1:16" ht="15" customHeight="1">
      <c r="A4" s="32"/>
      <c r="M4" s="143"/>
      <c r="N4" s="143"/>
      <c r="O4" s="143"/>
      <c r="P4" s="143"/>
    </row>
    <row r="5" spans="1:16" ht="15" customHeight="1">
      <c r="A5" s="21"/>
      <c r="B5" s="22"/>
      <c r="C5" s="239" t="s">
        <v>173</v>
      </c>
      <c r="D5" s="239"/>
      <c r="E5" s="239"/>
      <c r="F5" s="239"/>
      <c r="G5" s="22"/>
      <c r="H5" s="240" t="s">
        <v>174</v>
      </c>
      <c r="I5" s="240"/>
      <c r="J5" s="240"/>
      <c r="K5" s="240"/>
      <c r="L5" s="22"/>
      <c r="M5" s="143"/>
      <c r="N5" s="143"/>
      <c r="O5" s="143"/>
      <c r="P5" s="143"/>
    </row>
    <row r="6" spans="1:16" s="31" customFormat="1" ht="54.95" customHeight="1">
      <c r="A6" s="10"/>
      <c r="B6" s="161" t="s">
        <v>242</v>
      </c>
      <c r="C6" s="161" t="s">
        <v>42</v>
      </c>
      <c r="D6" s="161" t="s">
        <v>167</v>
      </c>
      <c r="E6" s="161" t="s">
        <v>168</v>
      </c>
      <c r="F6" s="161" t="s">
        <v>43</v>
      </c>
      <c r="G6" s="161" t="s">
        <v>44</v>
      </c>
      <c r="H6" s="161" t="s">
        <v>54</v>
      </c>
      <c r="I6" s="161" t="s">
        <v>55</v>
      </c>
      <c r="J6" s="161" t="s">
        <v>57</v>
      </c>
      <c r="K6" s="161" t="s">
        <v>56</v>
      </c>
      <c r="L6" s="161" t="s">
        <v>45</v>
      </c>
      <c r="M6" s="148"/>
      <c r="N6" s="148"/>
      <c r="O6" s="144"/>
      <c r="P6" s="144"/>
    </row>
    <row r="7" spans="1:16" ht="18" customHeight="1">
      <c r="A7" s="199" t="s">
        <v>192</v>
      </c>
      <c r="B7" s="117">
        <v>491430</v>
      </c>
      <c r="C7" s="118">
        <v>42880</v>
      </c>
      <c r="D7" s="118">
        <v>30570</v>
      </c>
      <c r="E7" s="118">
        <v>136060</v>
      </c>
      <c r="F7" s="118">
        <v>120520</v>
      </c>
      <c r="G7" s="117">
        <v>330020</v>
      </c>
      <c r="H7" s="118">
        <v>45680</v>
      </c>
      <c r="I7" s="118">
        <v>1880</v>
      </c>
      <c r="J7" s="118">
        <v>41780</v>
      </c>
      <c r="K7" s="118">
        <v>72070</v>
      </c>
      <c r="L7" s="117">
        <v>161410</v>
      </c>
      <c r="M7" s="37">
        <f>H7+I7</f>
        <v>47560</v>
      </c>
      <c r="N7" s="37">
        <f>J7+K7</f>
        <v>113850</v>
      </c>
      <c r="O7" s="143"/>
      <c r="P7" s="143"/>
    </row>
    <row r="8" spans="1:16" ht="18" customHeight="1">
      <c r="A8" s="39" t="s">
        <v>193</v>
      </c>
      <c r="B8" s="200">
        <v>492860</v>
      </c>
      <c r="C8" s="201">
        <v>42790</v>
      </c>
      <c r="D8" s="201">
        <v>30560</v>
      </c>
      <c r="E8" s="201">
        <v>135890</v>
      </c>
      <c r="F8" s="201">
        <v>119950</v>
      </c>
      <c r="G8" s="200">
        <v>329190</v>
      </c>
      <c r="H8" s="201">
        <v>46480</v>
      </c>
      <c r="I8" s="201">
        <v>1880</v>
      </c>
      <c r="J8" s="201">
        <v>43210</v>
      </c>
      <c r="K8" s="201">
        <v>72110</v>
      </c>
      <c r="L8" s="200">
        <v>163670</v>
      </c>
      <c r="M8" s="37">
        <f t="shared" ref="M8:M18" si="0">H8+I8</f>
        <v>48360</v>
      </c>
      <c r="N8" s="37">
        <f t="shared" ref="N8:N18" si="1">J8+K8</f>
        <v>115320</v>
      </c>
      <c r="O8" s="143"/>
      <c r="P8" s="143"/>
    </row>
    <row r="9" spans="1:16" ht="18" customHeight="1">
      <c r="A9" s="36" t="s">
        <v>194</v>
      </c>
      <c r="B9" s="117">
        <v>491490</v>
      </c>
      <c r="C9" s="118">
        <v>42730</v>
      </c>
      <c r="D9" s="118">
        <v>30570</v>
      </c>
      <c r="E9" s="118">
        <v>135890</v>
      </c>
      <c r="F9" s="118">
        <v>119100</v>
      </c>
      <c r="G9" s="117">
        <v>328110</v>
      </c>
      <c r="H9" s="118">
        <v>46630</v>
      </c>
      <c r="I9" s="118">
        <v>1920</v>
      </c>
      <c r="J9" s="118">
        <v>42970</v>
      </c>
      <c r="K9" s="118">
        <v>71680</v>
      </c>
      <c r="L9" s="117">
        <v>165360</v>
      </c>
      <c r="M9" s="37">
        <f t="shared" si="0"/>
        <v>48550</v>
      </c>
      <c r="N9" s="37">
        <f t="shared" si="1"/>
        <v>114650</v>
      </c>
      <c r="O9" s="143"/>
      <c r="P9" s="143"/>
    </row>
    <row r="10" spans="1:16" ht="18" customHeight="1">
      <c r="A10" s="39" t="s">
        <v>195</v>
      </c>
      <c r="B10" s="200">
        <v>493470</v>
      </c>
      <c r="C10" s="201">
        <v>42890</v>
      </c>
      <c r="D10" s="201">
        <v>30700</v>
      </c>
      <c r="E10" s="201">
        <v>136050</v>
      </c>
      <c r="F10" s="201">
        <v>118470</v>
      </c>
      <c r="G10" s="200">
        <v>328110</v>
      </c>
      <c r="H10" s="201">
        <v>47050</v>
      </c>
      <c r="I10" s="201">
        <v>1930</v>
      </c>
      <c r="J10" s="201">
        <v>44610</v>
      </c>
      <c r="K10" s="201">
        <v>71780</v>
      </c>
      <c r="L10" s="200">
        <v>165360</v>
      </c>
      <c r="M10" s="37">
        <f t="shared" si="0"/>
        <v>48980</v>
      </c>
      <c r="N10" s="37">
        <f t="shared" si="1"/>
        <v>116390</v>
      </c>
      <c r="O10" s="143"/>
      <c r="P10" s="143"/>
    </row>
    <row r="11" spans="1:16" ht="18" customHeight="1">
      <c r="A11" s="36" t="s">
        <v>196</v>
      </c>
      <c r="B11" s="117">
        <v>492920</v>
      </c>
      <c r="C11" s="118">
        <v>43000</v>
      </c>
      <c r="D11" s="118">
        <v>30230</v>
      </c>
      <c r="E11" s="118">
        <v>136450</v>
      </c>
      <c r="F11" s="118">
        <v>117890</v>
      </c>
      <c r="G11" s="117">
        <v>327570</v>
      </c>
      <c r="H11" s="118">
        <v>47720</v>
      </c>
      <c r="I11" s="118">
        <v>1960</v>
      </c>
      <c r="J11" s="118">
        <v>44110</v>
      </c>
      <c r="K11" s="118">
        <v>71550</v>
      </c>
      <c r="L11" s="117">
        <v>165350</v>
      </c>
      <c r="M11" s="37">
        <f t="shared" si="0"/>
        <v>49680</v>
      </c>
      <c r="N11" s="37">
        <f t="shared" si="1"/>
        <v>115660</v>
      </c>
      <c r="O11" s="143"/>
      <c r="P11" s="143"/>
    </row>
    <row r="12" spans="1:16" ht="18" customHeight="1">
      <c r="A12" s="39" t="s">
        <v>197</v>
      </c>
      <c r="B12" s="200">
        <v>489560</v>
      </c>
      <c r="C12" s="201">
        <v>42630</v>
      </c>
      <c r="D12" s="201">
        <v>29350</v>
      </c>
      <c r="E12" s="201">
        <v>136190</v>
      </c>
      <c r="F12" s="201">
        <v>117180</v>
      </c>
      <c r="G12" s="200">
        <v>325350</v>
      </c>
      <c r="H12" s="201">
        <v>47760</v>
      </c>
      <c r="I12" s="201">
        <v>1980</v>
      </c>
      <c r="J12" s="201">
        <v>43320</v>
      </c>
      <c r="K12" s="201">
        <v>71160</v>
      </c>
      <c r="L12" s="200">
        <v>164210</v>
      </c>
      <c r="M12" s="37">
        <f t="shared" si="0"/>
        <v>49740</v>
      </c>
      <c r="N12" s="37">
        <f t="shared" si="1"/>
        <v>114480</v>
      </c>
      <c r="O12" s="143"/>
      <c r="P12" s="143"/>
    </row>
    <row r="13" spans="1:16" ht="18" customHeight="1">
      <c r="A13" s="36" t="s">
        <v>198</v>
      </c>
      <c r="B13" s="117">
        <v>486480</v>
      </c>
      <c r="C13" s="118">
        <v>41950</v>
      </c>
      <c r="D13" s="118">
        <v>28020</v>
      </c>
      <c r="E13" s="118">
        <v>136200</v>
      </c>
      <c r="F13" s="118">
        <v>116480</v>
      </c>
      <c r="G13" s="117">
        <v>322660</v>
      </c>
      <c r="H13" s="118">
        <v>47290</v>
      </c>
      <c r="I13" s="118">
        <v>1950</v>
      </c>
      <c r="J13" s="118">
        <v>43630</v>
      </c>
      <c r="K13" s="118">
        <v>70970</v>
      </c>
      <c r="L13" s="117">
        <v>163830</v>
      </c>
      <c r="M13" s="37">
        <f t="shared" si="0"/>
        <v>49240</v>
      </c>
      <c r="N13" s="37">
        <f t="shared" si="1"/>
        <v>114600</v>
      </c>
      <c r="O13" s="143"/>
      <c r="P13" s="143"/>
    </row>
    <row r="14" spans="1:16" ht="18" customHeight="1">
      <c r="A14" s="39" t="s">
        <v>199</v>
      </c>
      <c r="B14" s="200">
        <v>485100</v>
      </c>
      <c r="C14" s="201">
        <v>41560</v>
      </c>
      <c r="D14" s="201">
        <v>27610</v>
      </c>
      <c r="E14" s="201">
        <v>135620</v>
      </c>
      <c r="F14" s="201">
        <v>115830</v>
      </c>
      <c r="G14" s="200">
        <v>320630</v>
      </c>
      <c r="H14" s="201">
        <v>47210</v>
      </c>
      <c r="I14" s="201">
        <v>1950</v>
      </c>
      <c r="J14" s="201">
        <v>44380</v>
      </c>
      <c r="K14" s="201">
        <v>70940</v>
      </c>
      <c r="L14" s="200">
        <v>164470</v>
      </c>
      <c r="M14" s="37">
        <f t="shared" si="0"/>
        <v>49160</v>
      </c>
      <c r="N14" s="37">
        <f t="shared" si="1"/>
        <v>115320</v>
      </c>
      <c r="O14" s="143"/>
      <c r="P14" s="143"/>
    </row>
    <row r="15" spans="1:16" ht="18" customHeight="1">
      <c r="A15" s="36" t="s">
        <v>200</v>
      </c>
      <c r="B15" s="117">
        <v>483980</v>
      </c>
      <c r="C15" s="118">
        <v>41260</v>
      </c>
      <c r="D15" s="118">
        <v>27250</v>
      </c>
      <c r="E15" s="118">
        <v>134660</v>
      </c>
      <c r="F15" s="118">
        <v>115200</v>
      </c>
      <c r="G15" s="117">
        <v>315400</v>
      </c>
      <c r="H15" s="118">
        <v>47350</v>
      </c>
      <c r="I15" s="118">
        <v>1950</v>
      </c>
      <c r="J15" s="118">
        <v>45260</v>
      </c>
      <c r="K15" s="118">
        <v>71050</v>
      </c>
      <c r="L15" s="117">
        <v>166970</v>
      </c>
      <c r="M15" s="37">
        <f t="shared" si="0"/>
        <v>49300</v>
      </c>
      <c r="N15" s="37">
        <f t="shared" si="1"/>
        <v>116310</v>
      </c>
      <c r="O15" s="143"/>
      <c r="P15" s="143"/>
    </row>
    <row r="16" spans="1:16" ht="18" customHeight="1">
      <c r="A16" s="39" t="s">
        <v>201</v>
      </c>
      <c r="B16" s="200">
        <v>482360</v>
      </c>
      <c r="C16" s="201">
        <v>40560</v>
      </c>
      <c r="D16" s="201">
        <v>26910</v>
      </c>
      <c r="E16" s="201">
        <v>133900</v>
      </c>
      <c r="F16" s="201">
        <v>114030</v>
      </c>
      <c r="G16" s="200">
        <v>315400</v>
      </c>
      <c r="H16" s="201">
        <v>47260</v>
      </c>
      <c r="I16" s="201">
        <v>1950</v>
      </c>
      <c r="J16" s="201">
        <v>47070</v>
      </c>
      <c r="K16" s="201">
        <v>70690</v>
      </c>
      <c r="L16" s="200">
        <v>166970</v>
      </c>
      <c r="M16" s="37">
        <f t="shared" si="0"/>
        <v>49210</v>
      </c>
      <c r="N16" s="37">
        <f t="shared" si="1"/>
        <v>117760</v>
      </c>
      <c r="O16" s="143"/>
      <c r="P16" s="143"/>
    </row>
    <row r="17" spans="1:16" ht="18" customHeight="1">
      <c r="A17" s="36" t="s">
        <v>202</v>
      </c>
      <c r="B17" s="117">
        <v>483590</v>
      </c>
      <c r="C17" s="118">
        <v>40260</v>
      </c>
      <c r="D17" s="118">
        <v>26640</v>
      </c>
      <c r="E17" s="118">
        <v>134120</v>
      </c>
      <c r="F17" s="118">
        <v>113220</v>
      </c>
      <c r="G17" s="117">
        <v>314240</v>
      </c>
      <c r="H17" s="118">
        <v>47640</v>
      </c>
      <c r="I17" s="118">
        <v>1920</v>
      </c>
      <c r="J17" s="118">
        <v>49380</v>
      </c>
      <c r="K17" s="118">
        <v>70410</v>
      </c>
      <c r="L17" s="117">
        <v>169340</v>
      </c>
      <c r="M17" s="37">
        <f t="shared" si="0"/>
        <v>49560</v>
      </c>
      <c r="N17" s="37">
        <f t="shared" si="1"/>
        <v>119790</v>
      </c>
      <c r="O17" s="143"/>
      <c r="P17" s="143"/>
    </row>
    <row r="18" spans="1:16" ht="18" customHeight="1" thickBot="1">
      <c r="A18" s="224" t="s">
        <v>203</v>
      </c>
      <c r="B18" s="225">
        <v>484910</v>
      </c>
      <c r="C18" s="226">
        <v>38250</v>
      </c>
      <c r="D18" s="226">
        <v>25810</v>
      </c>
      <c r="E18" s="226">
        <v>132100</v>
      </c>
      <c r="F18" s="226">
        <v>110170</v>
      </c>
      <c r="G18" s="225">
        <v>306330</v>
      </c>
      <c r="H18" s="226">
        <v>47990</v>
      </c>
      <c r="I18" s="226">
        <v>1910</v>
      </c>
      <c r="J18" s="226">
        <v>55790</v>
      </c>
      <c r="K18" s="226">
        <v>72890</v>
      </c>
      <c r="L18" s="225">
        <v>178580</v>
      </c>
      <c r="M18" s="37">
        <f t="shared" si="0"/>
        <v>49900</v>
      </c>
      <c r="N18" s="37">
        <f t="shared" si="1"/>
        <v>128680</v>
      </c>
      <c r="O18" s="143"/>
      <c r="P18" s="143"/>
    </row>
    <row r="19" spans="1:16" s="7" customFormat="1" ht="20.100000000000001" customHeight="1">
      <c r="A19" s="7" t="s">
        <v>240</v>
      </c>
      <c r="M19" s="140"/>
      <c r="N19" s="140"/>
      <c r="O19" s="146"/>
      <c r="P19" s="146"/>
    </row>
    <row r="20" spans="1:16" ht="15" customHeight="1">
      <c r="A20" s="15" t="s">
        <v>34</v>
      </c>
      <c r="M20" s="30"/>
      <c r="N20" s="30"/>
      <c r="O20" s="143"/>
      <c r="P20" s="143"/>
    </row>
    <row r="21" spans="1:16" s="7" customFormat="1" ht="20.100000000000001" customHeight="1">
      <c r="A21" s="7" t="s">
        <v>160</v>
      </c>
      <c r="M21" s="140"/>
      <c r="N21" s="140"/>
      <c r="O21" s="146"/>
      <c r="P21" s="146"/>
    </row>
    <row r="22" spans="1:16">
      <c r="M22" s="30"/>
      <c r="N22" s="30"/>
      <c r="O22" s="143"/>
      <c r="P22" s="143"/>
    </row>
    <row r="24" spans="1:16">
      <c r="A24" s="30"/>
      <c r="B24" s="30"/>
      <c r="C24" s="30"/>
      <c r="D24" s="30"/>
      <c r="E24" s="38"/>
      <c r="M24" s="109"/>
      <c r="N24" s="109"/>
    </row>
    <row r="25" spans="1:16">
      <c r="A25" s="38"/>
      <c r="B25" s="38"/>
      <c r="C25" s="38"/>
      <c r="D25" s="38"/>
      <c r="E25" s="38"/>
      <c r="M25" s="109"/>
      <c r="N25" s="109"/>
    </row>
    <row r="26" spans="1:16">
      <c r="A26" s="38"/>
      <c r="B26" s="38"/>
      <c r="C26" s="38"/>
      <c r="D26" s="38"/>
      <c r="E26" s="38"/>
      <c r="M26" s="109"/>
      <c r="N26" s="109"/>
    </row>
    <row r="27" spans="1:16">
      <c r="M27" s="109"/>
      <c r="N27" s="109"/>
    </row>
    <row r="28" spans="1:16">
      <c r="B28" s="105"/>
      <c r="C28" s="107"/>
      <c r="M28" s="109"/>
      <c r="N28" s="109"/>
    </row>
    <row r="29" spans="1:16">
      <c r="B29" s="106"/>
      <c r="C29" s="108"/>
      <c r="D29" s="108"/>
      <c r="M29" s="109"/>
      <c r="N29" s="109"/>
    </row>
    <row r="30" spans="1:16">
      <c r="B30" s="106"/>
      <c r="C30" s="108"/>
      <c r="D30" s="108"/>
      <c r="M30" s="109"/>
      <c r="N30" s="109"/>
    </row>
    <row r="31" spans="1:16">
      <c r="B31" s="106"/>
      <c r="C31" s="108"/>
      <c r="D31" s="108"/>
      <c r="M31" s="109"/>
      <c r="N31" s="109"/>
    </row>
    <row r="32" spans="1:16">
      <c r="B32" s="106"/>
      <c r="C32" s="108"/>
      <c r="D32" s="108"/>
      <c r="M32" s="109"/>
      <c r="N32" s="109"/>
    </row>
    <row r="33" spans="1:14">
      <c r="B33" s="106"/>
      <c r="C33" s="108"/>
      <c r="D33" s="109"/>
      <c r="M33" s="109"/>
      <c r="N33" s="109"/>
    </row>
    <row r="34" spans="1:14">
      <c r="B34" s="106"/>
      <c r="C34" s="108"/>
      <c r="M34" s="109"/>
      <c r="N34" s="109"/>
    </row>
    <row r="35" spans="1:14">
      <c r="B35" s="106"/>
      <c r="C35" s="108"/>
      <c r="M35" s="109"/>
      <c r="N35" s="109"/>
    </row>
    <row r="36" spans="1:14">
      <c r="B36" s="106"/>
      <c r="C36" s="108"/>
      <c r="M36" s="109"/>
    </row>
    <row r="37" spans="1:14">
      <c r="M37" s="109"/>
    </row>
    <row r="38" spans="1:14">
      <c r="M38" s="109"/>
    </row>
    <row r="39" spans="1:14">
      <c r="M39" s="109"/>
    </row>
    <row r="40" spans="1:14">
      <c r="M40" s="109"/>
    </row>
    <row r="41" spans="1:14">
      <c r="A41" s="108"/>
      <c r="M41" s="109"/>
    </row>
    <row r="42" spans="1:14">
      <c r="A42" s="108"/>
      <c r="M42" s="109"/>
    </row>
    <row r="43" spans="1:14">
      <c r="A43" s="108"/>
      <c r="B43" s="108"/>
      <c r="C43" s="108"/>
      <c r="M43" s="109"/>
    </row>
    <row r="44" spans="1:14">
      <c r="A44" s="108"/>
      <c r="B44" s="108"/>
      <c r="C44" s="108"/>
      <c r="M44" s="109"/>
    </row>
    <row r="45" spans="1:14">
      <c r="A45" s="108"/>
      <c r="B45" s="108"/>
      <c r="C45" s="108"/>
    </row>
    <row r="46" spans="1:14">
      <c r="A46" s="108"/>
      <c r="B46" s="108"/>
      <c r="C46" s="108"/>
    </row>
    <row r="47" spans="1:14">
      <c r="A47" s="108"/>
      <c r="B47" s="108"/>
      <c r="C47" s="108"/>
    </row>
    <row r="48" spans="1:14">
      <c r="A48" s="108"/>
      <c r="B48" s="108"/>
      <c r="C48" s="108"/>
    </row>
    <row r="49" spans="1:3">
      <c r="A49" s="108"/>
      <c r="B49" s="108"/>
      <c r="C49" s="108"/>
    </row>
    <row r="50" spans="1:3">
      <c r="A50" s="108"/>
      <c r="B50" s="108"/>
      <c r="C50" s="108"/>
    </row>
    <row r="51" spans="1:3">
      <c r="A51" s="108"/>
      <c r="B51" s="108"/>
      <c r="C51" s="108"/>
    </row>
  </sheetData>
  <mergeCells count="2">
    <mergeCell ref="C5:F5"/>
    <mergeCell ref="H5:K5"/>
  </mergeCells>
  <hyperlinks>
    <hyperlink ref="A20" r:id="rId1"/>
    <hyperlink ref="A1" location="Contents!A1" display="Return to Contents"/>
  </hyperlinks>
  <pageMargins left="0.7" right="0.7" top="0.75" bottom="0.75" header="0.3" footer="0.3"/>
  <pageSetup paperSize="9" scale="44" orientation="landscape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S37" sqref="S37"/>
    </sheetView>
  </sheetViews>
  <sheetFormatPr defaultColWidth="8.85546875" defaultRowHeight="12.75"/>
  <cols>
    <col min="1" max="1" customWidth="true" style="35" width="17.0" collapsed="false"/>
    <col min="2" max="2" customWidth="true" style="35" width="18.7109375" collapsed="false"/>
    <col min="3" max="3" customWidth="true" style="35" width="25.7109375" collapsed="false"/>
    <col min="4" max="5" customWidth="true" style="35" width="15.7109375" collapsed="false"/>
    <col min="6" max="6" customWidth="true" style="35" width="31.42578125" collapsed="false"/>
    <col min="7" max="8" customWidth="true" style="35" width="15.7109375" collapsed="false"/>
    <col min="9" max="9" customWidth="true" style="35" width="29.85546875" collapsed="false"/>
    <col min="10" max="10" customWidth="true" style="35" width="27.0" collapsed="false"/>
    <col min="11" max="11" customWidth="true" style="35" width="19.0" collapsed="false"/>
    <col min="12" max="16384" style="35" width="8.85546875" collapsed="false"/>
  </cols>
  <sheetData>
    <row r="1" spans="1:12" ht="15">
      <c r="A1" s="18" t="s">
        <v>32</v>
      </c>
      <c r="G1" s="125"/>
      <c r="H1" s="122"/>
    </row>
    <row r="3" spans="1:12" ht="18.75">
      <c r="A3" s="32" t="s">
        <v>256</v>
      </c>
    </row>
    <row r="4" spans="1:12" ht="15" customHeight="1">
      <c r="A4" s="32"/>
    </row>
    <row r="5" spans="1:12" ht="15" customHeight="1">
      <c r="A5" s="23"/>
      <c r="B5" s="45"/>
      <c r="C5" s="240" t="s">
        <v>69</v>
      </c>
      <c r="D5" s="240"/>
      <c r="E5" s="240"/>
      <c r="F5" s="240" t="s">
        <v>71</v>
      </c>
      <c r="G5" s="240"/>
      <c r="H5" s="240"/>
      <c r="I5" s="240" t="s">
        <v>257</v>
      </c>
      <c r="J5" s="240"/>
    </row>
    <row r="6" spans="1:12" s="31" customFormat="1" ht="54.95" customHeight="1">
      <c r="A6" s="10"/>
      <c r="B6" s="20" t="s">
        <v>242</v>
      </c>
      <c r="C6" s="24" t="s">
        <v>66</v>
      </c>
      <c r="D6" s="24" t="s">
        <v>67</v>
      </c>
      <c r="E6" s="24" t="s">
        <v>41</v>
      </c>
      <c r="F6" s="24" t="s">
        <v>66</v>
      </c>
      <c r="G6" s="24" t="s">
        <v>67</v>
      </c>
      <c r="H6" s="24" t="s">
        <v>41</v>
      </c>
      <c r="I6" s="20" t="s">
        <v>68</v>
      </c>
      <c r="J6" s="20" t="s">
        <v>72</v>
      </c>
    </row>
    <row r="7" spans="1:12" s="4" customFormat="1" ht="24.95" customHeight="1">
      <c r="A7" s="34" t="s">
        <v>41</v>
      </c>
      <c r="B7" s="8">
        <v>484910</v>
      </c>
      <c r="C7" s="8">
        <v>179100</v>
      </c>
      <c r="D7" s="8">
        <v>137810</v>
      </c>
      <c r="E7" s="8">
        <v>316910</v>
      </c>
      <c r="F7" s="8">
        <v>73150</v>
      </c>
      <c r="G7" s="8">
        <v>4660</v>
      </c>
      <c r="H7" s="8">
        <v>77800</v>
      </c>
      <c r="I7" s="8">
        <v>58780</v>
      </c>
      <c r="J7" s="8">
        <v>28590</v>
      </c>
    </row>
    <row r="8" spans="1:12" ht="18" customHeight="1">
      <c r="A8" s="13" t="s">
        <v>58</v>
      </c>
      <c r="B8" s="14">
        <v>18410</v>
      </c>
      <c r="C8" s="14">
        <v>3800</v>
      </c>
      <c r="D8" s="14">
        <v>4310</v>
      </c>
      <c r="E8" s="14">
        <v>8110</v>
      </c>
      <c r="F8" s="14">
        <v>7610</v>
      </c>
      <c r="G8" s="14">
        <v>80</v>
      </c>
      <c r="H8" s="14">
        <v>7700</v>
      </c>
      <c r="I8" s="14">
        <v>930</v>
      </c>
      <c r="J8" s="14">
        <v>1520</v>
      </c>
      <c r="L8" s="68"/>
    </row>
    <row r="9" spans="1:12" ht="18" customHeight="1">
      <c r="A9" s="33" t="s">
        <v>59</v>
      </c>
      <c r="B9" s="9">
        <v>59910</v>
      </c>
      <c r="C9" s="9">
        <v>6930</v>
      </c>
      <c r="D9" s="9">
        <v>13540</v>
      </c>
      <c r="E9" s="9">
        <v>20470</v>
      </c>
      <c r="F9" s="9">
        <v>27550</v>
      </c>
      <c r="G9" s="9">
        <v>780</v>
      </c>
      <c r="H9" s="9">
        <v>28330</v>
      </c>
      <c r="I9" s="9">
        <v>1820</v>
      </c>
      <c r="J9" s="9">
        <v>8820</v>
      </c>
      <c r="L9" s="68"/>
    </row>
    <row r="10" spans="1:12" ht="18" customHeight="1">
      <c r="A10" s="13" t="s">
        <v>60</v>
      </c>
      <c r="B10" s="14">
        <v>66940</v>
      </c>
      <c r="C10" s="14">
        <v>9960</v>
      </c>
      <c r="D10" s="14">
        <v>19130</v>
      </c>
      <c r="E10" s="14">
        <v>29090</v>
      </c>
      <c r="F10" s="14">
        <v>23760</v>
      </c>
      <c r="G10" s="14">
        <v>1590</v>
      </c>
      <c r="H10" s="14">
        <v>25350</v>
      </c>
      <c r="I10" s="14">
        <v>2040</v>
      </c>
      <c r="J10" s="14">
        <v>10040</v>
      </c>
      <c r="L10" s="68"/>
    </row>
    <row r="11" spans="1:12" ht="18" customHeight="1">
      <c r="A11" s="33" t="s">
        <v>61</v>
      </c>
      <c r="B11" s="9">
        <v>38890</v>
      </c>
      <c r="C11" s="9">
        <v>10480</v>
      </c>
      <c r="D11" s="9">
        <v>13510</v>
      </c>
      <c r="E11" s="9">
        <v>23990</v>
      </c>
      <c r="F11" s="9">
        <v>7740</v>
      </c>
      <c r="G11" s="9">
        <v>860</v>
      </c>
      <c r="H11" s="9">
        <v>8600</v>
      </c>
      <c r="I11" s="9">
        <v>2410</v>
      </c>
      <c r="J11" s="9">
        <v>3650</v>
      </c>
      <c r="L11" s="68"/>
    </row>
    <row r="12" spans="1:12" ht="18" customHeight="1">
      <c r="A12" s="13" t="s">
        <v>62</v>
      </c>
      <c r="B12" s="14">
        <v>41740</v>
      </c>
      <c r="C12" s="14">
        <v>15110</v>
      </c>
      <c r="D12" s="14">
        <v>15430</v>
      </c>
      <c r="E12" s="14">
        <v>30540</v>
      </c>
      <c r="F12" s="14">
        <v>3990</v>
      </c>
      <c r="G12" s="14">
        <v>650</v>
      </c>
      <c r="H12" s="14">
        <v>4640</v>
      </c>
      <c r="I12" s="14">
        <v>4090</v>
      </c>
      <c r="J12" s="14">
        <v>2220</v>
      </c>
      <c r="L12" s="68"/>
    </row>
    <row r="13" spans="1:12" ht="18" customHeight="1">
      <c r="A13" s="33" t="s">
        <v>63</v>
      </c>
      <c r="B13" s="9">
        <v>40500</v>
      </c>
      <c r="C13" s="9">
        <v>16640</v>
      </c>
      <c r="D13" s="9">
        <v>14990</v>
      </c>
      <c r="E13" s="9">
        <v>31630</v>
      </c>
      <c r="F13" s="9">
        <v>1440</v>
      </c>
      <c r="G13" s="9">
        <v>340</v>
      </c>
      <c r="H13" s="9">
        <v>1780</v>
      </c>
      <c r="I13" s="9">
        <v>5720</v>
      </c>
      <c r="J13" s="9">
        <v>1170</v>
      </c>
      <c r="L13" s="68"/>
    </row>
    <row r="14" spans="1:12" ht="18" customHeight="1">
      <c r="A14" s="13" t="s">
        <v>64</v>
      </c>
      <c r="B14" s="14">
        <v>38990</v>
      </c>
      <c r="C14" s="14">
        <v>16410</v>
      </c>
      <c r="D14" s="14">
        <v>14020</v>
      </c>
      <c r="E14" s="14">
        <v>30430</v>
      </c>
      <c r="F14" s="14">
        <v>540</v>
      </c>
      <c r="G14" s="14">
        <v>200</v>
      </c>
      <c r="H14" s="14">
        <v>740</v>
      </c>
      <c r="I14" s="14">
        <v>7050</v>
      </c>
      <c r="J14" s="14">
        <v>590</v>
      </c>
      <c r="L14" s="68"/>
    </row>
    <row r="15" spans="1:12" ht="18" customHeight="1" thickBot="1">
      <c r="A15" s="16" t="s">
        <v>65</v>
      </c>
      <c r="B15" s="17">
        <v>179520</v>
      </c>
      <c r="C15" s="17">
        <v>99770</v>
      </c>
      <c r="D15" s="17">
        <v>42880</v>
      </c>
      <c r="E15" s="17">
        <v>142660</v>
      </c>
      <c r="F15" s="17">
        <v>510</v>
      </c>
      <c r="G15" s="17">
        <v>160</v>
      </c>
      <c r="H15" s="17">
        <v>660</v>
      </c>
      <c r="I15" s="17">
        <v>34720</v>
      </c>
      <c r="J15" s="17">
        <v>560</v>
      </c>
      <c r="K15" s="68"/>
      <c r="L15" s="68"/>
    </row>
    <row r="16" spans="1:12" s="7" customFormat="1" ht="20.100000000000001" customHeight="1">
      <c r="A16" s="7" t="s">
        <v>244</v>
      </c>
    </row>
    <row r="17" spans="1:13" s="7" customFormat="1" ht="20.100000000000001" customHeight="1">
      <c r="A17" s="7" t="s">
        <v>245</v>
      </c>
    </row>
    <row r="18" spans="1:13" ht="15" customHeight="1">
      <c r="A18" s="15" t="s">
        <v>34</v>
      </c>
    </row>
    <row r="19" spans="1:13" s="7" customFormat="1" ht="15.75" customHeight="1">
      <c r="A19" s="7" t="s">
        <v>224</v>
      </c>
    </row>
    <row r="20" spans="1:13" ht="16.5" customHeight="1">
      <c r="A20" s="227" t="s">
        <v>225</v>
      </c>
      <c r="I20" s="143"/>
      <c r="J20" s="143"/>
      <c r="K20" s="143"/>
    </row>
    <row r="21" spans="1:13">
      <c r="H21" s="38"/>
      <c r="I21" s="143"/>
      <c r="J21" s="143"/>
      <c r="K21" s="143"/>
      <c r="L21" s="38"/>
      <c r="M21" s="38"/>
    </row>
    <row r="22" spans="1:13">
      <c r="H22" s="38"/>
      <c r="I22" s="143"/>
      <c r="J22" s="143"/>
      <c r="K22" s="143"/>
      <c r="L22" s="38"/>
      <c r="M22" s="38"/>
    </row>
    <row r="23" spans="1:13">
      <c r="H23" s="38"/>
      <c r="I23" s="30"/>
      <c r="J23" s="30"/>
      <c r="K23" s="30"/>
      <c r="L23" s="38"/>
      <c r="M23" s="38"/>
    </row>
    <row r="24" spans="1:13">
      <c r="A24" s="30"/>
      <c r="B24" s="30"/>
      <c r="C24" s="30"/>
      <c r="H24" s="38"/>
      <c r="I24" s="30" t="s">
        <v>73</v>
      </c>
      <c r="J24" s="30" t="s">
        <v>74</v>
      </c>
      <c r="K24" s="37">
        <v>319080</v>
      </c>
      <c r="L24" s="30"/>
      <c r="M24" s="30"/>
    </row>
    <row r="25" spans="1:13">
      <c r="A25" s="30"/>
      <c r="B25" s="30"/>
      <c r="C25" s="30"/>
      <c r="H25" s="38"/>
      <c r="I25" s="30"/>
      <c r="J25" s="30" t="s">
        <v>75</v>
      </c>
      <c r="K25" s="37">
        <f>I7</f>
        <v>58780</v>
      </c>
      <c r="L25" s="30"/>
      <c r="M25" s="30"/>
    </row>
    <row r="26" spans="1:13">
      <c r="A26" s="30"/>
      <c r="B26" s="30"/>
      <c r="C26" s="30"/>
      <c r="H26" s="38"/>
      <c r="I26" s="30" t="s">
        <v>76</v>
      </c>
      <c r="J26" s="30" t="s">
        <v>74</v>
      </c>
      <c r="K26" s="37">
        <v>78460</v>
      </c>
      <c r="L26" s="30"/>
      <c r="M26" s="30"/>
    </row>
    <row r="27" spans="1:13">
      <c r="A27" s="30"/>
      <c r="B27" s="30"/>
      <c r="C27" s="30"/>
      <c r="H27" s="38"/>
      <c r="I27" s="30"/>
      <c r="J27" s="30" t="s">
        <v>75</v>
      </c>
      <c r="K27" s="37">
        <f>J7</f>
        <v>28590</v>
      </c>
      <c r="L27" s="30"/>
      <c r="M27" s="30"/>
    </row>
    <row r="28" spans="1:13">
      <c r="H28" s="38"/>
      <c r="I28" s="30"/>
      <c r="J28" s="30"/>
      <c r="K28" s="30"/>
      <c r="L28" s="38"/>
      <c r="M28" s="38"/>
    </row>
    <row r="29" spans="1:13">
      <c r="H29" s="38"/>
      <c r="I29" s="30"/>
      <c r="J29" s="30"/>
      <c r="K29" s="30"/>
      <c r="L29" s="38"/>
      <c r="M29" s="38"/>
    </row>
    <row r="30" spans="1:13">
      <c r="I30" s="143"/>
      <c r="J30" s="143"/>
      <c r="K30" s="143"/>
    </row>
    <row r="31" spans="1:13">
      <c r="I31" s="143"/>
      <c r="J31" s="143"/>
      <c r="K31" s="143"/>
    </row>
    <row r="32" spans="1:13">
      <c r="I32" s="143"/>
      <c r="J32" s="143"/>
      <c r="K32" s="143"/>
    </row>
    <row r="33" spans="9:11">
      <c r="I33" s="143"/>
      <c r="J33" s="143"/>
      <c r="K33" s="143"/>
    </row>
  </sheetData>
  <mergeCells count="3">
    <mergeCell ref="C5:E5"/>
    <mergeCell ref="F5:H5"/>
    <mergeCell ref="I5:J5"/>
  </mergeCells>
  <hyperlinks>
    <hyperlink ref="A1" location="Contents!A1" display="Return to Contents"/>
    <hyperlink ref="A18" r:id="rId1"/>
  </hyperlinks>
  <pageMargins left="0.7" right="0.7" top="0.75" bottom="0.75" header="0.3" footer="0.3"/>
  <pageSetup paperSize="9" scale="49" orientation="landscape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80" zoomScaleNormal="80" workbookViewId="0">
      <selection activeCell="B7" sqref="B7:B9"/>
    </sheetView>
  </sheetViews>
  <sheetFormatPr defaultColWidth="8.85546875" defaultRowHeight="12.75"/>
  <cols>
    <col min="1" max="1" customWidth="true" style="35" width="32.7109375" collapsed="false"/>
    <col min="2" max="2" customWidth="true" style="35" width="18.7109375" collapsed="false"/>
    <col min="3" max="3" customWidth="true" style="35" width="28.42578125" collapsed="false"/>
    <col min="4" max="4" customWidth="true" style="35" width="9.140625" collapsed="false"/>
    <col min="5" max="16384" style="35" width="8.85546875" collapsed="false"/>
  </cols>
  <sheetData>
    <row r="1" spans="1:4" ht="15">
      <c r="A1" s="18" t="s">
        <v>32</v>
      </c>
    </row>
    <row r="3" spans="1:4" ht="18.75">
      <c r="A3" s="32" t="s">
        <v>258</v>
      </c>
    </row>
    <row r="4" spans="1:4" ht="15" customHeight="1">
      <c r="A4" s="32"/>
    </row>
    <row r="5" spans="1:4" s="31" customFormat="1" ht="54.95" customHeight="1">
      <c r="A5" s="10"/>
      <c r="B5" s="20" t="s">
        <v>246</v>
      </c>
      <c r="C5" s="20" t="s">
        <v>247</v>
      </c>
    </row>
    <row r="6" spans="1:4" s="4" customFormat="1" ht="24.95" customHeight="1">
      <c r="A6" s="34" t="s">
        <v>41</v>
      </c>
      <c r="B6" s="8">
        <v>483617</v>
      </c>
      <c r="C6" s="43">
        <v>1</v>
      </c>
      <c r="D6" s="123"/>
    </row>
    <row r="7" spans="1:4" ht="18" customHeight="1">
      <c r="A7" s="13" t="s">
        <v>77</v>
      </c>
      <c r="B7" s="14">
        <v>120261</v>
      </c>
      <c r="C7" s="44">
        <v>0.24866991855125026</v>
      </c>
      <c r="D7" s="124"/>
    </row>
    <row r="8" spans="1:4" ht="18" customHeight="1">
      <c r="A8" s="33" t="s">
        <v>78</v>
      </c>
      <c r="B8" s="164">
        <v>89402</v>
      </c>
      <c r="C8" s="202">
        <v>0.18486116079459572</v>
      </c>
      <c r="D8" s="124"/>
    </row>
    <row r="9" spans="1:4" ht="18" customHeight="1">
      <c r="A9" s="13" t="s">
        <v>79</v>
      </c>
      <c r="B9" s="14">
        <v>70578</v>
      </c>
      <c r="C9" s="44">
        <v>0.14593779788551683</v>
      </c>
      <c r="D9" s="124"/>
    </row>
    <row r="10" spans="1:4" ht="18" customHeight="1">
      <c r="A10" s="33" t="s">
        <v>80</v>
      </c>
      <c r="B10" s="164">
        <v>56420</v>
      </c>
      <c r="C10" s="202">
        <v>0.11666256562527785</v>
      </c>
      <c r="D10" s="124"/>
    </row>
    <row r="11" spans="1:4" ht="18" customHeight="1">
      <c r="A11" s="13" t="s">
        <v>81</v>
      </c>
      <c r="B11" s="14">
        <v>44828</v>
      </c>
      <c r="C11" s="44">
        <v>9.2693184896312578E-2</v>
      </c>
      <c r="D11" s="124"/>
    </row>
    <row r="12" spans="1:4" ht="18" customHeight="1">
      <c r="A12" s="33" t="s">
        <v>82</v>
      </c>
      <c r="B12" s="164">
        <v>34361</v>
      </c>
      <c r="C12" s="202">
        <v>7.1050025123186325E-2</v>
      </c>
      <c r="D12" s="124"/>
    </row>
    <row r="13" spans="1:4" ht="18" customHeight="1">
      <c r="A13" s="13" t="s">
        <v>83</v>
      </c>
      <c r="B13" s="14">
        <v>26447</v>
      </c>
      <c r="C13" s="44">
        <v>5.4685836105844085E-2</v>
      </c>
      <c r="D13" s="124"/>
    </row>
    <row r="14" spans="1:4" ht="18" customHeight="1">
      <c r="A14" s="33" t="s">
        <v>85</v>
      </c>
      <c r="B14" s="164">
        <v>19426</v>
      </c>
      <c r="C14" s="202">
        <v>4.0168149589447845E-2</v>
      </c>
      <c r="D14" s="124"/>
    </row>
    <row r="15" spans="1:4" ht="18" customHeight="1">
      <c r="A15" s="13" t="s">
        <v>86</v>
      </c>
      <c r="B15" s="14">
        <v>13490</v>
      </c>
      <c r="C15" s="44">
        <v>2.7893973950460799E-2</v>
      </c>
      <c r="D15" s="124"/>
    </row>
    <row r="16" spans="1:4" ht="18" customHeight="1" thickBot="1">
      <c r="A16" s="16" t="s">
        <v>84</v>
      </c>
      <c r="B16" s="183">
        <v>8404</v>
      </c>
      <c r="C16" s="203">
        <v>1.7377387478107676E-2</v>
      </c>
      <c r="D16" s="124"/>
    </row>
    <row r="17" spans="1:3" s="7" customFormat="1" ht="20.100000000000001" customHeight="1">
      <c r="A17" s="7" t="s">
        <v>240</v>
      </c>
    </row>
    <row r="18" spans="1:3" ht="15" customHeight="1">
      <c r="A18" s="15" t="s">
        <v>34</v>
      </c>
    </row>
    <row r="19" spans="1:3" s="7" customFormat="1" ht="35.25" customHeight="1">
      <c r="A19" s="241" t="s">
        <v>255</v>
      </c>
      <c r="B19" s="241"/>
      <c r="C19" s="241"/>
    </row>
  </sheetData>
  <mergeCells count="1">
    <mergeCell ref="A19:C19"/>
  </mergeCells>
  <hyperlinks>
    <hyperlink ref="A18" r:id="rId1"/>
    <hyperlink ref="A1" location="Contents!A1" display="Return to Contents"/>
  </hyperlinks>
  <pageMargins left="0.7" right="0.7" top="0.75" bottom="0.75" header="0.3" footer="0.3"/>
  <pageSetup paperSize="9" scale="49" orientation="landscape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Contents</vt:lpstr>
      <vt:lpstr>Notes</vt:lpstr>
      <vt:lpstr>Applicable Amounts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4.1</vt:lpstr>
      <vt:lpstr>Sheet1</vt:lpstr>
      <vt:lpstr>1.2 - Chart</vt:lpstr>
      <vt:lpstr>1.3 - Chart</vt:lpstr>
      <vt:lpstr>2.3 - Chart</vt:lpstr>
      <vt:lpstr>'1.2'!Print_Area</vt:lpstr>
      <vt:lpstr>'1.3'!Print_Area</vt:lpstr>
      <vt:lpstr>'1.4'!Print_Area</vt:lpstr>
      <vt:lpstr>'1.6'!Print_Area</vt:lpstr>
      <vt:lpstr>'3.1'!Print_Area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2016-03-30T08:27:47Z</dcterms:created>
  <cp:lastPrinted>2016-06-07T12:16:03Z</cp:lastPrinted>
  <dcterms:modified xsi:type="dcterms:W3CDTF">2018-06-22T13:50:48Z</dcterms:modified>
  <dc:title>Council Tax Reduction in Scotland, 2015-16 Tables</dc:title>
</cp:coreProperties>
</file>