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510" windowWidth="17955" windowHeight="10905" activeTab="1"/>
  </bookViews>
  <sheets>
    <sheet name="ESF" sheetId="1" r:id="rId1"/>
    <sheet name="ERDF" sheetId="7" r:id="rId2"/>
    <sheet name="Outputs background" sheetId="2" state="hidden" r:id="rId3"/>
    <sheet name="Results background" sheetId="3" state="hidden" r:id="rId4"/>
    <sheet name="Information background" sheetId="5" state="hidden" r:id="rId5"/>
  </sheets>
  <definedNames>
    <definedName name="_xlnm._FilterDatabase" localSheetId="2" hidden="1">'Outputs background'!$A$1:$I$159</definedName>
    <definedName name="_xlnm._FilterDatabase" localSheetId="3" hidden="1">'Results background'!$A$1:$N$75</definedName>
  </definedNames>
  <calcPr calcId="145621"/>
</workbook>
</file>

<file path=xl/calcChain.xml><?xml version="1.0" encoding="utf-8"?>
<calcChain xmlns="http://schemas.openxmlformats.org/spreadsheetml/2006/main">
  <c r="M64" i="7" l="1"/>
  <c r="M63" i="7"/>
  <c r="M62" i="7"/>
  <c r="M61" i="7"/>
  <c r="M60" i="7"/>
  <c r="M59" i="7"/>
  <c r="M58" i="7"/>
  <c r="M57" i="7"/>
  <c r="M53" i="7"/>
  <c r="M52" i="7"/>
  <c r="M51" i="7"/>
  <c r="M50" i="7"/>
  <c r="M49" i="7"/>
  <c r="M48" i="7"/>
  <c r="M47" i="7"/>
  <c r="AI66" i="1"/>
  <c r="AH66" i="1"/>
  <c r="AG66" i="1"/>
  <c r="AI65" i="1"/>
  <c r="AH65" i="1"/>
  <c r="AG65" i="1"/>
  <c r="AI64" i="1"/>
  <c r="AH64" i="1"/>
  <c r="AG64" i="1"/>
  <c r="AI63" i="1"/>
  <c r="AH63" i="1"/>
  <c r="AG63" i="1"/>
  <c r="AI62" i="1"/>
  <c r="AH62" i="1"/>
  <c r="AG62" i="1"/>
  <c r="AI61" i="1"/>
  <c r="AH61" i="1"/>
  <c r="AG61" i="1"/>
  <c r="AI60" i="1"/>
  <c r="AH60" i="1"/>
  <c r="AG60" i="1"/>
  <c r="AI59" i="1"/>
  <c r="AH59" i="1"/>
  <c r="AG59" i="1"/>
  <c r="AG49" i="1"/>
  <c r="AH49" i="1"/>
  <c r="AI49" i="1"/>
  <c r="AG50" i="1"/>
  <c r="AH50" i="1"/>
  <c r="AI50" i="1"/>
  <c r="AG51" i="1"/>
  <c r="AH51" i="1"/>
  <c r="AI51" i="1"/>
  <c r="AG52" i="1"/>
  <c r="AH52" i="1"/>
  <c r="AI52" i="1"/>
  <c r="AG53" i="1"/>
  <c r="AH53" i="1"/>
  <c r="AI53" i="1"/>
  <c r="AG54" i="1"/>
  <c r="AH54" i="1"/>
  <c r="AI54" i="1"/>
  <c r="AG55" i="1"/>
  <c r="AH55" i="1"/>
  <c r="AI55" i="1"/>
  <c r="AI48" i="1"/>
  <c r="AH48" i="1"/>
  <c r="AG48" i="1"/>
  <c r="AI44" i="1"/>
  <c r="AH44" i="1"/>
  <c r="AG44" i="1"/>
  <c r="AI43" i="1"/>
  <c r="AH43" i="1"/>
  <c r="AG43" i="1"/>
  <c r="AI42" i="1"/>
  <c r="AH42" i="1"/>
  <c r="AG42" i="1"/>
  <c r="AI41" i="1"/>
  <c r="AH41" i="1"/>
  <c r="AG41" i="1"/>
  <c r="AI40" i="1"/>
  <c r="AH40" i="1"/>
  <c r="AG40" i="1"/>
  <c r="AI39" i="1"/>
  <c r="AH39" i="1"/>
  <c r="AG39" i="1"/>
  <c r="AI38" i="1"/>
  <c r="AH38" i="1"/>
  <c r="AG38" i="1"/>
  <c r="AI37" i="1"/>
  <c r="AH37" i="1"/>
  <c r="AG37" i="1"/>
  <c r="AI36" i="1"/>
  <c r="AH36" i="1"/>
  <c r="AG36" i="1"/>
  <c r="AI35" i="1"/>
  <c r="AH35" i="1"/>
  <c r="AG35" i="1"/>
  <c r="AI34" i="1"/>
  <c r="AH34" i="1"/>
  <c r="AG34" i="1"/>
  <c r="AI33" i="1"/>
  <c r="AH33" i="1"/>
  <c r="AG33" i="1"/>
  <c r="AI32" i="1"/>
  <c r="AH32" i="1"/>
  <c r="AG32" i="1"/>
  <c r="AI31" i="1"/>
  <c r="AH31" i="1"/>
  <c r="AG31" i="1"/>
  <c r="AI30" i="1"/>
  <c r="AH30" i="1"/>
  <c r="AG30" i="1"/>
  <c r="AI29" i="1"/>
  <c r="AH29" i="1"/>
  <c r="AG29" i="1"/>
  <c r="AI28" i="1"/>
  <c r="AH28" i="1"/>
  <c r="AG28" i="1"/>
  <c r="AI27" i="1"/>
  <c r="AH27" i="1"/>
  <c r="AG27" i="1"/>
  <c r="AI22" i="1"/>
  <c r="AH22" i="1"/>
  <c r="AG22" i="1"/>
  <c r="AI21" i="1"/>
  <c r="AH21" i="1"/>
  <c r="AG21" i="1"/>
  <c r="AI20" i="1"/>
  <c r="AH20" i="1"/>
  <c r="AG20" i="1"/>
  <c r="AI19" i="1"/>
  <c r="AH19" i="1"/>
  <c r="AG19" i="1"/>
  <c r="AI18" i="1"/>
  <c r="AH18" i="1"/>
  <c r="AG18" i="1"/>
  <c r="AI17" i="1"/>
  <c r="AH17" i="1"/>
  <c r="AG17" i="1"/>
  <c r="AI16" i="1"/>
  <c r="AH16" i="1"/>
  <c r="AG16" i="1"/>
  <c r="M26" i="7" l="1"/>
  <c r="M27" i="7"/>
  <c r="M28" i="7"/>
  <c r="M29" i="7"/>
  <c r="M30" i="7"/>
  <c r="M31" i="7"/>
  <c r="M32" i="7"/>
  <c r="M33" i="7"/>
  <c r="M34" i="7"/>
  <c r="M35" i="7"/>
  <c r="M36" i="7"/>
  <c r="M37" i="7"/>
  <c r="M38" i="7"/>
  <c r="M39" i="7"/>
  <c r="M40" i="7"/>
  <c r="M41" i="7"/>
  <c r="M42" i="7"/>
  <c r="M25" i="7"/>
  <c r="M15" i="7"/>
  <c r="M16" i="7"/>
  <c r="M17" i="7"/>
  <c r="M18" i="7"/>
  <c r="M19" i="7"/>
  <c r="M20" i="7"/>
  <c r="M14" i="7"/>
  <c r="Q42" i="7"/>
  <c r="P42" i="7"/>
  <c r="O42" i="7"/>
  <c r="B42" i="7"/>
  <c r="A42" i="7"/>
  <c r="Q41" i="7"/>
  <c r="P41" i="7"/>
  <c r="O41" i="7"/>
  <c r="B41" i="7"/>
  <c r="A41" i="7"/>
  <c r="Q40" i="7"/>
  <c r="P40" i="7"/>
  <c r="O40" i="7"/>
  <c r="B40" i="7"/>
  <c r="A40" i="7"/>
  <c r="Q39" i="7"/>
  <c r="P39" i="7"/>
  <c r="O39" i="7"/>
  <c r="B39" i="7"/>
  <c r="A39" i="7"/>
  <c r="Q38" i="7"/>
  <c r="P38" i="7"/>
  <c r="O38" i="7"/>
  <c r="B38" i="7"/>
  <c r="A38" i="7"/>
  <c r="Q37" i="7"/>
  <c r="P37" i="7"/>
  <c r="O37" i="7"/>
  <c r="B37" i="7"/>
  <c r="A37" i="7"/>
  <c r="Q36" i="7"/>
  <c r="P36" i="7"/>
  <c r="O36" i="7"/>
  <c r="B36" i="7"/>
  <c r="A36" i="7"/>
  <c r="Q35" i="7"/>
  <c r="P35" i="7"/>
  <c r="O35" i="7"/>
  <c r="B35" i="7"/>
  <c r="A35" i="7"/>
  <c r="Q34" i="7"/>
  <c r="P34" i="7"/>
  <c r="O34" i="7"/>
  <c r="B34" i="7"/>
  <c r="A34" i="7"/>
  <c r="Q33" i="7"/>
  <c r="P33" i="7"/>
  <c r="O33" i="7"/>
  <c r="B33" i="7"/>
  <c r="A33" i="7"/>
  <c r="Q32" i="7"/>
  <c r="P32" i="7"/>
  <c r="O32" i="7"/>
  <c r="B32" i="7"/>
  <c r="A32" i="7"/>
  <c r="Q31" i="7"/>
  <c r="P31" i="7"/>
  <c r="O31" i="7"/>
  <c r="B31" i="7"/>
  <c r="A31" i="7"/>
  <c r="Q30" i="7"/>
  <c r="P30" i="7"/>
  <c r="O30" i="7"/>
  <c r="B30" i="7"/>
  <c r="A30" i="7"/>
  <c r="Q29" i="7"/>
  <c r="P29" i="7"/>
  <c r="O29" i="7"/>
  <c r="B29" i="7"/>
  <c r="A29" i="7"/>
  <c r="Q28" i="7"/>
  <c r="P28" i="7"/>
  <c r="O28" i="7"/>
  <c r="B28" i="7"/>
  <c r="A28" i="7"/>
  <c r="Q27" i="7"/>
  <c r="P27" i="7"/>
  <c r="O27" i="7"/>
  <c r="B27" i="7"/>
  <c r="A27" i="7"/>
  <c r="Q26" i="7"/>
  <c r="P26" i="7"/>
  <c r="O26" i="7"/>
  <c r="B26" i="7"/>
  <c r="A26" i="7"/>
  <c r="Q25" i="7"/>
  <c r="P25" i="7"/>
  <c r="O25" i="7"/>
  <c r="B25" i="7"/>
  <c r="A25" i="7"/>
  <c r="Q20" i="7"/>
  <c r="P20" i="7"/>
  <c r="O20" i="7"/>
  <c r="B20" i="7"/>
  <c r="A20" i="7"/>
  <c r="Q19" i="7"/>
  <c r="P19" i="7"/>
  <c r="O19" i="7"/>
  <c r="B19" i="7"/>
  <c r="A19" i="7"/>
  <c r="Q18" i="7"/>
  <c r="P18" i="7"/>
  <c r="O18" i="7"/>
  <c r="B18" i="7"/>
  <c r="A18" i="7"/>
  <c r="Q17" i="7"/>
  <c r="P17" i="7"/>
  <c r="O17" i="7"/>
  <c r="B17" i="7"/>
  <c r="A17" i="7"/>
  <c r="Q16" i="7"/>
  <c r="P16" i="7"/>
  <c r="O16" i="7"/>
  <c r="B16" i="7"/>
  <c r="A16" i="7"/>
  <c r="Q15" i="7"/>
  <c r="P15" i="7"/>
  <c r="O15" i="7"/>
  <c r="B15" i="7"/>
  <c r="A15" i="7"/>
  <c r="Q14" i="7"/>
  <c r="P14" i="7"/>
  <c r="O14" i="7"/>
  <c r="B14" i="7"/>
  <c r="A14" i="7"/>
  <c r="AK17" i="1" l="1"/>
  <c r="AL17" i="1"/>
  <c r="AK18" i="1"/>
  <c r="AL18" i="1"/>
  <c r="AK19" i="1"/>
  <c r="AL19" i="1"/>
  <c r="AK20" i="1"/>
  <c r="AL20" i="1"/>
  <c r="AK21" i="1"/>
  <c r="AL21" i="1"/>
  <c r="AK22" i="1"/>
  <c r="AL22"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L16" i="1"/>
  <c r="AK16" i="1"/>
  <c r="AM16" i="1"/>
  <c r="AM28" i="1"/>
  <c r="AM29" i="1"/>
  <c r="AM30" i="1"/>
  <c r="AM31" i="1"/>
  <c r="AM32" i="1"/>
  <c r="AM33" i="1"/>
  <c r="AM34" i="1"/>
  <c r="AM35" i="1"/>
  <c r="AM36" i="1"/>
  <c r="AM37" i="1"/>
  <c r="AM38" i="1"/>
  <c r="AM39" i="1"/>
  <c r="AM40" i="1"/>
  <c r="AM41" i="1"/>
  <c r="AM42" i="1"/>
  <c r="AM43" i="1"/>
  <c r="AM44" i="1"/>
  <c r="AM27" i="1"/>
  <c r="B27" i="1"/>
  <c r="B28" i="1"/>
  <c r="B29" i="1"/>
  <c r="B30" i="1"/>
  <c r="B31" i="1"/>
  <c r="B32" i="1"/>
  <c r="B33" i="1"/>
  <c r="B34" i="1"/>
  <c r="B35" i="1"/>
  <c r="B36" i="1"/>
  <c r="B37" i="1"/>
  <c r="B38" i="1"/>
  <c r="B39" i="1"/>
  <c r="B40" i="1"/>
  <c r="B41" i="1"/>
  <c r="B42" i="1"/>
  <c r="B43" i="1"/>
  <c r="B44" i="1"/>
  <c r="A27" i="1"/>
  <c r="A28" i="1"/>
  <c r="A29" i="1"/>
  <c r="A30" i="1"/>
  <c r="A31" i="1"/>
  <c r="A32" i="1"/>
  <c r="A33" i="1"/>
  <c r="A34" i="1"/>
  <c r="A35" i="1"/>
  <c r="A36" i="1"/>
  <c r="A37" i="1"/>
  <c r="A38" i="1"/>
  <c r="A39" i="1"/>
  <c r="A40" i="1"/>
  <c r="A41" i="1"/>
  <c r="A42" i="1"/>
  <c r="A43" i="1"/>
  <c r="A44" i="1"/>
  <c r="A16" i="1"/>
  <c r="H31" i="3"/>
  <c r="H33" i="3"/>
  <c r="H34" i="3"/>
  <c r="H35" i="3"/>
  <c r="H36" i="3"/>
  <c r="H37" i="3"/>
  <c r="H38" i="3"/>
  <c r="H39" i="3"/>
  <c r="H40" i="3"/>
  <c r="H41" i="3"/>
  <c r="H42" i="3"/>
  <c r="H43" i="3"/>
  <c r="H62" i="3"/>
  <c r="H63" i="3"/>
  <c r="H64" i="3"/>
  <c r="H65" i="3"/>
  <c r="H66" i="3"/>
  <c r="H67" i="3"/>
  <c r="H68" i="3"/>
  <c r="H69" i="3"/>
  <c r="H70" i="3"/>
  <c r="H71" i="3"/>
  <c r="H72" i="3"/>
  <c r="H73" i="3"/>
  <c r="H74" i="3"/>
  <c r="H75" i="3"/>
  <c r="H2" i="3"/>
  <c r="H3" i="3"/>
  <c r="H4" i="3"/>
  <c r="H5" i="3"/>
  <c r="H6" i="3"/>
  <c r="H7" i="3"/>
  <c r="H44" i="3"/>
  <c r="H54" i="3"/>
  <c r="H55" i="3"/>
  <c r="H56" i="3"/>
  <c r="H57" i="3"/>
  <c r="H58" i="3"/>
  <c r="H59" i="3"/>
  <c r="H60" i="3"/>
  <c r="H61" i="3"/>
  <c r="H45" i="3"/>
  <c r="H46" i="3"/>
  <c r="H47" i="3"/>
  <c r="H48" i="3"/>
  <c r="H49" i="3"/>
  <c r="H50" i="3"/>
  <c r="H51" i="3"/>
  <c r="H52" i="3"/>
  <c r="H53" i="3"/>
  <c r="H8" i="3"/>
  <c r="H9" i="3"/>
  <c r="H12" i="3"/>
  <c r="H13" i="3"/>
  <c r="H14" i="3"/>
  <c r="H17" i="3"/>
  <c r="H18" i="3"/>
  <c r="H21" i="3"/>
  <c r="H22" i="3"/>
  <c r="H25" i="3"/>
  <c r="H26" i="3"/>
  <c r="H28" i="3"/>
  <c r="H29" i="3"/>
  <c r="H10" i="3"/>
  <c r="H11" i="3"/>
  <c r="H15" i="3"/>
  <c r="H16" i="3"/>
  <c r="H19" i="3"/>
  <c r="H20" i="3"/>
  <c r="H23" i="3"/>
  <c r="H24" i="3"/>
  <c r="H27" i="3"/>
  <c r="H30" i="3"/>
  <c r="H32" i="3"/>
  <c r="AM17" i="1" l="1"/>
  <c r="AM18" i="1"/>
  <c r="AM19" i="1"/>
  <c r="AM20" i="1"/>
  <c r="AM21" i="1"/>
  <c r="AM22" i="1"/>
  <c r="B16" i="1"/>
  <c r="A17" i="1"/>
  <c r="B17" i="1"/>
  <c r="A18" i="1"/>
  <c r="B18" i="1"/>
  <c r="A19" i="1"/>
  <c r="B19" i="1"/>
  <c r="A20" i="1"/>
  <c r="B20" i="1"/>
  <c r="A21" i="1"/>
  <c r="B21" i="1"/>
  <c r="A22" i="1"/>
  <c r="B22" i="1"/>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2" i="2"/>
</calcChain>
</file>

<file path=xl/sharedStrings.xml><?xml version="1.0" encoding="utf-8"?>
<sst xmlns="http://schemas.openxmlformats.org/spreadsheetml/2006/main" count="1143" uniqueCount="418">
  <si>
    <t>8i - Access to employment for job seekers and inactive people, including the long term unemployed and people far from the labour market, also through local employment initiatives and support for labour mobility</t>
  </si>
  <si>
    <t>ID</t>
  </si>
  <si>
    <t>Indicator</t>
  </si>
  <si>
    <t>Measurement unit</t>
  </si>
  <si>
    <t>Category of region (where relevant)</t>
  </si>
  <si>
    <t>PO11</t>
  </si>
  <si>
    <t>Unemployed and inactive participants with multiple barriers to employment</t>
  </si>
  <si>
    <t>Number</t>
  </si>
  <si>
    <t xml:space="preserve">Transition </t>
  </si>
  <si>
    <t>PO12</t>
  </si>
  <si>
    <t>Employed participants with multiple barriers to progressing in the labour market</t>
  </si>
  <si>
    <t xml:space="preserve">More developed </t>
  </si>
  <si>
    <t>9i - Active inclusion, including with a view to promoting equal opportunities and active participation, and improving employability</t>
  </si>
  <si>
    <t>PO21</t>
  </si>
  <si>
    <t>Disadvantaged participants in workless, lone parent or low income households</t>
  </si>
  <si>
    <t>PO22</t>
  </si>
  <si>
    <t>Deprived or fragile communities supported</t>
  </si>
  <si>
    <t>9v - Promoting social entrepreneurship and vocational integration in social enterprises and the social and solidarity economy in order to facilitate access to employment</t>
  </si>
  <si>
    <t>CO23</t>
  </si>
  <si>
    <t>number of supported micro, small and medium-sized enterprises (including cooperative enterprises, enterprises of the social economy)</t>
  </si>
  <si>
    <t>PO23</t>
  </si>
  <si>
    <t>No of supported projects which increase RTD capacity and investment in the social economy</t>
  </si>
  <si>
    <t>PO24</t>
  </si>
  <si>
    <t>No of collaborative projects supported between academic partners and social enterprises</t>
  </si>
  <si>
    <t>PO25</t>
  </si>
  <si>
    <t>Social innovation projects supported</t>
  </si>
  <si>
    <t>10iv - Improving the labour market relevance of education and training systems, facilitating the transition from education to work, and strengthening vocational education and training systems and their quality, including through mechanisms for skills anticipation, adaptation of curricula and the establishment and development of work based learning systems, including dual learning systems and apprenticeship schemes</t>
  </si>
  <si>
    <t>PO31</t>
  </si>
  <si>
    <t>Total participants (employed, unemployed, inactive) with ISCED level 2 or below qualification</t>
  </si>
  <si>
    <t>participants</t>
  </si>
  <si>
    <t>PO32</t>
  </si>
  <si>
    <t>Total participants (employed, unemployed, inactive) with ISCED level 3 or 4 qualifications</t>
  </si>
  <si>
    <t>participant</t>
  </si>
  <si>
    <t>PO33</t>
  </si>
  <si>
    <t>Total participants with ISCED level 5 and above qualification</t>
  </si>
  <si>
    <t>particpants</t>
  </si>
  <si>
    <t>PO35</t>
  </si>
  <si>
    <t>employers offering vocational places</t>
  </si>
  <si>
    <t>employers</t>
  </si>
  <si>
    <t>8ii - Sustainable integration into the labour market of young people (YEI), in particular those not in employment, education or training, including young people at risk of social exclusion and young people from marginalised communities, including through the implementation of the Youth Guarantee</t>
  </si>
  <si>
    <t>PO41</t>
  </si>
  <si>
    <t>Participants aged 16-24 who are unemployed or NEET</t>
  </si>
  <si>
    <t xml:space="preserve"> </t>
  </si>
  <si>
    <t>PO42</t>
  </si>
  <si>
    <t>Participants aged 25-29 who are unemployed or NEET</t>
  </si>
  <si>
    <t>1b - Promoting business investment in R&amp;I, developing links and synergies between enterprises, research and development centres and the higher education sector, in particular promoting investment in product and service development, technology transfer, social innovation, eco-innovation, public service applications, demand stimulation, networking, clusters and open innovation through smart specialisation, and supporting technological and applied research, pilot lines, early product validation actions, advanced manufacturing capabilities and first production, in particular in key enabling technologies and diffusion of general purpose technologies</t>
  </si>
  <si>
    <t>CO26</t>
  </si>
  <si>
    <t>Research, Innovation: Number of enterprises cooperating with research institutions</t>
  </si>
  <si>
    <t>Enterprises</t>
  </si>
  <si>
    <t>CO28</t>
  </si>
  <si>
    <t>Research, Innovation: Number of enterprises supported to introduce new to the market products</t>
  </si>
  <si>
    <t>CO29</t>
  </si>
  <si>
    <t>Research, Innovation: Number of enterprises supported to introduce new to the firm products</t>
  </si>
  <si>
    <t>Innovative Services in Cities Developed</t>
  </si>
  <si>
    <t>whole number</t>
  </si>
  <si>
    <t>Data sets opened for innovation</t>
  </si>
  <si>
    <t>data set (whole number)</t>
  </si>
  <si>
    <t>PO15</t>
  </si>
  <si>
    <t>Area of Innovation Services Created</t>
  </si>
  <si>
    <t>Square Metres</t>
  </si>
  <si>
    <t>PO14</t>
  </si>
  <si>
    <t>2a - Extending broadband deployment and the roll-out of high-speed networks and supporting the adoption of emerging technologies and networks for the digital economy</t>
  </si>
  <si>
    <t>CO10</t>
  </si>
  <si>
    <t>ICT Infrastructure: Additional households with broadband access of at least 30 Mbps</t>
  </si>
  <si>
    <t>Households</t>
  </si>
  <si>
    <t>additional businesses with broadband access of at least 30 Mbps</t>
  </si>
  <si>
    <t>businesses</t>
  </si>
  <si>
    <t>3d - Supporting the capacity of SMEs to grow in regional, national and international markets, and to engage in innovation processes</t>
  </si>
  <si>
    <t>CO01</t>
  </si>
  <si>
    <t>Productive investment: Number of enterprises receiving support</t>
  </si>
  <si>
    <t>CO02</t>
  </si>
  <si>
    <t>Productive investment: Number of enterprises receiving grants</t>
  </si>
  <si>
    <t>CO03</t>
  </si>
  <si>
    <t>Productive investment: Number of enterprises receiving financial support other than grants</t>
  </si>
  <si>
    <t>CO04</t>
  </si>
  <si>
    <t>Productive investment: Number of enterprises receiving non-financial support</t>
  </si>
  <si>
    <t>CO05</t>
  </si>
  <si>
    <t>Productive investment: Number of new enterprises supported</t>
  </si>
  <si>
    <t>CO07</t>
  </si>
  <si>
    <t>Productive investment: Private investment matching public support to enterprises (non-grants)</t>
  </si>
  <si>
    <t>EUR</t>
  </si>
  <si>
    <t>CO08</t>
  </si>
  <si>
    <t>Productive investment: Employment increase in supported enterprises</t>
  </si>
  <si>
    <t>Full time equivalents</t>
  </si>
  <si>
    <t>4e - Promoting low-carbon strategies for all types of territories, in particular for urban areas, including the promotion of sustainable multimodal urban mobility and mitigation-relevant adaptation measures</t>
  </si>
  <si>
    <t>Low carbon travel and transport hubs supported</t>
  </si>
  <si>
    <t>Hubs</t>
  </si>
  <si>
    <t>PO44</t>
  </si>
  <si>
    <t>cycle networks or walking paths constructed</t>
  </si>
  <si>
    <t>Km</t>
  </si>
  <si>
    <t>Smart Ticketing schemes created</t>
  </si>
  <si>
    <t>scheme</t>
  </si>
  <si>
    <t>PO43</t>
  </si>
  <si>
    <t>No of ULEV registrations in Scotland</t>
  </si>
  <si>
    <t>registrations</t>
  </si>
  <si>
    <t>4f - Promoting research and innovation in, and adoption of, low-carbon technologies</t>
  </si>
  <si>
    <t>CO34</t>
  </si>
  <si>
    <t>GHG reduction: Estimated annual decrease of GHG</t>
  </si>
  <si>
    <t>Tonnes of CO2eq</t>
  </si>
  <si>
    <t>PO45</t>
  </si>
  <si>
    <t>Low carbon projects receiving non- financial support</t>
  </si>
  <si>
    <t>projects</t>
  </si>
  <si>
    <t>PO46</t>
  </si>
  <si>
    <t>Low carbon projects receiving financial support</t>
  </si>
  <si>
    <t>PO47</t>
  </si>
  <si>
    <t>Low carbon change leader/demonstration projects delivered</t>
  </si>
  <si>
    <t>6c - Conserving, protecting, promoting and developing natural and cultural heritage</t>
  </si>
  <si>
    <t>PO61</t>
  </si>
  <si>
    <t>Projects Developing Natural and Cultural Assets</t>
  </si>
  <si>
    <t>Projects</t>
  </si>
  <si>
    <t>PO62</t>
  </si>
  <si>
    <t>Projects Promoting Natural and Cultural Assets</t>
  </si>
  <si>
    <t>6d - Protecting and restoring biodiversity and soil and promoting ecosystem services, including through Natura 2000, and green infrastructure</t>
  </si>
  <si>
    <t>PO51</t>
  </si>
  <si>
    <t>Projects delivering new/improved green infrastructure</t>
  </si>
  <si>
    <t>PO52</t>
  </si>
  <si>
    <t>Greenspace created or enhanced in urban areas</t>
  </si>
  <si>
    <t>Ha</t>
  </si>
  <si>
    <t>6g - Supporting industrial transition towards a resource-efficient economy, promoting green growth, eco-innovation and environmental performance management in the public and private sectors</t>
  </si>
  <si>
    <t>PO53</t>
  </si>
  <si>
    <t>Organisations and enterprises receiving non-financial support</t>
  </si>
  <si>
    <t>organisations</t>
  </si>
  <si>
    <t>PO54</t>
  </si>
  <si>
    <t>Organisations and enterprises receiving financial support</t>
  </si>
  <si>
    <t>(H&amp;I)8i-Unemp/inact multiple barriers to employ</t>
  </si>
  <si>
    <t>(H&amp;I)8i-Employed mult barriers in labour market</t>
  </si>
  <si>
    <t>(LUPS)8i-Unemp/inact multiple barriers to employ</t>
  </si>
  <si>
    <t>(LUPS)8i-Employed mult barriers in labour market</t>
  </si>
  <si>
    <t>(H&amp;I)9i-Disadv workless/lone parent/low inc house</t>
  </si>
  <si>
    <t>(H&amp;I-ESF)9i-Deprived or fragile communities supported</t>
  </si>
  <si>
    <t>(LUPS)9i-Disadv workless/lone parent/low inc house</t>
  </si>
  <si>
    <t>(LUPS-ESF)9i-Deprived or fragile communities supported</t>
  </si>
  <si>
    <t>(H&amp;I-ESF)9v-No of supported micro, SMEs (including cooperative/social economy enterprises)</t>
  </si>
  <si>
    <t>(H&amp;I-ESF)9v-No of supported projects which increase RTD capacity/investment in social economy</t>
  </si>
  <si>
    <t>(H&amp;I-ESF)9v-No of collaborative projects btw academic partners/social enterprises</t>
  </si>
  <si>
    <t>(H&amp;I-ESF)9v-Social innovation projects supported</t>
  </si>
  <si>
    <t>(LUPS-ESF)9v-No of supported micro, SMEs (including cooperative/social economy enterprises)</t>
  </si>
  <si>
    <t>(LUPS-ESF)9v-No of supported projects which increase RTD capacity/investment in social economy</t>
  </si>
  <si>
    <t>(LUPS-ESF)9v-No of collaborative projects btw academic partners/social enterprises</t>
  </si>
  <si>
    <t>(LUPS-ESF)9v-Social innovation projects supported</t>
  </si>
  <si>
    <t>(H&amp;I)10iv-With ISCED level 2 or below qualific</t>
  </si>
  <si>
    <t>(H&amp;I)10iv-With ISCED level 3 or 4 qualifications</t>
  </si>
  <si>
    <t>(H&amp;I)10iv-With ISCED level 5 and above qualific</t>
  </si>
  <si>
    <t>(H&amp;I-ESF)10iv-Employers offering vocational places</t>
  </si>
  <si>
    <t>(LUPS)10iv-With ISCED level 2 or below qualific</t>
  </si>
  <si>
    <t>(LUPS)10iv-With ISCED level 3 or 4 qualifications</t>
  </si>
  <si>
    <t>(LUPS)10iv-With ISCED level 5 and above qualific</t>
  </si>
  <si>
    <t>(LUPS-ESF)10iv-Employers offering vocational places</t>
  </si>
  <si>
    <t>(LUPS)8ii-YEI - aged 16-24 unemployed or NEET</t>
  </si>
  <si>
    <t>(LUPS)8ii-YEI - aged 25-29 unemployed or NEET</t>
  </si>
  <si>
    <t>(H&amp;I)1b-No of ent coop with research institutions</t>
  </si>
  <si>
    <t>(H&amp;I)1b-No of ent support to intro new market pro</t>
  </si>
  <si>
    <t>(H&amp;I)1b-No of ent supported to intro firm product</t>
  </si>
  <si>
    <t>(H&amp;I-ERDF)1b-Innovative Services in Cities Developed</t>
  </si>
  <si>
    <t>(H&amp;I-ERDF)1b-Data sets opened for innovation</t>
  </si>
  <si>
    <t>(LUPS)1b-No of ent with coop research institutions</t>
  </si>
  <si>
    <t>(LUPS)1b-No of ent support to intro new market pro</t>
  </si>
  <si>
    <t>(LUPS)1b-No of ent supported to intro firm product</t>
  </si>
  <si>
    <t>(LUPS-ERDF)1b-Innovative Services in Cities Developed</t>
  </si>
  <si>
    <t>(LUPS-ERDF)1b-Data sets opened for innovation</t>
  </si>
  <si>
    <t>(H&amp;I-ERDF)2a-Additional households with broadband access of at least 30 Mbps</t>
  </si>
  <si>
    <t>(H&amp;I-ERDF)2a-Additional businesses with broadband access of at least 30 Mbps</t>
  </si>
  <si>
    <t>(H&amp;I)3d-No of ent receiving support</t>
  </si>
  <si>
    <t>(H&amp;I)3d-No of ent receiving grants</t>
  </si>
  <si>
    <t>(H&amp;I)3d-No of ent receive fin support, non-grants</t>
  </si>
  <si>
    <t>(H&amp;I)3d-No of ent receive non-fin support</t>
  </si>
  <si>
    <t>(H&amp;I)3d-No of new enterprises supported</t>
  </si>
  <si>
    <t>(H&amp;I-ERDF)3d-Private investment match public support, non-grants</t>
  </si>
  <si>
    <t>(H&amp;I-ERDF)3d-Employment increase in supported enterprises</t>
  </si>
  <si>
    <t>(LUPS)3d-No of ent receiving support</t>
  </si>
  <si>
    <t>(LUPS)3d-No of ent receiving grants</t>
  </si>
  <si>
    <t>(LUPS)3d-No of ent receive fin support, non-grants</t>
  </si>
  <si>
    <t>(LUPS)3d-No of ent receive non-fin support</t>
  </si>
  <si>
    <t>(LUPS)3d-No of new enterprises supported</t>
  </si>
  <si>
    <t>(LUPS-ERDF)3d-Private investment match public support, non-grants</t>
  </si>
  <si>
    <t>(LUPS-ERDF)3d-Employment increase in supported enterprises</t>
  </si>
  <si>
    <t>(H&amp;I-ERDF)4e-Low carbon travel and transport hubs supported</t>
  </si>
  <si>
    <t>(H&amp;I-ERDF)4e-Cycle networks or walking paths constructed</t>
  </si>
  <si>
    <t>(LUPS-ERDF)4e-Low carbon travel and transport hubs supported</t>
  </si>
  <si>
    <t>(LUPS-ERDF)4e-Cycle networks or walking paths constructed</t>
  </si>
  <si>
    <t>(LUPS-ERDF)4e-Smart Ticketing schemes created</t>
  </si>
  <si>
    <t>(LUPS-ERDF)4e-No of ULEV registrations in Scotland</t>
  </si>
  <si>
    <t>(H&amp;I-ERDF)4f-Estimated annual decrease of GHG</t>
  </si>
  <si>
    <t>(H&amp;I)4f-LowCarbon projects receive non-fin support</t>
  </si>
  <si>
    <t>(H&amp;I)4f-LowCarbon projects receive fin support</t>
  </si>
  <si>
    <t>(H&amp;I)4f-LowCarbon change leader/demo projects</t>
  </si>
  <si>
    <t>(LUPS-ERDF)4f-Estimated annual decrease of GHG</t>
  </si>
  <si>
    <t>(LUPS)4f-LowCarbon projects receive non-fin suppor</t>
  </si>
  <si>
    <t>(LUPS)4f-LowCarbon projects receive fin support</t>
  </si>
  <si>
    <t>(LUPS)4f-LowCarbon change leader/demo projects</t>
  </si>
  <si>
    <t>(H&amp;I-ERDF)6d-Projects delivering new/improved green infrastructure</t>
  </si>
  <si>
    <t>(H&amp;I-ERDF)6d-Greenspace created or enhanced in urban areas</t>
  </si>
  <si>
    <t>(LUPS-ERDF)6d-Projects delivering new/improved green infrastructure</t>
  </si>
  <si>
    <t>(LUPS-ERDF)6d-Greenspace created or enhanced in urban areas</t>
  </si>
  <si>
    <t>(H&amp;I-ERDF)6g-Estimated annual decrease of GHG</t>
  </si>
  <si>
    <t>(H&amp;I)6g-Org/ent receive non-financial support</t>
  </si>
  <si>
    <t>(H&amp;I)6g-Org/ent receive financial support</t>
  </si>
  <si>
    <t>(LUPS-ERDF)6g-Estimated annual decrease of GHG</t>
  </si>
  <si>
    <t>(LUPS)6g-Org/ent receive non-financial support</t>
  </si>
  <si>
    <t>(LUPS)6g-Org/ent receive financial support</t>
  </si>
  <si>
    <t>PR01</t>
  </si>
  <si>
    <t>Unemployed and inactive participants with multiple barriers entering education or training</t>
  </si>
  <si>
    <t>Transition</t>
  </si>
  <si>
    <t>(H&amp;I) 8i-Unemployed/inactive participants with multiple barriers entering education/training</t>
  </si>
  <si>
    <t>PR02</t>
  </si>
  <si>
    <t>Unemployed and inactive participants with multiple barriers gaining a qualification</t>
  </si>
  <si>
    <t>(H&amp;I) 8i-Unemployed/inactive participants with multiple barriers gaining a qualification</t>
  </si>
  <si>
    <t>PR03</t>
  </si>
  <si>
    <t>Unemployed and inactive participants with multiple barriers in employment, including self-employment, upon leaving</t>
  </si>
  <si>
    <t>(H&amp;I) 8i-Unemployed/inactive participants with multiple barriers in employment, inc. self-emp., upon leaving</t>
  </si>
  <si>
    <t>PR04</t>
  </si>
  <si>
    <t>Unemployed and inactive with multiple barriers in employment, including self-employment, six months after leaving</t>
  </si>
  <si>
    <t>(H&amp;I) 8i-Unemployed/inactive with multiple barriers in employment, inc self-empl, six months after leaving</t>
  </si>
  <si>
    <t>PR05</t>
  </si>
  <si>
    <t>Employed participants with multiple barriers gaining a qualification upon leaving</t>
  </si>
  <si>
    <t>(H&amp;I) 8i-Employed participants with multiple barriers gaining a qualification upon leaving</t>
  </si>
  <si>
    <t>PR06</t>
  </si>
  <si>
    <t>Employed participants with multiple barriers with an improved labour market situation six months after leaving</t>
  </si>
  <si>
    <t>(H&amp;I) 8i-Employed participants with multiple barriers with an improved labour market sit. six months after leaving</t>
  </si>
  <si>
    <t>More developed</t>
  </si>
  <si>
    <t>(LUPS) 8i-Unemployed/inactive participants with multiple barriers entering education/training</t>
  </si>
  <si>
    <t>(LUPS) 8i-Unemployed/inactive participants with multiple barriers gaining a qualification</t>
  </si>
  <si>
    <t>(LUPS) 8i-Unemployed/inactive participants with multiple barriers in emp, including self-emp, on leaving</t>
  </si>
  <si>
    <t>(LUPS) 8i-Unemployed/inactive with multiple barriers in employment, including self-employ, six months after leaving</t>
  </si>
  <si>
    <t>(LUPS) 8i-Employed participants with multiple barriers gaining a qualification upon leaving</t>
  </si>
  <si>
    <t>(LUPS) 8i-Employed participants with multiple barriers with an improved labour market sit. six months after leaving</t>
  </si>
  <si>
    <t>CR05</t>
  </si>
  <si>
    <t>disadvantaged participants engaged in job searching, education/ training, gaining a qualification, or in employment, including self-employment , upon leaving</t>
  </si>
  <si>
    <t>(H&amp;I) 9i-Disadv. participants engaged in job search, educ/training, gaining a qualification, or in emp, inc self-emp, upon leaving</t>
  </si>
  <si>
    <t>PR21</t>
  </si>
  <si>
    <t>Disadvantaged participants in workless, lone parent or low income households with improved money management skills</t>
  </si>
  <si>
    <t>(H&amp;I) 9i-Disadv participants in workless, lone parent/low income households with improved money management skills</t>
  </si>
  <si>
    <t>PR22</t>
  </si>
  <si>
    <t>Community based or community led services supported</t>
  </si>
  <si>
    <t>(H&amp;I) 9i-Community based/community led services supported</t>
  </si>
  <si>
    <t>PR23</t>
  </si>
  <si>
    <t>New childcare places available</t>
  </si>
  <si>
    <t>(H&amp;I) 9i-New childcare places available</t>
  </si>
  <si>
    <t>PR26</t>
  </si>
  <si>
    <t>Participants no longer affected by debt as a barrier to social inclusion</t>
  </si>
  <si>
    <t>(H&amp;I) 9i-Participants no longer affected by debt as a barrier to social inclusion</t>
  </si>
  <si>
    <t>(LUPS) 9i-Disadv participants engaged in job search/education/ training, gaining a qualification, or in emp, including self-emp, upon leaving</t>
  </si>
  <si>
    <t>(LUPS) 9i-Disadv participants in workless, lone parent or low income households with improved money management skills</t>
  </si>
  <si>
    <t>(LUPS) 9i-Community based/community led services supported</t>
  </si>
  <si>
    <t>(LUPS) 9i-New childcare places available</t>
  </si>
  <si>
    <t>(LUPS) 9i-Participants no longer affected by debt as a barrier to social inclusion</t>
  </si>
  <si>
    <t>PR24</t>
  </si>
  <si>
    <t>No of new products and services developed to support targeted groups</t>
  </si>
  <si>
    <t>(H&amp;I) 9v-No of new products and services developed to support targeted groups</t>
  </si>
  <si>
    <t>PR25</t>
  </si>
  <si>
    <t>FTEs created in supported enterprises/organisations</t>
  </si>
  <si>
    <t>(H&amp;I) 9v-FTEs created in supported enterprises/organisations</t>
  </si>
  <si>
    <t>(LUPS) 9v-No of new products and services developed to support targeted groups</t>
  </si>
  <si>
    <t>(LUPS) 9v-FTEs created in supported enterprises/organisations</t>
  </si>
  <si>
    <t>PR31</t>
  </si>
  <si>
    <t>total participants with ISCED level 3 or 4 qualification upon leaving</t>
  </si>
  <si>
    <t>(H&amp;I) 10iv-Total participants with ISCED level 3 or 4 qualification upon leaving</t>
  </si>
  <si>
    <t>PR32</t>
  </si>
  <si>
    <t>Total participants with ISCED level 5 and above qualification upon leaving</t>
  </si>
  <si>
    <t>(H&amp;I) 10iv-Total participants with ISCED level 5 and above qualification upon leaving</t>
  </si>
  <si>
    <t>PR33</t>
  </si>
  <si>
    <t>Total Participants in employment, including self-employment, 6 months after leaving</t>
  </si>
  <si>
    <t>(H&amp;I) 10iv-Participants in employment, including self-employment, 6 months after leaving</t>
  </si>
  <si>
    <t>(LUPS) 10iv-Total participants with ISCED level 3 or 4 qualification upon leaving</t>
  </si>
  <si>
    <t>(LUPS) 10iv-Total participants with ISCED level 5 and above qualification upon leaving</t>
  </si>
  <si>
    <t>(LUPS) 10iv-Participants in employment, including self-employment, 6 months after leaving</t>
  </si>
  <si>
    <t>CR01</t>
  </si>
  <si>
    <t>Unemployed participants who complete the YEI supported intervention</t>
  </si>
  <si>
    <t>(LUPS) 8ii-Inactive participants not in education or training who complete the YEI supported intervention</t>
  </si>
  <si>
    <t>CR02</t>
  </si>
  <si>
    <t>Unemployed participants who receive an offer of employment, continued education, apprenticeship or traineeship upon leaving</t>
  </si>
  <si>
    <t>(LUPS) 8ii-Inactive participants not in education or training who receive an offer of employment, continued education, apprenticeship or traineeship upon leaving</t>
  </si>
  <si>
    <t>CR03</t>
  </si>
  <si>
    <t>Unemployed participants who are in education/training, gaining a qualification, or in employment, including self-employment, upon leaving</t>
  </si>
  <si>
    <t>(LUPS) 8ii-Inactive participants who were not in education or training and are now in education/training, gaining a qualification, or are in employment, including self-employment, upon leaving</t>
  </si>
  <si>
    <t>CR04</t>
  </si>
  <si>
    <t>Long-term unemployed participants who complete the YEI supported intervention</t>
  </si>
  <si>
    <t>(LUPS) 8ii-Long-term unemployed participants who complete the YEI supported intervention</t>
  </si>
  <si>
    <t>Long-term unemployed participants who receive an offer of employment, continued education, apprenticeship or traineeship upon leaving</t>
  </si>
  <si>
    <t>(LUPS) 8ii-Long-term unemployed participants who receive an offer of employment, continued education, apprenticeship or traineeship upon leaving</t>
  </si>
  <si>
    <t>CR06</t>
  </si>
  <si>
    <t>Long-term unemployed participants who are in education/training, gaining a qualification, or are in employment, including self-employment, upon leaving</t>
  </si>
  <si>
    <t>(LUPS) 8ii-Long term unemp participants in education/training, gaining a qualification, or in emp, including self-emp upon leaving</t>
  </si>
  <si>
    <t>CR07</t>
  </si>
  <si>
    <t>Inactive participants not in education or training who complete the YEI supported intervention</t>
  </si>
  <si>
    <t>(LUPS) 8ii-Unemployed participants who complete the YEI supported intervention</t>
  </si>
  <si>
    <t>CR08</t>
  </si>
  <si>
    <t>Inactive participants not in education or training who receive an offer of employment, continued education, apprenticeship or traineeship upon leaving</t>
  </si>
  <si>
    <t>(LUPS) 8ii-Unemployed participants who receive an offer of employment, continued education, apprenticeship or traineeship upon leaving</t>
  </si>
  <si>
    <t>CR09</t>
  </si>
  <si>
    <t>Inactive participants not in education or training who are in education/training, gaining a qualification, or are in employment, including self-employment, upon leaving</t>
  </si>
  <si>
    <t>(LUPS) 8ii-Unemployed participants who are in education/training, gaining a qualification, or in employment, including self-employment, upon leaving</t>
  </si>
  <si>
    <t>CR10</t>
  </si>
  <si>
    <t>Participants in continued education, training programmes leading to a qualification, an apprenticeship or a traineeship six months after leaving</t>
  </si>
  <si>
    <t>(LUPS) 8ii-Participants in continued education, training programmes leading to a qualification, an apprenticeship or a traineeship six months after leaving</t>
  </si>
  <si>
    <t>CR11</t>
  </si>
  <si>
    <t>Participants in employment six months after leaving</t>
  </si>
  <si>
    <t>(LUPS) 8ii-Participants in employment six months after leaving</t>
  </si>
  <si>
    <t>CR12</t>
  </si>
  <si>
    <t>Participants in self-employment six months after leaving</t>
  </si>
  <si>
    <t>(LUPS) 8ii-Participants in self-employment six months after leaving</t>
  </si>
  <si>
    <t>PR01a</t>
  </si>
  <si>
    <t>participants aged 25-29 who complete the YEI supported intervention</t>
  </si>
  <si>
    <t>(LUPS) 8ii-Participants aged 25-29 who complete the YEI supported intervention</t>
  </si>
  <si>
    <t>PR02a</t>
  </si>
  <si>
    <t>Participants aged 25-29 who receive an offer of employment, continued education, apprenticeship or traineeship upon leaving</t>
  </si>
  <si>
    <t>Participants</t>
  </si>
  <si>
    <t>(LUPS) 8ii-Participants aged 25-29 who receive an offer of employment, continued education, apprenticeship or traineeship upon leaving</t>
  </si>
  <si>
    <t>PR03b</t>
  </si>
  <si>
    <t>Participants aged 25-29 who are in education/training, gaining a qualification or in employment, including self employment upon leaving</t>
  </si>
  <si>
    <t>paticipants</t>
  </si>
  <si>
    <t>(LUPS) 8ii-Participants aged 25-29 who are in education/training, gaining a qualification or in employment, including self-employment, upon leaving</t>
  </si>
  <si>
    <t>PR10</t>
  </si>
  <si>
    <t>Participants aged 25-29 in continued education, training programmes leading to a qualification, an apprenticeship or a traineeship six months after leaving</t>
  </si>
  <si>
    <t>(LUPS) 8ii-Participants aged 25-29 in continued education, training programmes leading to a qualification, an apprenticeship or a traineeship six months after leaving</t>
  </si>
  <si>
    <t>PR11</t>
  </si>
  <si>
    <t>Participants aged 25-29 in employment six months after leaving</t>
  </si>
  <si>
    <t>(LUPS) 8ii-Participants aged 25-29 in employment six months after leaving</t>
  </si>
  <si>
    <t>PR12</t>
  </si>
  <si>
    <t>Participants aged 25-29 in self-employment six months after leaving</t>
  </si>
  <si>
    <t>(LUPS) 8ii-Participants aged 25-29 in self-employment six months after leaving</t>
  </si>
  <si>
    <t>Number of innovative active enterprises</t>
  </si>
  <si>
    <t>enterprises</t>
  </si>
  <si>
    <t>(H&amp;I) 1b-No of innovative active enterprises</t>
  </si>
  <si>
    <t>(LUPS) 1b-No of innovative active enterprises</t>
  </si>
  <si>
    <t>BERD Expenditure</t>
  </si>
  <si>
    <t>GBP</t>
  </si>
  <si>
    <t>(H&amp;I) 1b-Additional leverage of BERD</t>
  </si>
  <si>
    <t>(LUPS) 1b-Additional leverage of BERD</t>
  </si>
  <si>
    <t>No of high speed broadband residential and business subscriptions in the Highlands and Islands</t>
  </si>
  <si>
    <t>subscriptions</t>
  </si>
  <si>
    <t>(H&amp;I) 2a-No of high speed broadband residential and business subscriptions in H&amp;I</t>
  </si>
  <si>
    <t>number of SMEs exporting</t>
  </si>
  <si>
    <t>SMEs</t>
  </si>
  <si>
    <t>(H&amp;I) 3d-No of SMEs exporting</t>
  </si>
  <si>
    <t>(LUPS) 3d-No of SMEs exporting</t>
  </si>
  <si>
    <t>Employment in Smart Specialisation Sectors</t>
  </si>
  <si>
    <t>FTE equivalents</t>
  </si>
  <si>
    <t>(H&amp;I) 3d-Employment in Smart Specialisation Sectors</t>
  </si>
  <si>
    <t>(LUPS) 3d-Employment in Smart Specialisation Sectors</t>
  </si>
  <si>
    <t>PR41</t>
  </si>
  <si>
    <t>Proportion of journeys to work undertaken by public or active travel</t>
  </si>
  <si>
    <t>% of journeys</t>
  </si>
  <si>
    <t>(LUPS) 4e-Proportion of journeys to work undertaken by public or active travel</t>
  </si>
  <si>
    <t>PR42</t>
  </si>
  <si>
    <t>Journeys undertaken using smart ticketing</t>
  </si>
  <si>
    <t>journeys (whole number)</t>
  </si>
  <si>
    <t>(LUPS) 4e-Journeys undertaken using smart ticketing</t>
  </si>
  <si>
    <t>PR43</t>
  </si>
  <si>
    <t>Low carbon investment levered into Scotland by private and institutional investors (EUR)</t>
  </si>
  <si>
    <t>Euros per annum</t>
  </si>
  <si>
    <t>(H&amp;I) 4f-Low carbon investment levered into Scotland by private and institutional investors (£)</t>
  </si>
  <si>
    <t>(LUPS) 4f-Low carbon investment levered into Scotland by private and institutional investors (£)</t>
  </si>
  <si>
    <t>SO44</t>
  </si>
  <si>
    <t>Employment in low carbon sector in Scotland</t>
  </si>
  <si>
    <t>FTEs</t>
  </si>
  <si>
    <t>(H&amp;I) 4f- Employment in low carbon sector in Scotland</t>
  </si>
  <si>
    <t>(LUPS) 4f-Employment in low carbon sector in Scotland</t>
  </si>
  <si>
    <t>PR63</t>
  </si>
  <si>
    <t>Increase in employment in Sustainable Tourism</t>
  </si>
  <si>
    <t>FTE</t>
  </si>
  <si>
    <t>PR51</t>
  </si>
  <si>
    <t>Positive rating of satisfaction with the quality of green infrastructure in urban areas in Scotland</t>
  </si>
  <si>
    <t>% of respondents</t>
  </si>
  <si>
    <t>(H&amp;I) 6d-Positive rating of satisfaction with the quality of green infrast in urban areas in Scotland</t>
  </si>
  <si>
    <t>(LUPS) 6d-Positive rating of satisfaction with the quality of green infrast in urban areas in Scotland</t>
  </si>
  <si>
    <t>PR61</t>
  </si>
  <si>
    <t>Savings from resource efficiency investments in supported sectors</t>
  </si>
  <si>
    <t>GBP, per annum</t>
  </si>
  <si>
    <t>(H&amp;I) 6g-Savings from resource efficiency investments in supported sectors</t>
  </si>
  <si>
    <t>(LUPS) 6g-Savings from resource efficiency investments in supported sectors</t>
  </si>
  <si>
    <t>PR62</t>
  </si>
  <si>
    <t>employment in circular economy</t>
  </si>
  <si>
    <t>(H&amp;I) 6g-Employment in circular economy</t>
  </si>
  <si>
    <t>(LUPS) 6g-Employment in circular economy</t>
  </si>
  <si>
    <t>Measurement Unit</t>
  </si>
  <si>
    <t>Total</t>
  </si>
  <si>
    <t>Ouputs</t>
  </si>
  <si>
    <t>Results</t>
  </si>
  <si>
    <t>Lead Partner</t>
  </si>
  <si>
    <t>SI</t>
  </si>
  <si>
    <t>Delivery Agent</t>
  </si>
  <si>
    <t>Operation</t>
  </si>
  <si>
    <t>Programme</t>
  </si>
  <si>
    <t>IP</t>
  </si>
  <si>
    <t>Area</t>
  </si>
  <si>
    <t>LUPS</t>
  </si>
  <si>
    <t>H&amp;I</t>
  </si>
  <si>
    <t>8i -  Access to employment for job seekers and inactive people, including the long term unemployed and people far from the labour market, also through local employment initiatives and support for labour mobility</t>
  </si>
  <si>
    <t>9i -  Active inclusion, including with a view to promoting equal opportunities and active participation, and improving employability</t>
  </si>
  <si>
    <t>9v -  Promoting social entrepreneurship and vocational integration in social enterprises and the social and solidarity economy in order to facilitate access to employment</t>
  </si>
  <si>
    <t>10iv -  Improving the labour market relevance of education and training systems, facilitating the transition from education to work, and strengthening vocational education and training systems and their quality, including through mechanisms for skills anticipation, adaptation of curricula and the establishment and development of work based learning systems, including dual learning systems and apprenticeship schemes</t>
  </si>
  <si>
    <t>8ii -  Sustainable integration into the labour market of young people (YEI), in particular those not in employment, education or training, including young people at risk of social exclusion and young people from marginalised communities, including through the implementation of the Youth Guarantee</t>
  </si>
  <si>
    <t>EUMIS Ref</t>
  </si>
  <si>
    <t>Investment Priority</t>
  </si>
  <si>
    <t>1b - Promoting business investment in R&amp;I, developing links and synergies between enterprises, resea</t>
  </si>
  <si>
    <t>2a - Extending broadband deployment and the roll-out of high-speed networks and supporting the adopt</t>
  </si>
  <si>
    <t>3d - Supporting the capacity of SMEs to grow in regional, national and international markets, and to</t>
  </si>
  <si>
    <t>4e - Promoting low-carbon strategies for all types of territories, in particular for urban areas, in</t>
  </si>
  <si>
    <t>6d - Protecting and restoring biodiversity and soil and promoting ecosystem services, including thro</t>
  </si>
  <si>
    <t xml:space="preserve">6g - Supporting industrial transition towards a resource-efficient economy, promoting green growth, </t>
  </si>
  <si>
    <t>8i - Access to employment for job seekers and inactive people, including the long term unemployed an</t>
  </si>
  <si>
    <t xml:space="preserve">8ii - Sustainable integration into the labour market of young people (YEI), in particular those not </t>
  </si>
  <si>
    <t>9i - Active inclusion, including with a view to promoting equal opportunities and active participati</t>
  </si>
  <si>
    <t>9v - Promoting social entrepreneurship and vocational integration in social enterprises and the soci</t>
  </si>
  <si>
    <t>10iv - Improving the labour market relevance of education and training systems, facilitating the tra</t>
  </si>
  <si>
    <t>Male</t>
  </si>
  <si>
    <t>Female</t>
  </si>
  <si>
    <t>Non-OP Outputs</t>
  </si>
  <si>
    <t>Outputs</t>
  </si>
  <si>
    <t>Non-OP Results</t>
  </si>
  <si>
    <t>(H&amp;I) 6c-Increase in Employment and Sustainable Tourism</t>
  </si>
  <si>
    <t>(H&amp;I)6c-Proj developing natural &amp; cultural assets</t>
  </si>
  <si>
    <t>(H&amp;I-ERDF)1b-Areas of Innovation Services Created</t>
  </si>
  <si>
    <t>(LUPS-ERDF)1b-Areas of Innovation Services Created</t>
  </si>
  <si>
    <t>(H&amp;I)6c-Proj promoting natural &amp; cultural assets</t>
  </si>
  <si>
    <t>Please complete details in the box below. Once you have selected the approriate Investment Priority and Programme Area, the relevant programme outputs and results will populate automatically. The Non OP targets should be manually added to the appropriate section below</t>
  </si>
  <si>
    <t>Programme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</si>
</sst>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6" x14ac:knownFonts="1">
    <font>
      <sz val="10"/>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b/>
      <sz val="12"/>
      <color theme="1"/>
      <name val="Arial"/>
      <family val="2"/>
    </font>
  </fonts>
  <fills count="2">
    <fill>
      <patternFill patternType="none"/>
    </fill>
    <fill>
      <patternFill patternType="gray125"/>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0" fontId="4" fillId="0" borderId="3" xfId="0" applyFont="1" applyBorder="1" applyAlignment="1">
      <alignment vertical="center"/>
    </xf>
    <xf numFmtId="0" fontId="4" fillId="0" borderId="4" xfId="0" applyFont="1" applyBorder="1" applyAlignment="1">
      <alignment vertical="center"/>
    </xf>
    <xf numFmtId="0" fontId="3" fillId="0" borderId="2" xfId="0" applyFont="1" applyBorder="1" applyAlignment="1">
      <alignment vertical="center"/>
    </xf>
    <xf numFmtId="0" fontId="0" fillId="0" borderId="0" xfId="0" applyFont="1" applyAlignment="1"/>
    <xf numFmtId="0" fontId="0" fillId="0" borderId="0" xfId="0" applyFont="1" applyAlignment="1">
      <alignment wrapText="1"/>
    </xf>
    <xf numFmtId="0" fontId="0" fillId="0" borderId="3" xfId="0" applyFont="1" applyBorder="1" applyAlignment="1">
      <alignment vertical="center"/>
    </xf>
    <xf numFmtId="0" fontId="0" fillId="0" borderId="4" xfId="0" applyFont="1" applyBorder="1" applyAlignment="1">
      <alignment vertical="center"/>
    </xf>
    <xf numFmtId="0" fontId="3" fillId="0" borderId="1" xfId="0" applyFont="1" applyBorder="1" applyAlignment="1">
      <alignment vertical="center"/>
    </xf>
    <xf numFmtId="0" fontId="0" fillId="0" borderId="5" xfId="0" applyFont="1" applyBorder="1" applyAlignment="1"/>
    <xf numFmtId="0" fontId="4" fillId="0" borderId="0" xfId="0" applyFont="1" applyFill="1" applyBorder="1" applyAlignment="1">
      <alignment vertical="center"/>
    </xf>
    <xf numFmtId="0" fontId="4" fillId="0" borderId="0" xfId="0" applyFont="1" applyBorder="1" applyAlignment="1">
      <alignment vertical="center"/>
    </xf>
    <xf numFmtId="0" fontId="0" fillId="0" borderId="0" xfId="0" applyFont="1" applyBorder="1"/>
    <xf numFmtId="0" fontId="4" fillId="0" borderId="0" xfId="0" applyFont="1" applyBorder="1" applyAlignment="1">
      <alignment horizontal="left" vertical="center"/>
    </xf>
    <xf numFmtId="0" fontId="0" fillId="0" borderId="6" xfId="0" applyFont="1" applyBorder="1" applyAlignment="1"/>
    <xf numFmtId="0" fontId="0" fillId="0" borderId="0" xfId="0" applyFont="1" applyBorder="1" applyAlignment="1"/>
    <xf numFmtId="0" fontId="0" fillId="0" borderId="0" xfId="0" applyFont="1" applyBorder="1" applyAlignment="1">
      <alignment horizontal="left"/>
    </xf>
    <xf numFmtId="0" fontId="4" fillId="0" borderId="0" xfId="0" applyFont="1" applyBorder="1" applyAlignment="1">
      <alignment horizontal="center" vertical="center"/>
    </xf>
    <xf numFmtId="0" fontId="0" fillId="0" borderId="0" xfId="0" applyFont="1" applyFill="1" applyBorder="1" applyAlignment="1"/>
    <xf numFmtId="0" fontId="0" fillId="0" borderId="4" xfId="0" applyFont="1" applyBorder="1" applyAlignment="1"/>
    <xf numFmtId="0" fontId="0" fillId="0" borderId="5" xfId="0" applyFont="1" applyBorder="1" applyAlignment="1">
      <alignment horizontal="center"/>
    </xf>
    <xf numFmtId="0" fontId="2" fillId="0" borderId="5" xfId="0" applyFont="1" applyBorder="1" applyAlignment="1">
      <alignment wrapText="1"/>
    </xf>
    <xf numFmtId="0" fontId="0" fillId="0" borderId="5" xfId="0" applyFont="1" applyBorder="1" applyAlignment="1">
      <alignment wrapText="1"/>
    </xf>
    <xf numFmtId="0" fontId="0" fillId="0" borderId="0" xfId="0" applyFont="1"/>
    <xf numFmtId="164" fontId="0" fillId="0" borderId="5" xfId="1" applyNumberFormat="1" applyFont="1" applyBorder="1" applyAlignment="1"/>
    <xf numFmtId="0" fontId="0" fillId="0" borderId="5" xfId="0" applyFont="1" applyBorder="1" applyAlignment="1" applyProtection="1">
      <alignment wrapText="1"/>
      <protection locked="0"/>
    </xf>
    <xf numFmtId="0" fontId="0" fillId="0" borderId="5" xfId="0" applyFont="1" applyBorder="1" applyAlignment="1" applyProtection="1">
      <protection locked="0"/>
    </xf>
    <xf numFmtId="164" fontId="0" fillId="0" borderId="5" xfId="1" applyNumberFormat="1" applyFont="1" applyBorder="1" applyAlignment="1" applyProtection="1">
      <protection locked="0"/>
    </xf>
    <xf numFmtId="0" fontId="0" fillId="0" borderId="0" xfId="0" applyFont="1" applyBorder="1" applyAlignment="1">
      <alignment wrapText="1"/>
    </xf>
    <xf numFmtId="0" fontId="0" fillId="0" borderId="0" xfId="0" applyFont="1" applyBorder="1" applyAlignment="1" applyProtection="1">
      <protection locked="0"/>
    </xf>
    <xf numFmtId="0" fontId="0" fillId="0" borderId="5" xfId="0" applyFont="1" applyBorder="1"/>
    <xf numFmtId="164" fontId="0" fillId="0" borderId="0" xfId="1" applyNumberFormat="1" applyFont="1" applyBorder="1" applyAlignment="1" applyProtection="1">
      <protection locked="0"/>
    </xf>
    <xf numFmtId="164" fontId="0" fillId="0" borderId="0" xfId="1" applyNumberFormat="1" applyFont="1" applyBorder="1" applyAlignment="1"/>
    <xf numFmtId="0" fontId="0" fillId="0" borderId="0" xfId="0" applyFont="1" applyProtection="1">
      <protection locked="0"/>
    </xf>
    <xf numFmtId="0" fontId="0" fillId="0" borderId="5" xfId="0" applyFont="1" applyBorder="1" applyProtection="1">
      <protection locked="0"/>
    </xf>
    <xf numFmtId="0" fontId="0" fillId="0" borderId="0" xfId="0" applyFont="1" applyBorder="1" applyProtection="1">
      <protection locked="0"/>
    </xf>
    <xf numFmtId="0" fontId="2" fillId="0" borderId="5"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0" xfId="0" applyFont="1" applyAlignment="1" applyProtection="1">
      <alignment wrapText="1"/>
      <protection locked="0"/>
    </xf>
    <xf numFmtId="0" fontId="0" fillId="0" borderId="0" xfId="0" applyFont="1" applyFill="1" applyAlignment="1"/>
    <xf numFmtId="0" fontId="5" fillId="0" borderId="0" xfId="0" applyFont="1" applyAlignment="1">
      <alignment wrapText="1"/>
    </xf>
    <xf numFmtId="0" fontId="5" fillId="0" borderId="0" xfId="0" applyFont="1" applyAlignment="1"/>
    <xf numFmtId="0" fontId="0" fillId="0" borderId="5"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AN66"/>
  <sheetViews>
    <sheetView zoomScale="85" zoomScaleNormal="85" workbookViewId="0">
      <pane xSplit="2" ySplit="13" topLeftCell="C14" activePane="bottomRight" state="frozen"/>
      <selection pane="topRight" activeCell="C1" sqref="C1"/>
      <selection pane="bottomLeft" activeCell="A12" sqref="A12"/>
      <selection pane="bottomRight" sqref="A1:J1"/>
    </sheetView>
  </sheetViews>
  <sheetFormatPr defaultRowHeight="12.75" x14ac:dyDescent="0.2"/>
  <cols>
    <col min="1" max="1" customWidth="true" style="5" width="70.7109375" collapsed="false"/>
    <col min="2" max="2" customWidth="true" style="5" width="45.7109375" collapsed="false"/>
    <col min="3" max="34" customWidth="true" style="23" width="9.140625" collapsed="false"/>
    <col min="35" max="35" style="23" width="9.140625" collapsed="false"/>
    <col min="36" max="39" customWidth="true" hidden="true" style="23" width="9.140625" collapsed="false"/>
    <col min="40" max="16384" style="23" width="9.140625" collapsed="false"/>
  </cols>
  <sheetData>
    <row r="1" spans="1:39" ht="32.25" customHeight="1" x14ac:dyDescent="0.25">
      <c r="A1" s="40" t="s">
        <v>416</v>
      </c>
      <c r="B1" s="41"/>
      <c r="C1" s="41"/>
      <c r="D1" s="41"/>
      <c r="E1" s="41"/>
      <c r="F1" s="41"/>
      <c r="G1" s="41"/>
      <c r="H1" s="41"/>
      <c r="I1" s="41"/>
      <c r="J1" s="41"/>
    </row>
    <row r="3" spans="1:39" x14ac:dyDescent="0.2">
      <c r="A3" s="21" t="s">
        <v>379</v>
      </c>
      <c r="B3" s="25"/>
    </row>
    <row r="4" spans="1:39" x14ac:dyDescent="0.2">
      <c r="A4" s="21" t="s">
        <v>380</v>
      </c>
      <c r="B4" s="25"/>
    </row>
    <row r="5" spans="1:39" x14ac:dyDescent="0.2">
      <c r="A5" s="21" t="s">
        <v>381</v>
      </c>
      <c r="B5" s="25"/>
    </row>
    <row r="6" spans="1:39" x14ac:dyDescent="0.2">
      <c r="A6" s="21" t="s">
        <v>382</v>
      </c>
      <c r="B6" s="25"/>
    </row>
    <row r="7" spans="1:39" x14ac:dyDescent="0.2">
      <c r="A7" s="21" t="s">
        <v>383</v>
      </c>
      <c r="B7" s="25"/>
    </row>
    <row r="8" spans="1:39" x14ac:dyDescent="0.2">
      <c r="A8" s="21" t="s">
        <v>394</v>
      </c>
      <c r="B8" s="25"/>
    </row>
    <row r="9" spans="1:39" x14ac:dyDescent="0.2">
      <c r="A9" s="21" t="s">
        <v>417</v>
      </c>
      <c r="B9" s="25"/>
    </row>
    <row r="12" spans="1:39" s="4" customFormat="1" x14ac:dyDescent="0.2">
      <c r="A12" s="21"/>
      <c r="B12" s="21"/>
      <c r="C12" s="42">
        <v>2014</v>
      </c>
      <c r="D12" s="42"/>
      <c r="E12" s="42"/>
      <c r="F12" s="42">
        <v>2015</v>
      </c>
      <c r="G12" s="42"/>
      <c r="H12" s="42"/>
      <c r="I12" s="42">
        <v>2016</v>
      </c>
      <c r="J12" s="42"/>
      <c r="K12" s="42"/>
      <c r="L12" s="42">
        <v>2017</v>
      </c>
      <c r="M12" s="42"/>
      <c r="N12" s="42"/>
      <c r="O12" s="42">
        <v>2018</v>
      </c>
      <c r="P12" s="42"/>
      <c r="Q12" s="42"/>
      <c r="R12" s="42">
        <v>2019</v>
      </c>
      <c r="S12" s="42"/>
      <c r="T12" s="42"/>
      <c r="U12" s="42">
        <v>2020</v>
      </c>
      <c r="V12" s="42"/>
      <c r="W12" s="42"/>
      <c r="X12" s="42">
        <v>2021</v>
      </c>
      <c r="Y12" s="42"/>
      <c r="Z12" s="42"/>
      <c r="AA12" s="42">
        <v>2022</v>
      </c>
      <c r="AB12" s="42"/>
      <c r="AC12" s="42"/>
      <c r="AD12" s="42">
        <v>2023</v>
      </c>
      <c r="AE12" s="42"/>
      <c r="AF12" s="42"/>
      <c r="AG12" s="42" t="s">
        <v>376</v>
      </c>
      <c r="AH12" s="42"/>
      <c r="AI12" s="42"/>
    </row>
    <row r="13" spans="1:39" s="4" customFormat="1" x14ac:dyDescent="0.2">
      <c r="A13" s="22"/>
      <c r="B13" s="22"/>
      <c r="C13" s="9" t="s">
        <v>406</v>
      </c>
      <c r="D13" s="9" t="s">
        <v>407</v>
      </c>
      <c r="E13" s="9" t="s">
        <v>376</v>
      </c>
      <c r="F13" s="9" t="s">
        <v>406</v>
      </c>
      <c r="G13" s="9" t="s">
        <v>407</v>
      </c>
      <c r="H13" s="9" t="s">
        <v>376</v>
      </c>
      <c r="I13" s="9" t="s">
        <v>406</v>
      </c>
      <c r="J13" s="9" t="s">
        <v>407</v>
      </c>
      <c r="K13" s="9" t="s">
        <v>376</v>
      </c>
      <c r="L13" s="9" t="s">
        <v>406</v>
      </c>
      <c r="M13" s="9" t="s">
        <v>407</v>
      </c>
      <c r="N13" s="9" t="s">
        <v>376</v>
      </c>
      <c r="O13" s="9" t="s">
        <v>406</v>
      </c>
      <c r="P13" s="9" t="s">
        <v>407</v>
      </c>
      <c r="Q13" s="9" t="s">
        <v>376</v>
      </c>
      <c r="R13" s="9" t="s">
        <v>406</v>
      </c>
      <c r="S13" s="9" t="s">
        <v>407</v>
      </c>
      <c r="T13" s="9" t="s">
        <v>376</v>
      </c>
      <c r="U13" s="9" t="s">
        <v>406</v>
      </c>
      <c r="V13" s="9" t="s">
        <v>407</v>
      </c>
      <c r="W13" s="9" t="s">
        <v>376</v>
      </c>
      <c r="X13" s="9" t="s">
        <v>406</v>
      </c>
      <c r="Y13" s="9" t="s">
        <v>407</v>
      </c>
      <c r="Z13" s="9" t="s">
        <v>376</v>
      </c>
      <c r="AA13" s="9" t="s">
        <v>406</v>
      </c>
      <c r="AB13" s="9" t="s">
        <v>407</v>
      </c>
      <c r="AC13" s="9" t="s">
        <v>376</v>
      </c>
      <c r="AD13" s="9" t="s">
        <v>406</v>
      </c>
      <c r="AE13" s="9" t="s">
        <v>407</v>
      </c>
      <c r="AF13" s="9" t="s">
        <v>376</v>
      </c>
      <c r="AG13" s="9" t="s">
        <v>406</v>
      </c>
      <c r="AH13" s="9" t="s">
        <v>407</v>
      </c>
      <c r="AI13" s="9" t="s">
        <v>376</v>
      </c>
      <c r="AK13" s="18" t="s">
        <v>384</v>
      </c>
      <c r="AL13" s="18" t="s">
        <v>385</v>
      </c>
      <c r="AM13" s="18" t="s">
        <v>393</v>
      </c>
    </row>
    <row r="14" spans="1:39" s="4" customFormat="1" x14ac:dyDescent="0.2">
      <c r="A14" s="21" t="s">
        <v>409</v>
      </c>
      <c r="B14" s="21" t="s">
        <v>375</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row>
    <row r="15" spans="1:39" s="4" customFormat="1" ht="25.5" customHeight="1" x14ac:dyDescent="0.2">
      <c r="A15" s="22"/>
      <c r="B15" s="22"/>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row>
    <row r="16" spans="1:39" s="4" customFormat="1" ht="25.5" customHeight="1" x14ac:dyDescent="0.2">
      <c r="A16" s="22" t="str">
        <f>IF(COUNTIF('Outputs background'!$H:$H,LEFT($B$8,4)&amp;$B$9&amp;AJ16)&gt;0,LOOKUP(LEFT($B$8,4)&amp;$B$9&amp;AJ16,'Outputs background'!$H:$H,'Outputs background'!D:D),"")</f>
        <v/>
      </c>
      <c r="B16" s="22" t="str">
        <f>IF(COUNTIF('Outputs background'!$H:$H,LEFT($B$8,4)&amp;$B$9&amp;AJ16)&gt;0,LOOKUP(LEFT($B$8,4)&amp;$B$9&amp;AJ16,'Outputs background'!$H:$H,'Outputs background'!E:E),"")</f>
        <v/>
      </c>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f>SUMIF($C$13:$AF$13,AG$13,$C16:$AF16)</f>
        <v>0</v>
      </c>
      <c r="AH16" s="26">
        <f t="shared" ref="AH16:AI22" si="0">SUMIF($C$13:$AF$13,AH$13,$C16:$AF16)</f>
        <v>0</v>
      </c>
      <c r="AI16" s="26">
        <f t="shared" si="0"/>
        <v>0</v>
      </c>
      <c r="AJ16" s="4">
        <v>1</v>
      </c>
      <c r="AK16" s="4">
        <f>$B$8</f>
        <v>0</v>
      </c>
      <c r="AL16" s="4">
        <f>$B$9</f>
        <v>0</v>
      </c>
      <c r="AM16" s="4" t="str">
        <f>IF(COUNTIF('Outputs background'!$H:$H,LEFT($B$8,4)&amp;$B$9&amp;AJ16)&gt;0,LOOKUP(LEFT($B$8,4)&amp;$B$9&amp;AJ16,'Outputs background'!$H:$H,'Outputs background'!I:I),"")</f>
        <v/>
      </c>
    </row>
    <row r="17" spans="1:40" s="4" customFormat="1" ht="25.5" customHeight="1" x14ac:dyDescent="0.2">
      <c r="A17" s="22" t="str">
        <f>IF(COUNTIF('Outputs background'!$H:$H,LEFT($B$8,4)&amp;$B$9&amp;AJ17)&gt;0,LOOKUP(LEFT($B$8,4)&amp;$B$9&amp;AJ17,'Outputs background'!$H:$H,'Outputs background'!D:D),"")</f>
        <v/>
      </c>
      <c r="B17" s="22" t="str">
        <f>IF(COUNTIF('Outputs background'!$H:$H,LEFT($B$8,4)&amp;$B$9&amp;AJ17)&gt;0,LOOKUP(LEFT($B$8,4)&amp;$B$9&amp;AJ17,'Outputs background'!$H:$H,'Outputs background'!E:E),"")</f>
        <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f t="shared" ref="AG17:AG22" si="1">SUMIF($C$13:$AF$13,AG$13,$C17:$AF17)</f>
        <v>0</v>
      </c>
      <c r="AH17" s="26">
        <f t="shared" si="0"/>
        <v>0</v>
      </c>
      <c r="AI17" s="26">
        <f t="shared" si="0"/>
        <v>0</v>
      </c>
      <c r="AJ17" s="4">
        <v>2</v>
      </c>
      <c r="AK17" s="4">
        <f t="shared" ref="AK17:AK44" si="2">$B$8</f>
        <v>0</v>
      </c>
      <c r="AL17" s="4">
        <f t="shared" ref="AL17:AL44" si="3">$B$9</f>
        <v>0</v>
      </c>
      <c r="AM17" s="4" t="str">
        <f>IF(COUNTIF('Outputs background'!$H:$H,LEFT($B$8,4)&amp;$B$9&amp;AJ17)&gt;0,LOOKUP(LEFT($B$8,4)&amp;$B$9&amp;AJ17,'Outputs background'!$H:$H,'Outputs background'!I:I),"")</f>
        <v/>
      </c>
    </row>
    <row r="18" spans="1:40" s="4" customFormat="1" ht="25.5" customHeight="1" x14ac:dyDescent="0.2">
      <c r="A18" s="22" t="str">
        <f>IF(COUNTIF('Outputs background'!$H:$H,LEFT($B$8,4)&amp;$B$9&amp;AJ18)&gt;0,LOOKUP(LEFT($B$8,4)&amp;$B$9&amp;AJ18,'Outputs background'!$H:$H,'Outputs background'!D:D),"")</f>
        <v/>
      </c>
      <c r="B18" s="22" t="str">
        <f>IF(COUNTIF('Outputs background'!$H:$H,LEFT($B$8,4)&amp;$B$9&amp;AJ18)&gt;0,LOOKUP(LEFT($B$8,4)&amp;$B$9&amp;AJ18,'Outputs background'!$H:$H,'Outputs background'!E:E),"")</f>
        <v/>
      </c>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f t="shared" si="1"/>
        <v>0</v>
      </c>
      <c r="AH18" s="26">
        <f t="shared" si="0"/>
        <v>0</v>
      </c>
      <c r="AI18" s="26">
        <f t="shared" si="0"/>
        <v>0</v>
      </c>
      <c r="AJ18" s="4">
        <v>3</v>
      </c>
      <c r="AK18" s="4">
        <f t="shared" si="2"/>
        <v>0</v>
      </c>
      <c r="AL18" s="4">
        <f t="shared" si="3"/>
        <v>0</v>
      </c>
      <c r="AM18" s="4" t="str">
        <f>IF(COUNTIF('Outputs background'!$H:$H,LEFT($B$8,4)&amp;$B$9&amp;AJ18)&gt;0,LOOKUP(LEFT($B$8,4)&amp;$B$9&amp;AJ18,'Outputs background'!$H:$H,'Outputs background'!I:I),"")</f>
        <v/>
      </c>
    </row>
    <row r="19" spans="1:40" s="4" customFormat="1" ht="25.5" customHeight="1" x14ac:dyDescent="0.2">
      <c r="A19" s="22" t="str">
        <f>IF(COUNTIF('Outputs background'!$H:$H,LEFT($B$8,4)&amp;$B$9&amp;AJ19)&gt;0,LOOKUP(LEFT($B$8,4)&amp;$B$9&amp;AJ19,'Outputs background'!$H:$H,'Outputs background'!D:D),"")</f>
        <v/>
      </c>
      <c r="B19" s="22" t="str">
        <f>IF(COUNTIF('Outputs background'!$H:$H,LEFT($B$8,4)&amp;$B$9&amp;AJ19)&gt;0,LOOKUP(LEFT($B$8,4)&amp;$B$9&amp;AJ19,'Outputs background'!$H:$H,'Outputs background'!E:E),"")</f>
        <v/>
      </c>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f t="shared" si="1"/>
        <v>0</v>
      </c>
      <c r="AH19" s="26">
        <f t="shared" si="0"/>
        <v>0</v>
      </c>
      <c r="AI19" s="26">
        <f t="shared" si="0"/>
        <v>0</v>
      </c>
      <c r="AJ19" s="4">
        <v>4</v>
      </c>
      <c r="AK19" s="4">
        <f t="shared" si="2"/>
        <v>0</v>
      </c>
      <c r="AL19" s="4">
        <f t="shared" si="3"/>
        <v>0</v>
      </c>
      <c r="AM19" s="4" t="str">
        <f>IF(COUNTIF('Outputs background'!$H:$H,LEFT($B$8,4)&amp;$B$9&amp;AJ19)&gt;0,LOOKUP(LEFT($B$8,4)&amp;$B$9&amp;AJ19,'Outputs background'!$H:$H,'Outputs background'!I:I),"")</f>
        <v/>
      </c>
    </row>
    <row r="20" spans="1:40" s="4" customFormat="1" ht="25.5" customHeight="1" x14ac:dyDescent="0.2">
      <c r="A20" s="22" t="str">
        <f>IF(COUNTIF('Outputs background'!$H:$H,LEFT($B$8,4)&amp;$B$9&amp;AJ20)&gt;0,LOOKUP(LEFT($B$8,4)&amp;$B$9&amp;AJ20,'Outputs background'!$H:$H,'Outputs background'!D:D),"")</f>
        <v/>
      </c>
      <c r="B20" s="22" t="str">
        <f>IF(COUNTIF('Outputs background'!$H:$H,LEFT($B$8,4)&amp;$B$9&amp;AJ20)&gt;0,LOOKUP(LEFT($B$8,4)&amp;$B$9&amp;AJ20,'Outputs background'!$H:$H,'Outputs background'!E:E),"")</f>
        <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f t="shared" si="1"/>
        <v>0</v>
      </c>
      <c r="AH20" s="26">
        <f t="shared" si="0"/>
        <v>0</v>
      </c>
      <c r="AI20" s="26">
        <f t="shared" si="0"/>
        <v>0</v>
      </c>
      <c r="AJ20" s="4">
        <v>5</v>
      </c>
      <c r="AK20" s="4">
        <f t="shared" si="2"/>
        <v>0</v>
      </c>
      <c r="AL20" s="4">
        <f t="shared" si="3"/>
        <v>0</v>
      </c>
      <c r="AM20" s="4" t="str">
        <f>IF(COUNTIF('Outputs background'!$H:$H,LEFT($B$8,4)&amp;$B$9&amp;AJ20)&gt;0,LOOKUP(LEFT($B$8,4)&amp;$B$9&amp;AJ20,'Outputs background'!$H:$H,'Outputs background'!I:I),"")</f>
        <v/>
      </c>
    </row>
    <row r="21" spans="1:40" s="4" customFormat="1" ht="25.5" customHeight="1" x14ac:dyDescent="0.2">
      <c r="A21" s="22" t="str">
        <f>IF(COUNTIF('Outputs background'!$H:$H,LEFT($B$8,4)&amp;$B$9&amp;AJ21)&gt;0,LOOKUP(LEFT($B$8,4)&amp;$B$9&amp;AJ21,'Outputs background'!$H:$H,'Outputs background'!D:D),"")</f>
        <v/>
      </c>
      <c r="B21" s="22" t="str">
        <f>IF(COUNTIF('Outputs background'!$H:$H,LEFT($B$8,4)&amp;$B$9&amp;AJ21)&gt;0,LOOKUP(LEFT($B$8,4)&amp;$B$9&amp;AJ21,'Outputs background'!$H:$H,'Outputs background'!E:E),"")</f>
        <v/>
      </c>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f t="shared" si="1"/>
        <v>0</v>
      </c>
      <c r="AH21" s="26">
        <f t="shared" si="0"/>
        <v>0</v>
      </c>
      <c r="AI21" s="26">
        <f t="shared" si="0"/>
        <v>0</v>
      </c>
      <c r="AJ21" s="4">
        <v>6</v>
      </c>
      <c r="AK21" s="4">
        <f t="shared" si="2"/>
        <v>0</v>
      </c>
      <c r="AL21" s="4">
        <f t="shared" si="3"/>
        <v>0</v>
      </c>
      <c r="AM21" s="4" t="str">
        <f>IF(COUNTIF('Outputs background'!$H:$H,LEFT($B$8,4)&amp;$B$9&amp;AJ21)&gt;0,LOOKUP(LEFT($B$8,4)&amp;$B$9&amp;AJ21,'Outputs background'!$H:$H,'Outputs background'!I:I),"")</f>
        <v/>
      </c>
    </row>
    <row r="22" spans="1:40" s="4" customFormat="1" ht="25.5" customHeight="1" x14ac:dyDescent="0.2">
      <c r="A22" s="22" t="str">
        <f>IF(COUNTIF('Outputs background'!$H:$H,LEFT($B$8,4)&amp;$B$9&amp;AJ22)&gt;0,LOOKUP(LEFT($B$8,4)&amp;$B$9&amp;AJ22,'Outputs background'!$H:$H,'Outputs background'!D:D),"")</f>
        <v/>
      </c>
      <c r="B22" s="22" t="str">
        <f>IF(COUNTIF('Outputs background'!$H:$H,LEFT($B$8,4)&amp;$B$9&amp;AJ22)&gt;0,LOOKUP(LEFT($B$8,4)&amp;$B$9&amp;AJ22,'Outputs background'!$H:$H,'Outputs background'!E:E),"")</f>
        <v/>
      </c>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f t="shared" si="1"/>
        <v>0</v>
      </c>
      <c r="AH22" s="26">
        <f t="shared" si="0"/>
        <v>0</v>
      </c>
      <c r="AI22" s="26">
        <f t="shared" si="0"/>
        <v>0</v>
      </c>
      <c r="AJ22" s="4">
        <v>7</v>
      </c>
      <c r="AK22" s="4">
        <f t="shared" si="2"/>
        <v>0</v>
      </c>
      <c r="AL22" s="4">
        <f t="shared" si="3"/>
        <v>0</v>
      </c>
      <c r="AM22" s="4" t="str">
        <f>IF(COUNTIF('Outputs background'!$H:$H,LEFT($B$8,4)&amp;$B$9&amp;AJ22)&gt;0,LOOKUP(LEFT($B$8,4)&amp;$B$9&amp;AJ22,'Outputs background'!$H:$H,'Outputs background'!I:I),"")</f>
        <v/>
      </c>
    </row>
    <row r="23" spans="1:40" s="4" customFormat="1" x14ac:dyDescent="0.2">
      <c r="A23" s="28"/>
      <c r="B23" s="28"/>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row>
    <row r="24" spans="1:40" s="4" customFormat="1" x14ac:dyDescent="0.2">
      <c r="A24" s="28"/>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row>
    <row r="25" spans="1:40" s="4" customFormat="1" x14ac:dyDescent="0.2">
      <c r="A25" s="21" t="s">
        <v>378</v>
      </c>
      <c r="B25" s="21" t="s">
        <v>375</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row>
    <row r="26" spans="1:40" s="4" customFormat="1" ht="25.5" customHeight="1" x14ac:dyDescent="0.2">
      <c r="A26" s="21"/>
      <c r="B26" s="21"/>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row>
    <row r="27" spans="1:40" s="4" customFormat="1" ht="25.5" customHeight="1" x14ac:dyDescent="0.2">
      <c r="A27" s="22" t="str">
        <f>IF(COUNTIF('Results background'!$H:$H,LEFT($B$8,4)&amp;$B$9&amp;$AJ27)&gt;0,LOOKUP(LEFT($B$8,4)&amp;$B$9&amp;$AJ27,'Results background'!$H:$H,'Results background'!D:D),"")</f>
        <v/>
      </c>
      <c r="B27" s="22" t="str">
        <f>IF(COUNTIF('Results background'!$H:$H,LEFT($B$8,4)&amp;$B$9&amp;$AJ27)&gt;0,LOOKUP(LEFT($B$8,4)&amp;$B$9&amp;$AJ27,'Results background'!$H:$H,'Results background'!G:G),"")</f>
        <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f t="shared" ref="AG27:AI44" si="4">SUMIF($C$13:$AF$13,AG$13,$C27:$AF27)</f>
        <v>0</v>
      </c>
      <c r="AH27" s="26">
        <f t="shared" si="4"/>
        <v>0</v>
      </c>
      <c r="AI27" s="26">
        <f t="shared" si="4"/>
        <v>0</v>
      </c>
      <c r="AJ27" s="4">
        <v>1</v>
      </c>
      <c r="AK27" s="4">
        <f t="shared" si="2"/>
        <v>0</v>
      </c>
      <c r="AL27" s="4">
        <f t="shared" si="3"/>
        <v>0</v>
      </c>
      <c r="AM27" s="4" t="str">
        <f>IF(COUNTIF('Results background'!$H:$H,LEFT($B$8,4)&amp;$B$9&amp;$AJ27)&gt;0,LOOKUP(LEFT($B$8,4)&amp;$B$9&amp;$AJ27,'Results background'!$H:$H,'Results background'!I:I),"")</f>
        <v/>
      </c>
    </row>
    <row r="28" spans="1:40" s="4" customFormat="1" ht="25.5" customHeight="1" x14ac:dyDescent="0.2">
      <c r="A28" s="22" t="str">
        <f>IF(COUNTIF('Results background'!$H:$H,LEFT($B$8,4)&amp;$B$9&amp;AJ28)&gt;0,LOOKUP(LEFT($B$8,4)&amp;$B$9&amp;AJ28,'Results background'!$H:$H,'Results background'!D:D),"")</f>
        <v/>
      </c>
      <c r="B28" s="22" t="str">
        <f>IF(COUNTIF('Results background'!$H:$H,LEFT($B$8,4)&amp;$B$9&amp;$AJ28)&gt;0,LOOKUP(LEFT($B$8,4)&amp;$B$9&amp;$AJ28,'Results background'!$H:$H,'Results background'!G:G),"")</f>
        <v/>
      </c>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f t="shared" si="4"/>
        <v>0</v>
      </c>
      <c r="AH28" s="26">
        <f t="shared" si="4"/>
        <v>0</v>
      </c>
      <c r="AI28" s="26">
        <f t="shared" si="4"/>
        <v>0</v>
      </c>
      <c r="AJ28" s="4">
        <v>2</v>
      </c>
      <c r="AK28" s="4">
        <f t="shared" si="2"/>
        <v>0</v>
      </c>
      <c r="AL28" s="4">
        <f t="shared" si="3"/>
        <v>0</v>
      </c>
      <c r="AM28" s="4" t="str">
        <f>IF(COUNTIF('Results background'!$H:$H,LEFT($B$8,4)&amp;$B$9&amp;$AJ28)&gt;0,LOOKUP(LEFT($B$8,4)&amp;$B$9&amp;$AJ28,'Results background'!$H:$H,'Results background'!I:I),"")</f>
        <v/>
      </c>
    </row>
    <row r="29" spans="1:40" s="4" customFormat="1" ht="25.5" customHeight="1" x14ac:dyDescent="0.2">
      <c r="A29" s="22" t="str">
        <f>IF(COUNTIF('Results background'!$H:$H,LEFT($B$8,4)&amp;$B$9&amp;AJ29)&gt;0,LOOKUP(LEFT($B$8,4)&amp;$B$9&amp;AJ29,'Results background'!$H:$H,'Results background'!D:D),"")</f>
        <v/>
      </c>
      <c r="B29" s="22" t="str">
        <f>IF(COUNTIF('Results background'!$H:$H,LEFT($B$8,4)&amp;$B$9&amp;$AJ29)&gt;0,LOOKUP(LEFT($B$8,4)&amp;$B$9&amp;$AJ29,'Results background'!$H:$H,'Results background'!G:G),"")</f>
        <v/>
      </c>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f t="shared" si="4"/>
        <v>0</v>
      </c>
      <c r="AH29" s="26">
        <f t="shared" si="4"/>
        <v>0</v>
      </c>
      <c r="AI29" s="26">
        <f t="shared" si="4"/>
        <v>0</v>
      </c>
      <c r="AJ29" s="4">
        <v>3</v>
      </c>
      <c r="AK29" s="4">
        <f t="shared" si="2"/>
        <v>0</v>
      </c>
      <c r="AL29" s="4">
        <f t="shared" si="3"/>
        <v>0</v>
      </c>
      <c r="AM29" s="4" t="str">
        <f>IF(COUNTIF('Results background'!$H:$H,LEFT($B$8,4)&amp;$B$9&amp;$AJ29)&gt;0,LOOKUP(LEFT($B$8,4)&amp;$B$9&amp;$AJ29,'Results background'!$H:$H,'Results background'!I:I),"")</f>
        <v/>
      </c>
    </row>
    <row r="30" spans="1:40" s="4" customFormat="1" ht="25.5" customHeight="1" x14ac:dyDescent="0.2">
      <c r="A30" s="22" t="str">
        <f>IF(COUNTIF('Results background'!$H:$H,LEFT($B$8,4)&amp;$B$9&amp;AJ30)&gt;0,LOOKUP(LEFT($B$8,4)&amp;$B$9&amp;AJ30,'Results background'!$H:$H,'Results background'!D:D),"")</f>
        <v/>
      </c>
      <c r="B30" s="22" t="str">
        <f>IF(COUNTIF('Results background'!$H:$H,LEFT($B$8,4)&amp;$B$9&amp;$AJ30)&gt;0,LOOKUP(LEFT($B$8,4)&amp;$B$9&amp;$AJ30,'Results background'!$H:$H,'Results background'!G:G),"")</f>
        <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f t="shared" si="4"/>
        <v>0</v>
      </c>
      <c r="AH30" s="26">
        <f t="shared" si="4"/>
        <v>0</v>
      </c>
      <c r="AI30" s="26">
        <f t="shared" si="4"/>
        <v>0</v>
      </c>
      <c r="AJ30" s="18">
        <v>4</v>
      </c>
      <c r="AK30" s="4">
        <f t="shared" si="2"/>
        <v>0</v>
      </c>
      <c r="AL30" s="4">
        <f t="shared" si="3"/>
        <v>0</v>
      </c>
      <c r="AM30" s="4" t="str">
        <f>IF(COUNTIF('Results background'!$H:$H,LEFT($B$8,4)&amp;$B$9&amp;$AJ30)&gt;0,LOOKUP(LEFT($B$8,4)&amp;$B$9&amp;$AJ30,'Results background'!$H:$H,'Results background'!I:I),"")</f>
        <v/>
      </c>
    </row>
    <row r="31" spans="1:40" ht="25.5" customHeight="1" x14ac:dyDescent="0.2">
      <c r="A31" s="22" t="str">
        <f>IF(COUNTIF('Results background'!$H:$H,LEFT($B$8,4)&amp;$B$9&amp;AJ31)&gt;0,LOOKUP(LEFT($B$8,4)&amp;$B$9&amp;AJ31,'Results background'!$H:$H,'Results background'!D:D),"")</f>
        <v/>
      </c>
      <c r="B31" s="22" t="str">
        <f>IF(COUNTIF('Results background'!$H:$H,LEFT($B$8,4)&amp;$B$9&amp;$AJ31)&gt;0,LOOKUP(LEFT($B$8,4)&amp;$B$9&amp;$AJ31,'Results background'!$H:$H,'Results background'!G:G),"")</f>
        <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f t="shared" si="4"/>
        <v>0</v>
      </c>
      <c r="AH31" s="26">
        <f t="shared" si="4"/>
        <v>0</v>
      </c>
      <c r="AI31" s="26">
        <f t="shared" si="4"/>
        <v>0</v>
      </c>
      <c r="AJ31" s="18">
        <v>5</v>
      </c>
      <c r="AK31" s="4">
        <f t="shared" si="2"/>
        <v>0</v>
      </c>
      <c r="AL31" s="4">
        <f t="shared" si="3"/>
        <v>0</v>
      </c>
      <c r="AM31" s="4" t="str">
        <f>IF(COUNTIF('Results background'!$H:$H,LEFT($B$8,4)&amp;$B$9&amp;$AJ31)&gt;0,LOOKUP(LEFT($B$8,4)&amp;$B$9&amp;$AJ31,'Results background'!$H:$H,'Results background'!I:I),"")</f>
        <v/>
      </c>
      <c r="AN31" s="4"/>
    </row>
    <row r="32" spans="1:40" ht="25.5" customHeight="1" x14ac:dyDescent="0.2">
      <c r="A32" s="22" t="str">
        <f>IF(COUNTIF('Results background'!$H:$H,LEFT($B$8,4)&amp;$B$9&amp;AJ32)&gt;0,LOOKUP(LEFT($B$8,4)&amp;$B$9&amp;AJ32,'Results background'!$H:$H,'Results background'!D:D),"")</f>
        <v/>
      </c>
      <c r="B32" s="22" t="str">
        <f>IF(COUNTIF('Results background'!$H:$H,LEFT($B$8,4)&amp;$B$9&amp;$AJ32)&gt;0,LOOKUP(LEFT($B$8,4)&amp;$B$9&amp;$AJ32,'Results background'!$H:$H,'Results background'!G:G),"")</f>
        <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f t="shared" si="4"/>
        <v>0</v>
      </c>
      <c r="AH32" s="26">
        <f t="shared" si="4"/>
        <v>0</v>
      </c>
      <c r="AI32" s="26">
        <f t="shared" si="4"/>
        <v>0</v>
      </c>
      <c r="AJ32" s="18">
        <v>6</v>
      </c>
      <c r="AK32" s="4">
        <f t="shared" si="2"/>
        <v>0</v>
      </c>
      <c r="AL32" s="4">
        <f t="shared" si="3"/>
        <v>0</v>
      </c>
      <c r="AM32" s="4" t="str">
        <f>IF(COUNTIF('Results background'!$H:$H,LEFT($B$8,4)&amp;$B$9&amp;$AJ32)&gt;0,LOOKUP(LEFT($B$8,4)&amp;$B$9&amp;$AJ32,'Results background'!$H:$H,'Results background'!I:I),"")</f>
        <v/>
      </c>
      <c r="AN32" s="4"/>
    </row>
    <row r="33" spans="1:40" ht="25.5" customHeight="1" x14ac:dyDescent="0.2">
      <c r="A33" s="22" t="str">
        <f>IF(COUNTIF('Results background'!$H:$H,LEFT($B$8,4)&amp;$B$9&amp;AJ33)&gt;0,LOOKUP(LEFT($B$8,4)&amp;$B$9&amp;AJ33,'Results background'!$H:$H,'Results background'!D:D),"")</f>
        <v/>
      </c>
      <c r="B33" s="22" t="str">
        <f>IF(COUNTIF('Results background'!$H:$H,LEFT($B$8,4)&amp;$B$9&amp;$AJ33)&gt;0,LOOKUP(LEFT($B$8,4)&amp;$B$9&amp;$AJ33,'Results background'!$H:$H,'Results background'!G:G),"")</f>
        <v/>
      </c>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f t="shared" si="4"/>
        <v>0</v>
      </c>
      <c r="AH33" s="26">
        <f t="shared" si="4"/>
        <v>0</v>
      </c>
      <c r="AI33" s="26">
        <f t="shared" si="4"/>
        <v>0</v>
      </c>
      <c r="AJ33" s="18">
        <v>7</v>
      </c>
      <c r="AK33" s="4">
        <f t="shared" si="2"/>
        <v>0</v>
      </c>
      <c r="AL33" s="4">
        <f t="shared" si="3"/>
        <v>0</v>
      </c>
      <c r="AM33" s="4" t="str">
        <f>IF(COUNTIF('Results background'!$H:$H,LEFT($B$8,4)&amp;$B$9&amp;$AJ33)&gt;0,LOOKUP(LEFT($B$8,4)&amp;$B$9&amp;$AJ33,'Results background'!$H:$H,'Results background'!I:I),"")</f>
        <v/>
      </c>
      <c r="AN33" s="4"/>
    </row>
    <row r="34" spans="1:40" ht="25.5" customHeight="1" x14ac:dyDescent="0.2">
      <c r="A34" s="22" t="str">
        <f>IF(COUNTIF('Results background'!$H:$H,LEFT($B$8,4)&amp;$B$9&amp;AJ34)&gt;0,LOOKUP(LEFT($B$8,4)&amp;$B$9&amp;AJ34,'Results background'!$H:$H,'Results background'!D:D),"")</f>
        <v/>
      </c>
      <c r="B34" s="22" t="str">
        <f>IF(COUNTIF('Results background'!$H:$H,LEFT($B$8,4)&amp;$B$9&amp;$AJ34)&gt;0,LOOKUP(LEFT($B$8,4)&amp;$B$9&amp;$AJ34,'Results background'!$H:$H,'Results background'!G:G),"")</f>
        <v/>
      </c>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f t="shared" si="4"/>
        <v>0</v>
      </c>
      <c r="AH34" s="26">
        <f t="shared" si="4"/>
        <v>0</v>
      </c>
      <c r="AI34" s="26">
        <f t="shared" si="4"/>
        <v>0</v>
      </c>
      <c r="AJ34" s="18">
        <v>8</v>
      </c>
      <c r="AK34" s="4">
        <f t="shared" si="2"/>
        <v>0</v>
      </c>
      <c r="AL34" s="4">
        <f t="shared" si="3"/>
        <v>0</v>
      </c>
      <c r="AM34" s="4" t="str">
        <f>IF(COUNTIF('Results background'!$H:$H,LEFT($B$8,4)&amp;$B$9&amp;$AJ34)&gt;0,LOOKUP(LEFT($B$8,4)&amp;$B$9&amp;$AJ34,'Results background'!$H:$H,'Results background'!I:I),"")</f>
        <v/>
      </c>
      <c r="AN34" s="4"/>
    </row>
    <row r="35" spans="1:40" ht="25.5" customHeight="1" x14ac:dyDescent="0.2">
      <c r="A35" s="22" t="str">
        <f>IF(COUNTIF('Results background'!$H:$H,LEFT($B$8,4)&amp;$B$9&amp;AJ35)&gt;0,LOOKUP(LEFT($B$8,4)&amp;$B$9&amp;AJ35,'Results background'!$H:$H,'Results background'!D:D),"")</f>
        <v/>
      </c>
      <c r="B35" s="22" t="str">
        <f>IF(COUNTIF('Results background'!$H:$H,LEFT($B$8,4)&amp;$B$9&amp;$AJ35)&gt;0,LOOKUP(LEFT($B$8,4)&amp;$B$9&amp;$AJ35,'Results background'!$H:$H,'Results background'!G:G),"")</f>
        <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f t="shared" si="4"/>
        <v>0</v>
      </c>
      <c r="AH35" s="26">
        <f t="shared" si="4"/>
        <v>0</v>
      </c>
      <c r="AI35" s="26">
        <f t="shared" si="4"/>
        <v>0</v>
      </c>
      <c r="AJ35" s="18">
        <v>9</v>
      </c>
      <c r="AK35" s="4">
        <f t="shared" si="2"/>
        <v>0</v>
      </c>
      <c r="AL35" s="4">
        <f t="shared" si="3"/>
        <v>0</v>
      </c>
      <c r="AM35" s="4" t="str">
        <f>IF(COUNTIF('Results background'!$H:$H,LEFT($B$8,4)&amp;$B$9&amp;$AJ35)&gt;0,LOOKUP(LEFT($B$8,4)&amp;$B$9&amp;$AJ35,'Results background'!$H:$H,'Results background'!I:I),"")</f>
        <v/>
      </c>
      <c r="AN35" s="4"/>
    </row>
    <row r="36" spans="1:40" ht="25.5" customHeight="1" x14ac:dyDescent="0.2">
      <c r="A36" s="22" t="str">
        <f>IF(COUNTIF('Results background'!$H:$H,LEFT($B$8,4)&amp;$B$9&amp;AJ36)&gt;0,LOOKUP(LEFT($B$8,4)&amp;$B$9&amp;AJ36,'Results background'!$H:$H,'Results background'!D:D),"")</f>
        <v/>
      </c>
      <c r="B36" s="22" t="str">
        <f>IF(COUNTIF('Results background'!$H:$H,LEFT($B$8,4)&amp;$B$9&amp;$AJ36)&gt;0,LOOKUP(LEFT($B$8,4)&amp;$B$9&amp;$AJ36,'Results background'!$H:$H,'Results background'!G:G),"")</f>
        <v/>
      </c>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f t="shared" si="4"/>
        <v>0</v>
      </c>
      <c r="AH36" s="26">
        <f t="shared" si="4"/>
        <v>0</v>
      </c>
      <c r="AI36" s="26">
        <f t="shared" si="4"/>
        <v>0</v>
      </c>
      <c r="AJ36" s="18">
        <v>10</v>
      </c>
      <c r="AK36" s="4">
        <f t="shared" si="2"/>
        <v>0</v>
      </c>
      <c r="AL36" s="4">
        <f t="shared" si="3"/>
        <v>0</v>
      </c>
      <c r="AM36" s="4" t="str">
        <f>IF(COUNTIF('Results background'!$H:$H,LEFT($B$8,4)&amp;$B$9&amp;$AJ36)&gt;0,LOOKUP(LEFT($B$8,4)&amp;$B$9&amp;$AJ36,'Results background'!$H:$H,'Results background'!I:I),"")</f>
        <v/>
      </c>
      <c r="AN36" s="4"/>
    </row>
    <row r="37" spans="1:40" ht="25.5" customHeight="1" x14ac:dyDescent="0.2">
      <c r="A37" s="22" t="str">
        <f>IF(COUNTIF('Results background'!$H:$H,LEFT($B$8,4)&amp;$B$9&amp;AJ37)&gt;0,LOOKUP(LEFT($B$8,4)&amp;$B$9&amp;AJ37,'Results background'!$H:$H,'Results background'!D:D),"")</f>
        <v/>
      </c>
      <c r="B37" s="22" t="str">
        <f>IF(COUNTIF('Results background'!$H:$H,LEFT($B$8,4)&amp;$B$9&amp;$AJ37)&gt;0,LOOKUP(LEFT($B$8,4)&amp;$B$9&amp;$AJ37,'Results background'!$H:$H,'Results background'!G:G),"")</f>
        <v/>
      </c>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f t="shared" si="4"/>
        <v>0</v>
      </c>
      <c r="AH37" s="26">
        <f t="shared" si="4"/>
        <v>0</v>
      </c>
      <c r="AI37" s="26">
        <f t="shared" si="4"/>
        <v>0</v>
      </c>
      <c r="AJ37" s="18">
        <v>11</v>
      </c>
      <c r="AK37" s="4">
        <f t="shared" si="2"/>
        <v>0</v>
      </c>
      <c r="AL37" s="4">
        <f t="shared" si="3"/>
        <v>0</v>
      </c>
      <c r="AM37" s="4" t="str">
        <f>IF(COUNTIF('Results background'!$H:$H,LEFT($B$8,4)&amp;$B$9&amp;$AJ37)&gt;0,LOOKUP(LEFT($B$8,4)&amp;$B$9&amp;$AJ37,'Results background'!$H:$H,'Results background'!I:I),"")</f>
        <v/>
      </c>
      <c r="AN37" s="4"/>
    </row>
    <row r="38" spans="1:40" ht="25.5" customHeight="1" x14ac:dyDescent="0.2">
      <c r="A38" s="22" t="str">
        <f>IF(COUNTIF('Results background'!$H:$H,LEFT($B$8,4)&amp;$B$9&amp;AJ38)&gt;0,LOOKUP(LEFT($B$8,4)&amp;$B$9&amp;AJ38,'Results background'!$H:$H,'Results background'!D:D),"")</f>
        <v/>
      </c>
      <c r="B38" s="22" t="str">
        <f>IF(COUNTIF('Results background'!$H:$H,LEFT($B$8,4)&amp;$B$9&amp;$AJ38)&gt;0,LOOKUP(LEFT($B$8,4)&amp;$B$9&amp;$AJ38,'Results background'!$H:$H,'Results background'!G:G),"")</f>
        <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f t="shared" si="4"/>
        <v>0</v>
      </c>
      <c r="AH38" s="26">
        <f t="shared" si="4"/>
        <v>0</v>
      </c>
      <c r="AI38" s="26">
        <f t="shared" si="4"/>
        <v>0</v>
      </c>
      <c r="AJ38" s="18">
        <v>12</v>
      </c>
      <c r="AK38" s="4">
        <f t="shared" si="2"/>
        <v>0</v>
      </c>
      <c r="AL38" s="4">
        <f t="shared" si="3"/>
        <v>0</v>
      </c>
      <c r="AM38" s="4" t="str">
        <f>IF(COUNTIF('Results background'!$H:$H,LEFT($B$8,4)&amp;$B$9&amp;$AJ38)&gt;0,LOOKUP(LEFT($B$8,4)&amp;$B$9&amp;$AJ38,'Results background'!$H:$H,'Results background'!I:I),"")</f>
        <v/>
      </c>
      <c r="AN38" s="4"/>
    </row>
    <row r="39" spans="1:40" ht="25.5" customHeight="1" x14ac:dyDescent="0.2">
      <c r="A39" s="22" t="str">
        <f>IF(COUNTIF('Results background'!$H:$H,LEFT($B$8,4)&amp;$B$9&amp;AJ39)&gt;0,LOOKUP(LEFT($B$8,4)&amp;$B$9&amp;AJ39,'Results background'!$H:$H,'Results background'!D:D),"")</f>
        <v/>
      </c>
      <c r="B39" s="22" t="str">
        <f>IF(COUNTIF('Results background'!$H:$H,LEFT($B$8,4)&amp;$B$9&amp;$AJ39)&gt;0,LOOKUP(LEFT($B$8,4)&amp;$B$9&amp;$AJ39,'Results background'!$H:$H,'Results background'!G:G),"")</f>
        <v/>
      </c>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f t="shared" si="4"/>
        <v>0</v>
      </c>
      <c r="AH39" s="26">
        <f t="shared" si="4"/>
        <v>0</v>
      </c>
      <c r="AI39" s="26">
        <f t="shared" si="4"/>
        <v>0</v>
      </c>
      <c r="AJ39" s="18">
        <v>13</v>
      </c>
      <c r="AK39" s="4">
        <f t="shared" si="2"/>
        <v>0</v>
      </c>
      <c r="AL39" s="4">
        <f t="shared" si="3"/>
        <v>0</v>
      </c>
      <c r="AM39" s="4" t="str">
        <f>IF(COUNTIF('Results background'!$H:$H,LEFT($B$8,4)&amp;$B$9&amp;$AJ39)&gt;0,LOOKUP(LEFT($B$8,4)&amp;$B$9&amp;$AJ39,'Results background'!$H:$H,'Results background'!I:I),"")</f>
        <v/>
      </c>
      <c r="AN39" s="4"/>
    </row>
    <row r="40" spans="1:40" ht="25.5" customHeight="1" x14ac:dyDescent="0.2">
      <c r="A40" s="22" t="str">
        <f>IF(COUNTIF('Results background'!$H:$H,LEFT($B$8,4)&amp;$B$9&amp;AJ40)&gt;0,LOOKUP(LEFT($B$8,4)&amp;$B$9&amp;AJ40,'Results background'!$H:$H,'Results background'!D:D),"")</f>
        <v/>
      </c>
      <c r="B40" s="22" t="str">
        <f>IF(COUNTIF('Results background'!$H:$H,LEFT($B$8,4)&amp;$B$9&amp;$AJ40)&gt;0,LOOKUP(LEFT($B$8,4)&amp;$B$9&amp;$AJ40,'Results background'!$H:$H,'Results background'!G:G),"")</f>
        <v/>
      </c>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f t="shared" si="4"/>
        <v>0</v>
      </c>
      <c r="AH40" s="26">
        <f t="shared" si="4"/>
        <v>0</v>
      </c>
      <c r="AI40" s="26">
        <f t="shared" si="4"/>
        <v>0</v>
      </c>
      <c r="AJ40" s="18">
        <v>14</v>
      </c>
      <c r="AK40" s="4">
        <f t="shared" si="2"/>
        <v>0</v>
      </c>
      <c r="AL40" s="4">
        <f t="shared" si="3"/>
        <v>0</v>
      </c>
      <c r="AM40" s="4" t="str">
        <f>IF(COUNTIF('Results background'!$H:$H,LEFT($B$8,4)&amp;$B$9&amp;$AJ40)&gt;0,LOOKUP(LEFT($B$8,4)&amp;$B$9&amp;$AJ40,'Results background'!$H:$H,'Results background'!I:I),"")</f>
        <v/>
      </c>
      <c r="AN40" s="4"/>
    </row>
    <row r="41" spans="1:40" ht="25.5" customHeight="1" x14ac:dyDescent="0.2">
      <c r="A41" s="22" t="str">
        <f>IF(COUNTIF('Results background'!$H:$H,LEFT($B$8,4)&amp;$B$9&amp;AJ41)&gt;0,LOOKUP(LEFT($B$8,4)&amp;$B$9&amp;AJ41,'Results background'!$H:$H,'Results background'!D:D),"")</f>
        <v/>
      </c>
      <c r="B41" s="22" t="str">
        <f>IF(COUNTIF('Results background'!$H:$H,LEFT($B$8,4)&amp;$B$9&amp;$AJ41)&gt;0,LOOKUP(LEFT($B$8,4)&amp;$B$9&amp;$AJ41,'Results background'!$H:$H,'Results background'!G:G),"")</f>
        <v/>
      </c>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f t="shared" si="4"/>
        <v>0</v>
      </c>
      <c r="AH41" s="26">
        <f t="shared" si="4"/>
        <v>0</v>
      </c>
      <c r="AI41" s="26">
        <f t="shared" si="4"/>
        <v>0</v>
      </c>
      <c r="AJ41" s="18">
        <v>15</v>
      </c>
      <c r="AK41" s="4">
        <f t="shared" si="2"/>
        <v>0</v>
      </c>
      <c r="AL41" s="4">
        <f t="shared" si="3"/>
        <v>0</v>
      </c>
      <c r="AM41" s="4" t="str">
        <f>IF(COUNTIF('Results background'!$H:$H,LEFT($B$8,4)&amp;$B$9&amp;$AJ41)&gt;0,LOOKUP(LEFT($B$8,4)&amp;$B$9&amp;$AJ41,'Results background'!$H:$H,'Results background'!I:I),"")</f>
        <v/>
      </c>
      <c r="AN41" s="4"/>
    </row>
    <row r="42" spans="1:40" ht="25.5" customHeight="1" x14ac:dyDescent="0.2">
      <c r="A42" s="22" t="str">
        <f>IF(COUNTIF('Results background'!$H:$H,LEFT($B$8,4)&amp;$B$9&amp;AJ42)&gt;0,LOOKUP(LEFT($B$8,4)&amp;$B$9&amp;AJ42,'Results background'!$H:$H,'Results background'!D:D),"")</f>
        <v/>
      </c>
      <c r="B42" s="22" t="str">
        <f>IF(COUNTIF('Results background'!$H:$H,LEFT($B$8,4)&amp;$B$9&amp;$AJ42)&gt;0,LOOKUP(LEFT($B$8,4)&amp;$B$9&amp;$AJ42,'Results background'!$H:$H,'Results background'!G:G),"")</f>
        <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f t="shared" si="4"/>
        <v>0</v>
      </c>
      <c r="AH42" s="26">
        <f t="shared" si="4"/>
        <v>0</v>
      </c>
      <c r="AI42" s="26">
        <f t="shared" si="4"/>
        <v>0</v>
      </c>
      <c r="AJ42" s="18">
        <v>16</v>
      </c>
      <c r="AK42" s="4">
        <f t="shared" si="2"/>
        <v>0</v>
      </c>
      <c r="AL42" s="4">
        <f t="shared" si="3"/>
        <v>0</v>
      </c>
      <c r="AM42" s="4" t="str">
        <f>IF(COUNTIF('Results background'!$H:$H,LEFT($B$8,4)&amp;$B$9&amp;$AJ42)&gt;0,LOOKUP(LEFT($B$8,4)&amp;$B$9&amp;$AJ42,'Results background'!$H:$H,'Results background'!I:I),"")</f>
        <v/>
      </c>
      <c r="AN42" s="4"/>
    </row>
    <row r="43" spans="1:40" ht="25.5" customHeight="1" x14ac:dyDescent="0.2">
      <c r="A43" s="22" t="str">
        <f>IF(COUNTIF('Results background'!$H:$H,LEFT($B$8,4)&amp;$B$9&amp;AJ43)&gt;0,LOOKUP(LEFT($B$8,4)&amp;$B$9&amp;AJ43,'Results background'!$H:$H,'Results background'!D:D),"")</f>
        <v/>
      </c>
      <c r="B43" s="22" t="str">
        <f>IF(COUNTIF('Results background'!$H:$H,LEFT($B$8,4)&amp;$B$9&amp;$AJ43)&gt;0,LOOKUP(LEFT($B$8,4)&amp;$B$9&amp;$AJ43,'Results background'!$H:$H,'Results background'!G:G),"")</f>
        <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f t="shared" si="4"/>
        <v>0</v>
      </c>
      <c r="AH43" s="26">
        <f t="shared" si="4"/>
        <v>0</v>
      </c>
      <c r="AI43" s="26">
        <f t="shared" si="4"/>
        <v>0</v>
      </c>
      <c r="AJ43" s="18">
        <v>17</v>
      </c>
      <c r="AK43" s="4">
        <f t="shared" si="2"/>
        <v>0</v>
      </c>
      <c r="AL43" s="4">
        <f t="shared" si="3"/>
        <v>0</v>
      </c>
      <c r="AM43" s="4" t="str">
        <f>IF(COUNTIF('Results background'!$H:$H,LEFT($B$8,4)&amp;$B$9&amp;$AJ43)&gt;0,LOOKUP(LEFT($B$8,4)&amp;$B$9&amp;$AJ43,'Results background'!$H:$H,'Results background'!I:I),"")</f>
        <v/>
      </c>
      <c r="AN43" s="4"/>
    </row>
    <row r="44" spans="1:40" ht="25.5" customHeight="1" x14ac:dyDescent="0.2">
      <c r="A44" s="22" t="str">
        <f>IF(COUNTIF('Results background'!$H:$H,LEFT($B$8,4)&amp;$B$9&amp;AJ44)&gt;0,LOOKUP(LEFT($B$8,4)&amp;$B$9&amp;AJ44,'Results background'!$H:$H,'Results background'!D:D),"")</f>
        <v/>
      </c>
      <c r="B44" s="22" t="str">
        <f>IF(COUNTIF('Results background'!$H:$H,LEFT($B$8,4)&amp;$B$9&amp;$AJ44)&gt;0,LOOKUP(LEFT($B$8,4)&amp;$B$9&amp;$AJ44,'Results background'!$H:$H,'Results background'!G:G),"")</f>
        <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f t="shared" si="4"/>
        <v>0</v>
      </c>
      <c r="AH44" s="26">
        <f t="shared" si="4"/>
        <v>0</v>
      </c>
      <c r="AI44" s="26">
        <f t="shared" si="4"/>
        <v>0</v>
      </c>
      <c r="AJ44" s="18">
        <v>18</v>
      </c>
      <c r="AK44" s="4">
        <f t="shared" si="2"/>
        <v>0</v>
      </c>
      <c r="AL44" s="4">
        <f t="shared" si="3"/>
        <v>0</v>
      </c>
      <c r="AM44" s="4" t="str">
        <f>IF(COUNTIF('Results background'!$H:$H,LEFT($B$8,4)&amp;$B$9&amp;$AJ44)&gt;0,LOOKUP(LEFT($B$8,4)&amp;$B$9&amp;$AJ44,'Results background'!$H:$H,'Results background'!I:I),"")</f>
        <v/>
      </c>
      <c r="AN44" s="4"/>
    </row>
    <row r="45" spans="1:40" x14ac:dyDescent="0.2">
      <c r="A45" s="28"/>
      <c r="B45" s="28"/>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18"/>
      <c r="AK45" s="4"/>
      <c r="AL45" s="4"/>
      <c r="AM45" s="4"/>
      <c r="AN45" s="4"/>
    </row>
    <row r="46" spans="1:40" x14ac:dyDescent="0.2">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row>
    <row r="47" spans="1:40" x14ac:dyDescent="0.2">
      <c r="A47" s="36" t="s">
        <v>408</v>
      </c>
      <c r="B47" s="36" t="s">
        <v>375</v>
      </c>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row>
    <row r="48" spans="1:40" ht="25.5" customHeight="1" x14ac:dyDescent="0.2">
      <c r="A48" s="25"/>
      <c r="B48" s="25"/>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26">
        <f t="shared" ref="AG48:AI55" si="5">SUMIF($C$13:$AF$13,AG$13,$C48:$AF48)</f>
        <v>0</v>
      </c>
      <c r="AH48" s="26">
        <f t="shared" si="5"/>
        <v>0</v>
      </c>
      <c r="AI48" s="26">
        <f t="shared" si="5"/>
        <v>0</v>
      </c>
    </row>
    <row r="49" spans="1:35" ht="25.5" customHeight="1" x14ac:dyDescent="0.2">
      <c r="A49" s="25"/>
      <c r="B49" s="2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26">
        <f t="shared" si="5"/>
        <v>0</v>
      </c>
      <c r="AH49" s="26">
        <f t="shared" si="5"/>
        <v>0</v>
      </c>
      <c r="AI49" s="26">
        <f t="shared" si="5"/>
        <v>0</v>
      </c>
    </row>
    <row r="50" spans="1:35" ht="25.5" customHeight="1" x14ac:dyDescent="0.2">
      <c r="A50" s="25"/>
      <c r="B50" s="25"/>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26">
        <f t="shared" si="5"/>
        <v>0</v>
      </c>
      <c r="AH50" s="26">
        <f t="shared" si="5"/>
        <v>0</v>
      </c>
      <c r="AI50" s="26">
        <f t="shared" si="5"/>
        <v>0</v>
      </c>
    </row>
    <row r="51" spans="1:35" ht="25.5" customHeight="1" x14ac:dyDescent="0.2">
      <c r="A51" s="25"/>
      <c r="B51" s="25"/>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26">
        <f t="shared" si="5"/>
        <v>0</v>
      </c>
      <c r="AH51" s="26">
        <f t="shared" si="5"/>
        <v>0</v>
      </c>
      <c r="AI51" s="26">
        <f t="shared" si="5"/>
        <v>0</v>
      </c>
    </row>
    <row r="52" spans="1:35" ht="25.5" customHeight="1" x14ac:dyDescent="0.2">
      <c r="A52" s="25"/>
      <c r="B52" s="25"/>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26">
        <f t="shared" si="5"/>
        <v>0</v>
      </c>
      <c r="AH52" s="26">
        <f t="shared" si="5"/>
        <v>0</v>
      </c>
      <c r="AI52" s="26">
        <f t="shared" si="5"/>
        <v>0</v>
      </c>
    </row>
    <row r="53" spans="1:35" ht="25.5" customHeight="1" x14ac:dyDescent="0.2">
      <c r="A53" s="25"/>
      <c r="B53" s="2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26">
        <f t="shared" si="5"/>
        <v>0</v>
      </c>
      <c r="AH53" s="26">
        <f t="shared" si="5"/>
        <v>0</v>
      </c>
      <c r="AI53" s="26">
        <f t="shared" si="5"/>
        <v>0</v>
      </c>
    </row>
    <row r="54" spans="1:35" ht="25.5" customHeight="1" x14ac:dyDescent="0.2">
      <c r="A54" s="25"/>
      <c r="B54" s="25"/>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26">
        <f t="shared" si="5"/>
        <v>0</v>
      </c>
      <c r="AH54" s="26">
        <f t="shared" si="5"/>
        <v>0</v>
      </c>
      <c r="AI54" s="26">
        <f t="shared" si="5"/>
        <v>0</v>
      </c>
    </row>
    <row r="55" spans="1:35" ht="25.5" customHeight="1" x14ac:dyDescent="0.2">
      <c r="A55" s="25"/>
      <c r="B55" s="25"/>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26">
        <f t="shared" si="5"/>
        <v>0</v>
      </c>
      <c r="AH55" s="26">
        <f t="shared" si="5"/>
        <v>0</v>
      </c>
      <c r="AI55" s="26">
        <f t="shared" si="5"/>
        <v>0</v>
      </c>
    </row>
    <row r="56" spans="1:35" ht="25.5" customHeight="1" x14ac:dyDescent="0.2">
      <c r="A56" s="37"/>
      <c r="B56" s="37"/>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29"/>
      <c r="AH56" s="29"/>
      <c r="AI56" s="29"/>
    </row>
    <row r="57" spans="1:35" x14ac:dyDescent="0.2">
      <c r="A57" s="38"/>
      <c r="B57" s="38"/>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row>
    <row r="58" spans="1:35" x14ac:dyDescent="0.2">
      <c r="A58" s="36" t="s">
        <v>410</v>
      </c>
      <c r="B58" s="36" t="s">
        <v>375</v>
      </c>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row>
    <row r="59" spans="1:35" ht="25.5" customHeight="1" x14ac:dyDescent="0.2">
      <c r="A59" s="25"/>
      <c r="B59" s="25"/>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26">
        <f t="shared" ref="AG59:AI66" si="6">SUMIF($C$13:$AF$13,AG$13,$C59:$AF59)</f>
        <v>0</v>
      </c>
      <c r="AH59" s="26">
        <f t="shared" si="6"/>
        <v>0</v>
      </c>
      <c r="AI59" s="26">
        <f t="shared" si="6"/>
        <v>0</v>
      </c>
    </row>
    <row r="60" spans="1:35" ht="25.5" customHeight="1" x14ac:dyDescent="0.2">
      <c r="A60" s="25"/>
      <c r="B60" s="25"/>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26">
        <f t="shared" si="6"/>
        <v>0</v>
      </c>
      <c r="AH60" s="26">
        <f t="shared" si="6"/>
        <v>0</v>
      </c>
      <c r="AI60" s="26">
        <f t="shared" si="6"/>
        <v>0</v>
      </c>
    </row>
    <row r="61" spans="1:35" ht="25.5" customHeight="1" x14ac:dyDescent="0.2">
      <c r="A61" s="25"/>
      <c r="B61" s="25"/>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26">
        <f t="shared" si="6"/>
        <v>0</v>
      </c>
      <c r="AH61" s="26">
        <f t="shared" si="6"/>
        <v>0</v>
      </c>
      <c r="AI61" s="26">
        <f t="shared" si="6"/>
        <v>0</v>
      </c>
    </row>
    <row r="62" spans="1:35" ht="25.5" customHeight="1" x14ac:dyDescent="0.2">
      <c r="A62" s="25"/>
      <c r="B62" s="25"/>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26">
        <f t="shared" si="6"/>
        <v>0</v>
      </c>
      <c r="AH62" s="26">
        <f t="shared" si="6"/>
        <v>0</v>
      </c>
      <c r="AI62" s="26">
        <f t="shared" si="6"/>
        <v>0</v>
      </c>
    </row>
    <row r="63" spans="1:35" ht="25.5" customHeight="1" x14ac:dyDescent="0.2">
      <c r="A63" s="25"/>
      <c r="B63" s="25"/>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26">
        <f t="shared" si="6"/>
        <v>0</v>
      </c>
      <c r="AH63" s="26">
        <f t="shared" si="6"/>
        <v>0</v>
      </c>
      <c r="AI63" s="26">
        <f t="shared" si="6"/>
        <v>0</v>
      </c>
    </row>
    <row r="64" spans="1:35" ht="25.5" customHeight="1" x14ac:dyDescent="0.2">
      <c r="A64" s="25"/>
      <c r="B64" s="25"/>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26">
        <f t="shared" si="6"/>
        <v>0</v>
      </c>
      <c r="AH64" s="26">
        <f t="shared" si="6"/>
        <v>0</v>
      </c>
      <c r="AI64" s="26">
        <f t="shared" si="6"/>
        <v>0</v>
      </c>
    </row>
    <row r="65" spans="1:35" ht="25.5" customHeight="1" x14ac:dyDescent="0.2">
      <c r="A65" s="25"/>
      <c r="B65" s="25"/>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26">
        <f t="shared" si="6"/>
        <v>0</v>
      </c>
      <c r="AH65" s="26">
        <f t="shared" si="6"/>
        <v>0</v>
      </c>
      <c r="AI65" s="26">
        <f t="shared" si="6"/>
        <v>0</v>
      </c>
    </row>
    <row r="66" spans="1:35" ht="25.5" customHeight="1" x14ac:dyDescent="0.2">
      <c r="A66" s="25"/>
      <c r="B66" s="25"/>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26">
        <f t="shared" si="6"/>
        <v>0</v>
      </c>
      <c r="AH66" s="26">
        <f t="shared" si="6"/>
        <v>0</v>
      </c>
      <c r="AI66" s="26">
        <f t="shared" si="6"/>
        <v>0</v>
      </c>
    </row>
  </sheetData>
  <sheetProtection password="E84D" sheet="1" objects="1" scenarios="1"/>
  <mergeCells count="12">
    <mergeCell ref="A1:J1"/>
    <mergeCell ref="AG12:AI12"/>
    <mergeCell ref="R12:T12"/>
    <mergeCell ref="U12:W12"/>
    <mergeCell ref="X12:Z12"/>
    <mergeCell ref="AA12:AC12"/>
    <mergeCell ref="AD12:AF12"/>
    <mergeCell ref="C12:E12"/>
    <mergeCell ref="F12:H12"/>
    <mergeCell ref="I12:K12"/>
    <mergeCell ref="L12:N12"/>
    <mergeCell ref="O12:Q12"/>
  </mergeCells>
  <pageMargins left="0.7" right="0.7" top="0.75" bottom="0.75" header="0.3" footer="0.3"/>
  <pageSetup paperSize="8" scale="44" orientation="landscape"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'Information background'!$A$9:$A$13</xm:f>
          </x14:formula1>
          <xm:sqref>B8</xm:sqref>
        </x14:dataValidation>
        <x14:dataValidation type="list" allowBlank="1" showInputMessage="1" showErrorMessage="1">
          <x14:formula1>
            <xm:f>'Information background'!$B1:$B2</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R64"/>
  <sheetViews>
    <sheetView tabSelected="1" zoomScale="85" zoomScaleNormal="85" workbookViewId="0">
      <pane xSplit="2" ySplit="12" topLeftCell="C13" activePane="bottomRight" state="frozen"/>
      <selection pane="topRight" activeCell="C1" sqref="C1"/>
      <selection pane="bottomLeft" activeCell="A11" sqref="A11"/>
      <selection pane="bottomRight" activeCell="A9" sqref="A9"/>
    </sheetView>
  </sheetViews>
  <sheetFormatPr defaultRowHeight="12.75" x14ac:dyDescent="0.2"/>
  <cols>
    <col min="1" max="1" customWidth="true" style="5" width="70.7109375" collapsed="false"/>
    <col min="2" max="2" customWidth="true" style="5" width="45.7109375" collapsed="false"/>
    <col min="3" max="12" customWidth="true" style="23" width="9.140625" collapsed="false"/>
    <col min="13" max="13" style="23" width="9.140625" collapsed="false"/>
    <col min="14" max="17" customWidth="true" hidden="true" style="23" width="9.140625" collapsed="false"/>
    <col min="18" max="16384" style="23" width="9.140625" collapsed="false"/>
  </cols>
  <sheetData>
    <row r="1" spans="1:17" ht="35.25" customHeight="1" x14ac:dyDescent="0.25">
      <c r="A1" s="40" t="s">
        <v>416</v>
      </c>
      <c r="B1" s="41"/>
      <c r="C1" s="41"/>
      <c r="D1" s="41"/>
      <c r="E1" s="41"/>
      <c r="F1" s="41"/>
      <c r="G1" s="41"/>
      <c r="H1" s="41"/>
      <c r="I1" s="41"/>
      <c r="J1" s="41"/>
    </row>
    <row r="3" spans="1:17" x14ac:dyDescent="0.2">
      <c r="A3" s="21" t="s">
        <v>379</v>
      </c>
      <c r="B3" s="25"/>
    </row>
    <row r="4" spans="1:17" x14ac:dyDescent="0.2">
      <c r="A4" s="21" t="s">
        <v>380</v>
      </c>
      <c r="B4" s="25"/>
    </row>
    <row r="5" spans="1:17" x14ac:dyDescent="0.2">
      <c r="A5" s="21" t="s">
        <v>381</v>
      </c>
      <c r="B5" s="25"/>
    </row>
    <row r="6" spans="1:17" x14ac:dyDescent="0.2">
      <c r="A6" s="21" t="s">
        <v>382</v>
      </c>
      <c r="B6" s="25"/>
    </row>
    <row r="7" spans="1:17" x14ac:dyDescent="0.2">
      <c r="A7" s="21" t="s">
        <v>383</v>
      </c>
      <c r="B7" s="25"/>
    </row>
    <row r="8" spans="1:17" x14ac:dyDescent="0.2">
      <c r="A8" s="21" t="s">
        <v>394</v>
      </c>
      <c r="B8" s="25"/>
    </row>
    <row r="9" spans="1:17" x14ac:dyDescent="0.2">
      <c r="A9" s="21" t="s">
        <v>417</v>
      </c>
      <c r="B9" s="25"/>
    </row>
    <row r="12" spans="1:17" s="4" customFormat="1" x14ac:dyDescent="0.2">
      <c r="A12" s="21" t="s">
        <v>377</v>
      </c>
      <c r="B12" s="21" t="s">
        <v>375</v>
      </c>
      <c r="C12" s="20">
        <v>2014</v>
      </c>
      <c r="D12" s="20">
        <v>2015</v>
      </c>
      <c r="E12" s="20">
        <v>2016</v>
      </c>
      <c r="F12" s="20">
        <v>2017</v>
      </c>
      <c r="G12" s="20">
        <v>2018</v>
      </c>
      <c r="H12" s="20">
        <v>2019</v>
      </c>
      <c r="I12" s="20">
        <v>2020</v>
      </c>
      <c r="J12" s="20">
        <v>2021</v>
      </c>
      <c r="K12" s="20">
        <v>2022</v>
      </c>
      <c r="L12" s="20">
        <v>2023</v>
      </c>
      <c r="M12" s="14" t="s">
        <v>376</v>
      </c>
    </row>
    <row r="13" spans="1:17" s="4" customFormat="1" x14ac:dyDescent="0.2">
      <c r="A13" s="22"/>
      <c r="B13" s="22"/>
      <c r="C13" s="26"/>
      <c r="D13" s="26"/>
      <c r="E13" s="26"/>
      <c r="F13" s="26"/>
      <c r="G13" s="26"/>
      <c r="H13" s="26"/>
      <c r="I13" s="26"/>
      <c r="J13" s="26"/>
      <c r="K13" s="26"/>
      <c r="L13" s="26"/>
      <c r="M13" s="9"/>
    </row>
    <row r="14" spans="1:17" s="4" customFormat="1" ht="25.5" customHeight="1" x14ac:dyDescent="0.2">
      <c r="A14" s="22" t="str">
        <f>IF(COUNTIF('Outputs background'!$H:$H,LEFT($B$8,4)&amp;$B$9&amp;N14)&gt;0,LOOKUP(LEFT($B$8,4)&amp;$B$9&amp;N14,'Outputs background'!$H:$H,'Outputs background'!D:D),"")</f>
        <v/>
      </c>
      <c r="B14" s="22" t="str">
        <f>IF(COUNTIF('Outputs background'!$H:$H,LEFT($B$8,4)&amp;$B$9&amp;N14)&gt;0,LOOKUP(LEFT($B$8,4)&amp;$B$9&amp;N14,'Outputs background'!$H:$H,'Outputs background'!E:E),"")</f>
        <v/>
      </c>
      <c r="C14" s="27"/>
      <c r="D14" s="27"/>
      <c r="E14" s="27"/>
      <c r="F14" s="27"/>
      <c r="G14" s="27"/>
      <c r="H14" s="27"/>
      <c r="I14" s="27"/>
      <c r="J14" s="27"/>
      <c r="K14" s="27"/>
      <c r="L14" s="27"/>
      <c r="M14" s="24">
        <f>SUM(C14:L14)</f>
        <v>0</v>
      </c>
      <c r="N14" s="4">
        <v>1</v>
      </c>
      <c r="O14" s="4">
        <f>$B$8</f>
        <v>0</v>
      </c>
      <c r="P14" s="4">
        <f>$B$9</f>
        <v>0</v>
      </c>
      <c r="Q14" s="4" t="str">
        <f>IF(COUNTIF('Outputs background'!$H:$H,LEFT($B$8,4)&amp;$B$9&amp;N14)&gt;0,LOOKUP(LEFT($B$8,4)&amp;$B$9&amp;N14,'Outputs background'!$H:$H,'Outputs background'!I:I),"")</f>
        <v/>
      </c>
    </row>
    <row r="15" spans="1:17" s="4" customFormat="1" ht="25.5" customHeight="1" x14ac:dyDescent="0.2">
      <c r="A15" s="22" t="str">
        <f>IF(COUNTIF('Outputs background'!$H:$H,LEFT($B$8,4)&amp;$B$9&amp;N15)&gt;0,LOOKUP(LEFT($B$8,4)&amp;$B$9&amp;N15,'Outputs background'!$H:$H,'Outputs background'!D:D),"")</f>
        <v/>
      </c>
      <c r="B15" s="22" t="str">
        <f>IF(COUNTIF('Outputs background'!$H:$H,LEFT($B$8,4)&amp;$B$9&amp;N15)&gt;0,LOOKUP(LEFT($B$8,4)&amp;$B$9&amp;N15,'Outputs background'!$H:$H,'Outputs background'!E:E),"")</f>
        <v/>
      </c>
      <c r="C15" s="27"/>
      <c r="D15" s="27"/>
      <c r="E15" s="27"/>
      <c r="F15" s="27"/>
      <c r="G15" s="27"/>
      <c r="H15" s="27"/>
      <c r="I15" s="27"/>
      <c r="J15" s="27"/>
      <c r="K15" s="27"/>
      <c r="L15" s="27"/>
      <c r="M15" s="24">
        <f t="shared" ref="M15:M20" si="0">SUM(C15:L15)</f>
        <v>0</v>
      </c>
      <c r="N15" s="4">
        <v>2</v>
      </c>
      <c r="O15" s="4">
        <f t="shared" ref="O15:O42" si="1">$B$8</f>
        <v>0</v>
      </c>
      <c r="P15" s="4">
        <f t="shared" ref="P15:P42" si="2">$B$9</f>
        <v>0</v>
      </c>
      <c r="Q15" s="4" t="str">
        <f>IF(COUNTIF('Outputs background'!$H:$H,LEFT($B$8,4)&amp;$B$9&amp;N15)&gt;0,LOOKUP(LEFT($B$8,4)&amp;$B$9&amp;N15,'Outputs background'!$H:$H,'Outputs background'!I:I),"")</f>
        <v/>
      </c>
    </row>
    <row r="16" spans="1:17" s="4" customFormat="1" ht="25.5" customHeight="1" x14ac:dyDescent="0.2">
      <c r="A16" s="22" t="str">
        <f>IF(COUNTIF('Outputs background'!$H:$H,LEFT($B$8,4)&amp;$B$9&amp;N16)&gt;0,LOOKUP(LEFT($B$8,4)&amp;$B$9&amp;N16,'Outputs background'!$H:$H,'Outputs background'!D:D),"")</f>
        <v/>
      </c>
      <c r="B16" s="22" t="str">
        <f>IF(COUNTIF('Outputs background'!$H:$H,LEFT($B$8,4)&amp;$B$9&amp;N16)&gt;0,LOOKUP(LEFT($B$8,4)&amp;$B$9&amp;N16,'Outputs background'!$H:$H,'Outputs background'!E:E),"")</f>
        <v/>
      </c>
      <c r="C16" s="27"/>
      <c r="D16" s="27"/>
      <c r="E16" s="27"/>
      <c r="F16" s="27"/>
      <c r="G16" s="27"/>
      <c r="H16" s="27"/>
      <c r="I16" s="27"/>
      <c r="J16" s="27"/>
      <c r="K16" s="27"/>
      <c r="L16" s="27"/>
      <c r="M16" s="24">
        <f t="shared" si="0"/>
        <v>0</v>
      </c>
      <c r="N16" s="4">
        <v>3</v>
      </c>
      <c r="O16" s="4">
        <f t="shared" si="1"/>
        <v>0</v>
      </c>
      <c r="P16" s="4">
        <f t="shared" si="2"/>
        <v>0</v>
      </c>
      <c r="Q16" s="4" t="str">
        <f>IF(COUNTIF('Outputs background'!$H:$H,LEFT($B$8,4)&amp;$B$9&amp;N16)&gt;0,LOOKUP(LEFT($B$8,4)&amp;$B$9&amp;N16,'Outputs background'!$H:$H,'Outputs background'!I:I),"")</f>
        <v/>
      </c>
    </row>
    <row r="17" spans="1:18" s="4" customFormat="1" ht="25.5" customHeight="1" x14ac:dyDescent="0.2">
      <c r="A17" s="22" t="str">
        <f>IF(COUNTIF('Outputs background'!$H:$H,LEFT($B$8,4)&amp;$B$9&amp;N17)&gt;0,LOOKUP(LEFT($B$8,4)&amp;$B$9&amp;N17,'Outputs background'!$H:$H,'Outputs background'!D:D),"")</f>
        <v/>
      </c>
      <c r="B17" s="22" t="str">
        <f>IF(COUNTIF('Outputs background'!$H:$H,LEFT($B$8,4)&amp;$B$9&amp;N17)&gt;0,LOOKUP(LEFT($B$8,4)&amp;$B$9&amp;N17,'Outputs background'!$H:$H,'Outputs background'!E:E),"")</f>
        <v/>
      </c>
      <c r="C17" s="27"/>
      <c r="D17" s="27"/>
      <c r="E17" s="27"/>
      <c r="F17" s="27"/>
      <c r="G17" s="27"/>
      <c r="H17" s="27"/>
      <c r="I17" s="27"/>
      <c r="J17" s="27"/>
      <c r="K17" s="27"/>
      <c r="L17" s="27"/>
      <c r="M17" s="24">
        <f t="shared" si="0"/>
        <v>0</v>
      </c>
      <c r="N17" s="4">
        <v>4</v>
      </c>
      <c r="O17" s="4">
        <f t="shared" si="1"/>
        <v>0</v>
      </c>
      <c r="P17" s="4">
        <f t="shared" si="2"/>
        <v>0</v>
      </c>
      <c r="Q17" s="4" t="str">
        <f>IF(COUNTIF('Outputs background'!$H:$H,LEFT($B$8,4)&amp;$B$9&amp;N17)&gt;0,LOOKUP(LEFT($B$8,4)&amp;$B$9&amp;N17,'Outputs background'!$H:$H,'Outputs background'!I:I),"")</f>
        <v/>
      </c>
    </row>
    <row r="18" spans="1:18" s="4" customFormat="1" ht="25.5" customHeight="1" x14ac:dyDescent="0.2">
      <c r="A18" s="22" t="str">
        <f>IF(COUNTIF('Outputs background'!$H:$H,LEFT($B$8,4)&amp;$B$9&amp;N18)&gt;0,LOOKUP(LEFT($B$8,4)&amp;$B$9&amp;N18,'Outputs background'!$H:$H,'Outputs background'!D:D),"")</f>
        <v/>
      </c>
      <c r="B18" s="22" t="str">
        <f>IF(COUNTIF('Outputs background'!$H:$H,LEFT($B$8,4)&amp;$B$9&amp;N18)&gt;0,LOOKUP(LEFT($B$8,4)&amp;$B$9&amp;N18,'Outputs background'!$H:$H,'Outputs background'!E:E),"")</f>
        <v/>
      </c>
      <c r="C18" s="27"/>
      <c r="D18" s="27"/>
      <c r="E18" s="27"/>
      <c r="F18" s="27"/>
      <c r="G18" s="27"/>
      <c r="H18" s="27"/>
      <c r="I18" s="27"/>
      <c r="J18" s="27"/>
      <c r="K18" s="27"/>
      <c r="L18" s="27"/>
      <c r="M18" s="24">
        <f t="shared" si="0"/>
        <v>0</v>
      </c>
      <c r="N18" s="4">
        <v>5</v>
      </c>
      <c r="O18" s="4">
        <f t="shared" si="1"/>
        <v>0</v>
      </c>
      <c r="P18" s="4">
        <f t="shared" si="2"/>
        <v>0</v>
      </c>
      <c r="Q18" s="4" t="str">
        <f>IF(COUNTIF('Outputs background'!$H:$H,LEFT($B$8,4)&amp;$B$9&amp;N18)&gt;0,LOOKUP(LEFT($B$8,4)&amp;$B$9&amp;N18,'Outputs background'!$H:$H,'Outputs background'!I:I),"")</f>
        <v/>
      </c>
    </row>
    <row r="19" spans="1:18" s="4" customFormat="1" ht="25.5" customHeight="1" x14ac:dyDescent="0.2">
      <c r="A19" s="22" t="str">
        <f>IF(COUNTIF('Outputs background'!$H:$H,LEFT($B$8,4)&amp;$B$9&amp;N19)&gt;0,LOOKUP(LEFT($B$8,4)&amp;$B$9&amp;N19,'Outputs background'!$H:$H,'Outputs background'!D:D),"")</f>
        <v/>
      </c>
      <c r="B19" s="22" t="str">
        <f>IF(COUNTIF('Outputs background'!$H:$H,LEFT($B$8,4)&amp;$B$9&amp;N19)&gt;0,LOOKUP(LEFT($B$8,4)&amp;$B$9&amp;N19,'Outputs background'!$H:$H,'Outputs background'!E:E),"")</f>
        <v/>
      </c>
      <c r="C19" s="27"/>
      <c r="D19" s="27"/>
      <c r="E19" s="27"/>
      <c r="F19" s="27"/>
      <c r="G19" s="27"/>
      <c r="H19" s="27"/>
      <c r="I19" s="27"/>
      <c r="J19" s="27"/>
      <c r="K19" s="27"/>
      <c r="L19" s="27"/>
      <c r="M19" s="24">
        <f t="shared" si="0"/>
        <v>0</v>
      </c>
      <c r="N19" s="4">
        <v>6</v>
      </c>
      <c r="O19" s="4">
        <f t="shared" si="1"/>
        <v>0</v>
      </c>
      <c r="P19" s="4">
        <f t="shared" si="2"/>
        <v>0</v>
      </c>
      <c r="Q19" s="4" t="str">
        <f>IF(COUNTIF('Outputs background'!$H:$H,LEFT($B$8,4)&amp;$B$9&amp;N19)&gt;0,LOOKUP(LEFT($B$8,4)&amp;$B$9&amp;N19,'Outputs background'!$H:$H,'Outputs background'!I:I),"")</f>
        <v/>
      </c>
    </row>
    <row r="20" spans="1:18" s="4" customFormat="1" ht="25.5" customHeight="1" x14ac:dyDescent="0.2">
      <c r="A20" s="22" t="str">
        <f>IF(COUNTIF('Outputs background'!$H:$H,LEFT($B$8,4)&amp;$B$9&amp;N20)&gt;0,LOOKUP(LEFT($B$8,4)&amp;$B$9&amp;N20,'Outputs background'!$H:$H,'Outputs background'!D:D),"")</f>
        <v/>
      </c>
      <c r="B20" s="22" t="str">
        <f>IF(COUNTIF('Outputs background'!$H:$H,LEFT($B$8,4)&amp;$B$9&amp;N20)&gt;0,LOOKUP(LEFT($B$8,4)&amp;$B$9&amp;N20,'Outputs background'!$H:$H,'Outputs background'!E:E),"")</f>
        <v/>
      </c>
      <c r="C20" s="27"/>
      <c r="D20" s="27"/>
      <c r="E20" s="27"/>
      <c r="F20" s="27"/>
      <c r="G20" s="27"/>
      <c r="H20" s="27"/>
      <c r="I20" s="27"/>
      <c r="J20" s="27"/>
      <c r="K20" s="27"/>
      <c r="L20" s="27"/>
      <c r="M20" s="24">
        <f t="shared" si="0"/>
        <v>0</v>
      </c>
      <c r="N20" s="4">
        <v>7</v>
      </c>
      <c r="O20" s="4">
        <f t="shared" si="1"/>
        <v>0</v>
      </c>
      <c r="P20" s="4">
        <f t="shared" si="2"/>
        <v>0</v>
      </c>
      <c r="Q20" s="4" t="str">
        <f>IF(COUNTIF('Outputs background'!$H:$H,LEFT($B$8,4)&amp;$B$9&amp;N20)&gt;0,LOOKUP(LEFT($B$8,4)&amp;$B$9&amp;N20,'Outputs background'!$H:$H,'Outputs background'!I:I),"")</f>
        <v/>
      </c>
    </row>
    <row r="21" spans="1:18" x14ac:dyDescent="0.2">
      <c r="O21" s="4"/>
      <c r="P21" s="4"/>
    </row>
    <row r="22" spans="1:18" x14ac:dyDescent="0.2">
      <c r="O22" s="4"/>
      <c r="P22" s="4"/>
    </row>
    <row r="23" spans="1:18" s="4" customFormat="1" x14ac:dyDescent="0.2">
      <c r="A23" s="21" t="s">
        <v>378</v>
      </c>
      <c r="B23" s="21" t="s">
        <v>375</v>
      </c>
      <c r="C23" s="20"/>
      <c r="D23" s="20"/>
      <c r="E23" s="20"/>
      <c r="F23" s="20"/>
      <c r="G23" s="20"/>
      <c r="H23" s="20"/>
      <c r="I23" s="20"/>
      <c r="J23" s="20"/>
      <c r="K23" s="20"/>
      <c r="L23" s="20"/>
      <c r="M23" s="14"/>
    </row>
    <row r="24" spans="1:18" s="4" customFormat="1" x14ac:dyDescent="0.2">
      <c r="A24" s="21"/>
      <c r="B24" s="21"/>
      <c r="C24" s="26"/>
      <c r="D24" s="26"/>
      <c r="E24" s="26"/>
      <c r="F24" s="26"/>
      <c r="G24" s="26"/>
      <c r="H24" s="26"/>
      <c r="I24" s="26"/>
      <c r="J24" s="26"/>
      <c r="K24" s="26"/>
      <c r="L24" s="26"/>
      <c r="M24" s="9"/>
    </row>
    <row r="25" spans="1:18" s="4" customFormat="1" ht="25.5" customHeight="1" x14ac:dyDescent="0.2">
      <c r="A25" s="22" t="str">
        <f>IF(COUNTIF('Results background'!$H:$H,LEFT($B$8,4)&amp;$B$9&amp;$N25)&gt;0,LOOKUP(LEFT($B$8,4)&amp;$B$9&amp;$N25,'Results background'!$H:$H,'Results background'!D:D),"")</f>
        <v/>
      </c>
      <c r="B25" s="22" t="str">
        <f>IF(COUNTIF('Results background'!$H:$H,LEFT($B$8,4)&amp;$B$9&amp;$N25)&gt;0,LOOKUP(LEFT($B$8,4)&amp;$B$9&amp;$N25,'Results background'!$H:$H,'Results background'!G:G),"")</f>
        <v/>
      </c>
      <c r="C25" s="27"/>
      <c r="D25" s="27"/>
      <c r="E25" s="27"/>
      <c r="F25" s="27"/>
      <c r="G25" s="27"/>
      <c r="H25" s="27"/>
      <c r="I25" s="27"/>
      <c r="J25" s="27"/>
      <c r="K25" s="27"/>
      <c r="L25" s="27"/>
      <c r="M25" s="24">
        <f t="shared" ref="M25:M42" si="3">SUM(C25:L25)</f>
        <v>0</v>
      </c>
      <c r="N25" s="4">
        <v>1</v>
      </c>
      <c r="O25" s="4">
        <f t="shared" si="1"/>
        <v>0</v>
      </c>
      <c r="P25" s="4">
        <f t="shared" si="2"/>
        <v>0</v>
      </c>
      <c r="Q25" s="4" t="str">
        <f>IF(COUNTIF('Results background'!$H:$H,LEFT($B$8,4)&amp;$B$9&amp;$N25)&gt;0,LOOKUP(LEFT($B$8,4)&amp;$B$9&amp;$N25,'Results background'!$H:$H,'Results background'!I:I),"")</f>
        <v/>
      </c>
    </row>
    <row r="26" spans="1:18" s="4" customFormat="1" ht="25.5" customHeight="1" x14ac:dyDescent="0.2">
      <c r="A26" s="22" t="str">
        <f>IF(COUNTIF('Results background'!$H:$H,LEFT($B$8,4)&amp;$B$9&amp;N26)&gt;0,LOOKUP(LEFT($B$8,4)&amp;$B$9&amp;N26,'Results background'!$H:$H,'Results background'!D:D),"")</f>
        <v/>
      </c>
      <c r="B26" s="22" t="str">
        <f>IF(COUNTIF('Results background'!$H:$H,LEFT($B$8,4)&amp;$B$9&amp;$N26)&gt;0,LOOKUP(LEFT($B$8,4)&amp;$B$9&amp;$N26,'Results background'!$H:$H,'Results background'!G:G),"")</f>
        <v/>
      </c>
      <c r="C26" s="27"/>
      <c r="D26" s="27"/>
      <c r="E26" s="27"/>
      <c r="F26" s="27"/>
      <c r="G26" s="27"/>
      <c r="H26" s="27"/>
      <c r="I26" s="27"/>
      <c r="J26" s="27"/>
      <c r="K26" s="27"/>
      <c r="L26" s="27"/>
      <c r="M26" s="24">
        <f t="shared" si="3"/>
        <v>0</v>
      </c>
      <c r="N26" s="4">
        <v>2</v>
      </c>
      <c r="O26" s="4">
        <f t="shared" si="1"/>
        <v>0</v>
      </c>
      <c r="P26" s="4">
        <f t="shared" si="2"/>
        <v>0</v>
      </c>
      <c r="Q26" s="4" t="str">
        <f>IF(COUNTIF('Results background'!$H:$H,LEFT($B$8,4)&amp;$B$9&amp;$N26)&gt;0,LOOKUP(LEFT($B$8,4)&amp;$B$9&amp;$N26,'Results background'!$H:$H,'Results background'!I:I),"")</f>
        <v/>
      </c>
    </row>
    <row r="27" spans="1:18" s="4" customFormat="1" ht="25.5" customHeight="1" x14ac:dyDescent="0.2">
      <c r="A27" s="22" t="str">
        <f>IF(COUNTIF('Results background'!$H:$H,LEFT($B$8,4)&amp;$B$9&amp;N27)&gt;0,LOOKUP(LEFT($B$8,4)&amp;$B$9&amp;N27,'Results background'!$H:$H,'Results background'!D:D),"")</f>
        <v/>
      </c>
      <c r="B27" s="22" t="str">
        <f>IF(COUNTIF('Results background'!$H:$H,LEFT($B$8,4)&amp;$B$9&amp;$N27)&gt;0,LOOKUP(LEFT($B$8,4)&amp;$B$9&amp;$N27,'Results background'!$H:$H,'Results background'!G:G),"")</f>
        <v/>
      </c>
      <c r="C27" s="27"/>
      <c r="D27" s="27"/>
      <c r="E27" s="27"/>
      <c r="F27" s="27"/>
      <c r="G27" s="27"/>
      <c r="H27" s="27"/>
      <c r="I27" s="27"/>
      <c r="J27" s="27"/>
      <c r="K27" s="27"/>
      <c r="L27" s="27"/>
      <c r="M27" s="24">
        <f t="shared" si="3"/>
        <v>0</v>
      </c>
      <c r="N27" s="4">
        <v>3</v>
      </c>
      <c r="O27" s="4">
        <f t="shared" si="1"/>
        <v>0</v>
      </c>
      <c r="P27" s="4">
        <f t="shared" si="2"/>
        <v>0</v>
      </c>
      <c r="Q27" s="4" t="str">
        <f>IF(COUNTIF('Results background'!$H:$H,LEFT($B$8,4)&amp;$B$9&amp;$N27)&gt;0,LOOKUP(LEFT($B$8,4)&amp;$B$9&amp;$N27,'Results background'!$H:$H,'Results background'!I:I),"")</f>
        <v/>
      </c>
    </row>
    <row r="28" spans="1:18" s="4" customFormat="1" ht="25.5" customHeight="1" x14ac:dyDescent="0.2">
      <c r="A28" s="22" t="str">
        <f>IF(COUNTIF('Results background'!$H:$H,LEFT($B$8,4)&amp;$B$9&amp;N28)&gt;0,LOOKUP(LEFT($B$8,4)&amp;$B$9&amp;N28,'Results background'!$H:$H,'Results background'!D:D),"")</f>
        <v/>
      </c>
      <c r="B28" s="22" t="str">
        <f>IF(COUNTIF('Results background'!$H:$H,LEFT($B$8,4)&amp;$B$9&amp;$N28)&gt;0,LOOKUP(LEFT($B$8,4)&amp;$B$9&amp;$N28,'Results background'!$H:$H,'Results background'!G:G),"")</f>
        <v/>
      </c>
      <c r="C28" s="27"/>
      <c r="D28" s="27"/>
      <c r="E28" s="27"/>
      <c r="F28" s="27"/>
      <c r="G28" s="27"/>
      <c r="H28" s="27"/>
      <c r="I28" s="27"/>
      <c r="J28" s="27"/>
      <c r="K28" s="27"/>
      <c r="L28" s="27"/>
      <c r="M28" s="24">
        <f t="shared" si="3"/>
        <v>0</v>
      </c>
      <c r="N28" s="18">
        <v>4</v>
      </c>
      <c r="O28" s="4">
        <f t="shared" si="1"/>
        <v>0</v>
      </c>
      <c r="P28" s="4">
        <f t="shared" si="2"/>
        <v>0</v>
      </c>
      <c r="Q28" s="4" t="str">
        <f>IF(COUNTIF('Results background'!$H:$H,LEFT($B$8,4)&amp;$B$9&amp;$N28)&gt;0,LOOKUP(LEFT($B$8,4)&amp;$B$9&amp;$N28,'Results background'!$H:$H,'Results background'!I:I),"")</f>
        <v/>
      </c>
    </row>
    <row r="29" spans="1:18" ht="25.5" customHeight="1" x14ac:dyDescent="0.2">
      <c r="A29" s="22" t="str">
        <f>IF(COUNTIF('Results background'!$H:$H,LEFT($B$8,4)&amp;$B$9&amp;N29)&gt;0,LOOKUP(LEFT($B$8,4)&amp;$B$9&amp;N29,'Results background'!$H:$H,'Results background'!D:D),"")</f>
        <v/>
      </c>
      <c r="B29" s="22" t="str">
        <f>IF(COUNTIF('Results background'!$H:$H,LEFT($B$8,4)&amp;$B$9&amp;$N29)&gt;0,LOOKUP(LEFT($B$8,4)&amp;$B$9&amp;$N29,'Results background'!$H:$H,'Results background'!G:G),"")</f>
        <v/>
      </c>
      <c r="C29" s="27"/>
      <c r="D29" s="27"/>
      <c r="E29" s="27"/>
      <c r="F29" s="27"/>
      <c r="G29" s="27"/>
      <c r="H29" s="27"/>
      <c r="I29" s="27"/>
      <c r="J29" s="27"/>
      <c r="K29" s="27"/>
      <c r="L29" s="27"/>
      <c r="M29" s="24">
        <f t="shared" si="3"/>
        <v>0</v>
      </c>
      <c r="N29" s="18">
        <v>5</v>
      </c>
      <c r="O29" s="4">
        <f t="shared" si="1"/>
        <v>0</v>
      </c>
      <c r="P29" s="4">
        <f t="shared" si="2"/>
        <v>0</v>
      </c>
      <c r="Q29" s="4" t="str">
        <f>IF(COUNTIF('Results background'!$H:$H,LEFT($B$8,4)&amp;$B$9&amp;$N29)&gt;0,LOOKUP(LEFT($B$8,4)&amp;$B$9&amp;$N29,'Results background'!$H:$H,'Results background'!I:I),"")</f>
        <v/>
      </c>
      <c r="R29" s="4"/>
    </row>
    <row r="30" spans="1:18" ht="25.5" customHeight="1" x14ac:dyDescent="0.2">
      <c r="A30" s="22" t="str">
        <f>IF(COUNTIF('Results background'!$H:$H,LEFT($B$8,4)&amp;$B$9&amp;N30)&gt;0,LOOKUP(LEFT($B$8,4)&amp;$B$9&amp;N30,'Results background'!$H:$H,'Results background'!D:D),"")</f>
        <v/>
      </c>
      <c r="B30" s="22" t="str">
        <f>IF(COUNTIF('Results background'!$H:$H,LEFT($B$8,4)&amp;$B$9&amp;$N30)&gt;0,LOOKUP(LEFT($B$8,4)&amp;$B$9&amp;$N30,'Results background'!$H:$H,'Results background'!G:G),"")</f>
        <v/>
      </c>
      <c r="C30" s="27"/>
      <c r="D30" s="27"/>
      <c r="E30" s="27"/>
      <c r="F30" s="27"/>
      <c r="G30" s="27"/>
      <c r="H30" s="27"/>
      <c r="I30" s="27"/>
      <c r="J30" s="27"/>
      <c r="K30" s="27"/>
      <c r="L30" s="27"/>
      <c r="M30" s="24">
        <f t="shared" si="3"/>
        <v>0</v>
      </c>
      <c r="N30" s="18">
        <v>6</v>
      </c>
      <c r="O30" s="4">
        <f t="shared" si="1"/>
        <v>0</v>
      </c>
      <c r="P30" s="4">
        <f t="shared" si="2"/>
        <v>0</v>
      </c>
      <c r="Q30" s="4" t="str">
        <f>IF(COUNTIF('Results background'!$H:$H,LEFT($B$8,4)&amp;$B$9&amp;$N30)&gt;0,LOOKUP(LEFT($B$8,4)&amp;$B$9&amp;$N30,'Results background'!$H:$H,'Results background'!I:I),"")</f>
        <v/>
      </c>
      <c r="R30" s="4"/>
    </row>
    <row r="31" spans="1:18" ht="25.5" customHeight="1" x14ac:dyDescent="0.2">
      <c r="A31" s="22" t="str">
        <f>IF(COUNTIF('Results background'!$H:$H,LEFT($B$8,4)&amp;$B$9&amp;N31)&gt;0,LOOKUP(LEFT($B$8,4)&amp;$B$9&amp;N31,'Results background'!$H:$H,'Results background'!D:D),"")</f>
        <v/>
      </c>
      <c r="B31" s="22" t="str">
        <f>IF(COUNTIF('Results background'!$H:$H,LEFT($B$8,4)&amp;$B$9&amp;$N31)&gt;0,LOOKUP(LEFT($B$8,4)&amp;$B$9&amp;$N31,'Results background'!$H:$H,'Results background'!G:G),"")</f>
        <v/>
      </c>
      <c r="C31" s="27"/>
      <c r="D31" s="27"/>
      <c r="E31" s="27"/>
      <c r="F31" s="27"/>
      <c r="G31" s="27"/>
      <c r="H31" s="27"/>
      <c r="I31" s="27"/>
      <c r="J31" s="27"/>
      <c r="K31" s="27"/>
      <c r="L31" s="27"/>
      <c r="M31" s="24">
        <f t="shared" si="3"/>
        <v>0</v>
      </c>
      <c r="N31" s="18">
        <v>7</v>
      </c>
      <c r="O31" s="4">
        <f t="shared" si="1"/>
        <v>0</v>
      </c>
      <c r="P31" s="4">
        <f t="shared" si="2"/>
        <v>0</v>
      </c>
      <c r="Q31" s="4" t="str">
        <f>IF(COUNTIF('Results background'!$H:$H,LEFT($B$8,4)&amp;$B$9&amp;$N31)&gt;0,LOOKUP(LEFT($B$8,4)&amp;$B$9&amp;$N31,'Results background'!$H:$H,'Results background'!I:I),"")</f>
        <v/>
      </c>
      <c r="R31" s="4"/>
    </row>
    <row r="32" spans="1:18" ht="25.5" customHeight="1" x14ac:dyDescent="0.2">
      <c r="A32" s="22" t="str">
        <f>IF(COUNTIF('Results background'!$H:$H,LEFT($B$8,4)&amp;$B$9&amp;N32)&gt;0,LOOKUP(LEFT($B$8,4)&amp;$B$9&amp;N32,'Results background'!$H:$H,'Results background'!D:D),"")</f>
        <v/>
      </c>
      <c r="B32" s="22" t="str">
        <f>IF(COUNTIF('Results background'!$H:$H,LEFT($B$8,4)&amp;$B$9&amp;$N32)&gt;0,LOOKUP(LEFT($B$8,4)&amp;$B$9&amp;$N32,'Results background'!$H:$H,'Results background'!G:G),"")</f>
        <v/>
      </c>
      <c r="C32" s="27"/>
      <c r="D32" s="27"/>
      <c r="E32" s="27"/>
      <c r="F32" s="27"/>
      <c r="G32" s="27"/>
      <c r="H32" s="27"/>
      <c r="I32" s="27"/>
      <c r="J32" s="27"/>
      <c r="K32" s="27"/>
      <c r="L32" s="27"/>
      <c r="M32" s="24">
        <f t="shared" si="3"/>
        <v>0</v>
      </c>
      <c r="N32" s="18">
        <v>8</v>
      </c>
      <c r="O32" s="4">
        <f t="shared" si="1"/>
        <v>0</v>
      </c>
      <c r="P32" s="4">
        <f t="shared" si="2"/>
        <v>0</v>
      </c>
      <c r="Q32" s="4" t="str">
        <f>IF(COUNTIF('Results background'!$H:$H,LEFT($B$8,4)&amp;$B$9&amp;$N32)&gt;0,LOOKUP(LEFT($B$8,4)&amp;$B$9&amp;$N32,'Results background'!$H:$H,'Results background'!I:I),"")</f>
        <v/>
      </c>
      <c r="R32" s="4"/>
    </row>
    <row r="33" spans="1:18" ht="25.5" customHeight="1" x14ac:dyDescent="0.2">
      <c r="A33" s="22" t="str">
        <f>IF(COUNTIF('Results background'!$H:$H,LEFT($B$8,4)&amp;$B$9&amp;N33)&gt;0,LOOKUP(LEFT($B$8,4)&amp;$B$9&amp;N33,'Results background'!$H:$H,'Results background'!D:D),"")</f>
        <v/>
      </c>
      <c r="B33" s="22" t="str">
        <f>IF(COUNTIF('Results background'!$H:$H,LEFT($B$8,4)&amp;$B$9&amp;$N33)&gt;0,LOOKUP(LEFT($B$8,4)&amp;$B$9&amp;$N33,'Results background'!$H:$H,'Results background'!G:G),"")</f>
        <v/>
      </c>
      <c r="C33" s="27"/>
      <c r="D33" s="27"/>
      <c r="E33" s="27"/>
      <c r="F33" s="27"/>
      <c r="G33" s="27"/>
      <c r="H33" s="27"/>
      <c r="I33" s="27"/>
      <c r="J33" s="27"/>
      <c r="K33" s="27"/>
      <c r="L33" s="27"/>
      <c r="M33" s="24">
        <f t="shared" si="3"/>
        <v>0</v>
      </c>
      <c r="N33" s="18">
        <v>9</v>
      </c>
      <c r="O33" s="4">
        <f t="shared" si="1"/>
        <v>0</v>
      </c>
      <c r="P33" s="4">
        <f t="shared" si="2"/>
        <v>0</v>
      </c>
      <c r="Q33" s="4" t="str">
        <f>IF(COUNTIF('Results background'!$H:$H,LEFT($B$8,4)&amp;$B$9&amp;$N33)&gt;0,LOOKUP(LEFT($B$8,4)&amp;$B$9&amp;$N33,'Results background'!$H:$H,'Results background'!I:I),"")</f>
        <v/>
      </c>
      <c r="R33" s="4"/>
    </row>
    <row r="34" spans="1:18" ht="25.5" customHeight="1" x14ac:dyDescent="0.2">
      <c r="A34" s="22" t="str">
        <f>IF(COUNTIF('Results background'!$H:$H,LEFT($B$8,4)&amp;$B$9&amp;N34)&gt;0,LOOKUP(LEFT($B$8,4)&amp;$B$9&amp;N34,'Results background'!$H:$H,'Results background'!D:D),"")</f>
        <v/>
      </c>
      <c r="B34" s="22" t="str">
        <f>IF(COUNTIF('Results background'!$H:$H,LEFT($B$8,4)&amp;$B$9&amp;$N34)&gt;0,LOOKUP(LEFT($B$8,4)&amp;$B$9&amp;$N34,'Results background'!$H:$H,'Results background'!G:G),"")</f>
        <v/>
      </c>
      <c r="C34" s="27"/>
      <c r="D34" s="27"/>
      <c r="E34" s="27"/>
      <c r="F34" s="27"/>
      <c r="G34" s="27"/>
      <c r="H34" s="27"/>
      <c r="I34" s="27"/>
      <c r="J34" s="27"/>
      <c r="K34" s="27"/>
      <c r="L34" s="27"/>
      <c r="M34" s="24">
        <f t="shared" si="3"/>
        <v>0</v>
      </c>
      <c r="N34" s="18">
        <v>10</v>
      </c>
      <c r="O34" s="4">
        <f t="shared" si="1"/>
        <v>0</v>
      </c>
      <c r="P34" s="4">
        <f t="shared" si="2"/>
        <v>0</v>
      </c>
      <c r="Q34" s="4" t="str">
        <f>IF(COUNTIF('Results background'!$H:$H,LEFT($B$8,4)&amp;$B$9&amp;$N34)&gt;0,LOOKUP(LEFT($B$8,4)&amp;$B$9&amp;$N34,'Results background'!$H:$H,'Results background'!I:I),"")</f>
        <v/>
      </c>
      <c r="R34" s="4"/>
    </row>
    <row r="35" spans="1:18" ht="25.5" customHeight="1" x14ac:dyDescent="0.2">
      <c r="A35" s="22" t="str">
        <f>IF(COUNTIF('Results background'!$H:$H,LEFT($B$8,4)&amp;$B$9&amp;N35)&gt;0,LOOKUP(LEFT($B$8,4)&amp;$B$9&amp;N35,'Results background'!$H:$H,'Results background'!D:D),"")</f>
        <v/>
      </c>
      <c r="B35" s="22" t="str">
        <f>IF(COUNTIF('Results background'!$H:$H,LEFT($B$8,4)&amp;$B$9&amp;$N35)&gt;0,LOOKUP(LEFT($B$8,4)&amp;$B$9&amp;$N35,'Results background'!$H:$H,'Results background'!G:G),"")</f>
        <v/>
      </c>
      <c r="C35" s="27"/>
      <c r="D35" s="27"/>
      <c r="E35" s="27"/>
      <c r="F35" s="27"/>
      <c r="G35" s="27"/>
      <c r="H35" s="27"/>
      <c r="I35" s="27"/>
      <c r="J35" s="27"/>
      <c r="K35" s="27"/>
      <c r="L35" s="27"/>
      <c r="M35" s="24">
        <f t="shared" si="3"/>
        <v>0</v>
      </c>
      <c r="N35" s="18">
        <v>11</v>
      </c>
      <c r="O35" s="4">
        <f t="shared" si="1"/>
        <v>0</v>
      </c>
      <c r="P35" s="4">
        <f t="shared" si="2"/>
        <v>0</v>
      </c>
      <c r="Q35" s="4" t="str">
        <f>IF(COUNTIF('Results background'!$H:$H,LEFT($B$8,4)&amp;$B$9&amp;$N35)&gt;0,LOOKUP(LEFT($B$8,4)&amp;$B$9&amp;$N35,'Results background'!$H:$H,'Results background'!I:I),"")</f>
        <v/>
      </c>
      <c r="R35" s="4"/>
    </row>
    <row r="36" spans="1:18" ht="25.5" customHeight="1" x14ac:dyDescent="0.2">
      <c r="A36" s="22" t="str">
        <f>IF(COUNTIF('Results background'!$H:$H,LEFT($B$8,4)&amp;$B$9&amp;N36)&gt;0,LOOKUP(LEFT($B$8,4)&amp;$B$9&amp;N36,'Results background'!$H:$H,'Results background'!D:D),"")</f>
        <v/>
      </c>
      <c r="B36" s="22" t="str">
        <f>IF(COUNTIF('Results background'!$H:$H,LEFT($B$8,4)&amp;$B$9&amp;$N36)&gt;0,LOOKUP(LEFT($B$8,4)&amp;$B$9&amp;$N36,'Results background'!$H:$H,'Results background'!G:G),"")</f>
        <v/>
      </c>
      <c r="C36" s="27"/>
      <c r="D36" s="27"/>
      <c r="E36" s="27"/>
      <c r="F36" s="27"/>
      <c r="G36" s="27"/>
      <c r="H36" s="27"/>
      <c r="I36" s="27"/>
      <c r="J36" s="27"/>
      <c r="K36" s="27"/>
      <c r="L36" s="27"/>
      <c r="M36" s="24">
        <f t="shared" si="3"/>
        <v>0</v>
      </c>
      <c r="N36" s="18">
        <v>12</v>
      </c>
      <c r="O36" s="4">
        <f t="shared" si="1"/>
        <v>0</v>
      </c>
      <c r="P36" s="4">
        <f t="shared" si="2"/>
        <v>0</v>
      </c>
      <c r="Q36" s="4" t="str">
        <f>IF(COUNTIF('Results background'!$H:$H,LEFT($B$8,4)&amp;$B$9&amp;$N36)&gt;0,LOOKUP(LEFT($B$8,4)&amp;$B$9&amp;$N36,'Results background'!$H:$H,'Results background'!I:I),"")</f>
        <v/>
      </c>
      <c r="R36" s="4"/>
    </row>
    <row r="37" spans="1:18" ht="25.5" customHeight="1" x14ac:dyDescent="0.2">
      <c r="A37" s="22" t="str">
        <f>IF(COUNTIF('Results background'!$H:$H,LEFT($B$8,4)&amp;$B$9&amp;N37)&gt;0,LOOKUP(LEFT($B$8,4)&amp;$B$9&amp;N37,'Results background'!$H:$H,'Results background'!D:D),"")</f>
        <v/>
      </c>
      <c r="B37" s="22" t="str">
        <f>IF(COUNTIF('Results background'!$H:$H,LEFT($B$8,4)&amp;$B$9&amp;$N37)&gt;0,LOOKUP(LEFT($B$8,4)&amp;$B$9&amp;$N37,'Results background'!$H:$H,'Results background'!G:G),"")</f>
        <v/>
      </c>
      <c r="C37" s="27"/>
      <c r="D37" s="27"/>
      <c r="E37" s="27"/>
      <c r="F37" s="27"/>
      <c r="G37" s="27"/>
      <c r="H37" s="27"/>
      <c r="I37" s="27"/>
      <c r="J37" s="27"/>
      <c r="K37" s="27"/>
      <c r="L37" s="27"/>
      <c r="M37" s="24">
        <f t="shared" si="3"/>
        <v>0</v>
      </c>
      <c r="N37" s="18">
        <v>13</v>
      </c>
      <c r="O37" s="4">
        <f t="shared" si="1"/>
        <v>0</v>
      </c>
      <c r="P37" s="4">
        <f t="shared" si="2"/>
        <v>0</v>
      </c>
      <c r="Q37" s="4" t="str">
        <f>IF(COUNTIF('Results background'!$H:$H,LEFT($B$8,4)&amp;$B$9&amp;$N37)&gt;0,LOOKUP(LEFT($B$8,4)&amp;$B$9&amp;$N37,'Results background'!$H:$H,'Results background'!I:I),"")</f>
        <v/>
      </c>
      <c r="R37" s="4"/>
    </row>
    <row r="38" spans="1:18" ht="25.5" customHeight="1" x14ac:dyDescent="0.2">
      <c r="A38" s="22" t="str">
        <f>IF(COUNTIF('Results background'!$H:$H,LEFT($B$8,4)&amp;$B$9&amp;N38)&gt;0,LOOKUP(LEFT($B$8,4)&amp;$B$9&amp;N38,'Results background'!$H:$H,'Results background'!D:D),"")</f>
        <v/>
      </c>
      <c r="B38" s="22" t="str">
        <f>IF(COUNTIF('Results background'!$H:$H,LEFT($B$8,4)&amp;$B$9&amp;$N38)&gt;0,LOOKUP(LEFT($B$8,4)&amp;$B$9&amp;$N38,'Results background'!$H:$H,'Results background'!G:G),"")</f>
        <v/>
      </c>
      <c r="C38" s="27"/>
      <c r="D38" s="27"/>
      <c r="E38" s="27"/>
      <c r="F38" s="27"/>
      <c r="G38" s="27"/>
      <c r="H38" s="27"/>
      <c r="I38" s="27"/>
      <c r="J38" s="27"/>
      <c r="K38" s="27"/>
      <c r="L38" s="27"/>
      <c r="M38" s="24">
        <f t="shared" si="3"/>
        <v>0</v>
      </c>
      <c r="N38" s="18">
        <v>14</v>
      </c>
      <c r="O38" s="4">
        <f t="shared" si="1"/>
        <v>0</v>
      </c>
      <c r="P38" s="4">
        <f t="shared" si="2"/>
        <v>0</v>
      </c>
      <c r="Q38" s="4" t="str">
        <f>IF(COUNTIF('Results background'!$H:$H,LEFT($B$8,4)&amp;$B$9&amp;$N38)&gt;0,LOOKUP(LEFT($B$8,4)&amp;$B$9&amp;$N38,'Results background'!$H:$H,'Results background'!I:I),"")</f>
        <v/>
      </c>
      <c r="R38" s="4"/>
    </row>
    <row r="39" spans="1:18" ht="25.5" customHeight="1" x14ac:dyDescent="0.2">
      <c r="A39" s="22" t="str">
        <f>IF(COUNTIF('Results background'!$H:$H,LEFT($B$8,4)&amp;$B$9&amp;N39)&gt;0,LOOKUP(LEFT($B$8,4)&amp;$B$9&amp;N39,'Results background'!$H:$H,'Results background'!D:D),"")</f>
        <v/>
      </c>
      <c r="B39" s="22" t="str">
        <f>IF(COUNTIF('Results background'!$H:$H,LEFT($B$8,4)&amp;$B$9&amp;$N39)&gt;0,LOOKUP(LEFT($B$8,4)&amp;$B$9&amp;$N39,'Results background'!$H:$H,'Results background'!G:G),"")</f>
        <v/>
      </c>
      <c r="C39" s="27"/>
      <c r="D39" s="27"/>
      <c r="E39" s="27"/>
      <c r="F39" s="27"/>
      <c r="G39" s="27"/>
      <c r="H39" s="27"/>
      <c r="I39" s="27"/>
      <c r="J39" s="27"/>
      <c r="K39" s="27"/>
      <c r="L39" s="27"/>
      <c r="M39" s="24">
        <f t="shared" si="3"/>
        <v>0</v>
      </c>
      <c r="N39" s="18">
        <v>15</v>
      </c>
      <c r="O39" s="4">
        <f t="shared" si="1"/>
        <v>0</v>
      </c>
      <c r="P39" s="4">
        <f t="shared" si="2"/>
        <v>0</v>
      </c>
      <c r="Q39" s="4" t="str">
        <f>IF(COUNTIF('Results background'!$H:$H,LEFT($B$8,4)&amp;$B$9&amp;$N39)&gt;0,LOOKUP(LEFT($B$8,4)&amp;$B$9&amp;$N39,'Results background'!$H:$H,'Results background'!I:I),"")</f>
        <v/>
      </c>
      <c r="R39" s="4"/>
    </row>
    <row r="40" spans="1:18" ht="25.5" customHeight="1" x14ac:dyDescent="0.2">
      <c r="A40" s="22" t="str">
        <f>IF(COUNTIF('Results background'!$H:$H,LEFT($B$8,4)&amp;$B$9&amp;N40)&gt;0,LOOKUP(LEFT($B$8,4)&amp;$B$9&amp;N40,'Results background'!$H:$H,'Results background'!D:D),"")</f>
        <v/>
      </c>
      <c r="B40" s="22" t="str">
        <f>IF(COUNTIF('Results background'!$H:$H,LEFT($B$8,4)&amp;$B$9&amp;$N40)&gt;0,LOOKUP(LEFT($B$8,4)&amp;$B$9&amp;$N40,'Results background'!$H:$H,'Results background'!G:G),"")</f>
        <v/>
      </c>
      <c r="C40" s="27"/>
      <c r="D40" s="27"/>
      <c r="E40" s="27"/>
      <c r="F40" s="27"/>
      <c r="G40" s="27"/>
      <c r="H40" s="27"/>
      <c r="I40" s="27"/>
      <c r="J40" s="27"/>
      <c r="K40" s="27"/>
      <c r="L40" s="27"/>
      <c r="M40" s="24">
        <f t="shared" si="3"/>
        <v>0</v>
      </c>
      <c r="N40" s="18">
        <v>16</v>
      </c>
      <c r="O40" s="4">
        <f t="shared" si="1"/>
        <v>0</v>
      </c>
      <c r="P40" s="4">
        <f t="shared" si="2"/>
        <v>0</v>
      </c>
      <c r="Q40" s="4" t="str">
        <f>IF(COUNTIF('Results background'!$H:$H,LEFT($B$8,4)&amp;$B$9&amp;$N40)&gt;0,LOOKUP(LEFT($B$8,4)&amp;$B$9&amp;$N40,'Results background'!$H:$H,'Results background'!I:I),"")</f>
        <v/>
      </c>
      <c r="R40" s="4"/>
    </row>
    <row r="41" spans="1:18" ht="25.5" customHeight="1" x14ac:dyDescent="0.2">
      <c r="A41" s="22" t="str">
        <f>IF(COUNTIF('Results background'!$H:$H,LEFT($B$8,4)&amp;$B$9&amp;N41)&gt;0,LOOKUP(LEFT($B$8,4)&amp;$B$9&amp;N41,'Results background'!$H:$H,'Results background'!D:D),"")</f>
        <v/>
      </c>
      <c r="B41" s="22" t="str">
        <f>IF(COUNTIF('Results background'!$H:$H,LEFT($B$8,4)&amp;$B$9&amp;$N41)&gt;0,LOOKUP(LEFT($B$8,4)&amp;$B$9&amp;$N41,'Results background'!$H:$H,'Results background'!G:G),"")</f>
        <v/>
      </c>
      <c r="C41" s="27"/>
      <c r="D41" s="27"/>
      <c r="E41" s="27"/>
      <c r="F41" s="27"/>
      <c r="G41" s="27"/>
      <c r="H41" s="27"/>
      <c r="I41" s="27"/>
      <c r="J41" s="27"/>
      <c r="K41" s="27"/>
      <c r="L41" s="27"/>
      <c r="M41" s="24">
        <f t="shared" si="3"/>
        <v>0</v>
      </c>
      <c r="N41" s="18">
        <v>17</v>
      </c>
      <c r="O41" s="4">
        <f t="shared" si="1"/>
        <v>0</v>
      </c>
      <c r="P41" s="4">
        <f t="shared" si="2"/>
        <v>0</v>
      </c>
      <c r="Q41" s="4" t="str">
        <f>IF(COUNTIF('Results background'!$H:$H,LEFT($B$8,4)&amp;$B$9&amp;$N41)&gt;0,LOOKUP(LEFT($B$8,4)&amp;$B$9&amp;$N41,'Results background'!$H:$H,'Results background'!I:I),"")</f>
        <v/>
      </c>
      <c r="R41" s="4"/>
    </row>
    <row r="42" spans="1:18" ht="25.5" customHeight="1" x14ac:dyDescent="0.2">
      <c r="A42" s="22" t="str">
        <f>IF(COUNTIF('Results background'!$H:$H,LEFT($B$8,4)&amp;$B$9&amp;N42)&gt;0,LOOKUP(LEFT($B$8,4)&amp;$B$9&amp;N42,'Results background'!$H:$H,'Results background'!D:D),"")</f>
        <v/>
      </c>
      <c r="B42" s="22" t="str">
        <f>IF(COUNTIF('Results background'!$H:$H,LEFT($B$8,4)&amp;$B$9&amp;$N42)&gt;0,LOOKUP(LEFT($B$8,4)&amp;$B$9&amp;$N42,'Results background'!$H:$H,'Results background'!G:G),"")</f>
        <v/>
      </c>
      <c r="C42" s="27"/>
      <c r="D42" s="27"/>
      <c r="E42" s="27"/>
      <c r="F42" s="27"/>
      <c r="G42" s="27"/>
      <c r="H42" s="27"/>
      <c r="I42" s="27"/>
      <c r="J42" s="27"/>
      <c r="K42" s="27"/>
      <c r="L42" s="27"/>
      <c r="M42" s="24">
        <f t="shared" si="3"/>
        <v>0</v>
      </c>
      <c r="N42" s="18">
        <v>18</v>
      </c>
      <c r="O42" s="4">
        <f t="shared" si="1"/>
        <v>0</v>
      </c>
      <c r="P42" s="4">
        <f t="shared" si="2"/>
        <v>0</v>
      </c>
      <c r="Q42" s="4" t="str">
        <f>IF(COUNTIF('Results background'!$H:$H,LEFT($B$8,4)&amp;$B$9&amp;$N42)&gt;0,LOOKUP(LEFT($B$8,4)&amp;$B$9&amp;$N42,'Results background'!$H:$H,'Results background'!I:I),"")</f>
        <v/>
      </c>
      <c r="R42" s="4"/>
    </row>
    <row r="43" spans="1:18" x14ac:dyDescent="0.2">
      <c r="A43" s="28"/>
      <c r="B43" s="28"/>
      <c r="C43" s="31"/>
      <c r="D43" s="31"/>
      <c r="E43" s="31"/>
      <c r="F43" s="31"/>
      <c r="G43" s="31"/>
      <c r="H43" s="31"/>
      <c r="I43" s="31"/>
      <c r="J43" s="31"/>
      <c r="K43" s="31"/>
      <c r="L43" s="31"/>
      <c r="M43" s="32"/>
      <c r="N43" s="18"/>
      <c r="O43" s="4"/>
      <c r="P43" s="4"/>
      <c r="Q43" s="4"/>
      <c r="R43" s="4"/>
    </row>
    <row r="45" spans="1:18" x14ac:dyDescent="0.2">
      <c r="A45" s="36" t="s">
        <v>408</v>
      </c>
      <c r="B45" s="36" t="s">
        <v>375</v>
      </c>
      <c r="C45" s="34"/>
      <c r="D45" s="34"/>
      <c r="E45" s="34"/>
      <c r="F45" s="34"/>
      <c r="G45" s="34"/>
      <c r="H45" s="34"/>
      <c r="I45" s="34"/>
      <c r="J45" s="34"/>
      <c r="K45" s="34"/>
      <c r="L45" s="34"/>
      <c r="M45" s="34"/>
      <c r="N45" s="30"/>
      <c r="O45" s="30"/>
      <c r="P45" s="30"/>
    </row>
    <row r="46" spans="1:18" ht="25.5" customHeight="1" x14ac:dyDescent="0.2">
      <c r="A46" s="25"/>
      <c r="B46" s="25"/>
      <c r="C46" s="34"/>
      <c r="D46" s="34"/>
      <c r="E46" s="34"/>
      <c r="F46" s="34"/>
      <c r="G46" s="34"/>
      <c r="H46" s="34"/>
      <c r="I46" s="34"/>
      <c r="J46" s="34"/>
      <c r="K46" s="34"/>
      <c r="L46" s="34"/>
      <c r="M46" s="34"/>
      <c r="N46" s="30"/>
      <c r="O46" s="30"/>
      <c r="P46" s="30"/>
    </row>
    <row r="47" spans="1:18" ht="25.5" customHeight="1" x14ac:dyDescent="0.2">
      <c r="A47" s="25"/>
      <c r="B47" s="25"/>
      <c r="C47" s="34"/>
      <c r="D47" s="34"/>
      <c r="E47" s="34"/>
      <c r="F47" s="34"/>
      <c r="G47" s="34"/>
      <c r="H47" s="34"/>
      <c r="I47" s="34"/>
      <c r="J47" s="34"/>
      <c r="K47" s="34"/>
      <c r="L47" s="34"/>
      <c r="M47" s="27">
        <f t="shared" ref="M47:M53" si="4">SUM(C47:L47)</f>
        <v>0</v>
      </c>
      <c r="N47" s="30"/>
      <c r="O47" s="30"/>
      <c r="P47" s="30"/>
    </row>
    <row r="48" spans="1:18" ht="25.5" customHeight="1" x14ac:dyDescent="0.2">
      <c r="A48" s="25"/>
      <c r="B48" s="25"/>
      <c r="C48" s="34"/>
      <c r="D48" s="34"/>
      <c r="E48" s="34"/>
      <c r="F48" s="34"/>
      <c r="G48" s="34"/>
      <c r="H48" s="34"/>
      <c r="I48" s="34"/>
      <c r="J48" s="34"/>
      <c r="K48" s="34"/>
      <c r="L48" s="34"/>
      <c r="M48" s="27">
        <f t="shared" si="4"/>
        <v>0</v>
      </c>
      <c r="N48" s="30"/>
      <c r="O48" s="30"/>
      <c r="P48" s="30"/>
    </row>
    <row r="49" spans="1:16" ht="25.5" customHeight="1" x14ac:dyDescent="0.2">
      <c r="A49" s="25"/>
      <c r="B49" s="25"/>
      <c r="C49" s="34"/>
      <c r="D49" s="34"/>
      <c r="E49" s="34"/>
      <c r="F49" s="34"/>
      <c r="G49" s="34"/>
      <c r="H49" s="34"/>
      <c r="I49" s="34"/>
      <c r="J49" s="34"/>
      <c r="K49" s="34"/>
      <c r="L49" s="34"/>
      <c r="M49" s="27">
        <f t="shared" si="4"/>
        <v>0</v>
      </c>
      <c r="N49" s="30"/>
      <c r="O49" s="30"/>
      <c r="P49" s="30"/>
    </row>
    <row r="50" spans="1:16" ht="25.5" customHeight="1" x14ac:dyDescent="0.2">
      <c r="A50" s="25"/>
      <c r="B50" s="25"/>
      <c r="C50" s="34"/>
      <c r="D50" s="34"/>
      <c r="E50" s="34"/>
      <c r="F50" s="34"/>
      <c r="G50" s="34"/>
      <c r="H50" s="34"/>
      <c r="I50" s="34"/>
      <c r="J50" s="34"/>
      <c r="K50" s="34"/>
      <c r="L50" s="34"/>
      <c r="M50" s="27">
        <f t="shared" si="4"/>
        <v>0</v>
      </c>
      <c r="N50" s="30"/>
      <c r="O50" s="30"/>
      <c r="P50" s="30"/>
    </row>
    <row r="51" spans="1:16" ht="25.5" customHeight="1" x14ac:dyDescent="0.2">
      <c r="A51" s="25"/>
      <c r="B51" s="25"/>
      <c r="C51" s="34"/>
      <c r="D51" s="34"/>
      <c r="E51" s="34"/>
      <c r="F51" s="34"/>
      <c r="G51" s="34"/>
      <c r="H51" s="34"/>
      <c r="I51" s="34"/>
      <c r="J51" s="34"/>
      <c r="K51" s="34"/>
      <c r="L51" s="34"/>
      <c r="M51" s="27">
        <f t="shared" si="4"/>
        <v>0</v>
      </c>
      <c r="N51" s="30"/>
      <c r="O51" s="30"/>
      <c r="P51" s="30"/>
    </row>
    <row r="52" spans="1:16" ht="25.5" customHeight="1" x14ac:dyDescent="0.2">
      <c r="A52" s="25"/>
      <c r="B52" s="25"/>
      <c r="C52" s="34"/>
      <c r="D52" s="34"/>
      <c r="E52" s="34"/>
      <c r="F52" s="34"/>
      <c r="G52" s="34"/>
      <c r="H52" s="34"/>
      <c r="I52" s="34"/>
      <c r="J52" s="34"/>
      <c r="K52" s="34"/>
      <c r="L52" s="34"/>
      <c r="M52" s="27">
        <f t="shared" si="4"/>
        <v>0</v>
      </c>
      <c r="N52" s="30"/>
      <c r="O52" s="30"/>
      <c r="P52" s="30"/>
    </row>
    <row r="53" spans="1:16" ht="25.5" customHeight="1" x14ac:dyDescent="0.2">
      <c r="A53" s="25"/>
      <c r="B53" s="25"/>
      <c r="C53" s="34"/>
      <c r="D53" s="34"/>
      <c r="E53" s="34"/>
      <c r="F53" s="34"/>
      <c r="G53" s="34"/>
      <c r="H53" s="34"/>
      <c r="I53" s="34"/>
      <c r="J53" s="34"/>
      <c r="K53" s="34"/>
      <c r="L53" s="34"/>
      <c r="M53" s="27">
        <f t="shared" si="4"/>
        <v>0</v>
      </c>
      <c r="N53" s="30"/>
      <c r="O53" s="30"/>
      <c r="P53" s="30"/>
    </row>
    <row r="54" spans="1:16" x14ac:dyDescent="0.2">
      <c r="A54" s="37"/>
      <c r="B54" s="37"/>
      <c r="C54" s="35"/>
      <c r="D54" s="35"/>
      <c r="E54" s="35"/>
      <c r="F54" s="35"/>
      <c r="G54" s="35"/>
      <c r="H54" s="35"/>
      <c r="I54" s="35"/>
      <c r="J54" s="35"/>
      <c r="K54" s="35"/>
      <c r="L54" s="35"/>
      <c r="M54" s="31"/>
      <c r="N54" s="12"/>
      <c r="O54" s="12"/>
      <c r="P54" s="12"/>
    </row>
    <row r="55" spans="1:16" x14ac:dyDescent="0.2">
      <c r="A55" s="38"/>
      <c r="B55" s="38"/>
      <c r="C55" s="33"/>
      <c r="D55" s="33"/>
      <c r="E55" s="33"/>
      <c r="F55" s="33"/>
      <c r="G55" s="33"/>
      <c r="H55" s="33"/>
      <c r="I55" s="33"/>
      <c r="J55" s="33"/>
      <c r="K55" s="33"/>
      <c r="L55" s="33"/>
      <c r="M55" s="33"/>
    </row>
    <row r="56" spans="1:16" x14ac:dyDescent="0.2">
      <c r="A56" s="36" t="s">
        <v>410</v>
      </c>
      <c r="B56" s="36" t="s">
        <v>375</v>
      </c>
      <c r="C56" s="34"/>
      <c r="D56" s="34"/>
      <c r="E56" s="34"/>
      <c r="F56" s="34"/>
      <c r="G56" s="34"/>
      <c r="H56" s="34"/>
      <c r="I56" s="34"/>
      <c r="J56" s="34"/>
      <c r="K56" s="34"/>
      <c r="L56" s="34"/>
      <c r="M56" s="34"/>
      <c r="N56" s="30"/>
      <c r="O56" s="30"/>
      <c r="P56" s="30"/>
    </row>
    <row r="57" spans="1:16" ht="25.5" customHeight="1" x14ac:dyDescent="0.2">
      <c r="A57" s="25"/>
      <c r="B57" s="25"/>
      <c r="C57" s="34"/>
      <c r="D57" s="34"/>
      <c r="E57" s="34"/>
      <c r="F57" s="34"/>
      <c r="G57" s="34"/>
      <c r="H57" s="34"/>
      <c r="I57" s="34"/>
      <c r="J57" s="34"/>
      <c r="K57" s="34"/>
      <c r="L57" s="34"/>
      <c r="M57" s="27">
        <f t="shared" ref="M57:M64" si="5">SUM(C57:L57)</f>
        <v>0</v>
      </c>
      <c r="N57" s="30"/>
      <c r="O57" s="30"/>
      <c r="P57" s="30"/>
    </row>
    <row r="58" spans="1:16" ht="25.5" customHeight="1" x14ac:dyDescent="0.2">
      <c r="A58" s="25"/>
      <c r="B58" s="25"/>
      <c r="C58" s="34"/>
      <c r="D58" s="34"/>
      <c r="E58" s="34"/>
      <c r="F58" s="34"/>
      <c r="G58" s="34"/>
      <c r="H58" s="34"/>
      <c r="I58" s="34"/>
      <c r="J58" s="34"/>
      <c r="K58" s="34"/>
      <c r="L58" s="34"/>
      <c r="M58" s="27">
        <f t="shared" si="5"/>
        <v>0</v>
      </c>
      <c r="N58" s="30"/>
      <c r="O58" s="30"/>
      <c r="P58" s="30"/>
    </row>
    <row r="59" spans="1:16" ht="25.5" customHeight="1" x14ac:dyDescent="0.2">
      <c r="A59" s="25"/>
      <c r="B59" s="25"/>
      <c r="C59" s="34"/>
      <c r="D59" s="34"/>
      <c r="E59" s="34"/>
      <c r="F59" s="34"/>
      <c r="G59" s="34"/>
      <c r="H59" s="34"/>
      <c r="I59" s="34"/>
      <c r="J59" s="34"/>
      <c r="K59" s="34"/>
      <c r="L59" s="34"/>
      <c r="M59" s="27">
        <f t="shared" si="5"/>
        <v>0</v>
      </c>
      <c r="N59" s="30"/>
      <c r="O59" s="30"/>
      <c r="P59" s="30"/>
    </row>
    <row r="60" spans="1:16" ht="25.5" customHeight="1" x14ac:dyDescent="0.2">
      <c r="A60" s="25"/>
      <c r="B60" s="25"/>
      <c r="C60" s="34"/>
      <c r="D60" s="34"/>
      <c r="E60" s="34"/>
      <c r="F60" s="34"/>
      <c r="G60" s="34"/>
      <c r="H60" s="34"/>
      <c r="I60" s="34"/>
      <c r="J60" s="34"/>
      <c r="K60" s="34"/>
      <c r="L60" s="34"/>
      <c r="M60" s="27">
        <f t="shared" si="5"/>
        <v>0</v>
      </c>
      <c r="N60" s="30"/>
      <c r="O60" s="30"/>
      <c r="P60" s="30"/>
    </row>
    <row r="61" spans="1:16" ht="25.5" customHeight="1" x14ac:dyDescent="0.2">
      <c r="A61" s="25"/>
      <c r="B61" s="25"/>
      <c r="C61" s="34"/>
      <c r="D61" s="34"/>
      <c r="E61" s="34"/>
      <c r="F61" s="34"/>
      <c r="G61" s="34"/>
      <c r="H61" s="34"/>
      <c r="I61" s="34"/>
      <c r="J61" s="34"/>
      <c r="K61" s="34"/>
      <c r="L61" s="34"/>
      <c r="M61" s="27">
        <f t="shared" si="5"/>
        <v>0</v>
      </c>
      <c r="N61" s="30"/>
      <c r="O61" s="30"/>
      <c r="P61" s="30"/>
    </row>
    <row r="62" spans="1:16" ht="25.5" customHeight="1" x14ac:dyDescent="0.2">
      <c r="A62" s="25"/>
      <c r="B62" s="25"/>
      <c r="C62" s="34"/>
      <c r="D62" s="34"/>
      <c r="E62" s="34"/>
      <c r="F62" s="34"/>
      <c r="G62" s="34"/>
      <c r="H62" s="34"/>
      <c r="I62" s="34"/>
      <c r="J62" s="34"/>
      <c r="K62" s="34"/>
      <c r="L62" s="34"/>
      <c r="M62" s="27">
        <f t="shared" si="5"/>
        <v>0</v>
      </c>
      <c r="N62" s="30"/>
      <c r="O62" s="30"/>
      <c r="P62" s="30"/>
    </row>
    <row r="63" spans="1:16" ht="25.5" customHeight="1" x14ac:dyDescent="0.2">
      <c r="A63" s="25"/>
      <c r="B63" s="25"/>
      <c r="C63" s="34"/>
      <c r="D63" s="34"/>
      <c r="E63" s="34"/>
      <c r="F63" s="34"/>
      <c r="G63" s="34"/>
      <c r="H63" s="34"/>
      <c r="I63" s="34"/>
      <c r="J63" s="34"/>
      <c r="K63" s="34"/>
      <c r="L63" s="34"/>
      <c r="M63" s="27">
        <f t="shared" si="5"/>
        <v>0</v>
      </c>
      <c r="N63" s="30"/>
      <c r="O63" s="30"/>
      <c r="P63" s="30"/>
    </row>
    <row r="64" spans="1:16" ht="25.5" customHeight="1" x14ac:dyDescent="0.2">
      <c r="A64" s="25"/>
      <c r="B64" s="25"/>
      <c r="C64" s="34"/>
      <c r="D64" s="34"/>
      <c r="E64" s="34"/>
      <c r="F64" s="34"/>
      <c r="G64" s="34"/>
      <c r="H64" s="34"/>
      <c r="I64" s="34"/>
      <c r="J64" s="34"/>
      <c r="K64" s="34"/>
      <c r="L64" s="34"/>
      <c r="M64" s="27">
        <f t="shared" si="5"/>
        <v>0</v>
      </c>
      <c r="N64" s="30"/>
      <c r="O64" s="30"/>
      <c r="P64" s="30"/>
    </row>
  </sheetData>
  <sheetProtection password="E84D" sheet="1" objects="1" scenarios="1"/>
  <mergeCells count="1">
    <mergeCell ref="A1:J1"/>
  </mergeCells>
  <pageMargins left="0.7" right="0.7" top="0.75" bottom="0.75" header="0.3" footer="0.3"/>
  <pageSetup paperSize="8" scale="81"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'Information background'!$A$1:$A$8</xm:f>
          </x14:formula1>
          <xm:sqref>B8</xm:sqref>
        </x14:dataValidation>
        <x14:dataValidation type="list" allowBlank="1" showInputMessage="1" showErrorMessage="1">
          <x14:formula1>
            <xm:f>'Information background'!$B1:$B2</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59"/>
  <sheetViews>
    <sheetView topLeftCell="A4" workbookViewId="0">
      <selection activeCell="O10" sqref="O10"/>
    </sheetView>
  </sheetViews>
  <sheetFormatPr defaultRowHeight="12.75" x14ac:dyDescent="0.2"/>
  <cols>
    <col min="1" max="1" style="15" width="9.140625" collapsed="false"/>
    <col min="2" max="2" style="16" width="9.140625" collapsed="false"/>
    <col min="3" max="3" style="15" width="9.140625" collapsed="false"/>
    <col min="4" max="4" bestFit="true" customWidth="true" style="15" width="115.140625" collapsed="false"/>
    <col min="5" max="7" style="15" width="9.140625" collapsed="false"/>
    <col min="8" max="8" bestFit="true" customWidth="true" style="15" width="11.28515625" collapsed="false"/>
    <col min="9" max="16384" style="15" width="9.140625" collapsed="false"/>
  </cols>
  <sheetData>
    <row r="1" spans="1:9" x14ac:dyDescent="0.2">
      <c r="C1" s="11" t="s">
        <v>1</v>
      </c>
      <c r="D1" s="11" t="s">
        <v>2</v>
      </c>
      <c r="E1" s="11" t="s">
        <v>3</v>
      </c>
      <c r="F1" s="17" t="s">
        <v>4</v>
      </c>
    </row>
    <row r="2" spans="1:9" ht="12.75" customHeight="1" x14ac:dyDescent="0.2">
      <c r="A2" s="13" t="s">
        <v>26</v>
      </c>
      <c r="B2" s="13">
        <v>1</v>
      </c>
      <c r="C2" s="11" t="s">
        <v>27</v>
      </c>
      <c r="D2" s="11" t="s">
        <v>28</v>
      </c>
      <c r="E2" s="11" t="s">
        <v>29</v>
      </c>
      <c r="F2" s="11" t="s">
        <v>8</v>
      </c>
      <c r="G2" s="10" t="s">
        <v>387</v>
      </c>
      <c r="H2" s="10" t="str">
        <f t="shared" ref="H2:H33" si="0">LEFT(A2,4)&amp;G2&amp;B2</f>
        <v>10ivH&amp;I1</v>
      </c>
      <c r="I2" s="15" t="s">
        <v>140</v>
      </c>
    </row>
    <row r="3" spans="1:9" x14ac:dyDescent="0.2">
      <c r="A3" s="13" t="s">
        <v>26</v>
      </c>
      <c r="B3" s="13">
        <v>2</v>
      </c>
      <c r="C3" s="11" t="s">
        <v>30</v>
      </c>
      <c r="D3" s="11" t="s">
        <v>31</v>
      </c>
      <c r="E3" s="11" t="s">
        <v>32</v>
      </c>
      <c r="F3" s="11" t="s">
        <v>8</v>
      </c>
      <c r="G3" s="10" t="s">
        <v>387</v>
      </c>
      <c r="H3" s="10" t="str">
        <f t="shared" si="0"/>
        <v>10ivH&amp;I2</v>
      </c>
      <c r="I3" s="15" t="s">
        <v>141</v>
      </c>
    </row>
    <row r="4" spans="1:9" x14ac:dyDescent="0.2">
      <c r="A4" s="13" t="s">
        <v>26</v>
      </c>
      <c r="B4" s="13">
        <v>3</v>
      </c>
      <c r="C4" s="11" t="s">
        <v>33</v>
      </c>
      <c r="D4" s="11" t="s">
        <v>34</v>
      </c>
      <c r="E4" s="11" t="s">
        <v>35</v>
      </c>
      <c r="F4" s="11" t="s">
        <v>8</v>
      </c>
      <c r="G4" s="10" t="s">
        <v>387</v>
      </c>
      <c r="H4" s="10" t="str">
        <f t="shared" si="0"/>
        <v>10ivH&amp;I3</v>
      </c>
      <c r="I4" s="15" t="s">
        <v>142</v>
      </c>
    </row>
    <row r="5" spans="1:9" x14ac:dyDescent="0.2">
      <c r="A5" s="13" t="s">
        <v>26</v>
      </c>
      <c r="B5" s="13">
        <v>4</v>
      </c>
      <c r="C5" s="11" t="s">
        <v>36</v>
      </c>
      <c r="D5" s="11" t="s">
        <v>37</v>
      </c>
      <c r="E5" s="11" t="s">
        <v>38</v>
      </c>
      <c r="F5" s="11" t="s">
        <v>8</v>
      </c>
      <c r="G5" s="10" t="s">
        <v>387</v>
      </c>
      <c r="H5" s="10" t="str">
        <f t="shared" si="0"/>
        <v>10ivH&amp;I4</v>
      </c>
      <c r="I5" s="15" t="s">
        <v>143</v>
      </c>
    </row>
    <row r="6" spans="1:9" x14ac:dyDescent="0.2">
      <c r="A6" s="13" t="s">
        <v>26</v>
      </c>
      <c r="B6" s="13">
        <v>1</v>
      </c>
      <c r="C6" s="11" t="s">
        <v>27</v>
      </c>
      <c r="D6" s="11" t="s">
        <v>28</v>
      </c>
      <c r="E6" s="11" t="s">
        <v>29</v>
      </c>
      <c r="F6" s="11" t="s">
        <v>11</v>
      </c>
      <c r="G6" s="10" t="s">
        <v>386</v>
      </c>
      <c r="H6" s="10" t="str">
        <f t="shared" si="0"/>
        <v>10ivLUPS1</v>
      </c>
      <c r="I6" s="15" t="s">
        <v>144</v>
      </c>
    </row>
    <row r="7" spans="1:9" x14ac:dyDescent="0.2">
      <c r="A7" s="13" t="s">
        <v>26</v>
      </c>
      <c r="B7" s="13">
        <v>2</v>
      </c>
      <c r="C7" s="11" t="s">
        <v>30</v>
      </c>
      <c r="D7" s="11" t="s">
        <v>31</v>
      </c>
      <c r="E7" s="11" t="s">
        <v>32</v>
      </c>
      <c r="F7" s="11" t="s">
        <v>11</v>
      </c>
      <c r="G7" s="10" t="s">
        <v>386</v>
      </c>
      <c r="H7" s="10" t="str">
        <f t="shared" si="0"/>
        <v>10ivLUPS2</v>
      </c>
      <c r="I7" s="15" t="s">
        <v>145</v>
      </c>
    </row>
    <row r="8" spans="1:9" x14ac:dyDescent="0.2">
      <c r="A8" s="13" t="s">
        <v>26</v>
      </c>
      <c r="B8" s="13">
        <v>3</v>
      </c>
      <c r="C8" s="11" t="s">
        <v>33</v>
      </c>
      <c r="D8" s="11" t="s">
        <v>34</v>
      </c>
      <c r="E8" s="11" t="s">
        <v>35</v>
      </c>
      <c r="F8" s="11" t="s">
        <v>11</v>
      </c>
      <c r="G8" s="10" t="s">
        <v>386</v>
      </c>
      <c r="H8" s="10" t="str">
        <f t="shared" si="0"/>
        <v>10ivLUPS3</v>
      </c>
      <c r="I8" s="15" t="s">
        <v>146</v>
      </c>
    </row>
    <row r="9" spans="1:9" x14ac:dyDescent="0.2">
      <c r="A9" s="13" t="s">
        <v>26</v>
      </c>
      <c r="B9" s="13">
        <v>4</v>
      </c>
      <c r="C9" s="11" t="s">
        <v>36</v>
      </c>
      <c r="D9" s="11" t="s">
        <v>37</v>
      </c>
      <c r="E9" s="11" t="s">
        <v>38</v>
      </c>
      <c r="F9" s="11" t="s">
        <v>11</v>
      </c>
      <c r="G9" s="10" t="s">
        <v>386</v>
      </c>
      <c r="H9" s="10" t="str">
        <f t="shared" si="0"/>
        <v>10ivLUPS4</v>
      </c>
      <c r="I9" s="15" t="s">
        <v>147</v>
      </c>
    </row>
    <row r="10" spans="1:9" x14ac:dyDescent="0.2">
      <c r="A10" s="11" t="s">
        <v>45</v>
      </c>
      <c r="B10" s="13">
        <v>1</v>
      </c>
      <c r="C10" s="11" t="s">
        <v>46</v>
      </c>
      <c r="D10" s="11" t="s">
        <v>47</v>
      </c>
      <c r="E10" s="11" t="s">
        <v>48</v>
      </c>
      <c r="F10" s="11" t="s">
        <v>8</v>
      </c>
      <c r="G10" s="10" t="s">
        <v>387</v>
      </c>
      <c r="H10" s="10" t="str">
        <f t="shared" si="0"/>
        <v>1b -H&amp;I1</v>
      </c>
      <c r="I10" s="15" t="s">
        <v>150</v>
      </c>
    </row>
    <row r="11" spans="1:9" x14ac:dyDescent="0.2">
      <c r="A11" s="11" t="s">
        <v>45</v>
      </c>
      <c r="B11" s="13">
        <v>2</v>
      </c>
      <c r="C11" s="11" t="s">
        <v>49</v>
      </c>
      <c r="D11" s="11" t="s">
        <v>50</v>
      </c>
      <c r="E11" s="11" t="s">
        <v>48</v>
      </c>
      <c r="F11" s="11" t="s">
        <v>8</v>
      </c>
      <c r="G11" s="10" t="s">
        <v>387</v>
      </c>
      <c r="H11" s="10" t="str">
        <f t="shared" si="0"/>
        <v>1b -H&amp;I2</v>
      </c>
      <c r="I11" s="15" t="s">
        <v>151</v>
      </c>
    </row>
    <row r="12" spans="1:9" x14ac:dyDescent="0.2">
      <c r="A12" s="11" t="s">
        <v>45</v>
      </c>
      <c r="B12" s="13">
        <v>3</v>
      </c>
      <c r="C12" s="11" t="s">
        <v>51</v>
      </c>
      <c r="D12" s="11" t="s">
        <v>52</v>
      </c>
      <c r="E12" s="11" t="s">
        <v>48</v>
      </c>
      <c r="F12" s="11" t="s">
        <v>8</v>
      </c>
      <c r="G12" s="10" t="s">
        <v>387</v>
      </c>
      <c r="H12" s="10" t="str">
        <f t="shared" si="0"/>
        <v>1b -H&amp;I3</v>
      </c>
      <c r="I12" s="15" t="s">
        <v>152</v>
      </c>
    </row>
    <row r="13" spans="1:9" x14ac:dyDescent="0.2">
      <c r="A13" s="11" t="s">
        <v>45</v>
      </c>
      <c r="B13" s="13">
        <v>4</v>
      </c>
      <c r="C13" s="11" t="s">
        <v>5</v>
      </c>
      <c r="D13" s="11" t="s">
        <v>53</v>
      </c>
      <c r="E13" s="11" t="s">
        <v>54</v>
      </c>
      <c r="F13" s="11" t="s">
        <v>8</v>
      </c>
      <c r="G13" s="10" t="s">
        <v>387</v>
      </c>
      <c r="H13" s="10" t="str">
        <f t="shared" si="0"/>
        <v>1b -H&amp;I4</v>
      </c>
      <c r="I13" s="15" t="s">
        <v>153</v>
      </c>
    </row>
    <row r="14" spans="1:9" x14ac:dyDescent="0.2">
      <c r="A14" s="11" t="s">
        <v>45</v>
      </c>
      <c r="B14" s="13">
        <v>5</v>
      </c>
      <c r="C14" s="11" t="s">
        <v>9</v>
      </c>
      <c r="D14" s="11" t="s">
        <v>55</v>
      </c>
      <c r="E14" s="11" t="s">
        <v>56</v>
      </c>
      <c r="F14" s="11" t="s">
        <v>8</v>
      </c>
      <c r="G14" s="10" t="s">
        <v>387</v>
      </c>
      <c r="H14" s="10" t="str">
        <f t="shared" si="0"/>
        <v>1b -H&amp;I5</v>
      </c>
      <c r="I14" s="15" t="s">
        <v>154</v>
      </c>
    </row>
    <row r="15" spans="1:9" x14ac:dyDescent="0.2">
      <c r="A15" s="11" t="s">
        <v>45</v>
      </c>
      <c r="B15" s="13">
        <v>6</v>
      </c>
      <c r="C15" s="11" t="s">
        <v>57</v>
      </c>
      <c r="D15" s="11" t="s">
        <v>58</v>
      </c>
      <c r="E15" s="11" t="s">
        <v>59</v>
      </c>
      <c r="F15" s="11" t="s">
        <v>8</v>
      </c>
      <c r="G15" s="10" t="s">
        <v>387</v>
      </c>
      <c r="H15" s="10" t="str">
        <f t="shared" si="0"/>
        <v>1b -H&amp;I6</v>
      </c>
      <c r="I15" s="18" t="s">
        <v>413</v>
      </c>
    </row>
    <row r="16" spans="1:9" x14ac:dyDescent="0.2">
      <c r="A16" s="11" t="s">
        <v>45</v>
      </c>
      <c r="B16" s="13">
        <v>1</v>
      </c>
      <c r="C16" s="11" t="s">
        <v>46</v>
      </c>
      <c r="D16" s="11" t="s">
        <v>47</v>
      </c>
      <c r="E16" s="11" t="s">
        <v>48</v>
      </c>
      <c r="F16" s="11" t="s">
        <v>11</v>
      </c>
      <c r="G16" s="10" t="s">
        <v>386</v>
      </c>
      <c r="H16" s="10" t="str">
        <f t="shared" si="0"/>
        <v>1b -LUPS1</v>
      </c>
      <c r="I16" s="18" t="s">
        <v>155</v>
      </c>
    </row>
    <row r="17" spans="1:9" x14ac:dyDescent="0.2">
      <c r="A17" s="11" t="s">
        <v>45</v>
      </c>
      <c r="B17" s="13">
        <v>2</v>
      </c>
      <c r="C17" s="11" t="s">
        <v>49</v>
      </c>
      <c r="D17" s="11" t="s">
        <v>50</v>
      </c>
      <c r="E17" s="11" t="s">
        <v>48</v>
      </c>
      <c r="F17" s="11" t="s">
        <v>11</v>
      </c>
      <c r="G17" s="10" t="s">
        <v>386</v>
      </c>
      <c r="H17" s="10" t="str">
        <f t="shared" si="0"/>
        <v>1b -LUPS2</v>
      </c>
      <c r="I17" s="15" t="s">
        <v>156</v>
      </c>
    </row>
    <row r="18" spans="1:9" x14ac:dyDescent="0.2">
      <c r="A18" s="11" t="s">
        <v>45</v>
      </c>
      <c r="B18" s="13">
        <v>3</v>
      </c>
      <c r="C18" s="11" t="s">
        <v>51</v>
      </c>
      <c r="D18" s="11" t="s">
        <v>52</v>
      </c>
      <c r="E18" s="11" t="s">
        <v>48</v>
      </c>
      <c r="F18" s="11" t="s">
        <v>11</v>
      </c>
      <c r="G18" s="10" t="s">
        <v>386</v>
      </c>
      <c r="H18" s="10" t="str">
        <f t="shared" si="0"/>
        <v>1b -LUPS3</v>
      </c>
      <c r="I18" s="15" t="s">
        <v>157</v>
      </c>
    </row>
    <row r="19" spans="1:9" x14ac:dyDescent="0.2">
      <c r="A19" s="11" t="s">
        <v>45</v>
      </c>
      <c r="B19" s="13">
        <v>4</v>
      </c>
      <c r="C19" s="11" t="s">
        <v>5</v>
      </c>
      <c r="D19" s="11" t="s">
        <v>53</v>
      </c>
      <c r="E19" s="11" t="s">
        <v>54</v>
      </c>
      <c r="F19" s="11" t="s">
        <v>11</v>
      </c>
      <c r="G19" s="10" t="s">
        <v>386</v>
      </c>
      <c r="H19" s="10" t="str">
        <f t="shared" si="0"/>
        <v>1b -LUPS4</v>
      </c>
      <c r="I19" s="15" t="s">
        <v>158</v>
      </c>
    </row>
    <row r="20" spans="1:9" x14ac:dyDescent="0.2">
      <c r="A20" s="11" t="s">
        <v>45</v>
      </c>
      <c r="B20" s="13">
        <v>5</v>
      </c>
      <c r="C20" s="11" t="s">
        <v>9</v>
      </c>
      <c r="D20" s="11" t="s">
        <v>55</v>
      </c>
      <c r="E20" s="11" t="s">
        <v>56</v>
      </c>
      <c r="F20" s="11" t="s">
        <v>11</v>
      </c>
      <c r="G20" s="10" t="s">
        <v>386</v>
      </c>
      <c r="H20" s="10" t="str">
        <f t="shared" si="0"/>
        <v>1b -LUPS5</v>
      </c>
      <c r="I20" s="15" t="s">
        <v>159</v>
      </c>
    </row>
    <row r="21" spans="1:9" x14ac:dyDescent="0.2">
      <c r="A21" s="11" t="s">
        <v>45</v>
      </c>
      <c r="B21" s="13">
        <v>6</v>
      </c>
      <c r="C21" s="11" t="s">
        <v>60</v>
      </c>
      <c r="D21" s="11" t="s">
        <v>58</v>
      </c>
      <c r="E21" s="11" t="s">
        <v>59</v>
      </c>
      <c r="F21" s="11" t="s">
        <v>11</v>
      </c>
      <c r="G21" s="10" t="s">
        <v>386</v>
      </c>
      <c r="H21" s="10" t="str">
        <f t="shared" si="0"/>
        <v>1b -LUPS6</v>
      </c>
      <c r="I21" s="18" t="s">
        <v>414</v>
      </c>
    </row>
    <row r="22" spans="1:9" x14ac:dyDescent="0.2">
      <c r="A22" s="11" t="s">
        <v>61</v>
      </c>
      <c r="B22" s="13">
        <v>1</v>
      </c>
      <c r="C22" s="11" t="s">
        <v>62</v>
      </c>
      <c r="D22" s="11" t="s">
        <v>63</v>
      </c>
      <c r="E22" s="11" t="s">
        <v>64</v>
      </c>
      <c r="F22" s="11" t="s">
        <v>8</v>
      </c>
      <c r="G22" s="10" t="s">
        <v>387</v>
      </c>
      <c r="H22" s="10" t="str">
        <f t="shared" si="0"/>
        <v>2a -H&amp;I1</v>
      </c>
      <c r="I22" s="15" t="s">
        <v>160</v>
      </c>
    </row>
    <row r="23" spans="1:9" x14ac:dyDescent="0.2">
      <c r="A23" s="11" t="s">
        <v>61</v>
      </c>
      <c r="B23" s="13">
        <v>2</v>
      </c>
      <c r="C23" s="11" t="s">
        <v>13</v>
      </c>
      <c r="D23" s="11" t="s">
        <v>65</v>
      </c>
      <c r="E23" s="11" t="s">
        <v>66</v>
      </c>
      <c r="F23" s="11" t="s">
        <v>8</v>
      </c>
      <c r="G23" s="10" t="s">
        <v>387</v>
      </c>
      <c r="H23" s="10" t="str">
        <f t="shared" si="0"/>
        <v>2a -H&amp;I2</v>
      </c>
      <c r="I23" s="15" t="s">
        <v>161</v>
      </c>
    </row>
    <row r="24" spans="1:9" x14ac:dyDescent="0.2">
      <c r="A24" s="11" t="s">
        <v>67</v>
      </c>
      <c r="B24" s="13">
        <v>1</v>
      </c>
      <c r="C24" s="11" t="s">
        <v>68</v>
      </c>
      <c r="D24" s="11" t="s">
        <v>69</v>
      </c>
      <c r="E24" s="11" t="s">
        <v>48</v>
      </c>
      <c r="F24" s="11" t="s">
        <v>8</v>
      </c>
      <c r="G24" s="10" t="s">
        <v>387</v>
      </c>
      <c r="H24" s="10" t="str">
        <f t="shared" si="0"/>
        <v>3d -H&amp;I1</v>
      </c>
      <c r="I24" s="15" t="s">
        <v>162</v>
      </c>
    </row>
    <row r="25" spans="1:9" x14ac:dyDescent="0.2">
      <c r="A25" s="11" t="s">
        <v>67</v>
      </c>
      <c r="B25" s="13">
        <v>2</v>
      </c>
      <c r="C25" s="11" t="s">
        <v>70</v>
      </c>
      <c r="D25" s="11" t="s">
        <v>71</v>
      </c>
      <c r="E25" s="11" t="s">
        <v>48</v>
      </c>
      <c r="F25" s="11" t="s">
        <v>8</v>
      </c>
      <c r="G25" s="10" t="s">
        <v>387</v>
      </c>
      <c r="H25" s="10" t="str">
        <f t="shared" si="0"/>
        <v>3d -H&amp;I2</v>
      </c>
      <c r="I25" s="15" t="s">
        <v>163</v>
      </c>
    </row>
    <row r="26" spans="1:9" x14ac:dyDescent="0.2">
      <c r="A26" s="11" t="s">
        <v>67</v>
      </c>
      <c r="B26" s="13">
        <v>3</v>
      </c>
      <c r="C26" s="11" t="s">
        <v>72</v>
      </c>
      <c r="D26" s="11" t="s">
        <v>73</v>
      </c>
      <c r="E26" s="11" t="s">
        <v>48</v>
      </c>
      <c r="F26" s="11" t="s">
        <v>8</v>
      </c>
      <c r="G26" s="10" t="s">
        <v>387</v>
      </c>
      <c r="H26" s="10" t="str">
        <f t="shared" si="0"/>
        <v>3d -H&amp;I3</v>
      </c>
      <c r="I26" s="15" t="s">
        <v>164</v>
      </c>
    </row>
    <row r="27" spans="1:9" x14ac:dyDescent="0.2">
      <c r="A27" s="11" t="s">
        <v>67</v>
      </c>
      <c r="B27" s="13">
        <v>4</v>
      </c>
      <c r="C27" s="11" t="s">
        <v>74</v>
      </c>
      <c r="D27" s="11" t="s">
        <v>75</v>
      </c>
      <c r="E27" s="11" t="s">
        <v>48</v>
      </c>
      <c r="F27" s="11" t="s">
        <v>8</v>
      </c>
      <c r="G27" s="10" t="s">
        <v>387</v>
      </c>
      <c r="H27" s="10" t="str">
        <f t="shared" si="0"/>
        <v>3d -H&amp;I4</v>
      </c>
      <c r="I27" s="15" t="s">
        <v>165</v>
      </c>
    </row>
    <row r="28" spans="1:9" x14ac:dyDescent="0.2">
      <c r="A28" s="11" t="s">
        <v>67</v>
      </c>
      <c r="B28" s="13">
        <v>5</v>
      </c>
      <c r="C28" s="11" t="s">
        <v>76</v>
      </c>
      <c r="D28" s="11" t="s">
        <v>77</v>
      </c>
      <c r="E28" s="11" t="s">
        <v>48</v>
      </c>
      <c r="F28" s="11" t="s">
        <v>8</v>
      </c>
      <c r="G28" s="10" t="s">
        <v>387</v>
      </c>
      <c r="H28" s="10" t="str">
        <f t="shared" si="0"/>
        <v>3d -H&amp;I5</v>
      </c>
      <c r="I28" s="15" t="s">
        <v>166</v>
      </c>
    </row>
    <row r="29" spans="1:9" x14ac:dyDescent="0.2">
      <c r="A29" s="11" t="s">
        <v>67</v>
      </c>
      <c r="B29" s="13">
        <v>6</v>
      </c>
      <c r="C29" s="11" t="s">
        <v>78</v>
      </c>
      <c r="D29" s="11" t="s">
        <v>79</v>
      </c>
      <c r="E29" s="11" t="s">
        <v>80</v>
      </c>
      <c r="F29" s="11" t="s">
        <v>8</v>
      </c>
      <c r="G29" s="10" t="s">
        <v>387</v>
      </c>
      <c r="H29" s="10" t="str">
        <f t="shared" si="0"/>
        <v>3d -H&amp;I6</v>
      </c>
      <c r="I29" s="15" t="s">
        <v>167</v>
      </c>
    </row>
    <row r="30" spans="1:9" x14ac:dyDescent="0.2">
      <c r="A30" s="11" t="s">
        <v>67</v>
      </c>
      <c r="B30" s="13">
        <v>7</v>
      </c>
      <c r="C30" s="11" t="s">
        <v>81</v>
      </c>
      <c r="D30" s="11" t="s">
        <v>82</v>
      </c>
      <c r="E30" s="11" t="s">
        <v>83</v>
      </c>
      <c r="F30" s="11" t="s">
        <v>8</v>
      </c>
      <c r="G30" s="10" t="s">
        <v>387</v>
      </c>
      <c r="H30" s="10" t="str">
        <f t="shared" si="0"/>
        <v>3d -H&amp;I7</v>
      </c>
      <c r="I30" s="15" t="s">
        <v>168</v>
      </c>
    </row>
    <row r="31" spans="1:9" x14ac:dyDescent="0.2">
      <c r="A31" s="11" t="s">
        <v>67</v>
      </c>
      <c r="B31" s="13">
        <v>1</v>
      </c>
      <c r="C31" s="11" t="s">
        <v>68</v>
      </c>
      <c r="D31" s="11" t="s">
        <v>69</v>
      </c>
      <c r="E31" s="11" t="s">
        <v>48</v>
      </c>
      <c r="F31" s="11" t="s">
        <v>11</v>
      </c>
      <c r="G31" s="10" t="s">
        <v>386</v>
      </c>
      <c r="H31" s="10" t="str">
        <f t="shared" si="0"/>
        <v>3d -LUPS1</v>
      </c>
      <c r="I31" s="15" t="s">
        <v>169</v>
      </c>
    </row>
    <row r="32" spans="1:9" x14ac:dyDescent="0.2">
      <c r="A32" s="11" t="s">
        <v>67</v>
      </c>
      <c r="B32" s="13">
        <v>2</v>
      </c>
      <c r="C32" s="11" t="s">
        <v>70</v>
      </c>
      <c r="D32" s="11" t="s">
        <v>71</v>
      </c>
      <c r="E32" s="11" t="s">
        <v>48</v>
      </c>
      <c r="F32" s="11" t="s">
        <v>11</v>
      </c>
      <c r="G32" s="10" t="s">
        <v>386</v>
      </c>
      <c r="H32" s="10" t="str">
        <f t="shared" si="0"/>
        <v>3d -LUPS2</v>
      </c>
      <c r="I32" s="15" t="s">
        <v>170</v>
      </c>
    </row>
    <row r="33" spans="1:9" x14ac:dyDescent="0.2">
      <c r="A33" s="11" t="s">
        <v>67</v>
      </c>
      <c r="B33" s="13">
        <v>3</v>
      </c>
      <c r="C33" s="11" t="s">
        <v>72</v>
      </c>
      <c r="D33" s="11" t="s">
        <v>73</v>
      </c>
      <c r="E33" s="11" t="s">
        <v>48</v>
      </c>
      <c r="F33" s="11" t="s">
        <v>11</v>
      </c>
      <c r="G33" s="10" t="s">
        <v>386</v>
      </c>
      <c r="H33" s="10" t="str">
        <f t="shared" si="0"/>
        <v>3d -LUPS3</v>
      </c>
      <c r="I33" s="15" t="s">
        <v>171</v>
      </c>
    </row>
    <row r="34" spans="1:9" x14ac:dyDescent="0.2">
      <c r="A34" s="11" t="s">
        <v>67</v>
      </c>
      <c r="B34" s="13">
        <v>4</v>
      </c>
      <c r="C34" s="11" t="s">
        <v>74</v>
      </c>
      <c r="D34" s="11" t="s">
        <v>75</v>
      </c>
      <c r="E34" s="11" t="s">
        <v>48</v>
      </c>
      <c r="F34" s="11" t="s">
        <v>11</v>
      </c>
      <c r="G34" s="10" t="s">
        <v>386</v>
      </c>
      <c r="H34" s="10" t="str">
        <f t="shared" ref="H34:H65" si="1">LEFT(A34,4)&amp;G34&amp;B34</f>
        <v>3d -LUPS4</v>
      </c>
      <c r="I34" s="15" t="s">
        <v>172</v>
      </c>
    </row>
    <row r="35" spans="1:9" x14ac:dyDescent="0.2">
      <c r="A35" s="11" t="s">
        <v>67</v>
      </c>
      <c r="B35" s="13">
        <v>5</v>
      </c>
      <c r="C35" s="11" t="s">
        <v>76</v>
      </c>
      <c r="D35" s="11" t="s">
        <v>77</v>
      </c>
      <c r="E35" s="11" t="s">
        <v>48</v>
      </c>
      <c r="F35" s="11" t="s">
        <v>11</v>
      </c>
      <c r="G35" s="10" t="s">
        <v>386</v>
      </c>
      <c r="H35" s="10" t="str">
        <f t="shared" si="1"/>
        <v>3d -LUPS5</v>
      </c>
      <c r="I35" s="15" t="s">
        <v>173</v>
      </c>
    </row>
    <row r="36" spans="1:9" x14ac:dyDescent="0.2">
      <c r="A36" s="11" t="s">
        <v>67</v>
      </c>
      <c r="B36" s="13">
        <v>6</v>
      </c>
      <c r="C36" s="11" t="s">
        <v>78</v>
      </c>
      <c r="D36" s="11" t="s">
        <v>79</v>
      </c>
      <c r="E36" s="11" t="s">
        <v>80</v>
      </c>
      <c r="F36" s="11" t="s">
        <v>11</v>
      </c>
      <c r="G36" s="10" t="s">
        <v>386</v>
      </c>
      <c r="H36" s="10" t="str">
        <f t="shared" si="1"/>
        <v>3d -LUPS6</v>
      </c>
      <c r="I36" s="15" t="s">
        <v>174</v>
      </c>
    </row>
    <row r="37" spans="1:9" x14ac:dyDescent="0.2">
      <c r="A37" s="11" t="s">
        <v>67</v>
      </c>
      <c r="B37" s="13">
        <v>7</v>
      </c>
      <c r="C37" s="11" t="s">
        <v>81</v>
      </c>
      <c r="D37" s="11" t="s">
        <v>82</v>
      </c>
      <c r="E37" s="11" t="s">
        <v>83</v>
      </c>
      <c r="F37" s="11" t="s">
        <v>11</v>
      </c>
      <c r="G37" s="10" t="s">
        <v>386</v>
      </c>
      <c r="H37" s="10" t="str">
        <f t="shared" si="1"/>
        <v>3d -LUPS7</v>
      </c>
      <c r="I37" s="15" t="s">
        <v>175</v>
      </c>
    </row>
    <row r="38" spans="1:9" x14ac:dyDescent="0.2">
      <c r="A38" s="11" t="s">
        <v>84</v>
      </c>
      <c r="B38" s="13">
        <v>1</v>
      </c>
      <c r="C38" s="11" t="s">
        <v>43</v>
      </c>
      <c r="D38" s="11" t="s">
        <v>85</v>
      </c>
      <c r="E38" s="11" t="s">
        <v>86</v>
      </c>
      <c r="F38" s="11" t="s">
        <v>8</v>
      </c>
      <c r="G38" s="10" t="s">
        <v>387</v>
      </c>
      <c r="H38" s="10" t="str">
        <f t="shared" si="1"/>
        <v>4e -H&amp;I1</v>
      </c>
      <c r="I38" s="15" t="s">
        <v>176</v>
      </c>
    </row>
    <row r="39" spans="1:9" x14ac:dyDescent="0.2">
      <c r="A39" s="11" t="s">
        <v>84</v>
      </c>
      <c r="B39" s="13">
        <v>2</v>
      </c>
      <c r="C39" s="11" t="s">
        <v>87</v>
      </c>
      <c r="D39" s="11" t="s">
        <v>88</v>
      </c>
      <c r="E39" s="11" t="s">
        <v>89</v>
      </c>
      <c r="F39" s="11" t="s">
        <v>8</v>
      </c>
      <c r="G39" s="10" t="s">
        <v>387</v>
      </c>
      <c r="H39" s="10" t="str">
        <f t="shared" si="1"/>
        <v>4e -H&amp;I2</v>
      </c>
      <c r="I39" s="15" t="s">
        <v>177</v>
      </c>
    </row>
    <row r="40" spans="1:9" x14ac:dyDescent="0.2">
      <c r="A40" s="11" t="s">
        <v>84</v>
      </c>
      <c r="B40" s="13">
        <v>1</v>
      </c>
      <c r="C40" s="11" t="s">
        <v>43</v>
      </c>
      <c r="D40" s="11" t="s">
        <v>85</v>
      </c>
      <c r="E40" s="11" t="s">
        <v>86</v>
      </c>
      <c r="F40" s="11" t="s">
        <v>11</v>
      </c>
      <c r="G40" s="10" t="s">
        <v>386</v>
      </c>
      <c r="H40" s="10" t="str">
        <f t="shared" si="1"/>
        <v>4e -LUPS1</v>
      </c>
      <c r="I40" s="15" t="s">
        <v>178</v>
      </c>
    </row>
    <row r="41" spans="1:9" x14ac:dyDescent="0.2">
      <c r="A41" s="11" t="s">
        <v>84</v>
      </c>
      <c r="B41" s="13">
        <v>2</v>
      </c>
      <c r="C41" s="11" t="s">
        <v>87</v>
      </c>
      <c r="D41" s="11" t="s">
        <v>88</v>
      </c>
      <c r="E41" s="11" t="s">
        <v>89</v>
      </c>
      <c r="F41" s="11" t="s">
        <v>11</v>
      </c>
      <c r="G41" s="10" t="s">
        <v>386</v>
      </c>
      <c r="H41" s="10" t="str">
        <f t="shared" si="1"/>
        <v>4e -LUPS2</v>
      </c>
      <c r="I41" s="15" t="s">
        <v>179</v>
      </c>
    </row>
    <row r="42" spans="1:9" x14ac:dyDescent="0.2">
      <c r="A42" s="11" t="s">
        <v>84</v>
      </c>
      <c r="B42" s="13">
        <v>3</v>
      </c>
      <c r="C42" s="11" t="s">
        <v>40</v>
      </c>
      <c r="D42" s="11" t="s">
        <v>90</v>
      </c>
      <c r="E42" s="11" t="s">
        <v>91</v>
      </c>
      <c r="F42" s="11" t="s">
        <v>42</v>
      </c>
      <c r="G42" s="10" t="s">
        <v>386</v>
      </c>
      <c r="H42" s="10" t="str">
        <f t="shared" si="1"/>
        <v>4e -LUPS3</v>
      </c>
      <c r="I42" s="15" t="s">
        <v>180</v>
      </c>
    </row>
    <row r="43" spans="1:9" x14ac:dyDescent="0.2">
      <c r="A43" s="11" t="s">
        <v>84</v>
      </c>
      <c r="B43" s="13">
        <v>4</v>
      </c>
      <c r="C43" s="11" t="s">
        <v>92</v>
      </c>
      <c r="D43" s="11" t="s">
        <v>93</v>
      </c>
      <c r="E43" s="11" t="s">
        <v>94</v>
      </c>
      <c r="F43" s="11" t="s">
        <v>42</v>
      </c>
      <c r="G43" s="10" t="s">
        <v>386</v>
      </c>
      <c r="H43" s="10" t="str">
        <f t="shared" si="1"/>
        <v>4e -LUPS4</v>
      </c>
      <c r="I43" s="15" t="s">
        <v>181</v>
      </c>
    </row>
    <row r="44" spans="1:9" x14ac:dyDescent="0.2">
      <c r="A44" s="11" t="s">
        <v>95</v>
      </c>
      <c r="B44" s="13">
        <v>1</v>
      </c>
      <c r="C44" s="11" t="s">
        <v>96</v>
      </c>
      <c r="D44" s="11" t="s">
        <v>97</v>
      </c>
      <c r="E44" s="11" t="s">
        <v>98</v>
      </c>
      <c r="F44" s="11" t="s">
        <v>8</v>
      </c>
      <c r="G44" s="10" t="s">
        <v>387</v>
      </c>
      <c r="H44" s="10" t="str">
        <f t="shared" si="1"/>
        <v>4f -H&amp;I1</v>
      </c>
      <c r="I44" s="15" t="s">
        <v>182</v>
      </c>
    </row>
    <row r="45" spans="1:9" x14ac:dyDescent="0.2">
      <c r="A45" s="11" t="s">
        <v>95</v>
      </c>
      <c r="B45" s="13">
        <v>2</v>
      </c>
      <c r="C45" s="11" t="s">
        <v>99</v>
      </c>
      <c r="D45" s="11" t="s">
        <v>100</v>
      </c>
      <c r="E45" s="11" t="s">
        <v>101</v>
      </c>
      <c r="F45" s="11" t="s">
        <v>8</v>
      </c>
      <c r="G45" s="10" t="s">
        <v>387</v>
      </c>
      <c r="H45" s="10" t="str">
        <f t="shared" si="1"/>
        <v>4f -H&amp;I2</v>
      </c>
      <c r="I45" s="15" t="s">
        <v>183</v>
      </c>
    </row>
    <row r="46" spans="1:9" x14ac:dyDescent="0.2">
      <c r="A46" s="11" t="s">
        <v>95</v>
      </c>
      <c r="B46" s="13">
        <v>3</v>
      </c>
      <c r="C46" s="11" t="s">
        <v>102</v>
      </c>
      <c r="D46" s="11" t="s">
        <v>103</v>
      </c>
      <c r="E46" s="11" t="s">
        <v>101</v>
      </c>
      <c r="F46" s="11" t="s">
        <v>8</v>
      </c>
      <c r="G46" s="10" t="s">
        <v>387</v>
      </c>
      <c r="H46" s="10" t="str">
        <f t="shared" si="1"/>
        <v>4f -H&amp;I3</v>
      </c>
      <c r="I46" s="15" t="s">
        <v>184</v>
      </c>
    </row>
    <row r="47" spans="1:9" x14ac:dyDescent="0.2">
      <c r="A47" s="11" t="s">
        <v>95</v>
      </c>
      <c r="B47" s="13">
        <v>4</v>
      </c>
      <c r="C47" s="11" t="s">
        <v>104</v>
      </c>
      <c r="D47" s="11" t="s">
        <v>105</v>
      </c>
      <c r="E47" s="11" t="s">
        <v>101</v>
      </c>
      <c r="F47" s="11" t="s">
        <v>8</v>
      </c>
      <c r="G47" s="10" t="s">
        <v>387</v>
      </c>
      <c r="H47" s="10" t="str">
        <f t="shared" si="1"/>
        <v>4f -H&amp;I4</v>
      </c>
      <c r="I47" s="15" t="s">
        <v>185</v>
      </c>
    </row>
    <row r="48" spans="1:9" x14ac:dyDescent="0.2">
      <c r="A48" s="11" t="s">
        <v>95</v>
      </c>
      <c r="B48" s="13">
        <v>1</v>
      </c>
      <c r="C48" s="11" t="s">
        <v>96</v>
      </c>
      <c r="D48" s="11" t="s">
        <v>97</v>
      </c>
      <c r="E48" s="11" t="s">
        <v>98</v>
      </c>
      <c r="F48" s="11" t="s">
        <v>11</v>
      </c>
      <c r="G48" s="10" t="s">
        <v>386</v>
      </c>
      <c r="H48" s="10" t="str">
        <f t="shared" si="1"/>
        <v>4f -LUPS1</v>
      </c>
      <c r="I48" s="15" t="s">
        <v>186</v>
      </c>
    </row>
    <row r="49" spans="1:9" x14ac:dyDescent="0.2">
      <c r="A49" s="11" t="s">
        <v>95</v>
      </c>
      <c r="B49" s="13">
        <v>2</v>
      </c>
      <c r="C49" s="11" t="s">
        <v>99</v>
      </c>
      <c r="D49" s="11" t="s">
        <v>100</v>
      </c>
      <c r="E49" s="11" t="s">
        <v>101</v>
      </c>
      <c r="F49" s="11" t="s">
        <v>11</v>
      </c>
      <c r="G49" s="10" t="s">
        <v>386</v>
      </c>
      <c r="H49" s="10" t="str">
        <f t="shared" si="1"/>
        <v>4f -LUPS2</v>
      </c>
      <c r="I49" s="15" t="s">
        <v>187</v>
      </c>
    </row>
    <row r="50" spans="1:9" x14ac:dyDescent="0.2">
      <c r="A50" s="11" t="s">
        <v>95</v>
      </c>
      <c r="B50" s="13">
        <v>3</v>
      </c>
      <c r="C50" s="11" t="s">
        <v>102</v>
      </c>
      <c r="D50" s="11" t="s">
        <v>103</v>
      </c>
      <c r="E50" s="11" t="s">
        <v>101</v>
      </c>
      <c r="F50" s="11" t="s">
        <v>11</v>
      </c>
      <c r="G50" s="10" t="s">
        <v>386</v>
      </c>
      <c r="H50" s="10" t="str">
        <f t="shared" si="1"/>
        <v>4f -LUPS3</v>
      </c>
      <c r="I50" s="15" t="s">
        <v>188</v>
      </c>
    </row>
    <row r="51" spans="1:9" x14ac:dyDescent="0.2">
      <c r="A51" s="11" t="s">
        <v>95</v>
      </c>
      <c r="B51" s="13">
        <v>4</v>
      </c>
      <c r="C51" s="11" t="s">
        <v>104</v>
      </c>
      <c r="D51" s="11" t="s">
        <v>105</v>
      </c>
      <c r="E51" s="11" t="s">
        <v>101</v>
      </c>
      <c r="F51" s="11" t="s">
        <v>11</v>
      </c>
      <c r="G51" s="10" t="s">
        <v>386</v>
      </c>
      <c r="H51" s="10" t="str">
        <f t="shared" si="1"/>
        <v>4f -LUPS4</v>
      </c>
      <c r="I51" s="15" t="s">
        <v>189</v>
      </c>
    </row>
    <row r="52" spans="1:9" x14ac:dyDescent="0.2">
      <c r="A52" s="13" t="s">
        <v>106</v>
      </c>
      <c r="B52" s="13">
        <v>1</v>
      </c>
      <c r="C52" s="11" t="s">
        <v>107</v>
      </c>
      <c r="D52" s="11" t="s">
        <v>108</v>
      </c>
      <c r="E52" s="11" t="s">
        <v>109</v>
      </c>
      <c r="F52" s="11" t="s">
        <v>109</v>
      </c>
      <c r="G52" s="10" t="s">
        <v>387</v>
      </c>
      <c r="H52" s="10" t="str">
        <f t="shared" si="1"/>
        <v>6c -H&amp;I1</v>
      </c>
      <c r="I52" s="18" t="s">
        <v>412</v>
      </c>
    </row>
    <row r="53" spans="1:9" x14ac:dyDescent="0.2">
      <c r="A53" s="13" t="s">
        <v>106</v>
      </c>
      <c r="B53" s="13">
        <v>2</v>
      </c>
      <c r="C53" s="11" t="s">
        <v>110</v>
      </c>
      <c r="D53" s="11" t="s">
        <v>111</v>
      </c>
      <c r="E53" s="11" t="s">
        <v>109</v>
      </c>
      <c r="F53" s="11" t="s">
        <v>109</v>
      </c>
      <c r="G53" s="10" t="s">
        <v>387</v>
      </c>
      <c r="H53" s="10" t="str">
        <f t="shared" si="1"/>
        <v>6c -H&amp;I2</v>
      </c>
      <c r="I53" s="18" t="s">
        <v>415</v>
      </c>
    </row>
    <row r="54" spans="1:9" x14ac:dyDescent="0.2">
      <c r="A54" s="11" t="s">
        <v>112</v>
      </c>
      <c r="B54" s="13">
        <v>1</v>
      </c>
      <c r="C54" s="11" t="s">
        <v>113</v>
      </c>
      <c r="D54" s="11" t="s">
        <v>114</v>
      </c>
      <c r="E54" s="11" t="s">
        <v>101</v>
      </c>
      <c r="F54" s="11" t="s">
        <v>8</v>
      </c>
      <c r="G54" s="10" t="s">
        <v>387</v>
      </c>
      <c r="H54" s="10" t="str">
        <f t="shared" si="1"/>
        <v>6d -H&amp;I1</v>
      </c>
      <c r="I54" s="15" t="s">
        <v>190</v>
      </c>
    </row>
    <row r="55" spans="1:9" x14ac:dyDescent="0.2">
      <c r="A55" s="11" t="s">
        <v>112</v>
      </c>
      <c r="B55" s="13">
        <v>2</v>
      </c>
      <c r="C55" s="11" t="s">
        <v>115</v>
      </c>
      <c r="D55" s="11" t="s">
        <v>116</v>
      </c>
      <c r="E55" s="11" t="s">
        <v>117</v>
      </c>
      <c r="F55" s="11" t="s">
        <v>8</v>
      </c>
      <c r="G55" s="10" t="s">
        <v>387</v>
      </c>
      <c r="H55" s="10" t="str">
        <f t="shared" si="1"/>
        <v>6d -H&amp;I2</v>
      </c>
      <c r="I55" s="15" t="s">
        <v>191</v>
      </c>
    </row>
    <row r="56" spans="1:9" x14ac:dyDescent="0.2">
      <c r="A56" s="11" t="s">
        <v>112</v>
      </c>
      <c r="B56" s="13">
        <v>1</v>
      </c>
      <c r="C56" s="11" t="s">
        <v>113</v>
      </c>
      <c r="D56" s="11" t="s">
        <v>114</v>
      </c>
      <c r="E56" s="11" t="s">
        <v>101</v>
      </c>
      <c r="F56" s="11" t="s">
        <v>11</v>
      </c>
      <c r="G56" s="10" t="s">
        <v>386</v>
      </c>
      <c r="H56" s="10" t="str">
        <f t="shared" si="1"/>
        <v>6d -LUPS1</v>
      </c>
      <c r="I56" s="15" t="s">
        <v>192</v>
      </c>
    </row>
    <row r="57" spans="1:9" x14ac:dyDescent="0.2">
      <c r="A57" s="11" t="s">
        <v>112</v>
      </c>
      <c r="B57" s="13">
        <v>2</v>
      </c>
      <c r="C57" s="11" t="s">
        <v>115</v>
      </c>
      <c r="D57" s="11" t="s">
        <v>116</v>
      </c>
      <c r="E57" s="11" t="s">
        <v>117</v>
      </c>
      <c r="F57" s="11" t="s">
        <v>11</v>
      </c>
      <c r="G57" s="10" t="s">
        <v>386</v>
      </c>
      <c r="H57" s="10" t="str">
        <f t="shared" si="1"/>
        <v>6d -LUPS2</v>
      </c>
      <c r="I57" s="15" t="s">
        <v>193</v>
      </c>
    </row>
    <row r="58" spans="1:9" x14ac:dyDescent="0.2">
      <c r="A58" s="11" t="s">
        <v>118</v>
      </c>
      <c r="B58" s="13">
        <v>1</v>
      </c>
      <c r="C58" s="11" t="s">
        <v>96</v>
      </c>
      <c r="D58" s="11" t="s">
        <v>97</v>
      </c>
      <c r="E58" s="11" t="s">
        <v>98</v>
      </c>
      <c r="F58" s="11" t="s">
        <v>8</v>
      </c>
      <c r="G58" s="10" t="s">
        <v>387</v>
      </c>
      <c r="H58" s="10" t="str">
        <f t="shared" si="1"/>
        <v>6g -H&amp;I1</v>
      </c>
      <c r="I58" s="15" t="s">
        <v>194</v>
      </c>
    </row>
    <row r="59" spans="1:9" x14ac:dyDescent="0.2">
      <c r="A59" s="11" t="s">
        <v>118</v>
      </c>
      <c r="B59" s="13">
        <v>2</v>
      </c>
      <c r="C59" s="11" t="s">
        <v>119</v>
      </c>
      <c r="D59" s="11" t="s">
        <v>120</v>
      </c>
      <c r="E59" s="11" t="s">
        <v>121</v>
      </c>
      <c r="F59" s="11" t="s">
        <v>8</v>
      </c>
      <c r="G59" s="10" t="s">
        <v>387</v>
      </c>
      <c r="H59" s="10" t="str">
        <f t="shared" si="1"/>
        <v>6g -H&amp;I2</v>
      </c>
      <c r="I59" s="15" t="s">
        <v>195</v>
      </c>
    </row>
    <row r="60" spans="1:9" x14ac:dyDescent="0.2">
      <c r="A60" s="11" t="s">
        <v>118</v>
      </c>
      <c r="B60" s="13">
        <v>3</v>
      </c>
      <c r="C60" s="11" t="s">
        <v>122</v>
      </c>
      <c r="D60" s="11" t="s">
        <v>123</v>
      </c>
      <c r="E60" s="11" t="s">
        <v>121</v>
      </c>
      <c r="F60" s="11" t="s">
        <v>8</v>
      </c>
      <c r="G60" s="10" t="s">
        <v>387</v>
      </c>
      <c r="H60" s="10" t="str">
        <f t="shared" si="1"/>
        <v>6g -H&amp;I3</v>
      </c>
      <c r="I60" s="15" t="s">
        <v>196</v>
      </c>
    </row>
    <row r="61" spans="1:9" x14ac:dyDescent="0.2">
      <c r="A61" s="11" t="s">
        <v>118</v>
      </c>
      <c r="B61" s="13">
        <v>1</v>
      </c>
      <c r="C61" s="11" t="s">
        <v>96</v>
      </c>
      <c r="D61" s="11" t="s">
        <v>97</v>
      </c>
      <c r="E61" s="11" t="s">
        <v>98</v>
      </c>
      <c r="F61" s="11" t="s">
        <v>11</v>
      </c>
      <c r="G61" s="10" t="s">
        <v>386</v>
      </c>
      <c r="H61" s="10" t="str">
        <f t="shared" si="1"/>
        <v>6g -LUPS1</v>
      </c>
      <c r="I61" s="15" t="s">
        <v>197</v>
      </c>
    </row>
    <row r="62" spans="1:9" x14ac:dyDescent="0.2">
      <c r="A62" s="11" t="s">
        <v>118</v>
      </c>
      <c r="B62" s="13">
        <v>2</v>
      </c>
      <c r="C62" s="11" t="s">
        <v>119</v>
      </c>
      <c r="D62" s="11" t="s">
        <v>120</v>
      </c>
      <c r="E62" s="11" t="s">
        <v>121</v>
      </c>
      <c r="F62" s="11" t="s">
        <v>11</v>
      </c>
      <c r="G62" s="10" t="s">
        <v>386</v>
      </c>
      <c r="H62" s="10" t="str">
        <f t="shared" si="1"/>
        <v>6g -LUPS2</v>
      </c>
      <c r="I62" s="15" t="s">
        <v>198</v>
      </c>
    </row>
    <row r="63" spans="1:9" x14ac:dyDescent="0.2">
      <c r="A63" s="11" t="s">
        <v>118</v>
      </c>
      <c r="B63" s="13">
        <v>3</v>
      </c>
      <c r="C63" s="11" t="s">
        <v>122</v>
      </c>
      <c r="D63" s="11" t="s">
        <v>123</v>
      </c>
      <c r="E63" s="11" t="s">
        <v>121</v>
      </c>
      <c r="F63" s="11" t="s">
        <v>11</v>
      </c>
      <c r="G63" s="10" t="s">
        <v>386</v>
      </c>
      <c r="H63" s="10" t="str">
        <f t="shared" si="1"/>
        <v>6g -LUPS3</v>
      </c>
      <c r="I63" s="15" t="s">
        <v>199</v>
      </c>
    </row>
    <row r="64" spans="1:9" x14ac:dyDescent="0.2">
      <c r="A64" s="13" t="s">
        <v>0</v>
      </c>
      <c r="B64" s="13">
        <v>1</v>
      </c>
      <c r="C64" s="11" t="s">
        <v>5</v>
      </c>
      <c r="D64" s="11" t="s">
        <v>6</v>
      </c>
      <c r="E64" s="11" t="s">
        <v>7</v>
      </c>
      <c r="F64" s="11" t="s">
        <v>8</v>
      </c>
      <c r="G64" s="10" t="s">
        <v>387</v>
      </c>
      <c r="H64" s="10" t="str">
        <f t="shared" si="1"/>
        <v>8i -H&amp;I1</v>
      </c>
      <c r="I64" s="15" t="s">
        <v>124</v>
      </c>
    </row>
    <row r="65" spans="1:9" x14ac:dyDescent="0.2">
      <c r="A65" s="13" t="s">
        <v>0</v>
      </c>
      <c r="B65" s="13">
        <v>2</v>
      </c>
      <c r="C65" s="11" t="s">
        <v>9</v>
      </c>
      <c r="D65" s="11" t="s">
        <v>10</v>
      </c>
      <c r="E65" s="11" t="s">
        <v>7</v>
      </c>
      <c r="F65" s="11" t="s">
        <v>8</v>
      </c>
      <c r="G65" s="10" t="s">
        <v>387</v>
      </c>
      <c r="H65" s="10" t="str">
        <f t="shared" si="1"/>
        <v>8i -H&amp;I2</v>
      </c>
      <c r="I65" s="15" t="s">
        <v>125</v>
      </c>
    </row>
    <row r="66" spans="1:9" x14ac:dyDescent="0.2">
      <c r="A66" s="13" t="s">
        <v>0</v>
      </c>
      <c r="B66" s="13">
        <v>1</v>
      </c>
      <c r="C66" s="11" t="s">
        <v>5</v>
      </c>
      <c r="D66" s="11" t="s">
        <v>6</v>
      </c>
      <c r="E66" s="11" t="s">
        <v>7</v>
      </c>
      <c r="F66" s="11" t="s">
        <v>11</v>
      </c>
      <c r="G66" s="10" t="s">
        <v>386</v>
      </c>
      <c r="H66" s="10" t="str">
        <f t="shared" ref="H66:H81" si="2">LEFT(A66,4)&amp;G66&amp;B66</f>
        <v>8i -LUPS1</v>
      </c>
      <c r="I66" s="15" t="s">
        <v>126</v>
      </c>
    </row>
    <row r="67" spans="1:9" x14ac:dyDescent="0.2">
      <c r="A67" s="13" t="s">
        <v>0</v>
      </c>
      <c r="B67" s="13">
        <v>2</v>
      </c>
      <c r="C67" s="11" t="s">
        <v>9</v>
      </c>
      <c r="D67" s="11" t="s">
        <v>10</v>
      </c>
      <c r="E67" s="11" t="s">
        <v>7</v>
      </c>
      <c r="F67" s="11" t="s">
        <v>11</v>
      </c>
      <c r="G67" s="10" t="s">
        <v>386</v>
      </c>
      <c r="H67" s="10" t="str">
        <f t="shared" si="2"/>
        <v>8i -LUPS2</v>
      </c>
      <c r="I67" s="15" t="s">
        <v>127</v>
      </c>
    </row>
    <row r="68" spans="1:9" x14ac:dyDescent="0.2">
      <c r="A68" s="13" t="s">
        <v>39</v>
      </c>
      <c r="B68" s="13">
        <v>1</v>
      </c>
      <c r="C68" s="11" t="s">
        <v>40</v>
      </c>
      <c r="D68" s="11" t="s">
        <v>41</v>
      </c>
      <c r="E68" s="11" t="s">
        <v>29</v>
      </c>
      <c r="F68" s="11" t="s">
        <v>42</v>
      </c>
      <c r="G68" s="10" t="s">
        <v>386</v>
      </c>
      <c r="H68" s="10" t="str">
        <f t="shared" si="2"/>
        <v>8ii LUPS1</v>
      </c>
      <c r="I68" s="15" t="s">
        <v>148</v>
      </c>
    </row>
    <row r="69" spans="1:9" x14ac:dyDescent="0.2">
      <c r="A69" s="13" t="s">
        <v>39</v>
      </c>
      <c r="B69" s="13">
        <v>2</v>
      </c>
      <c r="C69" s="11" t="s">
        <v>43</v>
      </c>
      <c r="D69" s="11" t="s">
        <v>44</v>
      </c>
      <c r="E69" s="11" t="s">
        <v>29</v>
      </c>
      <c r="F69" s="11" t="s">
        <v>42</v>
      </c>
      <c r="G69" s="10" t="s">
        <v>386</v>
      </c>
      <c r="H69" s="10" t="str">
        <f t="shared" si="2"/>
        <v>8ii LUPS2</v>
      </c>
      <c r="I69" s="15" t="s">
        <v>149</v>
      </c>
    </row>
    <row r="70" spans="1:9" x14ac:dyDescent="0.2">
      <c r="A70" s="11" t="s">
        <v>12</v>
      </c>
      <c r="B70" s="13">
        <v>1</v>
      </c>
      <c r="C70" s="11" t="s">
        <v>13</v>
      </c>
      <c r="D70" s="11" t="s">
        <v>14</v>
      </c>
      <c r="E70" s="11" t="s">
        <v>7</v>
      </c>
      <c r="F70" s="11" t="s">
        <v>8</v>
      </c>
      <c r="G70" s="10" t="s">
        <v>387</v>
      </c>
      <c r="H70" s="10" t="str">
        <f t="shared" si="2"/>
        <v>9i -H&amp;I1</v>
      </c>
      <c r="I70" s="15" t="s">
        <v>128</v>
      </c>
    </row>
    <row r="71" spans="1:9" x14ac:dyDescent="0.2">
      <c r="A71" s="11" t="s">
        <v>12</v>
      </c>
      <c r="B71" s="13">
        <v>2</v>
      </c>
      <c r="C71" s="11" t="s">
        <v>15</v>
      </c>
      <c r="D71" s="11" t="s">
        <v>16</v>
      </c>
      <c r="E71" s="11" t="s">
        <v>7</v>
      </c>
      <c r="F71" s="11" t="s">
        <v>8</v>
      </c>
      <c r="G71" s="10" t="s">
        <v>387</v>
      </c>
      <c r="H71" s="10" t="str">
        <f t="shared" si="2"/>
        <v>9i -H&amp;I2</v>
      </c>
      <c r="I71" s="15" t="s">
        <v>129</v>
      </c>
    </row>
    <row r="72" spans="1:9" x14ac:dyDescent="0.2">
      <c r="A72" s="11" t="s">
        <v>12</v>
      </c>
      <c r="B72" s="13">
        <v>1</v>
      </c>
      <c r="C72" s="11" t="s">
        <v>13</v>
      </c>
      <c r="D72" s="11" t="s">
        <v>14</v>
      </c>
      <c r="E72" s="11" t="s">
        <v>7</v>
      </c>
      <c r="F72" s="11" t="s">
        <v>11</v>
      </c>
      <c r="G72" s="10" t="s">
        <v>386</v>
      </c>
      <c r="H72" s="10" t="str">
        <f t="shared" si="2"/>
        <v>9i -LUPS1</v>
      </c>
      <c r="I72" s="15" t="s">
        <v>130</v>
      </c>
    </row>
    <row r="73" spans="1:9" x14ac:dyDescent="0.2">
      <c r="A73" s="11" t="s">
        <v>12</v>
      </c>
      <c r="B73" s="13">
        <v>2</v>
      </c>
      <c r="C73" s="11" t="s">
        <v>15</v>
      </c>
      <c r="D73" s="11" t="s">
        <v>16</v>
      </c>
      <c r="E73" s="11" t="s">
        <v>7</v>
      </c>
      <c r="F73" s="11" t="s">
        <v>11</v>
      </c>
      <c r="G73" s="10" t="s">
        <v>386</v>
      </c>
      <c r="H73" s="10" t="str">
        <f t="shared" si="2"/>
        <v>9i -LUPS2</v>
      </c>
      <c r="I73" s="15" t="s">
        <v>131</v>
      </c>
    </row>
    <row r="74" spans="1:9" x14ac:dyDescent="0.2">
      <c r="A74" s="13" t="s">
        <v>17</v>
      </c>
      <c r="B74" s="13">
        <v>1</v>
      </c>
      <c r="C74" s="11" t="s">
        <v>18</v>
      </c>
      <c r="D74" s="11" t="s">
        <v>19</v>
      </c>
      <c r="E74" s="11" t="s">
        <v>7</v>
      </c>
      <c r="F74" s="11" t="s">
        <v>8</v>
      </c>
      <c r="G74" s="10" t="s">
        <v>387</v>
      </c>
      <c r="H74" s="10" t="str">
        <f t="shared" si="2"/>
        <v>9v -H&amp;I1</v>
      </c>
      <c r="I74" s="15" t="s">
        <v>132</v>
      </c>
    </row>
    <row r="75" spans="1:9" x14ac:dyDescent="0.2">
      <c r="A75" s="13" t="s">
        <v>17</v>
      </c>
      <c r="B75" s="13">
        <v>2</v>
      </c>
      <c r="C75" s="11" t="s">
        <v>20</v>
      </c>
      <c r="D75" s="11" t="s">
        <v>21</v>
      </c>
      <c r="E75" s="11" t="s">
        <v>7</v>
      </c>
      <c r="F75" s="11" t="s">
        <v>8</v>
      </c>
      <c r="G75" s="10" t="s">
        <v>387</v>
      </c>
      <c r="H75" s="10" t="str">
        <f t="shared" si="2"/>
        <v>9v -H&amp;I2</v>
      </c>
      <c r="I75" s="15" t="s">
        <v>133</v>
      </c>
    </row>
    <row r="76" spans="1:9" x14ac:dyDescent="0.2">
      <c r="A76" s="13" t="s">
        <v>17</v>
      </c>
      <c r="B76" s="13">
        <v>3</v>
      </c>
      <c r="C76" s="11" t="s">
        <v>22</v>
      </c>
      <c r="D76" s="11" t="s">
        <v>23</v>
      </c>
      <c r="E76" s="11" t="s">
        <v>7</v>
      </c>
      <c r="F76" s="11" t="s">
        <v>8</v>
      </c>
      <c r="G76" s="10" t="s">
        <v>387</v>
      </c>
      <c r="H76" s="10" t="str">
        <f t="shared" si="2"/>
        <v>9v -H&amp;I3</v>
      </c>
      <c r="I76" s="15" t="s">
        <v>134</v>
      </c>
    </row>
    <row r="77" spans="1:9" x14ac:dyDescent="0.2">
      <c r="A77" s="13" t="s">
        <v>17</v>
      </c>
      <c r="B77" s="13">
        <v>4</v>
      </c>
      <c r="C77" s="11" t="s">
        <v>24</v>
      </c>
      <c r="D77" s="11" t="s">
        <v>25</v>
      </c>
      <c r="E77" s="11" t="s">
        <v>7</v>
      </c>
      <c r="F77" s="11" t="s">
        <v>8</v>
      </c>
      <c r="G77" s="10" t="s">
        <v>387</v>
      </c>
      <c r="H77" s="10" t="str">
        <f t="shared" si="2"/>
        <v>9v -H&amp;I4</v>
      </c>
      <c r="I77" s="15" t="s">
        <v>135</v>
      </c>
    </row>
    <row r="78" spans="1:9" x14ac:dyDescent="0.2">
      <c r="A78" s="13" t="s">
        <v>17</v>
      </c>
      <c r="B78" s="13">
        <v>1</v>
      </c>
      <c r="C78" s="11" t="s">
        <v>18</v>
      </c>
      <c r="D78" s="11" t="s">
        <v>19</v>
      </c>
      <c r="E78" s="11" t="s">
        <v>7</v>
      </c>
      <c r="F78" s="11" t="s">
        <v>11</v>
      </c>
      <c r="G78" s="10" t="s">
        <v>386</v>
      </c>
      <c r="H78" s="10" t="str">
        <f t="shared" si="2"/>
        <v>9v -LUPS1</v>
      </c>
      <c r="I78" s="15" t="s">
        <v>136</v>
      </c>
    </row>
    <row r="79" spans="1:9" x14ac:dyDescent="0.2">
      <c r="A79" s="13" t="s">
        <v>17</v>
      </c>
      <c r="B79" s="13">
        <v>2</v>
      </c>
      <c r="C79" s="11" t="s">
        <v>20</v>
      </c>
      <c r="D79" s="11" t="s">
        <v>21</v>
      </c>
      <c r="E79" s="11" t="s">
        <v>7</v>
      </c>
      <c r="F79" s="11" t="s">
        <v>11</v>
      </c>
      <c r="G79" s="10" t="s">
        <v>386</v>
      </c>
      <c r="H79" s="10" t="str">
        <f t="shared" si="2"/>
        <v>9v -LUPS2</v>
      </c>
      <c r="I79" s="15" t="s">
        <v>137</v>
      </c>
    </row>
    <row r="80" spans="1:9" x14ac:dyDescent="0.2">
      <c r="A80" s="13" t="s">
        <v>17</v>
      </c>
      <c r="B80" s="13">
        <v>3</v>
      </c>
      <c r="C80" s="11" t="s">
        <v>22</v>
      </c>
      <c r="D80" s="11" t="s">
        <v>23</v>
      </c>
      <c r="E80" s="11" t="s">
        <v>7</v>
      </c>
      <c r="F80" s="11" t="s">
        <v>11</v>
      </c>
      <c r="G80" s="10" t="s">
        <v>386</v>
      </c>
      <c r="H80" s="10" t="str">
        <f t="shared" si="2"/>
        <v>9v -LUPS3</v>
      </c>
      <c r="I80" s="15" t="s">
        <v>138</v>
      </c>
    </row>
    <row r="81" spans="1:11" x14ac:dyDescent="0.2">
      <c r="A81" s="13" t="s">
        <v>17</v>
      </c>
      <c r="B81" s="13">
        <v>4</v>
      </c>
      <c r="C81" s="11" t="s">
        <v>24</v>
      </c>
      <c r="D81" s="11" t="s">
        <v>25</v>
      </c>
      <c r="E81" s="11" t="s">
        <v>7</v>
      </c>
      <c r="F81" s="11" t="s">
        <v>11</v>
      </c>
      <c r="G81" s="10" t="s">
        <v>386</v>
      </c>
      <c r="H81" s="10" t="str">
        <f t="shared" si="2"/>
        <v>9v -LUPS4</v>
      </c>
      <c r="I81" s="15" t="s">
        <v>139</v>
      </c>
    </row>
    <row r="82" spans="1:11" x14ac:dyDescent="0.2">
      <c r="A82" s="11"/>
      <c r="B82" s="13"/>
      <c r="C82" s="11"/>
      <c r="D82" s="11"/>
      <c r="E82" s="11"/>
      <c r="F82" s="11"/>
      <c r="G82" s="10"/>
      <c r="H82" s="10"/>
    </row>
    <row r="83" spans="1:11" x14ac:dyDescent="0.2">
      <c r="A83" s="11"/>
      <c r="B83" s="13"/>
      <c r="C83" s="11"/>
      <c r="D83" s="11"/>
      <c r="E83" s="11"/>
      <c r="F83" s="11"/>
      <c r="G83" s="10"/>
      <c r="H83" s="10"/>
    </row>
    <row r="84" spans="1:11" x14ac:dyDescent="0.2">
      <c r="A84" s="11"/>
      <c r="B84" s="13"/>
      <c r="C84" s="11"/>
      <c r="D84" s="11"/>
      <c r="E84" s="11"/>
      <c r="F84" s="11"/>
      <c r="G84" s="10"/>
      <c r="H84" s="10"/>
    </row>
    <row r="85" spans="1:11" x14ac:dyDescent="0.2">
      <c r="A85" s="11"/>
      <c r="B85" s="13"/>
      <c r="C85" s="11"/>
      <c r="D85" s="11"/>
      <c r="E85" s="11"/>
      <c r="F85" s="11"/>
      <c r="G85" s="10"/>
      <c r="H85" s="10"/>
    </row>
    <row r="86" spans="1:11" x14ac:dyDescent="0.2">
      <c r="A86" s="11"/>
      <c r="B86" s="13"/>
      <c r="C86" s="11"/>
      <c r="D86" s="11"/>
      <c r="E86" s="11"/>
      <c r="F86" s="11"/>
      <c r="G86" s="10"/>
      <c r="H86" s="10"/>
    </row>
    <row r="87" spans="1:11" x14ac:dyDescent="0.2">
      <c r="A87" s="11"/>
      <c r="B87" s="13"/>
      <c r="C87" s="11"/>
      <c r="D87" s="11"/>
      <c r="E87" s="11"/>
      <c r="F87" s="11"/>
      <c r="G87" s="10"/>
      <c r="H87" s="10"/>
    </row>
    <row r="88" spans="1:11" x14ac:dyDescent="0.2">
      <c r="A88" s="11"/>
      <c r="B88" s="13"/>
      <c r="C88" s="11"/>
      <c r="D88" s="11"/>
      <c r="E88" s="11"/>
      <c r="F88" s="11"/>
      <c r="G88" s="10"/>
      <c r="H88" s="10"/>
    </row>
    <row r="89" spans="1:11" x14ac:dyDescent="0.2">
      <c r="A89" s="11"/>
      <c r="B89" s="13"/>
      <c r="C89" s="11"/>
      <c r="D89" s="11"/>
      <c r="E89" s="11"/>
      <c r="F89" s="11"/>
      <c r="G89" s="10"/>
      <c r="H89" s="10"/>
    </row>
    <row r="90" spans="1:11" x14ac:dyDescent="0.2">
      <c r="A90" s="11"/>
      <c r="B90" s="13"/>
      <c r="C90" s="11"/>
      <c r="D90" s="11"/>
      <c r="E90" s="11"/>
      <c r="F90" s="11"/>
      <c r="G90" s="10"/>
      <c r="H90" s="10"/>
    </row>
    <row r="91" spans="1:11" x14ac:dyDescent="0.2">
      <c r="A91" s="11"/>
      <c r="B91" s="13"/>
      <c r="C91" s="11"/>
      <c r="D91" s="11"/>
      <c r="E91" s="11"/>
      <c r="F91" s="11"/>
      <c r="G91" s="10"/>
      <c r="H91" s="10"/>
    </row>
    <row r="92" spans="1:11" x14ac:dyDescent="0.2">
      <c r="A92" s="11"/>
      <c r="B92" s="13"/>
      <c r="C92" s="11"/>
      <c r="D92" s="11"/>
      <c r="E92" s="11"/>
      <c r="F92" s="11"/>
      <c r="G92" s="10"/>
      <c r="H92" s="10"/>
    </row>
    <row r="93" spans="1:11" x14ac:dyDescent="0.2">
      <c r="A93" s="11"/>
      <c r="B93" s="13"/>
      <c r="C93" s="11"/>
      <c r="D93" s="11"/>
      <c r="E93" s="11"/>
      <c r="F93" s="11"/>
      <c r="G93" s="10"/>
      <c r="H93" s="10"/>
    </row>
    <row r="94" spans="1:11" x14ac:dyDescent="0.2">
      <c r="A94" s="11"/>
      <c r="B94" s="13"/>
      <c r="C94" s="11"/>
      <c r="D94" s="11"/>
      <c r="E94" s="11"/>
      <c r="F94" s="11"/>
      <c r="G94" s="10"/>
      <c r="H94" s="10"/>
      <c r="I94" s="10"/>
      <c r="J94" s="10"/>
      <c r="K94" s="10"/>
    </row>
    <row r="95" spans="1:11" x14ac:dyDescent="0.2">
      <c r="A95" s="11"/>
      <c r="B95" s="13"/>
      <c r="C95" s="11"/>
      <c r="D95" s="11"/>
      <c r="E95" s="11"/>
      <c r="F95" s="11"/>
      <c r="G95" s="10"/>
      <c r="H95" s="10"/>
      <c r="I95" s="10"/>
      <c r="J95" s="10"/>
      <c r="K95" s="10"/>
    </row>
    <row r="96" spans="1:11" x14ac:dyDescent="0.2">
      <c r="A96" s="13"/>
      <c r="B96" s="13"/>
      <c r="C96" s="11"/>
      <c r="D96" s="11"/>
      <c r="E96" s="11"/>
      <c r="F96" s="11"/>
      <c r="G96" s="10"/>
      <c r="H96" s="10"/>
      <c r="I96" s="10"/>
      <c r="J96" s="10"/>
      <c r="K96" s="10"/>
    </row>
    <row r="97" spans="1:11" x14ac:dyDescent="0.2">
      <c r="A97" s="13"/>
      <c r="B97" s="13"/>
      <c r="C97" s="11"/>
      <c r="D97" s="11"/>
      <c r="E97" s="11"/>
      <c r="F97" s="11"/>
      <c r="G97" s="10"/>
      <c r="H97" s="10"/>
      <c r="I97" s="10"/>
      <c r="J97" s="10"/>
      <c r="K97" s="10"/>
    </row>
    <row r="98" spans="1:11" x14ac:dyDescent="0.2">
      <c r="A98" s="13"/>
      <c r="B98" s="13"/>
      <c r="C98" s="11"/>
      <c r="D98" s="11"/>
      <c r="E98" s="11"/>
      <c r="F98" s="11"/>
      <c r="G98" s="10"/>
      <c r="H98" s="10"/>
      <c r="I98" s="10"/>
      <c r="J98" s="10"/>
      <c r="K98" s="10"/>
    </row>
    <row r="99" spans="1:11" x14ac:dyDescent="0.2">
      <c r="A99" s="13"/>
      <c r="B99" s="13"/>
      <c r="C99" s="11"/>
      <c r="D99" s="11"/>
      <c r="E99" s="11"/>
      <c r="F99" s="11"/>
      <c r="G99" s="10"/>
      <c r="H99" s="10"/>
      <c r="I99" s="10"/>
      <c r="J99" s="10"/>
      <c r="K99" s="10"/>
    </row>
    <row r="100" spans="1:11" x14ac:dyDescent="0.2">
      <c r="A100" s="13"/>
      <c r="B100" s="13"/>
      <c r="C100" s="11"/>
      <c r="D100" s="11"/>
      <c r="E100" s="11"/>
      <c r="F100" s="11"/>
      <c r="G100" s="10"/>
      <c r="H100" s="10"/>
      <c r="I100" s="10"/>
      <c r="J100" s="10"/>
      <c r="K100" s="10"/>
    </row>
    <row r="101" spans="1:11" x14ac:dyDescent="0.2">
      <c r="A101" s="11"/>
      <c r="B101" s="13"/>
      <c r="C101" s="11"/>
      <c r="D101" s="11"/>
      <c r="E101" s="11"/>
      <c r="F101" s="11"/>
      <c r="G101" s="10"/>
      <c r="H101" s="10"/>
      <c r="I101" s="10"/>
      <c r="J101" s="10"/>
      <c r="K101" s="10"/>
    </row>
    <row r="102" spans="1:11" x14ac:dyDescent="0.2">
      <c r="A102" s="11"/>
      <c r="B102" s="13"/>
      <c r="C102" s="11"/>
      <c r="D102" s="11"/>
      <c r="E102" s="11"/>
      <c r="F102" s="11"/>
      <c r="G102" s="10"/>
      <c r="H102" s="10"/>
      <c r="I102" s="10"/>
      <c r="J102" s="10"/>
      <c r="K102" s="10"/>
    </row>
    <row r="103" spans="1:11" x14ac:dyDescent="0.2">
      <c r="A103" s="11"/>
      <c r="B103" s="13"/>
      <c r="C103" s="11"/>
      <c r="D103" s="11"/>
      <c r="E103" s="11"/>
      <c r="F103" s="11"/>
      <c r="G103" s="10"/>
      <c r="H103" s="10"/>
      <c r="I103" s="10"/>
      <c r="J103" s="10"/>
      <c r="K103" s="10"/>
    </row>
    <row r="104" spans="1:11" x14ac:dyDescent="0.2">
      <c r="A104" s="11"/>
      <c r="B104" s="13"/>
      <c r="C104" s="11"/>
      <c r="D104" s="11"/>
      <c r="E104" s="11"/>
      <c r="F104" s="11"/>
      <c r="G104" s="10"/>
      <c r="H104" s="10"/>
      <c r="I104" s="10"/>
      <c r="J104" s="10"/>
      <c r="K104" s="10"/>
    </row>
    <row r="105" spans="1:11" x14ac:dyDescent="0.2">
      <c r="A105" s="11"/>
      <c r="B105" s="13"/>
      <c r="C105" s="11"/>
      <c r="D105" s="11"/>
      <c r="E105" s="11"/>
      <c r="F105" s="11"/>
      <c r="G105" s="10"/>
      <c r="H105" s="10"/>
    </row>
    <row r="106" spans="1:11" x14ac:dyDescent="0.2">
      <c r="A106" s="11"/>
      <c r="B106" s="13"/>
      <c r="C106" s="11"/>
      <c r="D106" s="11"/>
      <c r="E106" s="11"/>
      <c r="F106" s="11"/>
      <c r="G106" s="10"/>
      <c r="H106" s="10"/>
    </row>
    <row r="107" spans="1:11" x14ac:dyDescent="0.2">
      <c r="A107" s="11"/>
      <c r="B107" s="13"/>
      <c r="C107" s="11"/>
      <c r="D107" s="11"/>
      <c r="E107" s="11"/>
      <c r="F107" s="11"/>
      <c r="G107" s="10"/>
      <c r="H107" s="10"/>
    </row>
    <row r="108" spans="1:11" x14ac:dyDescent="0.2">
      <c r="A108" s="11"/>
      <c r="B108" s="13"/>
      <c r="C108" s="11"/>
      <c r="D108" s="11"/>
      <c r="E108" s="11"/>
      <c r="F108" s="11"/>
      <c r="G108" s="10"/>
      <c r="H108" s="10"/>
    </row>
    <row r="109" spans="1:11" x14ac:dyDescent="0.2">
      <c r="A109" s="11"/>
      <c r="B109" s="13"/>
      <c r="C109" s="11"/>
      <c r="D109" s="11"/>
      <c r="E109" s="11"/>
      <c r="F109" s="11"/>
      <c r="G109" s="10"/>
      <c r="H109" s="10"/>
    </row>
    <row r="110" spans="1:11" x14ac:dyDescent="0.2">
      <c r="A110" s="11"/>
      <c r="B110" s="13"/>
      <c r="C110" s="11"/>
      <c r="D110" s="11"/>
      <c r="E110" s="11"/>
      <c r="F110" s="11"/>
      <c r="G110" s="10"/>
      <c r="H110" s="10"/>
    </row>
    <row r="111" spans="1:11" x14ac:dyDescent="0.2">
      <c r="A111" s="11"/>
      <c r="B111" s="13"/>
      <c r="C111" s="11"/>
      <c r="D111" s="11"/>
      <c r="E111" s="11"/>
      <c r="F111" s="11"/>
      <c r="G111" s="10"/>
      <c r="H111" s="10"/>
    </row>
    <row r="112" spans="1:11" x14ac:dyDescent="0.2">
      <c r="A112" s="11"/>
      <c r="B112" s="13"/>
      <c r="C112" s="11"/>
      <c r="D112" s="11"/>
      <c r="E112" s="11"/>
      <c r="F112" s="11"/>
      <c r="G112" s="10"/>
      <c r="H112" s="10"/>
    </row>
    <row r="113" spans="1:8" x14ac:dyDescent="0.2">
      <c r="A113" s="11"/>
      <c r="B113" s="13"/>
      <c r="C113" s="11"/>
      <c r="D113" s="11"/>
      <c r="E113" s="11"/>
      <c r="F113" s="11"/>
      <c r="G113" s="10"/>
      <c r="H113" s="10"/>
    </row>
    <row r="114" spans="1:8" x14ac:dyDescent="0.2">
      <c r="A114" s="11"/>
      <c r="B114" s="13"/>
      <c r="C114" s="11"/>
      <c r="D114" s="11"/>
      <c r="E114" s="11"/>
      <c r="F114" s="11"/>
      <c r="G114" s="10"/>
      <c r="H114" s="10"/>
    </row>
    <row r="115" spans="1:8" x14ac:dyDescent="0.2">
      <c r="A115" s="11"/>
      <c r="B115" s="13"/>
      <c r="C115" s="11"/>
      <c r="D115" s="11"/>
      <c r="E115" s="11"/>
      <c r="F115" s="11"/>
      <c r="G115" s="10"/>
      <c r="H115" s="10"/>
    </row>
    <row r="116" spans="1:8" x14ac:dyDescent="0.2">
      <c r="A116" s="11"/>
      <c r="B116" s="13"/>
      <c r="C116" s="11"/>
      <c r="D116" s="11"/>
      <c r="E116" s="11"/>
      <c r="F116" s="11"/>
      <c r="G116" s="10"/>
      <c r="H116" s="10"/>
    </row>
    <row r="117" spans="1:8" x14ac:dyDescent="0.2">
      <c r="A117" s="11"/>
      <c r="B117" s="13"/>
      <c r="C117" s="11"/>
      <c r="D117" s="11"/>
      <c r="E117" s="11"/>
      <c r="F117" s="11"/>
      <c r="G117" s="10"/>
      <c r="H117" s="10"/>
    </row>
    <row r="118" spans="1:8" x14ac:dyDescent="0.2">
      <c r="A118" s="11"/>
      <c r="B118" s="13"/>
      <c r="C118" s="11"/>
      <c r="D118" s="11"/>
      <c r="E118" s="11"/>
      <c r="F118" s="11"/>
      <c r="G118" s="10"/>
      <c r="H118" s="10"/>
    </row>
    <row r="119" spans="1:8" x14ac:dyDescent="0.2">
      <c r="A119" s="13"/>
      <c r="B119" s="13"/>
      <c r="C119" s="11"/>
      <c r="D119" s="11"/>
      <c r="E119" s="11"/>
      <c r="F119" s="11"/>
      <c r="G119" s="10"/>
      <c r="H119" s="10"/>
    </row>
    <row r="120" spans="1:8" x14ac:dyDescent="0.2">
      <c r="A120" s="13"/>
      <c r="B120" s="13"/>
      <c r="C120" s="11"/>
      <c r="D120" s="11"/>
      <c r="E120" s="11"/>
      <c r="F120" s="11"/>
      <c r="G120" s="10"/>
      <c r="H120" s="10"/>
    </row>
    <row r="121" spans="1:8" x14ac:dyDescent="0.2">
      <c r="A121" s="13"/>
      <c r="B121" s="13"/>
      <c r="C121" s="11"/>
      <c r="D121" s="11"/>
      <c r="E121" s="11"/>
      <c r="F121" s="11"/>
      <c r="G121" s="10"/>
      <c r="H121" s="10"/>
    </row>
    <row r="122" spans="1:8" x14ac:dyDescent="0.2">
      <c r="A122" s="13"/>
      <c r="B122" s="13"/>
      <c r="C122" s="11"/>
      <c r="D122" s="11"/>
      <c r="E122" s="11"/>
      <c r="F122" s="11"/>
      <c r="G122" s="10"/>
      <c r="H122" s="10"/>
    </row>
    <row r="123" spans="1:8" x14ac:dyDescent="0.2">
      <c r="A123" s="13"/>
      <c r="B123" s="13"/>
      <c r="C123" s="11"/>
      <c r="D123" s="11"/>
      <c r="E123" s="11"/>
      <c r="F123" s="11"/>
      <c r="G123" s="10"/>
      <c r="H123" s="10"/>
    </row>
    <row r="124" spans="1:8" x14ac:dyDescent="0.2">
      <c r="A124" s="13"/>
      <c r="B124" s="13"/>
      <c r="C124" s="11"/>
      <c r="D124" s="11"/>
      <c r="E124" s="11"/>
      <c r="F124" s="11"/>
      <c r="G124" s="10"/>
      <c r="H124" s="10"/>
    </row>
    <row r="125" spans="1:8" x14ac:dyDescent="0.2">
      <c r="A125" s="13"/>
      <c r="B125" s="13"/>
      <c r="C125" s="11"/>
      <c r="D125" s="11"/>
      <c r="E125" s="11"/>
      <c r="F125" s="11"/>
      <c r="G125" s="10"/>
      <c r="H125" s="10"/>
    </row>
    <row r="126" spans="1:8" x14ac:dyDescent="0.2">
      <c r="A126" s="13"/>
      <c r="B126" s="13"/>
      <c r="C126" s="11"/>
      <c r="D126" s="11"/>
      <c r="E126" s="11"/>
      <c r="F126" s="11"/>
      <c r="G126" s="10"/>
      <c r="H126" s="10"/>
    </row>
    <row r="127" spans="1:8" x14ac:dyDescent="0.2">
      <c r="A127" s="13"/>
      <c r="B127" s="13"/>
      <c r="C127" s="11"/>
      <c r="D127" s="11"/>
      <c r="E127" s="11"/>
      <c r="F127" s="11"/>
      <c r="G127" s="10"/>
      <c r="H127" s="10"/>
    </row>
    <row r="128" spans="1:8" x14ac:dyDescent="0.2">
      <c r="A128" s="13"/>
      <c r="B128" s="13"/>
      <c r="C128" s="11"/>
      <c r="D128" s="11"/>
      <c r="E128" s="11"/>
      <c r="F128" s="11"/>
      <c r="G128" s="10"/>
      <c r="H128" s="10"/>
    </row>
    <row r="129" spans="1:8" x14ac:dyDescent="0.2">
      <c r="A129" s="13"/>
      <c r="B129" s="13"/>
      <c r="C129" s="11"/>
      <c r="D129" s="11"/>
      <c r="E129" s="11"/>
      <c r="F129" s="11"/>
      <c r="G129" s="10"/>
      <c r="H129" s="10"/>
    </row>
    <row r="130" spans="1:8" x14ac:dyDescent="0.2">
      <c r="A130" s="13"/>
      <c r="B130" s="13"/>
      <c r="C130" s="11"/>
      <c r="D130" s="11"/>
      <c r="E130" s="11"/>
      <c r="F130" s="11"/>
      <c r="G130" s="10"/>
      <c r="H130" s="10"/>
    </row>
    <row r="131" spans="1:8" x14ac:dyDescent="0.2">
      <c r="A131" s="13"/>
      <c r="B131" s="13"/>
      <c r="C131" s="11"/>
      <c r="D131" s="11"/>
      <c r="E131" s="11"/>
      <c r="F131" s="11"/>
      <c r="G131" s="10"/>
      <c r="H131" s="10"/>
    </row>
    <row r="132" spans="1:8" x14ac:dyDescent="0.2">
      <c r="A132" s="13"/>
      <c r="B132" s="13"/>
      <c r="C132" s="11"/>
      <c r="D132" s="11"/>
      <c r="E132" s="11"/>
      <c r="F132" s="11"/>
      <c r="G132" s="10"/>
      <c r="H132" s="10"/>
    </row>
    <row r="133" spans="1:8" x14ac:dyDescent="0.2">
      <c r="A133" s="13"/>
      <c r="B133" s="13"/>
      <c r="C133" s="11"/>
      <c r="D133" s="11"/>
      <c r="E133" s="11"/>
      <c r="F133" s="11"/>
      <c r="G133" s="10"/>
      <c r="H133" s="10"/>
    </row>
    <row r="134" spans="1:8" x14ac:dyDescent="0.2">
      <c r="A134" s="11"/>
      <c r="B134" s="13"/>
      <c r="C134" s="11"/>
      <c r="D134" s="11"/>
      <c r="E134" s="11"/>
      <c r="F134" s="11"/>
      <c r="G134" s="10"/>
      <c r="H134" s="10"/>
    </row>
    <row r="135" spans="1:8" x14ac:dyDescent="0.2">
      <c r="A135" s="11"/>
      <c r="B135" s="13"/>
      <c r="C135" s="11"/>
      <c r="D135" s="11"/>
      <c r="E135" s="11"/>
      <c r="F135" s="11"/>
      <c r="G135" s="10"/>
      <c r="H135" s="10"/>
    </row>
    <row r="136" spans="1:8" x14ac:dyDescent="0.2">
      <c r="A136" s="11"/>
      <c r="B136" s="13"/>
      <c r="C136" s="11"/>
      <c r="D136" s="11"/>
      <c r="E136" s="11"/>
      <c r="F136" s="11"/>
      <c r="G136" s="10"/>
      <c r="H136" s="10"/>
    </row>
    <row r="137" spans="1:8" x14ac:dyDescent="0.2">
      <c r="A137" s="11"/>
      <c r="B137" s="13"/>
      <c r="C137" s="11"/>
      <c r="D137" s="11"/>
      <c r="E137" s="11"/>
      <c r="F137" s="11"/>
      <c r="G137" s="10"/>
      <c r="H137" s="10"/>
    </row>
    <row r="138" spans="1:8" x14ac:dyDescent="0.2">
      <c r="A138" s="11"/>
      <c r="B138" s="13"/>
      <c r="C138" s="11"/>
      <c r="D138" s="11"/>
      <c r="E138" s="11"/>
      <c r="F138" s="11"/>
      <c r="G138" s="10"/>
      <c r="H138" s="10"/>
    </row>
    <row r="139" spans="1:8" x14ac:dyDescent="0.2">
      <c r="A139" s="11"/>
      <c r="B139" s="13"/>
      <c r="C139" s="11"/>
      <c r="D139" s="11"/>
      <c r="E139" s="11"/>
      <c r="F139" s="11"/>
      <c r="G139" s="10"/>
      <c r="H139" s="10"/>
    </row>
    <row r="140" spans="1:8" x14ac:dyDescent="0.2">
      <c r="A140" s="11"/>
      <c r="B140" s="13"/>
      <c r="C140" s="11"/>
      <c r="D140" s="11"/>
      <c r="E140" s="11"/>
      <c r="F140" s="11"/>
      <c r="G140" s="10"/>
      <c r="H140" s="10"/>
    </row>
    <row r="141" spans="1:8" x14ac:dyDescent="0.2">
      <c r="A141" s="11"/>
      <c r="B141" s="13"/>
      <c r="C141" s="11"/>
      <c r="D141" s="11"/>
      <c r="E141" s="11"/>
      <c r="F141" s="11"/>
      <c r="G141" s="10"/>
      <c r="H141" s="10"/>
    </row>
    <row r="142" spans="1:8" x14ac:dyDescent="0.2">
      <c r="A142" s="11"/>
      <c r="B142" s="13"/>
      <c r="C142" s="11"/>
      <c r="D142" s="11"/>
      <c r="E142" s="11"/>
      <c r="F142" s="11"/>
      <c r="G142" s="10"/>
      <c r="H142" s="10"/>
    </row>
    <row r="143" spans="1:8" x14ac:dyDescent="0.2">
      <c r="A143" s="11"/>
      <c r="B143" s="13"/>
      <c r="C143" s="11"/>
      <c r="D143" s="11"/>
      <c r="E143" s="11"/>
      <c r="F143" s="11"/>
      <c r="G143" s="10"/>
      <c r="H143" s="10"/>
    </row>
    <row r="144" spans="1:8" x14ac:dyDescent="0.2">
      <c r="A144" s="13"/>
      <c r="B144" s="13"/>
      <c r="C144" s="11"/>
      <c r="D144" s="11"/>
      <c r="E144" s="11"/>
      <c r="F144" s="11"/>
      <c r="G144" s="10"/>
      <c r="H144" s="10"/>
    </row>
    <row r="145" spans="1:11" x14ac:dyDescent="0.2">
      <c r="A145" s="13"/>
      <c r="B145" s="13"/>
      <c r="C145" s="11"/>
      <c r="D145" s="11"/>
      <c r="E145" s="11"/>
      <c r="F145" s="11"/>
      <c r="G145" s="10"/>
      <c r="H145" s="10"/>
    </row>
    <row r="146" spans="1:11" x14ac:dyDescent="0.2">
      <c r="A146" s="13"/>
      <c r="B146" s="13"/>
      <c r="C146" s="11"/>
      <c r="D146" s="11"/>
      <c r="E146" s="11"/>
      <c r="F146" s="11"/>
      <c r="G146" s="10"/>
      <c r="H146" s="10"/>
    </row>
    <row r="147" spans="1:11" x14ac:dyDescent="0.2">
      <c r="A147" s="13"/>
      <c r="B147" s="13"/>
      <c r="C147" s="11"/>
      <c r="D147" s="11"/>
      <c r="E147" s="11"/>
      <c r="F147" s="11"/>
      <c r="G147" s="10"/>
      <c r="H147" s="10"/>
    </row>
    <row r="148" spans="1:11" x14ac:dyDescent="0.2">
      <c r="A148" s="13"/>
      <c r="B148" s="13"/>
      <c r="C148" s="11"/>
      <c r="D148" s="11"/>
      <c r="E148" s="11"/>
      <c r="F148" s="11"/>
      <c r="G148" s="10"/>
      <c r="H148" s="10"/>
    </row>
    <row r="149" spans="1:11" x14ac:dyDescent="0.2">
      <c r="A149" s="13"/>
      <c r="B149" s="13"/>
      <c r="C149" s="11"/>
      <c r="D149" s="11"/>
      <c r="E149" s="11"/>
      <c r="F149" s="11"/>
      <c r="G149" s="10"/>
      <c r="H149" s="10"/>
    </row>
    <row r="150" spans="1:11" x14ac:dyDescent="0.2">
      <c r="A150" s="13"/>
      <c r="B150" s="13"/>
      <c r="C150" s="11"/>
      <c r="D150" s="11"/>
      <c r="E150" s="11"/>
      <c r="F150" s="11"/>
      <c r="G150" s="10"/>
      <c r="H150" s="10"/>
    </row>
    <row r="151" spans="1:11" x14ac:dyDescent="0.2">
      <c r="A151" s="13"/>
      <c r="B151" s="13"/>
      <c r="C151" s="11"/>
      <c r="D151" s="11"/>
      <c r="E151" s="11"/>
      <c r="F151" s="11"/>
      <c r="G151" s="10"/>
      <c r="H151" s="10"/>
    </row>
    <row r="152" spans="1:11" x14ac:dyDescent="0.2">
      <c r="A152" s="13"/>
      <c r="B152" s="13"/>
      <c r="C152" s="11"/>
      <c r="D152" s="11"/>
      <c r="E152" s="11"/>
      <c r="F152" s="11"/>
      <c r="G152" s="10"/>
      <c r="H152" s="10"/>
      <c r="I152" s="10"/>
      <c r="J152" s="10"/>
      <c r="K152" s="10"/>
    </row>
    <row r="153" spans="1:11" x14ac:dyDescent="0.2">
      <c r="A153" s="11"/>
      <c r="B153" s="13"/>
      <c r="C153" s="11"/>
      <c r="D153" s="11"/>
      <c r="E153" s="11"/>
      <c r="F153" s="11"/>
      <c r="G153" s="10"/>
      <c r="H153" s="10"/>
      <c r="I153" s="10"/>
      <c r="J153" s="10"/>
      <c r="K153" s="10"/>
    </row>
    <row r="154" spans="1:11" x14ac:dyDescent="0.2">
      <c r="A154" s="11"/>
      <c r="B154" s="13"/>
      <c r="C154" s="11"/>
      <c r="D154" s="11"/>
      <c r="E154" s="11"/>
      <c r="F154" s="11"/>
      <c r="G154" s="10"/>
      <c r="H154" s="10"/>
      <c r="I154" s="10"/>
      <c r="J154" s="10"/>
      <c r="K154" s="10"/>
    </row>
    <row r="155" spans="1:11" x14ac:dyDescent="0.2">
      <c r="A155" s="11"/>
      <c r="B155" s="13"/>
      <c r="C155" s="11"/>
      <c r="D155" s="11"/>
      <c r="E155" s="11"/>
      <c r="F155" s="11"/>
      <c r="G155" s="10"/>
      <c r="H155" s="10"/>
      <c r="I155" s="10"/>
      <c r="J155" s="10"/>
      <c r="K155" s="10"/>
    </row>
    <row r="156" spans="1:11" x14ac:dyDescent="0.2">
      <c r="A156" s="11"/>
      <c r="B156" s="13"/>
      <c r="C156" s="11"/>
      <c r="D156" s="11"/>
      <c r="E156" s="11"/>
      <c r="F156" s="11"/>
      <c r="G156" s="10"/>
      <c r="H156" s="10"/>
      <c r="I156" s="10"/>
      <c r="J156" s="10"/>
      <c r="K156" s="10"/>
    </row>
    <row r="157" spans="1:11" x14ac:dyDescent="0.2">
      <c r="A157" s="11"/>
      <c r="B157" s="13"/>
      <c r="C157" s="11"/>
      <c r="D157" s="11"/>
      <c r="E157" s="11"/>
      <c r="F157" s="11"/>
      <c r="G157" s="10"/>
      <c r="H157" s="10"/>
      <c r="I157" s="10"/>
      <c r="J157" s="10"/>
      <c r="K157" s="10"/>
    </row>
    <row r="158" spans="1:11" x14ac:dyDescent="0.2">
      <c r="A158" s="11"/>
      <c r="B158" s="13"/>
      <c r="C158" s="11"/>
      <c r="D158" s="11"/>
      <c r="E158" s="11"/>
      <c r="F158" s="11"/>
      <c r="G158" s="10"/>
      <c r="H158" s="10"/>
      <c r="I158" s="10"/>
      <c r="J158" s="10"/>
      <c r="K158" s="10"/>
    </row>
    <row r="159" spans="1:11" x14ac:dyDescent="0.2">
      <c r="A159" s="11"/>
      <c r="B159" s="13"/>
      <c r="C159" s="11"/>
      <c r="D159" s="11"/>
      <c r="E159" s="11"/>
      <c r="F159" s="11"/>
      <c r="G159" s="10"/>
      <c r="H159" s="10"/>
    </row>
  </sheetData>
  <autoFilter ref="A1:I159">
    <filterColumn colId="2" showButton="0"/>
    <sortState ref="A2:I159">
      <sortCondition ref="H1:H159"/>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75"/>
  <sheetViews>
    <sheetView zoomScale="85" zoomScaleNormal="85" workbookViewId="0">
      <selection activeCell="O10" sqref="O10"/>
    </sheetView>
  </sheetViews>
  <sheetFormatPr defaultRowHeight="12.75" x14ac:dyDescent="0.2"/>
  <cols>
    <col min="3" max="3" bestFit="true" customWidth="true" style="4" width="6.5703125" collapsed="false"/>
    <col min="4" max="4" customWidth="true" style="4" width="95.5703125" collapsed="false"/>
    <col min="5" max="5" bestFit="true" customWidth="true" style="4" width="18.140625" collapsed="false"/>
    <col min="6" max="6" customWidth="true" style="4" width="18.140625" collapsed="false"/>
    <col min="7" max="7" customWidth="true" style="4" width="10.5703125" collapsed="false"/>
    <col min="8" max="8" style="4" width="9.140625" collapsed="false"/>
    <col min="9" max="9" customWidth="true" style="4" width="9.140625" collapsed="false"/>
  </cols>
  <sheetData>
    <row r="1" spans="1:11" ht="13.5" thickBot="1" x14ac:dyDescent="0.25">
      <c r="C1" s="8"/>
      <c r="D1" s="3"/>
      <c r="E1" s="3"/>
      <c r="F1" s="3"/>
      <c r="G1" s="3"/>
    </row>
    <row r="2" spans="1:11" ht="13.5" thickBot="1" x14ac:dyDescent="0.25">
      <c r="A2" t="s">
        <v>391</v>
      </c>
      <c r="B2">
        <v>1</v>
      </c>
      <c r="C2" s="1" t="s">
        <v>254</v>
      </c>
      <c r="D2" s="2" t="s">
        <v>255</v>
      </c>
      <c r="E2" s="2" t="s">
        <v>202</v>
      </c>
      <c r="F2" s="2" t="s">
        <v>387</v>
      </c>
      <c r="G2" s="2" t="s">
        <v>29</v>
      </c>
      <c r="H2" s="4" t="str">
        <f t="shared" ref="H2:H33" si="0">LEFT(A2,4)&amp;F2&amp;B2</f>
        <v>10ivH&amp;I1</v>
      </c>
      <c r="I2" s="4" t="s">
        <v>256</v>
      </c>
    </row>
    <row r="3" spans="1:11" ht="13.5" thickBot="1" x14ac:dyDescent="0.25">
      <c r="A3" t="s">
        <v>391</v>
      </c>
      <c r="B3">
        <v>2</v>
      </c>
      <c r="C3" s="1" t="s">
        <v>257</v>
      </c>
      <c r="D3" s="2" t="s">
        <v>258</v>
      </c>
      <c r="E3" s="2" t="s">
        <v>202</v>
      </c>
      <c r="F3" s="2" t="s">
        <v>387</v>
      </c>
      <c r="G3" s="2" t="s">
        <v>29</v>
      </c>
      <c r="H3" s="4" t="str">
        <f t="shared" si="0"/>
        <v>10ivH&amp;I2</v>
      </c>
      <c r="I3" s="4" t="s">
        <v>259</v>
      </c>
    </row>
    <row r="4" spans="1:11" ht="13.5" thickBot="1" x14ac:dyDescent="0.25">
      <c r="A4" t="s">
        <v>391</v>
      </c>
      <c r="B4">
        <v>3</v>
      </c>
      <c r="C4" s="1" t="s">
        <v>260</v>
      </c>
      <c r="D4" s="2" t="s">
        <v>261</v>
      </c>
      <c r="E4" s="2" t="s">
        <v>202</v>
      </c>
      <c r="F4" s="2" t="s">
        <v>387</v>
      </c>
      <c r="G4" s="2" t="s">
        <v>29</v>
      </c>
      <c r="H4" s="4" t="str">
        <f t="shared" si="0"/>
        <v>10ivH&amp;I3</v>
      </c>
      <c r="I4" s="4" t="s">
        <v>262</v>
      </c>
    </row>
    <row r="5" spans="1:11" ht="13.5" thickBot="1" x14ac:dyDescent="0.25">
      <c r="A5" t="s">
        <v>391</v>
      </c>
      <c r="B5">
        <v>1</v>
      </c>
      <c r="C5" s="1" t="s">
        <v>254</v>
      </c>
      <c r="D5" s="2" t="s">
        <v>255</v>
      </c>
      <c r="E5" s="2" t="s">
        <v>219</v>
      </c>
      <c r="F5" s="2" t="s">
        <v>386</v>
      </c>
      <c r="G5" s="2" t="s">
        <v>29</v>
      </c>
      <c r="H5" s="4" t="str">
        <f t="shared" si="0"/>
        <v>10ivLUPS1</v>
      </c>
      <c r="I5" s="4" t="s">
        <v>263</v>
      </c>
    </row>
    <row r="6" spans="1:11" ht="13.5" thickBot="1" x14ac:dyDescent="0.25">
      <c r="A6" t="s">
        <v>391</v>
      </c>
      <c r="B6">
        <v>2</v>
      </c>
      <c r="C6" s="1" t="s">
        <v>257</v>
      </c>
      <c r="D6" s="2" t="s">
        <v>258</v>
      </c>
      <c r="E6" s="2" t="s">
        <v>219</v>
      </c>
      <c r="F6" s="2" t="s">
        <v>386</v>
      </c>
      <c r="G6" s="2" t="s">
        <v>29</v>
      </c>
      <c r="H6" s="4" t="str">
        <f t="shared" si="0"/>
        <v>10ivLUPS2</v>
      </c>
      <c r="I6" s="4" t="s">
        <v>264</v>
      </c>
    </row>
    <row r="7" spans="1:11" ht="13.5" thickBot="1" x14ac:dyDescent="0.25">
      <c r="A7" t="s">
        <v>391</v>
      </c>
      <c r="B7">
        <v>3</v>
      </c>
      <c r="C7" s="1" t="s">
        <v>260</v>
      </c>
      <c r="D7" s="2" t="s">
        <v>261</v>
      </c>
      <c r="E7" s="2" t="s">
        <v>219</v>
      </c>
      <c r="F7" s="2" t="s">
        <v>386</v>
      </c>
      <c r="G7" s="2" t="s">
        <v>29</v>
      </c>
      <c r="H7" s="4" t="str">
        <f t="shared" si="0"/>
        <v>10ivLUPS3</v>
      </c>
      <c r="I7" s="4" t="s">
        <v>265</v>
      </c>
    </row>
    <row r="8" spans="1:11" ht="13.5" thickBot="1" x14ac:dyDescent="0.25">
      <c r="A8" s="11" t="s">
        <v>45</v>
      </c>
      <c r="B8">
        <v>1</v>
      </c>
      <c r="C8" s="6" t="s">
        <v>315</v>
      </c>
      <c r="D8" s="2" t="s">
        <v>321</v>
      </c>
      <c r="E8" s="19"/>
      <c r="F8" s="19" t="s">
        <v>387</v>
      </c>
      <c r="G8" s="7" t="s">
        <v>322</v>
      </c>
      <c r="H8" s="4" t="str">
        <f t="shared" si="0"/>
        <v>1b -H&amp;I1</v>
      </c>
      <c r="I8" s="4" t="s">
        <v>323</v>
      </c>
      <c r="J8" s="4"/>
      <c r="K8" s="4"/>
    </row>
    <row r="9" spans="1:11" ht="13.5" thickBot="1" x14ac:dyDescent="0.25">
      <c r="A9" s="11" t="s">
        <v>45</v>
      </c>
      <c r="B9">
        <v>2</v>
      </c>
      <c r="C9" s="6" t="s">
        <v>318</v>
      </c>
      <c r="D9" s="2" t="s">
        <v>325</v>
      </c>
      <c r="E9" s="19"/>
      <c r="F9" s="19" t="s">
        <v>387</v>
      </c>
      <c r="G9" s="7" t="s">
        <v>326</v>
      </c>
      <c r="H9" s="4" t="str">
        <f t="shared" si="0"/>
        <v>1b -H&amp;I2</v>
      </c>
      <c r="I9" s="4" t="s">
        <v>327</v>
      </c>
      <c r="J9" s="4"/>
      <c r="K9" s="4"/>
    </row>
    <row r="10" spans="1:11" ht="13.5" thickBot="1" x14ac:dyDescent="0.25">
      <c r="A10" s="11" t="s">
        <v>45</v>
      </c>
      <c r="B10">
        <v>1</v>
      </c>
      <c r="C10" s="6" t="s">
        <v>315</v>
      </c>
      <c r="D10" s="2" t="s">
        <v>321</v>
      </c>
      <c r="E10" s="19"/>
      <c r="F10" s="19" t="s">
        <v>386</v>
      </c>
      <c r="G10" s="7" t="s">
        <v>322</v>
      </c>
      <c r="H10" s="4" t="str">
        <f t="shared" si="0"/>
        <v>1b -LUPS1</v>
      </c>
      <c r="I10" s="4" t="s">
        <v>324</v>
      </c>
      <c r="J10" s="4"/>
    </row>
    <row r="11" spans="1:11" ht="13.5" thickBot="1" x14ac:dyDescent="0.25">
      <c r="A11" s="11" t="s">
        <v>45</v>
      </c>
      <c r="B11">
        <v>2</v>
      </c>
      <c r="C11" s="6" t="s">
        <v>318</v>
      </c>
      <c r="D11" s="2" t="s">
        <v>325</v>
      </c>
      <c r="E11" s="19"/>
      <c r="F11" s="19" t="s">
        <v>386</v>
      </c>
      <c r="G11" s="7" t="s">
        <v>326</v>
      </c>
      <c r="H11" s="4" t="str">
        <f t="shared" si="0"/>
        <v>1b -LUPS2</v>
      </c>
      <c r="I11" s="4" t="s">
        <v>328</v>
      </c>
      <c r="J11" s="4"/>
    </row>
    <row r="12" spans="1:11" ht="13.5" thickBot="1" x14ac:dyDescent="0.25">
      <c r="A12" s="11" t="s">
        <v>61</v>
      </c>
      <c r="B12">
        <v>1</v>
      </c>
      <c r="C12" s="6" t="s">
        <v>229</v>
      </c>
      <c r="D12" s="2" t="s">
        <v>329</v>
      </c>
      <c r="E12" s="19"/>
      <c r="F12" s="19" t="s">
        <v>387</v>
      </c>
      <c r="G12" s="7" t="s">
        <v>330</v>
      </c>
      <c r="H12" s="4" t="str">
        <f t="shared" si="0"/>
        <v>2a -H&amp;I1</v>
      </c>
      <c r="I12" s="4" t="s">
        <v>331</v>
      </c>
      <c r="J12" s="4"/>
      <c r="K12" s="4"/>
    </row>
    <row r="13" spans="1:11" ht="13.5" thickBot="1" x14ac:dyDescent="0.25">
      <c r="A13" s="11" t="s">
        <v>67</v>
      </c>
      <c r="B13">
        <v>1</v>
      </c>
      <c r="C13" s="6" t="s">
        <v>254</v>
      </c>
      <c r="D13" s="2" t="s">
        <v>332</v>
      </c>
      <c r="E13" s="19"/>
      <c r="F13" s="19" t="s">
        <v>387</v>
      </c>
      <c r="G13" s="7" t="s">
        <v>333</v>
      </c>
      <c r="H13" s="4" t="str">
        <f t="shared" si="0"/>
        <v>3d -H&amp;I1</v>
      </c>
      <c r="I13" s="4" t="s">
        <v>334</v>
      </c>
      <c r="J13" s="4"/>
      <c r="K13" s="4"/>
    </row>
    <row r="14" spans="1:11" ht="13.5" thickBot="1" x14ac:dyDescent="0.25">
      <c r="A14" s="11" t="s">
        <v>67</v>
      </c>
      <c r="B14">
        <v>2</v>
      </c>
      <c r="C14" s="6" t="s">
        <v>257</v>
      </c>
      <c r="D14" s="2" t="s">
        <v>336</v>
      </c>
      <c r="E14" s="19"/>
      <c r="F14" s="19" t="s">
        <v>387</v>
      </c>
      <c r="G14" s="7" t="s">
        <v>337</v>
      </c>
      <c r="H14" s="4" t="str">
        <f t="shared" si="0"/>
        <v>3d -H&amp;I2</v>
      </c>
      <c r="I14" s="4" t="s">
        <v>338</v>
      </c>
      <c r="J14" s="4"/>
      <c r="K14" s="4"/>
    </row>
    <row r="15" spans="1:11" ht="13.5" thickBot="1" x14ac:dyDescent="0.25">
      <c r="A15" s="11" t="s">
        <v>67</v>
      </c>
      <c r="B15">
        <v>1</v>
      </c>
      <c r="C15" s="6" t="s">
        <v>254</v>
      </c>
      <c r="D15" s="2" t="s">
        <v>332</v>
      </c>
      <c r="E15" s="19"/>
      <c r="F15" s="19" t="s">
        <v>386</v>
      </c>
      <c r="G15" s="7" t="s">
        <v>333</v>
      </c>
      <c r="H15" s="4" t="str">
        <f t="shared" si="0"/>
        <v>3d -LUPS1</v>
      </c>
      <c r="I15" s="4" t="s">
        <v>335</v>
      </c>
      <c r="J15" s="4"/>
    </row>
    <row r="16" spans="1:11" ht="13.5" thickBot="1" x14ac:dyDescent="0.25">
      <c r="A16" s="11" t="s">
        <v>67</v>
      </c>
      <c r="B16">
        <v>2</v>
      </c>
      <c r="C16" s="6" t="s">
        <v>257</v>
      </c>
      <c r="D16" s="2" t="s">
        <v>336</v>
      </c>
      <c r="E16" s="19"/>
      <c r="F16" s="19" t="s">
        <v>386</v>
      </c>
      <c r="G16" s="7" t="s">
        <v>337</v>
      </c>
      <c r="H16" s="4" t="str">
        <f t="shared" si="0"/>
        <v>3d -LUPS2</v>
      </c>
      <c r="I16" s="4" t="s">
        <v>339</v>
      </c>
      <c r="J16" s="4"/>
    </row>
    <row r="17" spans="1:11" ht="13.5" thickBot="1" x14ac:dyDescent="0.25">
      <c r="A17" s="11" t="s">
        <v>84</v>
      </c>
      <c r="B17">
        <v>1</v>
      </c>
      <c r="C17" s="6" t="s">
        <v>340</v>
      </c>
      <c r="D17" s="2" t="s">
        <v>341</v>
      </c>
      <c r="E17" s="19"/>
      <c r="F17" s="19" t="s">
        <v>387</v>
      </c>
      <c r="G17" s="7" t="s">
        <v>342</v>
      </c>
      <c r="H17" s="4" t="str">
        <f t="shared" si="0"/>
        <v>4e -H&amp;I1</v>
      </c>
      <c r="I17" s="4" t="s">
        <v>343</v>
      </c>
      <c r="J17" s="4"/>
      <c r="K17" s="4"/>
    </row>
    <row r="18" spans="1:11" ht="13.5" thickBot="1" x14ac:dyDescent="0.25">
      <c r="A18" s="11" t="s">
        <v>84</v>
      </c>
      <c r="B18">
        <v>2</v>
      </c>
      <c r="C18" s="6" t="s">
        <v>344</v>
      </c>
      <c r="D18" s="2" t="s">
        <v>345</v>
      </c>
      <c r="E18" s="19"/>
      <c r="F18" s="19" t="s">
        <v>387</v>
      </c>
      <c r="G18" s="7" t="s">
        <v>346</v>
      </c>
      <c r="H18" s="4" t="str">
        <f t="shared" si="0"/>
        <v>4e -H&amp;I2</v>
      </c>
      <c r="I18" s="4" t="s">
        <v>347</v>
      </c>
      <c r="J18" s="4"/>
      <c r="K18" s="4"/>
    </row>
    <row r="19" spans="1:11" ht="13.5" thickBot="1" x14ac:dyDescent="0.25">
      <c r="A19" s="11" t="s">
        <v>84</v>
      </c>
      <c r="B19">
        <v>1</v>
      </c>
      <c r="C19" s="6" t="s">
        <v>340</v>
      </c>
      <c r="D19" s="2" t="s">
        <v>341</v>
      </c>
      <c r="E19" s="19"/>
      <c r="F19" s="19" t="s">
        <v>386</v>
      </c>
      <c r="G19" s="7" t="s">
        <v>342</v>
      </c>
      <c r="H19" s="4" t="str">
        <f t="shared" si="0"/>
        <v>4e -LUPS1</v>
      </c>
      <c r="I19" s="4" t="s">
        <v>343</v>
      </c>
      <c r="J19" s="4"/>
    </row>
    <row r="20" spans="1:11" ht="13.5" thickBot="1" x14ac:dyDescent="0.25">
      <c r="A20" s="11" t="s">
        <v>84</v>
      </c>
      <c r="B20">
        <v>2</v>
      </c>
      <c r="C20" s="6" t="s">
        <v>344</v>
      </c>
      <c r="D20" s="2" t="s">
        <v>345</v>
      </c>
      <c r="E20" s="19"/>
      <c r="F20" s="19" t="s">
        <v>386</v>
      </c>
      <c r="G20" s="7" t="s">
        <v>346</v>
      </c>
      <c r="H20" s="4" t="str">
        <f t="shared" si="0"/>
        <v>4e -LUPS2</v>
      </c>
      <c r="I20" s="4" t="s">
        <v>347</v>
      </c>
      <c r="J20" s="4"/>
    </row>
    <row r="21" spans="1:11" ht="13.5" thickBot="1" x14ac:dyDescent="0.25">
      <c r="A21" s="11" t="s">
        <v>95</v>
      </c>
      <c r="B21">
        <v>1</v>
      </c>
      <c r="C21" s="6" t="s">
        <v>348</v>
      </c>
      <c r="D21" s="2" t="s">
        <v>349</v>
      </c>
      <c r="E21" s="19"/>
      <c r="F21" s="19" t="s">
        <v>387</v>
      </c>
      <c r="G21" s="7" t="s">
        <v>350</v>
      </c>
      <c r="H21" s="4" t="str">
        <f t="shared" si="0"/>
        <v>4f -H&amp;I1</v>
      </c>
      <c r="I21" s="4" t="s">
        <v>351</v>
      </c>
      <c r="J21" s="4"/>
      <c r="K21" s="4"/>
    </row>
    <row r="22" spans="1:11" ht="13.5" thickBot="1" x14ac:dyDescent="0.25">
      <c r="A22" s="11" t="s">
        <v>95</v>
      </c>
      <c r="B22">
        <v>2</v>
      </c>
      <c r="C22" s="6" t="s">
        <v>353</v>
      </c>
      <c r="D22" s="2" t="s">
        <v>354</v>
      </c>
      <c r="E22" s="19"/>
      <c r="F22" s="19" t="s">
        <v>387</v>
      </c>
      <c r="G22" s="7" t="s">
        <v>355</v>
      </c>
      <c r="H22" s="4" t="str">
        <f t="shared" si="0"/>
        <v>4f -H&amp;I2</v>
      </c>
      <c r="I22" s="4" t="s">
        <v>356</v>
      </c>
      <c r="J22" s="4"/>
      <c r="K22" s="4"/>
    </row>
    <row r="23" spans="1:11" ht="13.5" thickBot="1" x14ac:dyDescent="0.25">
      <c r="A23" s="11" t="s">
        <v>95</v>
      </c>
      <c r="B23">
        <v>1</v>
      </c>
      <c r="C23" s="6" t="s">
        <v>348</v>
      </c>
      <c r="D23" s="2" t="s">
        <v>349</v>
      </c>
      <c r="E23" s="19"/>
      <c r="F23" s="19" t="s">
        <v>386</v>
      </c>
      <c r="G23" s="7" t="s">
        <v>350</v>
      </c>
      <c r="H23" s="4" t="str">
        <f t="shared" si="0"/>
        <v>4f -LUPS1</v>
      </c>
      <c r="I23" s="4" t="s">
        <v>352</v>
      </c>
      <c r="J23" s="4"/>
    </row>
    <row r="24" spans="1:11" ht="13.5" thickBot="1" x14ac:dyDescent="0.25">
      <c r="A24" s="11" t="s">
        <v>95</v>
      </c>
      <c r="B24">
        <v>2</v>
      </c>
      <c r="C24" s="6" t="s">
        <v>353</v>
      </c>
      <c r="D24" s="2" t="s">
        <v>354</v>
      </c>
      <c r="E24" s="19"/>
      <c r="F24" s="19" t="s">
        <v>386</v>
      </c>
      <c r="G24" s="7" t="s">
        <v>355</v>
      </c>
      <c r="H24" s="4" t="str">
        <f t="shared" si="0"/>
        <v>4f -LUPS2</v>
      </c>
      <c r="I24" s="4" t="s">
        <v>357</v>
      </c>
      <c r="J24" s="4"/>
    </row>
    <row r="25" spans="1:11" ht="13.5" thickBot="1" x14ac:dyDescent="0.25">
      <c r="A25" s="13" t="s">
        <v>106</v>
      </c>
      <c r="B25">
        <v>1</v>
      </c>
      <c r="C25" s="6" t="s">
        <v>358</v>
      </c>
      <c r="D25" s="2" t="s">
        <v>359</v>
      </c>
      <c r="E25" s="19"/>
      <c r="F25" s="19" t="s">
        <v>387</v>
      </c>
      <c r="G25" s="7" t="s">
        <v>360</v>
      </c>
      <c r="H25" s="39" t="str">
        <f t="shared" si="0"/>
        <v>6c -H&amp;I1</v>
      </c>
      <c r="I25" s="39" t="s">
        <v>411</v>
      </c>
      <c r="J25" s="39"/>
      <c r="K25" s="39"/>
    </row>
    <row r="26" spans="1:11" ht="13.5" thickBot="1" x14ac:dyDescent="0.25">
      <c r="A26" s="11" t="s">
        <v>112</v>
      </c>
      <c r="B26">
        <v>1</v>
      </c>
      <c r="C26" s="6" t="s">
        <v>361</v>
      </c>
      <c r="D26" s="2" t="s">
        <v>362</v>
      </c>
      <c r="E26" s="19"/>
      <c r="F26" s="19" t="s">
        <v>387</v>
      </c>
      <c r="G26" s="7" t="s">
        <v>363</v>
      </c>
      <c r="H26" s="4" t="str">
        <f t="shared" si="0"/>
        <v>6d -H&amp;I1</v>
      </c>
      <c r="I26" s="4" t="s">
        <v>364</v>
      </c>
      <c r="J26" s="4"/>
      <c r="K26" s="4"/>
    </row>
    <row r="27" spans="1:11" ht="13.5" thickBot="1" x14ac:dyDescent="0.25">
      <c r="A27" s="11" t="s">
        <v>112</v>
      </c>
      <c r="B27">
        <v>1</v>
      </c>
      <c r="C27" s="6" t="s">
        <v>361</v>
      </c>
      <c r="D27" s="2" t="s">
        <v>362</v>
      </c>
      <c r="E27" s="19"/>
      <c r="F27" s="19" t="s">
        <v>386</v>
      </c>
      <c r="G27" s="7" t="s">
        <v>363</v>
      </c>
      <c r="H27" s="4" t="str">
        <f t="shared" si="0"/>
        <v>6d -LUPS1</v>
      </c>
      <c r="I27" s="4" t="s">
        <v>365</v>
      </c>
      <c r="J27" s="4"/>
    </row>
    <row r="28" spans="1:11" ht="13.5" thickBot="1" x14ac:dyDescent="0.25">
      <c r="A28" s="11" t="s">
        <v>118</v>
      </c>
      <c r="B28">
        <v>1</v>
      </c>
      <c r="C28" s="6" t="s">
        <v>366</v>
      </c>
      <c r="D28" s="2" t="s">
        <v>367</v>
      </c>
      <c r="E28" s="19"/>
      <c r="F28" s="19" t="s">
        <v>387</v>
      </c>
      <c r="G28" s="7" t="s">
        <v>368</v>
      </c>
      <c r="H28" s="4" t="str">
        <f t="shared" si="0"/>
        <v>6g -H&amp;I1</v>
      </c>
      <c r="I28" s="4" t="s">
        <v>369</v>
      </c>
      <c r="J28" s="4"/>
      <c r="K28" s="4"/>
    </row>
    <row r="29" spans="1:11" ht="13.5" thickBot="1" x14ac:dyDescent="0.25">
      <c r="A29" s="11" t="s">
        <v>118</v>
      </c>
      <c r="B29">
        <v>1</v>
      </c>
      <c r="C29" s="6" t="s">
        <v>371</v>
      </c>
      <c r="D29" s="2" t="s">
        <v>372</v>
      </c>
      <c r="E29" s="19"/>
      <c r="F29" s="19" t="s">
        <v>387</v>
      </c>
      <c r="G29" s="7" t="s">
        <v>355</v>
      </c>
      <c r="H29" s="4" t="str">
        <f t="shared" si="0"/>
        <v>6g -H&amp;I1</v>
      </c>
      <c r="I29" s="4" t="s">
        <v>373</v>
      </c>
      <c r="J29" s="4"/>
      <c r="K29" s="4"/>
    </row>
    <row r="30" spans="1:11" ht="13.5" thickBot="1" x14ac:dyDescent="0.25">
      <c r="A30" s="11" t="s">
        <v>118</v>
      </c>
      <c r="B30">
        <v>1</v>
      </c>
      <c r="C30" s="6" t="s">
        <v>366</v>
      </c>
      <c r="D30" s="2" t="s">
        <v>367</v>
      </c>
      <c r="E30" s="19"/>
      <c r="F30" s="19" t="s">
        <v>386</v>
      </c>
      <c r="G30" s="7" t="s">
        <v>368</v>
      </c>
      <c r="H30" s="4" t="str">
        <f t="shared" si="0"/>
        <v>6g -LUPS1</v>
      </c>
      <c r="I30" s="4" t="s">
        <v>370</v>
      </c>
      <c r="J30" s="4"/>
    </row>
    <row r="31" spans="1:11" ht="13.5" thickBot="1" x14ac:dyDescent="0.25">
      <c r="A31" s="11" t="s">
        <v>118</v>
      </c>
      <c r="B31">
        <v>1</v>
      </c>
      <c r="C31" s="6" t="s">
        <v>371</v>
      </c>
      <c r="D31" s="2" t="s">
        <v>372</v>
      </c>
      <c r="E31" s="19"/>
      <c r="F31" s="19" t="s">
        <v>386</v>
      </c>
      <c r="G31" s="7" t="s">
        <v>355</v>
      </c>
      <c r="H31" s="4" t="str">
        <f t="shared" si="0"/>
        <v>6g -LUPS1</v>
      </c>
      <c r="I31" s="4" t="s">
        <v>374</v>
      </c>
      <c r="J31" s="4"/>
    </row>
    <row r="32" spans="1:11" ht="13.5" thickBot="1" x14ac:dyDescent="0.25">
      <c r="A32" t="s">
        <v>388</v>
      </c>
      <c r="B32">
        <v>1</v>
      </c>
      <c r="C32" s="1" t="s">
        <v>200</v>
      </c>
      <c r="D32" s="2" t="s">
        <v>201</v>
      </c>
      <c r="E32" s="2" t="s">
        <v>202</v>
      </c>
      <c r="F32" s="2" t="s">
        <v>387</v>
      </c>
      <c r="G32" s="2" t="s">
        <v>7</v>
      </c>
      <c r="H32" s="4" t="str">
        <f t="shared" si="0"/>
        <v>8i -H&amp;I1</v>
      </c>
      <c r="I32" s="4" t="s">
        <v>203</v>
      </c>
    </row>
    <row r="33" spans="1:9" ht="13.5" thickBot="1" x14ac:dyDescent="0.25">
      <c r="A33" t="s">
        <v>388</v>
      </c>
      <c r="B33">
        <v>2</v>
      </c>
      <c r="C33" s="1" t="s">
        <v>204</v>
      </c>
      <c r="D33" s="2" t="s">
        <v>205</v>
      </c>
      <c r="E33" s="2" t="s">
        <v>202</v>
      </c>
      <c r="F33" s="2" t="s">
        <v>387</v>
      </c>
      <c r="G33" s="2" t="s">
        <v>7</v>
      </c>
      <c r="H33" s="4" t="str">
        <f t="shared" si="0"/>
        <v>8i -H&amp;I2</v>
      </c>
      <c r="I33" s="4" t="s">
        <v>206</v>
      </c>
    </row>
    <row r="34" spans="1:9" ht="13.5" thickBot="1" x14ac:dyDescent="0.25">
      <c r="A34" t="s">
        <v>388</v>
      </c>
      <c r="B34">
        <v>3</v>
      </c>
      <c r="C34" s="1" t="s">
        <v>207</v>
      </c>
      <c r="D34" s="2" t="s">
        <v>208</v>
      </c>
      <c r="E34" s="2" t="s">
        <v>202</v>
      </c>
      <c r="F34" s="2" t="s">
        <v>387</v>
      </c>
      <c r="G34" s="2" t="s">
        <v>7</v>
      </c>
      <c r="H34" s="4" t="str">
        <f t="shared" ref="H34:H65" si="1">LEFT(A34,4)&amp;F34&amp;B34</f>
        <v>8i -H&amp;I3</v>
      </c>
      <c r="I34" s="4" t="s">
        <v>209</v>
      </c>
    </row>
    <row r="35" spans="1:9" ht="13.5" thickBot="1" x14ac:dyDescent="0.25">
      <c r="A35" t="s">
        <v>388</v>
      </c>
      <c r="B35">
        <v>4</v>
      </c>
      <c r="C35" s="1" t="s">
        <v>210</v>
      </c>
      <c r="D35" s="2" t="s">
        <v>211</v>
      </c>
      <c r="E35" s="2" t="s">
        <v>202</v>
      </c>
      <c r="F35" s="2" t="s">
        <v>387</v>
      </c>
      <c r="G35" s="2" t="s">
        <v>7</v>
      </c>
      <c r="H35" s="4" t="str">
        <f t="shared" si="1"/>
        <v>8i -H&amp;I4</v>
      </c>
      <c r="I35" s="4" t="s">
        <v>212</v>
      </c>
    </row>
    <row r="36" spans="1:9" ht="13.5" thickBot="1" x14ac:dyDescent="0.25">
      <c r="A36" t="s">
        <v>388</v>
      </c>
      <c r="B36">
        <v>5</v>
      </c>
      <c r="C36" s="1" t="s">
        <v>213</v>
      </c>
      <c r="D36" s="2" t="s">
        <v>214</v>
      </c>
      <c r="E36" s="2" t="s">
        <v>202</v>
      </c>
      <c r="F36" s="2" t="s">
        <v>387</v>
      </c>
      <c r="G36" s="2" t="s">
        <v>7</v>
      </c>
      <c r="H36" s="4" t="str">
        <f t="shared" si="1"/>
        <v>8i -H&amp;I5</v>
      </c>
      <c r="I36" s="4" t="s">
        <v>215</v>
      </c>
    </row>
    <row r="37" spans="1:9" ht="13.5" thickBot="1" x14ac:dyDescent="0.25">
      <c r="A37" t="s">
        <v>388</v>
      </c>
      <c r="B37">
        <v>6</v>
      </c>
      <c r="C37" s="1" t="s">
        <v>216</v>
      </c>
      <c r="D37" s="2" t="s">
        <v>217</v>
      </c>
      <c r="E37" s="2" t="s">
        <v>202</v>
      </c>
      <c r="F37" s="2" t="s">
        <v>387</v>
      </c>
      <c r="G37" s="2" t="s">
        <v>7</v>
      </c>
      <c r="H37" s="4" t="str">
        <f t="shared" si="1"/>
        <v>8i -H&amp;I6</v>
      </c>
      <c r="I37" s="4" t="s">
        <v>218</v>
      </c>
    </row>
    <row r="38" spans="1:9" ht="13.5" thickBot="1" x14ac:dyDescent="0.25">
      <c r="A38" t="s">
        <v>388</v>
      </c>
      <c r="B38">
        <v>1</v>
      </c>
      <c r="C38" s="1" t="s">
        <v>200</v>
      </c>
      <c r="D38" s="2" t="s">
        <v>201</v>
      </c>
      <c r="E38" s="2" t="s">
        <v>219</v>
      </c>
      <c r="F38" s="2" t="s">
        <v>386</v>
      </c>
      <c r="G38" s="2" t="s">
        <v>7</v>
      </c>
      <c r="H38" s="4" t="str">
        <f t="shared" si="1"/>
        <v>8i -LUPS1</v>
      </c>
      <c r="I38" s="4" t="s">
        <v>220</v>
      </c>
    </row>
    <row r="39" spans="1:9" ht="13.5" thickBot="1" x14ac:dyDescent="0.25">
      <c r="A39" t="s">
        <v>388</v>
      </c>
      <c r="B39">
        <v>2</v>
      </c>
      <c r="C39" s="1" t="s">
        <v>204</v>
      </c>
      <c r="D39" s="2" t="s">
        <v>205</v>
      </c>
      <c r="E39" s="2" t="s">
        <v>219</v>
      </c>
      <c r="F39" s="2" t="s">
        <v>386</v>
      </c>
      <c r="G39" s="2" t="s">
        <v>7</v>
      </c>
      <c r="H39" s="4" t="str">
        <f t="shared" si="1"/>
        <v>8i -LUPS2</v>
      </c>
      <c r="I39" s="4" t="s">
        <v>221</v>
      </c>
    </row>
    <row r="40" spans="1:9" ht="13.5" thickBot="1" x14ac:dyDescent="0.25">
      <c r="A40" t="s">
        <v>388</v>
      </c>
      <c r="B40">
        <v>3</v>
      </c>
      <c r="C40" s="1" t="s">
        <v>207</v>
      </c>
      <c r="D40" s="2" t="s">
        <v>208</v>
      </c>
      <c r="E40" s="2" t="s">
        <v>219</v>
      </c>
      <c r="F40" s="2" t="s">
        <v>386</v>
      </c>
      <c r="G40" s="2" t="s">
        <v>7</v>
      </c>
      <c r="H40" s="4" t="str">
        <f t="shared" si="1"/>
        <v>8i -LUPS3</v>
      </c>
      <c r="I40" s="4" t="s">
        <v>222</v>
      </c>
    </row>
    <row r="41" spans="1:9" ht="13.5" thickBot="1" x14ac:dyDescent="0.25">
      <c r="A41" t="s">
        <v>388</v>
      </c>
      <c r="B41">
        <v>4</v>
      </c>
      <c r="C41" s="1" t="s">
        <v>210</v>
      </c>
      <c r="D41" s="2" t="s">
        <v>211</v>
      </c>
      <c r="E41" s="2" t="s">
        <v>219</v>
      </c>
      <c r="F41" s="2" t="s">
        <v>386</v>
      </c>
      <c r="G41" s="2" t="s">
        <v>7</v>
      </c>
      <c r="H41" s="4" t="str">
        <f t="shared" si="1"/>
        <v>8i -LUPS4</v>
      </c>
      <c r="I41" s="4" t="s">
        <v>223</v>
      </c>
    </row>
    <row r="42" spans="1:9" ht="13.5" thickBot="1" x14ac:dyDescent="0.25">
      <c r="A42" t="s">
        <v>388</v>
      </c>
      <c r="B42">
        <v>5</v>
      </c>
      <c r="C42" s="1" t="s">
        <v>213</v>
      </c>
      <c r="D42" s="2" t="s">
        <v>214</v>
      </c>
      <c r="E42" s="2" t="s">
        <v>219</v>
      </c>
      <c r="F42" s="2" t="s">
        <v>386</v>
      </c>
      <c r="G42" s="2" t="s">
        <v>7</v>
      </c>
      <c r="H42" s="4" t="str">
        <f t="shared" si="1"/>
        <v>8i -LUPS5</v>
      </c>
      <c r="I42" s="4" t="s">
        <v>224</v>
      </c>
    </row>
    <row r="43" spans="1:9" ht="13.5" thickBot="1" x14ac:dyDescent="0.25">
      <c r="A43" t="s">
        <v>388</v>
      </c>
      <c r="B43">
        <v>6</v>
      </c>
      <c r="C43" s="1" t="s">
        <v>216</v>
      </c>
      <c r="D43" s="2" t="s">
        <v>217</v>
      </c>
      <c r="E43" s="2" t="s">
        <v>219</v>
      </c>
      <c r="F43" s="2" t="s">
        <v>386</v>
      </c>
      <c r="G43" s="2" t="s">
        <v>7</v>
      </c>
      <c r="H43" s="4" t="str">
        <f t="shared" si="1"/>
        <v>8i -LUPS6</v>
      </c>
      <c r="I43" s="4" t="s">
        <v>225</v>
      </c>
    </row>
    <row r="44" spans="1:9" ht="13.5" thickBot="1" x14ac:dyDescent="0.25">
      <c r="A44" t="s">
        <v>392</v>
      </c>
      <c r="B44">
        <v>1</v>
      </c>
      <c r="C44" s="1" t="s">
        <v>266</v>
      </c>
      <c r="D44" s="2" t="s">
        <v>267</v>
      </c>
      <c r="E44" s="2" t="s">
        <v>219</v>
      </c>
      <c r="F44" s="2" t="s">
        <v>386</v>
      </c>
      <c r="G44" s="2" t="s">
        <v>7</v>
      </c>
      <c r="H44" s="4" t="str">
        <f t="shared" si="1"/>
        <v>8ii LUPS1</v>
      </c>
      <c r="I44" s="4" t="s">
        <v>268</v>
      </c>
    </row>
    <row r="45" spans="1:9" ht="13.5" thickBot="1" x14ac:dyDescent="0.25">
      <c r="A45" t="s">
        <v>392</v>
      </c>
      <c r="B45">
        <v>10</v>
      </c>
      <c r="C45" s="1" t="s">
        <v>292</v>
      </c>
      <c r="D45" s="2" t="s">
        <v>293</v>
      </c>
      <c r="E45" s="2" t="s">
        <v>219</v>
      </c>
      <c r="F45" s="2" t="s">
        <v>386</v>
      </c>
      <c r="G45" s="2" t="s">
        <v>7</v>
      </c>
      <c r="H45" s="4" t="str">
        <f t="shared" si="1"/>
        <v>8ii LUPS10</v>
      </c>
      <c r="I45" s="4" t="s">
        <v>294</v>
      </c>
    </row>
    <row r="46" spans="1:9" ht="13.5" thickBot="1" x14ac:dyDescent="0.25">
      <c r="A46" t="s">
        <v>392</v>
      </c>
      <c r="B46">
        <v>11</v>
      </c>
      <c r="C46" s="1" t="s">
        <v>295</v>
      </c>
      <c r="D46" s="2" t="s">
        <v>296</v>
      </c>
      <c r="E46" s="2" t="s">
        <v>219</v>
      </c>
      <c r="F46" s="2" t="s">
        <v>386</v>
      </c>
      <c r="G46" s="2" t="s">
        <v>7</v>
      </c>
      <c r="H46" s="4" t="str">
        <f t="shared" si="1"/>
        <v>8ii LUPS11</v>
      </c>
      <c r="I46" s="4" t="s">
        <v>297</v>
      </c>
    </row>
    <row r="47" spans="1:9" ht="13.5" thickBot="1" x14ac:dyDescent="0.25">
      <c r="A47" t="s">
        <v>392</v>
      </c>
      <c r="B47">
        <v>12</v>
      </c>
      <c r="C47" s="1" t="s">
        <v>298</v>
      </c>
      <c r="D47" s="2" t="s">
        <v>299</v>
      </c>
      <c r="E47" s="2" t="s">
        <v>219</v>
      </c>
      <c r="F47" s="2" t="s">
        <v>386</v>
      </c>
      <c r="G47" s="2" t="s">
        <v>7</v>
      </c>
      <c r="H47" s="4" t="str">
        <f t="shared" si="1"/>
        <v>8ii LUPS12</v>
      </c>
      <c r="I47" s="4" t="s">
        <v>300</v>
      </c>
    </row>
    <row r="48" spans="1:9" ht="13.5" thickBot="1" x14ac:dyDescent="0.25">
      <c r="A48" t="s">
        <v>392</v>
      </c>
      <c r="B48">
        <v>13</v>
      </c>
      <c r="C48" s="1" t="s">
        <v>301</v>
      </c>
      <c r="D48" s="2" t="s">
        <v>302</v>
      </c>
      <c r="E48" s="2" t="s">
        <v>219</v>
      </c>
      <c r="F48" s="2" t="s">
        <v>386</v>
      </c>
      <c r="G48" s="2" t="s">
        <v>29</v>
      </c>
      <c r="H48" s="4" t="str">
        <f t="shared" si="1"/>
        <v>8ii LUPS13</v>
      </c>
      <c r="I48" s="4" t="s">
        <v>303</v>
      </c>
    </row>
    <row r="49" spans="1:9" ht="13.5" thickBot="1" x14ac:dyDescent="0.25">
      <c r="A49" t="s">
        <v>392</v>
      </c>
      <c r="B49">
        <v>14</v>
      </c>
      <c r="C49" s="1" t="s">
        <v>304</v>
      </c>
      <c r="D49" s="2" t="s">
        <v>305</v>
      </c>
      <c r="E49" s="2" t="s">
        <v>219</v>
      </c>
      <c r="F49" s="2" t="s">
        <v>386</v>
      </c>
      <c r="G49" s="2" t="s">
        <v>306</v>
      </c>
      <c r="H49" s="4" t="str">
        <f t="shared" si="1"/>
        <v>8ii LUPS14</v>
      </c>
      <c r="I49" s="4" t="s">
        <v>307</v>
      </c>
    </row>
    <row r="50" spans="1:9" ht="13.5" thickBot="1" x14ac:dyDescent="0.25">
      <c r="A50" t="s">
        <v>392</v>
      </c>
      <c r="B50">
        <v>15</v>
      </c>
      <c r="C50" s="1" t="s">
        <v>308</v>
      </c>
      <c r="D50" s="2" t="s">
        <v>309</v>
      </c>
      <c r="E50" s="2" t="s">
        <v>219</v>
      </c>
      <c r="F50" s="2" t="s">
        <v>386</v>
      </c>
      <c r="G50" s="2" t="s">
        <v>310</v>
      </c>
      <c r="H50" s="4" t="str">
        <f t="shared" si="1"/>
        <v>8ii LUPS15</v>
      </c>
      <c r="I50" s="4" t="s">
        <v>311</v>
      </c>
    </row>
    <row r="51" spans="1:9" ht="13.5" thickBot="1" x14ac:dyDescent="0.25">
      <c r="A51" t="s">
        <v>392</v>
      </c>
      <c r="B51">
        <v>16</v>
      </c>
      <c r="C51" s="1" t="s">
        <v>312</v>
      </c>
      <c r="D51" s="2" t="s">
        <v>313</v>
      </c>
      <c r="E51" s="2" t="s">
        <v>219</v>
      </c>
      <c r="F51" s="2" t="s">
        <v>386</v>
      </c>
      <c r="G51" s="2" t="s">
        <v>29</v>
      </c>
      <c r="H51" s="4" t="str">
        <f t="shared" si="1"/>
        <v>8ii LUPS16</v>
      </c>
      <c r="I51" s="4" t="s">
        <v>314</v>
      </c>
    </row>
    <row r="52" spans="1:9" ht="13.5" thickBot="1" x14ac:dyDescent="0.25">
      <c r="A52" t="s">
        <v>392</v>
      </c>
      <c r="B52">
        <v>17</v>
      </c>
      <c r="C52" s="1" t="s">
        <v>315</v>
      </c>
      <c r="D52" s="2" t="s">
        <v>316</v>
      </c>
      <c r="E52" s="11" t="s">
        <v>219</v>
      </c>
      <c r="F52" s="11" t="s">
        <v>386</v>
      </c>
      <c r="G52" s="2" t="s">
        <v>29</v>
      </c>
      <c r="H52" s="4" t="str">
        <f t="shared" si="1"/>
        <v>8ii LUPS17</v>
      </c>
      <c r="I52" s="4" t="s">
        <v>317</v>
      </c>
    </row>
    <row r="53" spans="1:9" ht="13.5" thickBot="1" x14ac:dyDescent="0.25">
      <c r="A53" t="s">
        <v>392</v>
      </c>
      <c r="B53">
        <v>18</v>
      </c>
      <c r="C53" s="1" t="s">
        <v>318</v>
      </c>
      <c r="D53" s="2" t="s">
        <v>319</v>
      </c>
      <c r="E53" s="11" t="s">
        <v>219</v>
      </c>
      <c r="F53" s="11" t="s">
        <v>386</v>
      </c>
      <c r="G53" s="2" t="s">
        <v>29</v>
      </c>
      <c r="H53" s="4" t="str">
        <f t="shared" si="1"/>
        <v>8ii LUPS18</v>
      </c>
      <c r="I53" s="4" t="s">
        <v>320</v>
      </c>
    </row>
    <row r="54" spans="1:9" ht="13.5" thickBot="1" x14ac:dyDescent="0.25">
      <c r="A54" t="s">
        <v>392</v>
      </c>
      <c r="B54">
        <v>2</v>
      </c>
      <c r="C54" s="1" t="s">
        <v>269</v>
      </c>
      <c r="D54" s="2" t="s">
        <v>270</v>
      </c>
      <c r="E54" s="11" t="s">
        <v>219</v>
      </c>
      <c r="F54" s="11" t="s">
        <v>386</v>
      </c>
      <c r="G54" s="2" t="s">
        <v>7</v>
      </c>
      <c r="H54" s="4" t="str">
        <f t="shared" si="1"/>
        <v>8ii LUPS2</v>
      </c>
      <c r="I54" s="4" t="s">
        <v>271</v>
      </c>
    </row>
    <row r="55" spans="1:9" ht="13.5" thickBot="1" x14ac:dyDescent="0.25">
      <c r="A55" t="s">
        <v>392</v>
      </c>
      <c r="B55">
        <v>3</v>
      </c>
      <c r="C55" s="1" t="s">
        <v>272</v>
      </c>
      <c r="D55" s="2" t="s">
        <v>273</v>
      </c>
      <c r="E55" s="11" t="s">
        <v>219</v>
      </c>
      <c r="F55" s="11" t="s">
        <v>386</v>
      </c>
      <c r="G55" s="2" t="s">
        <v>7</v>
      </c>
      <c r="H55" s="4" t="str">
        <f t="shared" si="1"/>
        <v>8ii LUPS3</v>
      </c>
      <c r="I55" s="4" t="s">
        <v>274</v>
      </c>
    </row>
    <row r="56" spans="1:9" ht="13.5" thickBot="1" x14ac:dyDescent="0.25">
      <c r="A56" t="s">
        <v>392</v>
      </c>
      <c r="B56">
        <v>4</v>
      </c>
      <c r="C56" s="1" t="s">
        <v>275</v>
      </c>
      <c r="D56" s="2" t="s">
        <v>276</v>
      </c>
      <c r="E56" s="11" t="s">
        <v>219</v>
      </c>
      <c r="F56" s="11" t="s">
        <v>386</v>
      </c>
      <c r="G56" s="2" t="s">
        <v>7</v>
      </c>
      <c r="H56" s="4" t="str">
        <f t="shared" si="1"/>
        <v>8ii LUPS4</v>
      </c>
      <c r="I56" s="4" t="s">
        <v>277</v>
      </c>
    </row>
    <row r="57" spans="1:9" ht="13.5" thickBot="1" x14ac:dyDescent="0.25">
      <c r="A57" t="s">
        <v>392</v>
      </c>
      <c r="B57">
        <v>5</v>
      </c>
      <c r="C57" s="1" t="s">
        <v>226</v>
      </c>
      <c r="D57" s="2" t="s">
        <v>278</v>
      </c>
      <c r="E57" s="11" t="s">
        <v>219</v>
      </c>
      <c r="F57" s="11" t="s">
        <v>386</v>
      </c>
      <c r="G57" s="2" t="s">
        <v>7</v>
      </c>
      <c r="H57" s="4" t="str">
        <f t="shared" si="1"/>
        <v>8ii LUPS5</v>
      </c>
      <c r="I57" s="4" t="s">
        <v>279</v>
      </c>
    </row>
    <row r="58" spans="1:9" ht="13.5" thickBot="1" x14ac:dyDescent="0.25">
      <c r="A58" t="s">
        <v>392</v>
      </c>
      <c r="B58">
        <v>6</v>
      </c>
      <c r="C58" s="1" t="s">
        <v>280</v>
      </c>
      <c r="D58" s="2" t="s">
        <v>281</v>
      </c>
      <c r="E58" s="11" t="s">
        <v>219</v>
      </c>
      <c r="F58" s="11" t="s">
        <v>386</v>
      </c>
      <c r="G58" s="2" t="s">
        <v>7</v>
      </c>
      <c r="H58" s="4" t="str">
        <f t="shared" si="1"/>
        <v>8ii LUPS6</v>
      </c>
      <c r="I58" s="4" t="s">
        <v>282</v>
      </c>
    </row>
    <row r="59" spans="1:9" ht="13.5" thickBot="1" x14ac:dyDescent="0.25">
      <c r="A59" t="s">
        <v>392</v>
      </c>
      <c r="B59">
        <v>7</v>
      </c>
      <c r="C59" s="1" t="s">
        <v>283</v>
      </c>
      <c r="D59" s="2" t="s">
        <v>284</v>
      </c>
      <c r="E59" s="11" t="s">
        <v>219</v>
      </c>
      <c r="F59" s="11" t="s">
        <v>386</v>
      </c>
      <c r="G59" s="2" t="s">
        <v>7</v>
      </c>
      <c r="H59" s="4" t="str">
        <f t="shared" si="1"/>
        <v>8ii LUPS7</v>
      </c>
      <c r="I59" s="4" t="s">
        <v>285</v>
      </c>
    </row>
    <row r="60" spans="1:9" ht="13.5" thickBot="1" x14ac:dyDescent="0.25">
      <c r="A60" t="s">
        <v>392</v>
      </c>
      <c r="B60">
        <v>8</v>
      </c>
      <c r="C60" s="1" t="s">
        <v>286</v>
      </c>
      <c r="D60" s="2" t="s">
        <v>287</v>
      </c>
      <c r="E60" s="11" t="s">
        <v>219</v>
      </c>
      <c r="F60" s="11" t="s">
        <v>386</v>
      </c>
      <c r="G60" s="2" t="s">
        <v>7</v>
      </c>
      <c r="H60" s="4" t="str">
        <f t="shared" si="1"/>
        <v>8ii LUPS8</v>
      </c>
      <c r="I60" s="4" t="s">
        <v>288</v>
      </c>
    </row>
    <row r="61" spans="1:9" ht="13.5" thickBot="1" x14ac:dyDescent="0.25">
      <c r="A61" t="s">
        <v>392</v>
      </c>
      <c r="B61">
        <v>9</v>
      </c>
      <c r="C61" s="1" t="s">
        <v>289</v>
      </c>
      <c r="D61" s="2" t="s">
        <v>290</v>
      </c>
      <c r="E61" s="11" t="s">
        <v>219</v>
      </c>
      <c r="F61" s="11" t="s">
        <v>386</v>
      </c>
      <c r="G61" s="2" t="s">
        <v>7</v>
      </c>
      <c r="H61" s="4" t="str">
        <f t="shared" si="1"/>
        <v>8ii LUPS9</v>
      </c>
      <c r="I61" s="4" t="s">
        <v>291</v>
      </c>
    </row>
    <row r="62" spans="1:9" ht="13.5" thickBot="1" x14ac:dyDescent="0.25">
      <c r="A62" t="s">
        <v>389</v>
      </c>
      <c r="B62">
        <v>1</v>
      </c>
      <c r="C62" s="1" t="s">
        <v>226</v>
      </c>
      <c r="D62" s="2" t="s">
        <v>227</v>
      </c>
      <c r="E62" s="11" t="s">
        <v>202</v>
      </c>
      <c r="F62" s="11" t="s">
        <v>387</v>
      </c>
      <c r="G62" s="2" t="s">
        <v>7</v>
      </c>
      <c r="H62" s="4" t="str">
        <f t="shared" si="1"/>
        <v>9i -H&amp;I1</v>
      </c>
      <c r="I62" s="4" t="s">
        <v>228</v>
      </c>
    </row>
    <row r="63" spans="1:9" ht="13.5" thickBot="1" x14ac:dyDescent="0.25">
      <c r="A63" t="s">
        <v>389</v>
      </c>
      <c r="B63">
        <v>2</v>
      </c>
      <c r="C63" s="1" t="s">
        <v>229</v>
      </c>
      <c r="D63" s="2" t="s">
        <v>230</v>
      </c>
      <c r="E63" s="11" t="s">
        <v>202</v>
      </c>
      <c r="F63" s="11" t="s">
        <v>387</v>
      </c>
      <c r="G63" s="2" t="s">
        <v>7</v>
      </c>
      <c r="H63" s="4" t="str">
        <f t="shared" si="1"/>
        <v>9i -H&amp;I2</v>
      </c>
      <c r="I63" s="4" t="s">
        <v>231</v>
      </c>
    </row>
    <row r="64" spans="1:9" ht="13.5" thickBot="1" x14ac:dyDescent="0.25">
      <c r="A64" t="s">
        <v>389</v>
      </c>
      <c r="B64">
        <v>3</v>
      </c>
      <c r="C64" s="1" t="s">
        <v>232</v>
      </c>
      <c r="D64" s="2" t="s">
        <v>233</v>
      </c>
      <c r="E64" s="11" t="s">
        <v>202</v>
      </c>
      <c r="F64" s="11" t="s">
        <v>387</v>
      </c>
      <c r="G64" s="2" t="s">
        <v>7</v>
      </c>
      <c r="H64" s="4" t="str">
        <f t="shared" si="1"/>
        <v>9i -H&amp;I3</v>
      </c>
      <c r="I64" s="4" t="s">
        <v>234</v>
      </c>
    </row>
    <row r="65" spans="1:9" ht="13.5" thickBot="1" x14ac:dyDescent="0.25">
      <c r="A65" t="s">
        <v>389</v>
      </c>
      <c r="B65">
        <v>4</v>
      </c>
      <c r="C65" s="1" t="s">
        <v>235</v>
      </c>
      <c r="D65" s="2" t="s">
        <v>236</v>
      </c>
      <c r="E65" s="11" t="s">
        <v>202</v>
      </c>
      <c r="F65" s="11" t="s">
        <v>387</v>
      </c>
      <c r="G65" s="2" t="s">
        <v>7</v>
      </c>
      <c r="H65" s="4" t="str">
        <f t="shared" si="1"/>
        <v>9i -H&amp;I4</v>
      </c>
      <c r="I65" s="4" t="s">
        <v>237</v>
      </c>
    </row>
    <row r="66" spans="1:9" ht="13.5" thickBot="1" x14ac:dyDescent="0.25">
      <c r="A66" t="s">
        <v>389</v>
      </c>
      <c r="B66">
        <v>5</v>
      </c>
      <c r="C66" s="1" t="s">
        <v>238</v>
      </c>
      <c r="D66" s="2" t="s">
        <v>239</v>
      </c>
      <c r="E66" s="11" t="s">
        <v>202</v>
      </c>
      <c r="F66" s="11" t="s">
        <v>387</v>
      </c>
      <c r="G66" s="2" t="s">
        <v>7</v>
      </c>
      <c r="H66" s="4" t="str">
        <f t="shared" ref="H66:H75" si="2">LEFT(A66,4)&amp;F66&amp;B66</f>
        <v>9i -H&amp;I5</v>
      </c>
      <c r="I66" s="4" t="s">
        <v>240</v>
      </c>
    </row>
    <row r="67" spans="1:9" ht="13.5" thickBot="1" x14ac:dyDescent="0.25">
      <c r="A67" t="s">
        <v>389</v>
      </c>
      <c r="B67">
        <v>1</v>
      </c>
      <c r="C67" s="1" t="s">
        <v>226</v>
      </c>
      <c r="D67" s="2" t="s">
        <v>227</v>
      </c>
      <c r="E67" s="11" t="s">
        <v>219</v>
      </c>
      <c r="F67" s="11" t="s">
        <v>386</v>
      </c>
      <c r="G67" s="2" t="s">
        <v>7</v>
      </c>
      <c r="H67" s="4" t="str">
        <f t="shared" si="2"/>
        <v>9i -LUPS1</v>
      </c>
      <c r="I67" s="4" t="s">
        <v>241</v>
      </c>
    </row>
    <row r="68" spans="1:9" ht="13.5" thickBot="1" x14ac:dyDescent="0.25">
      <c r="A68" t="s">
        <v>389</v>
      </c>
      <c r="B68">
        <v>2</v>
      </c>
      <c r="C68" s="1" t="s">
        <v>229</v>
      </c>
      <c r="D68" s="2" t="s">
        <v>230</v>
      </c>
      <c r="E68" s="11" t="s">
        <v>219</v>
      </c>
      <c r="F68" s="11" t="s">
        <v>386</v>
      </c>
      <c r="G68" s="2" t="s">
        <v>7</v>
      </c>
      <c r="H68" s="4" t="str">
        <f t="shared" si="2"/>
        <v>9i -LUPS2</v>
      </c>
      <c r="I68" s="4" t="s">
        <v>242</v>
      </c>
    </row>
    <row r="69" spans="1:9" ht="13.5" thickBot="1" x14ac:dyDescent="0.25">
      <c r="A69" t="s">
        <v>389</v>
      </c>
      <c r="B69">
        <v>3</v>
      </c>
      <c r="C69" s="1" t="s">
        <v>232</v>
      </c>
      <c r="D69" s="2" t="s">
        <v>233</v>
      </c>
      <c r="E69" s="11" t="s">
        <v>219</v>
      </c>
      <c r="F69" s="11" t="s">
        <v>386</v>
      </c>
      <c r="G69" s="2" t="s">
        <v>7</v>
      </c>
      <c r="H69" s="4" t="str">
        <f t="shared" si="2"/>
        <v>9i -LUPS3</v>
      </c>
      <c r="I69" s="4" t="s">
        <v>243</v>
      </c>
    </row>
    <row r="70" spans="1:9" ht="13.5" thickBot="1" x14ac:dyDescent="0.25">
      <c r="A70" t="s">
        <v>389</v>
      </c>
      <c r="B70">
        <v>4</v>
      </c>
      <c r="C70" s="1" t="s">
        <v>235</v>
      </c>
      <c r="D70" s="2" t="s">
        <v>236</v>
      </c>
      <c r="E70" s="11" t="s">
        <v>219</v>
      </c>
      <c r="F70" s="11" t="s">
        <v>386</v>
      </c>
      <c r="G70" s="2" t="s">
        <v>7</v>
      </c>
      <c r="H70" s="4" t="str">
        <f t="shared" si="2"/>
        <v>9i -LUPS4</v>
      </c>
      <c r="I70" s="4" t="s">
        <v>244</v>
      </c>
    </row>
    <row r="71" spans="1:9" ht="13.5" thickBot="1" x14ac:dyDescent="0.25">
      <c r="A71" t="s">
        <v>389</v>
      </c>
      <c r="B71">
        <v>5</v>
      </c>
      <c r="C71" s="1" t="s">
        <v>238</v>
      </c>
      <c r="D71" s="2" t="s">
        <v>239</v>
      </c>
      <c r="E71" s="11" t="s">
        <v>219</v>
      </c>
      <c r="F71" s="11" t="s">
        <v>386</v>
      </c>
      <c r="G71" s="2" t="s">
        <v>7</v>
      </c>
      <c r="H71" s="4" t="str">
        <f t="shared" si="2"/>
        <v>9i -LUPS5</v>
      </c>
      <c r="I71" s="4" t="s">
        <v>245</v>
      </c>
    </row>
    <row r="72" spans="1:9" ht="13.5" thickBot="1" x14ac:dyDescent="0.25">
      <c r="A72" t="s">
        <v>390</v>
      </c>
      <c r="B72">
        <v>1</v>
      </c>
      <c r="C72" s="1" t="s">
        <v>246</v>
      </c>
      <c r="D72" s="2" t="s">
        <v>247</v>
      </c>
      <c r="E72" s="11" t="s">
        <v>202</v>
      </c>
      <c r="F72" s="11" t="s">
        <v>387</v>
      </c>
      <c r="G72" s="2" t="s">
        <v>7</v>
      </c>
      <c r="H72" s="4" t="str">
        <f t="shared" si="2"/>
        <v>9v -H&amp;I1</v>
      </c>
      <c r="I72" s="4" t="s">
        <v>248</v>
      </c>
    </row>
    <row r="73" spans="1:9" ht="13.5" thickBot="1" x14ac:dyDescent="0.25">
      <c r="A73" t="s">
        <v>390</v>
      </c>
      <c r="B73">
        <v>2</v>
      </c>
      <c r="C73" s="1" t="s">
        <v>249</v>
      </c>
      <c r="D73" s="2" t="s">
        <v>250</v>
      </c>
      <c r="E73" s="11" t="s">
        <v>202</v>
      </c>
      <c r="F73" s="11" t="s">
        <v>387</v>
      </c>
      <c r="G73" s="2" t="s">
        <v>7</v>
      </c>
      <c r="H73" s="4" t="str">
        <f t="shared" si="2"/>
        <v>9v -H&amp;I2</v>
      </c>
      <c r="I73" s="4" t="s">
        <v>251</v>
      </c>
    </row>
    <row r="74" spans="1:9" ht="13.5" thickBot="1" x14ac:dyDescent="0.25">
      <c r="A74" t="s">
        <v>390</v>
      </c>
      <c r="B74">
        <v>1</v>
      </c>
      <c r="C74" s="1" t="s">
        <v>246</v>
      </c>
      <c r="D74" s="2" t="s">
        <v>247</v>
      </c>
      <c r="E74" s="11" t="s">
        <v>219</v>
      </c>
      <c r="F74" s="11" t="s">
        <v>386</v>
      </c>
      <c r="G74" s="2" t="s">
        <v>7</v>
      </c>
      <c r="H74" s="4" t="str">
        <f t="shared" si="2"/>
        <v>9v -LUPS1</v>
      </c>
      <c r="I74" s="4" t="s">
        <v>252</v>
      </c>
    </row>
    <row r="75" spans="1:9" ht="13.5" thickBot="1" x14ac:dyDescent="0.25">
      <c r="A75" t="s">
        <v>390</v>
      </c>
      <c r="B75">
        <v>2</v>
      </c>
      <c r="C75" s="1" t="s">
        <v>249</v>
      </c>
      <c r="D75" s="2" t="s">
        <v>250</v>
      </c>
      <c r="E75" s="11" t="s">
        <v>219</v>
      </c>
      <c r="F75" s="11" t="s">
        <v>386</v>
      </c>
      <c r="G75" s="2" t="s">
        <v>7</v>
      </c>
      <c r="H75" s="4" t="str">
        <f t="shared" si="2"/>
        <v>9v -LUPS2</v>
      </c>
      <c r="I75" s="4" t="s">
        <v>253</v>
      </c>
    </row>
  </sheetData>
  <autoFilter ref="A1:N75">
    <sortState ref="A2:N75">
      <sortCondition ref="H1:H75"/>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13"/>
  <sheetViews>
    <sheetView workbookViewId="0">
      <selection activeCell="O10" sqref="O10"/>
    </sheetView>
  </sheetViews>
  <sheetFormatPr defaultRowHeight="12.75" x14ac:dyDescent="0.2"/>
  <cols>
    <col min="1" max="16384" style="12" width="9.140625" collapsed="false"/>
  </cols>
  <sheetData>
    <row r="1" spans="1:2" x14ac:dyDescent="0.2">
      <c r="A1" s="11" t="s">
        <v>395</v>
      </c>
      <c r="B1" s="10" t="s">
        <v>387</v>
      </c>
    </row>
    <row r="2" spans="1:2" x14ac:dyDescent="0.2">
      <c r="A2" s="11" t="s">
        <v>396</v>
      </c>
      <c r="B2" s="10" t="s">
        <v>386</v>
      </c>
    </row>
    <row r="3" spans="1:2" x14ac:dyDescent="0.2">
      <c r="A3" s="11" t="s">
        <v>397</v>
      </c>
    </row>
    <row r="4" spans="1:2" x14ac:dyDescent="0.2">
      <c r="A4" s="11" t="s">
        <v>398</v>
      </c>
    </row>
    <row r="5" spans="1:2" x14ac:dyDescent="0.2">
      <c r="A5" s="11" t="s">
        <v>95</v>
      </c>
    </row>
    <row r="6" spans="1:2" x14ac:dyDescent="0.2">
      <c r="A6" s="13" t="s">
        <v>106</v>
      </c>
    </row>
    <row r="7" spans="1:2" x14ac:dyDescent="0.2">
      <c r="A7" s="11" t="s">
        <v>399</v>
      </c>
    </row>
    <row r="8" spans="1:2" x14ac:dyDescent="0.2">
      <c r="A8" s="11" t="s">
        <v>400</v>
      </c>
    </row>
    <row r="9" spans="1:2" x14ac:dyDescent="0.2">
      <c r="A9" s="13" t="s">
        <v>401</v>
      </c>
    </row>
    <row r="10" spans="1:2" x14ac:dyDescent="0.2">
      <c r="A10" s="13" t="s">
        <v>402</v>
      </c>
    </row>
    <row r="11" spans="1:2" x14ac:dyDescent="0.2">
      <c r="A11" s="11" t="s">
        <v>403</v>
      </c>
    </row>
    <row r="12" spans="1:2" x14ac:dyDescent="0.2">
      <c r="A12" s="13" t="s">
        <v>404</v>
      </c>
    </row>
    <row r="13" spans="1:2" x14ac:dyDescent="0.2">
      <c r="A13" s="13" t="s">
        <v>405</v>
      </c>
    </row>
  </sheetData>
  <sortState ref="A1:A1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ESF</vt:lpstr>
      <vt:lpstr>ERDF</vt:lpstr>
      <vt:lpstr>Outputs background</vt:lpstr>
      <vt:lpstr>Results background</vt:lpstr>
      <vt:lpstr>Information background</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2017-12-08T08:24:04Z</dcterms:created>
  <cp:lastPrinted>2017-12-11T13:35:23Z</cp:lastPrinted>
  <dcterms:modified xsi:type="dcterms:W3CDTF">2018-02-01T14:16:23Z</dcterms:modified>
</cp:coreProperties>
</file>