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440" windowHeight="14265" activeTab="2"/>
  </bookViews>
  <sheets>
    <sheet name="YFSUG" sheetId="18" r:id="rId1"/>
    <sheet name="NESUG" sheetId="13" r:id="rId2"/>
    <sheet name="NECGS" sheetId="19" r:id="rId3"/>
  </sheets>
  <calcPr calcId="145621"/>
</workbook>
</file>

<file path=xl/calcChain.xml><?xml version="1.0" encoding="utf-8"?>
<calcChain xmlns="http://schemas.openxmlformats.org/spreadsheetml/2006/main">
  <c r="K21" i="19" l="1"/>
  <c r="J21" i="19"/>
  <c r="I21" i="19"/>
  <c r="H21" i="19"/>
  <c r="G21" i="19"/>
  <c r="F21" i="19"/>
  <c r="E21" i="19"/>
  <c r="B21" i="19"/>
  <c r="Q10" i="13" l="1"/>
  <c r="Q18" i="13"/>
  <c r="P20" i="18"/>
  <c r="O20" i="18"/>
  <c r="N20" i="18"/>
  <c r="Q5" i="18" l="1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4" i="18"/>
  <c r="L20" i="18"/>
  <c r="K20" i="18"/>
  <c r="J20" i="18"/>
  <c r="I20" i="18"/>
  <c r="M20" i="18"/>
  <c r="G20" i="18"/>
  <c r="H20" i="18"/>
  <c r="D20" i="18"/>
  <c r="E20" i="18"/>
  <c r="F20" i="18"/>
  <c r="B20" i="18"/>
  <c r="C20" i="18"/>
  <c r="Q5" i="13"/>
  <c r="Q6" i="13"/>
  <c r="Q7" i="13"/>
  <c r="Q8" i="13"/>
  <c r="Q9" i="13"/>
  <c r="Q11" i="13"/>
  <c r="Q12" i="13"/>
  <c r="Q13" i="13"/>
  <c r="Q14" i="13"/>
  <c r="Q15" i="13"/>
  <c r="Q16" i="13"/>
  <c r="Q17" i="13"/>
  <c r="Q19" i="13"/>
  <c r="Q4" i="13"/>
  <c r="D20" i="13"/>
  <c r="E20" i="13"/>
  <c r="F20" i="13"/>
  <c r="G20" i="13"/>
  <c r="H20" i="13"/>
  <c r="I20" i="13"/>
  <c r="C20" i="13"/>
  <c r="Q20" i="13" l="1"/>
  <c r="Q20" i="18"/>
</calcChain>
</file>

<file path=xl/sharedStrings.xml><?xml version="1.0" encoding="utf-8"?>
<sst xmlns="http://schemas.openxmlformats.org/spreadsheetml/2006/main" count="148" uniqueCount="59">
  <si>
    <t>Area Office</t>
  </si>
  <si>
    <t>YFSUG</t>
  </si>
  <si>
    <t>Ayr</t>
  </si>
  <si>
    <t>Hamilton</t>
  </si>
  <si>
    <t>Dumfries</t>
  </si>
  <si>
    <t>Inverness</t>
  </si>
  <si>
    <t>Portree</t>
  </si>
  <si>
    <t>Inverurie</t>
  </si>
  <si>
    <t>Elgin</t>
  </si>
  <si>
    <t>Kirkwall</t>
  </si>
  <si>
    <t>Lerwick</t>
  </si>
  <si>
    <t>Golspie</t>
  </si>
  <si>
    <t>Thurso</t>
  </si>
  <si>
    <t>Oban</t>
  </si>
  <si>
    <t>Stornoway</t>
  </si>
  <si>
    <t>Benbecula</t>
  </si>
  <si>
    <t>Perth</t>
  </si>
  <si>
    <t xml:space="preserve">Galashiels </t>
  </si>
  <si>
    <t>NESUG</t>
  </si>
  <si>
    <t>N/A</t>
  </si>
  <si>
    <t>Applications Granted</t>
  </si>
  <si>
    <t>Male</t>
  </si>
  <si>
    <t>Female</t>
  </si>
  <si>
    <t>Male/ Female</t>
  </si>
  <si>
    <t>Budget awarded (Euros)</t>
  </si>
  <si>
    <t>Applications granted by gender</t>
  </si>
  <si>
    <t>Applications submitted</t>
  </si>
  <si>
    <t>Applications granted by business type</t>
  </si>
  <si>
    <t>Totals</t>
  </si>
  <si>
    <t>Business type:</t>
  </si>
  <si>
    <t>3 = Continued business and existing holding</t>
  </si>
  <si>
    <t>1 = New business and holding purchased/ leased on open market</t>
  </si>
  <si>
    <t xml:space="preserve">2 = New business and holding created from split of existing business/ holding  </t>
  </si>
  <si>
    <t>N/A = Ineligible applications not categorised by business type</t>
  </si>
  <si>
    <t>Applications submitted by gender</t>
  </si>
  <si>
    <t>Applications submitted by business type</t>
  </si>
  <si>
    <r>
      <t>Applications *</t>
    </r>
    <r>
      <rPr>
        <sz val="8"/>
        <color theme="1"/>
        <rFont val="Arial"/>
        <family val="2"/>
      </rPr>
      <t>1</t>
    </r>
  </si>
  <si>
    <t>Payments</t>
  </si>
  <si>
    <t>All Payments</t>
  </si>
  <si>
    <r>
      <t>Payments by Gender *</t>
    </r>
    <r>
      <rPr>
        <sz val="8"/>
        <color theme="1"/>
        <rFont val="Arial"/>
        <family val="2"/>
      </rPr>
      <t>2</t>
    </r>
  </si>
  <si>
    <t>Office</t>
  </si>
  <si>
    <t>No of applicants per office</t>
  </si>
  <si>
    <t>Applicants Gender Male</t>
  </si>
  <si>
    <t>Applicants Gender Female</t>
  </si>
  <si>
    <t>No of approvals per office</t>
  </si>
  <si>
    <t>Total no of payments made</t>
  </si>
  <si>
    <t>Total value of payments made (sterling)</t>
  </si>
  <si>
    <t>No of payments</t>
  </si>
  <si>
    <t>Value Gender Male (sterling)</t>
  </si>
  <si>
    <t>Value Gender Female (sterling)</t>
  </si>
  <si>
    <t>NK</t>
  </si>
  <si>
    <t>Galashiels</t>
  </si>
  <si>
    <t>Total</t>
  </si>
  <si>
    <t>Notes:</t>
  </si>
  <si>
    <t>Data relating to succession/partnership cases is not gathered.</t>
  </si>
  <si>
    <t>*1</t>
  </si>
  <si>
    <t>Data relating to Application by gender is not gathered.</t>
  </si>
  <si>
    <t>*2</t>
  </si>
  <si>
    <t>No accurate correlation between payments by gender and applications can be made as not all approved applications result in a 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</si>
</sst>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Fill="1"/>
    <xf numFmtId="0" fontId="0" fillId="4" borderId="13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4" borderId="19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F42" sqref="F42"/>
    </sheetView>
  </sheetViews>
  <sheetFormatPr defaultRowHeight="12.75" x14ac:dyDescent="0.2"/>
  <cols>
    <col min="1" max="1" bestFit="true" customWidth="true" width="11.5703125" collapsed="false"/>
    <col min="2" max="2" customWidth="true" width="14.140625" collapsed="false"/>
    <col min="3" max="3" customWidth="true" width="13.140625" collapsed="false"/>
    <col min="6" max="6" bestFit="true" customWidth="true" width="13.5703125" collapsed="false"/>
    <col min="9" max="9" bestFit="true" customWidth="true" width="13.5703125" collapsed="false"/>
    <col min="13" max="13" customWidth="true" width="9.85546875" collapsed="false"/>
    <col min="14" max="14" customWidth="true" width="12.5703125" collapsed="false"/>
    <col min="15" max="15" customWidth="true" width="13.28515625" collapsed="false"/>
    <col min="16" max="16" customWidth="true" width="15.140625" collapsed="false"/>
    <col min="17" max="17" bestFit="true" customWidth="true" width="10.140625" collapsed="false"/>
  </cols>
  <sheetData>
    <row r="1" spans="1:17" x14ac:dyDescent="0.2">
      <c r="A1" s="1" t="s">
        <v>1</v>
      </c>
      <c r="B1" s="1"/>
      <c r="C1" s="1"/>
      <c r="D1" s="1"/>
      <c r="E1" s="1"/>
      <c r="F1" s="1"/>
    </row>
    <row r="2" spans="1:17" x14ac:dyDescent="0.2">
      <c r="A2" s="1"/>
      <c r="B2" s="1"/>
      <c r="C2" s="1"/>
      <c r="D2" s="9" t="s">
        <v>34</v>
      </c>
      <c r="E2" s="10"/>
      <c r="F2" s="11"/>
      <c r="G2" s="9" t="s">
        <v>25</v>
      </c>
      <c r="H2" s="10"/>
      <c r="I2" s="11"/>
      <c r="J2" s="9" t="s">
        <v>35</v>
      </c>
      <c r="K2" s="10"/>
      <c r="L2" s="10"/>
      <c r="M2" s="11"/>
      <c r="N2" s="9" t="s">
        <v>27</v>
      </c>
      <c r="O2" s="10"/>
      <c r="P2" s="11"/>
    </row>
    <row r="3" spans="1:17" ht="38.25" x14ac:dyDescent="0.2">
      <c r="A3" s="6" t="s">
        <v>0</v>
      </c>
      <c r="B3" s="7" t="s">
        <v>26</v>
      </c>
      <c r="C3" s="7" t="s">
        <v>20</v>
      </c>
      <c r="D3" s="6" t="s">
        <v>21</v>
      </c>
      <c r="E3" s="6" t="s">
        <v>22</v>
      </c>
      <c r="F3" s="6" t="s">
        <v>23</v>
      </c>
      <c r="G3" s="6" t="s">
        <v>21</v>
      </c>
      <c r="H3" s="6" t="s">
        <v>22</v>
      </c>
      <c r="I3" s="6" t="s">
        <v>23</v>
      </c>
      <c r="J3" s="8">
        <v>1</v>
      </c>
      <c r="K3" s="8">
        <v>2</v>
      </c>
      <c r="L3" s="8">
        <v>3</v>
      </c>
      <c r="M3" s="8" t="s">
        <v>19</v>
      </c>
      <c r="N3" s="8">
        <v>1</v>
      </c>
      <c r="O3" s="8">
        <v>2</v>
      </c>
      <c r="P3" s="8">
        <v>3</v>
      </c>
      <c r="Q3" s="7" t="s">
        <v>24</v>
      </c>
    </row>
    <row r="4" spans="1:17" x14ac:dyDescent="0.2">
      <c r="A4" s="14" t="s">
        <v>2</v>
      </c>
      <c r="B4" s="4">
        <v>73</v>
      </c>
      <c r="C4" s="4">
        <v>12</v>
      </c>
      <c r="D4" s="4">
        <v>44</v>
      </c>
      <c r="E4" s="4">
        <v>14</v>
      </c>
      <c r="F4" s="4">
        <v>15</v>
      </c>
      <c r="G4" s="4">
        <v>8</v>
      </c>
      <c r="H4" s="4">
        <v>1</v>
      </c>
      <c r="I4" s="4">
        <v>3</v>
      </c>
      <c r="J4" s="4">
        <v>19</v>
      </c>
      <c r="K4" s="4">
        <v>5</v>
      </c>
      <c r="L4" s="4">
        <v>43</v>
      </c>
      <c r="M4" s="4">
        <v>6</v>
      </c>
      <c r="N4" s="4">
        <v>9</v>
      </c>
      <c r="O4" s="4">
        <v>1</v>
      </c>
      <c r="P4" s="4">
        <v>2</v>
      </c>
      <c r="Q4" s="5">
        <f t="shared" ref="Q4:Q19" si="0">C4*70000</f>
        <v>840000</v>
      </c>
    </row>
    <row r="5" spans="1:17" x14ac:dyDescent="0.2">
      <c r="A5" s="16" t="s">
        <v>15</v>
      </c>
      <c r="B5" s="17">
        <v>3</v>
      </c>
      <c r="C5" s="17">
        <v>0</v>
      </c>
      <c r="D5" s="17">
        <v>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</v>
      </c>
      <c r="K5" s="17">
        <v>1</v>
      </c>
      <c r="L5" s="17">
        <v>0</v>
      </c>
      <c r="M5" s="17">
        <v>1</v>
      </c>
      <c r="N5" s="17">
        <v>0</v>
      </c>
      <c r="O5" s="17">
        <v>0</v>
      </c>
      <c r="P5" s="17">
        <v>0</v>
      </c>
      <c r="Q5" s="18">
        <f t="shared" si="0"/>
        <v>0</v>
      </c>
    </row>
    <row r="6" spans="1:17" x14ac:dyDescent="0.2">
      <c r="A6" s="14" t="s">
        <v>4</v>
      </c>
      <c r="B6" s="4">
        <v>60</v>
      </c>
      <c r="C6" s="4">
        <v>7</v>
      </c>
      <c r="D6" s="4">
        <v>45</v>
      </c>
      <c r="E6" s="4">
        <v>15</v>
      </c>
      <c r="F6" s="4">
        <v>0</v>
      </c>
      <c r="G6" s="4">
        <v>5</v>
      </c>
      <c r="H6" s="4">
        <v>2</v>
      </c>
      <c r="I6" s="4">
        <v>0</v>
      </c>
      <c r="J6" s="4">
        <v>10</v>
      </c>
      <c r="K6" s="4">
        <v>7</v>
      </c>
      <c r="L6" s="4">
        <v>23</v>
      </c>
      <c r="M6" s="4">
        <v>20</v>
      </c>
      <c r="N6" s="4">
        <v>5</v>
      </c>
      <c r="O6" s="4">
        <v>2</v>
      </c>
      <c r="P6" s="4">
        <v>0</v>
      </c>
      <c r="Q6" s="5">
        <f t="shared" si="0"/>
        <v>490000</v>
      </c>
    </row>
    <row r="7" spans="1:17" x14ac:dyDescent="0.2">
      <c r="A7" s="16" t="s">
        <v>8</v>
      </c>
      <c r="B7" s="17">
        <v>16</v>
      </c>
      <c r="C7" s="17">
        <v>6</v>
      </c>
      <c r="D7" s="17">
        <v>10</v>
      </c>
      <c r="E7" s="17">
        <v>3</v>
      </c>
      <c r="F7" s="17">
        <v>3</v>
      </c>
      <c r="G7" s="17">
        <v>5</v>
      </c>
      <c r="H7" s="17">
        <v>0</v>
      </c>
      <c r="I7" s="17">
        <v>1</v>
      </c>
      <c r="J7" s="17">
        <v>5</v>
      </c>
      <c r="K7" s="17">
        <v>3</v>
      </c>
      <c r="L7" s="17">
        <v>6</v>
      </c>
      <c r="M7" s="17">
        <v>2</v>
      </c>
      <c r="N7" s="17">
        <v>4</v>
      </c>
      <c r="O7" s="17">
        <v>1</v>
      </c>
      <c r="P7" s="17">
        <v>1</v>
      </c>
      <c r="Q7" s="18">
        <f t="shared" si="0"/>
        <v>420000</v>
      </c>
    </row>
    <row r="8" spans="1:17" x14ac:dyDescent="0.2">
      <c r="A8" s="14" t="s">
        <v>17</v>
      </c>
      <c r="B8" s="4">
        <v>84</v>
      </c>
      <c r="C8" s="4">
        <v>24</v>
      </c>
      <c r="D8" s="4">
        <v>63</v>
      </c>
      <c r="E8" s="4">
        <v>12</v>
      </c>
      <c r="F8" s="4">
        <v>9</v>
      </c>
      <c r="G8" s="4">
        <v>18</v>
      </c>
      <c r="H8" s="4">
        <v>2</v>
      </c>
      <c r="I8" s="4">
        <v>4</v>
      </c>
      <c r="J8" s="4">
        <v>30</v>
      </c>
      <c r="K8" s="4">
        <v>8</v>
      </c>
      <c r="L8" s="4">
        <v>33</v>
      </c>
      <c r="M8" s="4">
        <v>13</v>
      </c>
      <c r="N8" s="4">
        <v>18</v>
      </c>
      <c r="O8" s="4">
        <v>5</v>
      </c>
      <c r="P8" s="4">
        <v>1</v>
      </c>
      <c r="Q8" s="5">
        <f t="shared" si="0"/>
        <v>1680000</v>
      </c>
    </row>
    <row r="9" spans="1:17" x14ac:dyDescent="0.2">
      <c r="A9" s="16" t="s">
        <v>11</v>
      </c>
      <c r="B9" s="17">
        <v>14</v>
      </c>
      <c r="C9" s="17">
        <v>6</v>
      </c>
      <c r="D9" s="17">
        <v>5</v>
      </c>
      <c r="E9" s="17">
        <v>7</v>
      </c>
      <c r="F9" s="17">
        <v>2</v>
      </c>
      <c r="G9" s="17">
        <v>2</v>
      </c>
      <c r="H9" s="17">
        <v>3</v>
      </c>
      <c r="I9" s="17">
        <v>1</v>
      </c>
      <c r="J9" s="17">
        <v>6</v>
      </c>
      <c r="K9" s="17">
        <v>1</v>
      </c>
      <c r="L9" s="17">
        <v>4</v>
      </c>
      <c r="M9" s="17">
        <v>3</v>
      </c>
      <c r="N9" s="17">
        <v>5</v>
      </c>
      <c r="O9" s="17">
        <v>1</v>
      </c>
      <c r="P9" s="17">
        <v>0</v>
      </c>
      <c r="Q9" s="18">
        <f t="shared" si="0"/>
        <v>420000</v>
      </c>
    </row>
    <row r="10" spans="1:17" x14ac:dyDescent="0.2">
      <c r="A10" s="14" t="s">
        <v>3</v>
      </c>
      <c r="B10" s="4">
        <v>30</v>
      </c>
      <c r="C10" s="4">
        <v>6</v>
      </c>
      <c r="D10" s="4">
        <v>23</v>
      </c>
      <c r="E10" s="4">
        <v>5</v>
      </c>
      <c r="F10" s="4">
        <v>2</v>
      </c>
      <c r="G10" s="4">
        <v>4</v>
      </c>
      <c r="H10" s="4">
        <v>1</v>
      </c>
      <c r="I10" s="4">
        <v>1</v>
      </c>
      <c r="J10" s="4">
        <v>6</v>
      </c>
      <c r="K10" s="4">
        <v>9</v>
      </c>
      <c r="L10" s="4">
        <v>13</v>
      </c>
      <c r="M10" s="4">
        <v>2</v>
      </c>
      <c r="N10" s="4">
        <v>3</v>
      </c>
      <c r="O10" s="4">
        <v>2</v>
      </c>
      <c r="P10" s="4">
        <v>1</v>
      </c>
      <c r="Q10" s="5">
        <f t="shared" si="0"/>
        <v>420000</v>
      </c>
    </row>
    <row r="11" spans="1:17" x14ac:dyDescent="0.2">
      <c r="A11" s="16" t="s">
        <v>5</v>
      </c>
      <c r="B11" s="17">
        <v>51</v>
      </c>
      <c r="C11" s="17">
        <v>36</v>
      </c>
      <c r="D11" s="17">
        <v>26</v>
      </c>
      <c r="E11" s="17">
        <v>17</v>
      </c>
      <c r="F11" s="17">
        <v>8</v>
      </c>
      <c r="G11" s="17">
        <v>16</v>
      </c>
      <c r="H11" s="17">
        <v>14</v>
      </c>
      <c r="I11" s="17">
        <v>6</v>
      </c>
      <c r="J11" s="17">
        <v>41</v>
      </c>
      <c r="K11" s="17">
        <v>0</v>
      </c>
      <c r="L11" s="17">
        <v>6</v>
      </c>
      <c r="M11" s="17">
        <v>4</v>
      </c>
      <c r="N11" s="17">
        <v>36</v>
      </c>
      <c r="O11" s="17">
        <v>0</v>
      </c>
      <c r="P11" s="17">
        <v>0</v>
      </c>
      <c r="Q11" s="18">
        <f t="shared" si="0"/>
        <v>2520000</v>
      </c>
    </row>
    <row r="12" spans="1:17" x14ac:dyDescent="0.2">
      <c r="A12" s="14" t="s">
        <v>7</v>
      </c>
      <c r="B12" s="4">
        <v>87</v>
      </c>
      <c r="C12" s="4">
        <v>42</v>
      </c>
      <c r="D12" s="4">
        <v>58</v>
      </c>
      <c r="E12" s="4">
        <v>21</v>
      </c>
      <c r="F12" s="4">
        <v>8</v>
      </c>
      <c r="G12" s="4">
        <v>25</v>
      </c>
      <c r="H12" s="4">
        <v>10</v>
      </c>
      <c r="I12" s="4">
        <v>7</v>
      </c>
      <c r="J12" s="4">
        <v>39</v>
      </c>
      <c r="K12" s="4">
        <v>13</v>
      </c>
      <c r="L12" s="4">
        <v>24</v>
      </c>
      <c r="M12" s="4">
        <v>11</v>
      </c>
      <c r="N12" s="4">
        <v>36</v>
      </c>
      <c r="O12" s="4">
        <v>3</v>
      </c>
      <c r="P12" s="4">
        <v>3</v>
      </c>
      <c r="Q12" s="5">
        <f t="shared" si="0"/>
        <v>2940000</v>
      </c>
    </row>
    <row r="13" spans="1:17" x14ac:dyDescent="0.2">
      <c r="A13" s="16" t="s">
        <v>9</v>
      </c>
      <c r="B13" s="17">
        <v>55</v>
      </c>
      <c r="C13" s="17">
        <v>22</v>
      </c>
      <c r="D13" s="17">
        <v>46</v>
      </c>
      <c r="E13" s="17">
        <v>7</v>
      </c>
      <c r="F13" s="17">
        <v>2</v>
      </c>
      <c r="G13" s="17">
        <v>22</v>
      </c>
      <c r="H13" s="17">
        <v>0</v>
      </c>
      <c r="I13" s="17">
        <v>0</v>
      </c>
      <c r="J13" s="17">
        <v>12</v>
      </c>
      <c r="K13" s="17">
        <v>9</v>
      </c>
      <c r="L13" s="17">
        <v>25</v>
      </c>
      <c r="M13" s="17">
        <v>9</v>
      </c>
      <c r="N13" s="17">
        <v>11</v>
      </c>
      <c r="O13" s="17">
        <v>4</v>
      </c>
      <c r="P13" s="17">
        <v>7</v>
      </c>
      <c r="Q13" s="18">
        <f t="shared" si="0"/>
        <v>1540000</v>
      </c>
    </row>
    <row r="14" spans="1:17" x14ac:dyDescent="0.2">
      <c r="A14" s="14" t="s">
        <v>10</v>
      </c>
      <c r="B14" s="4">
        <v>8</v>
      </c>
      <c r="C14" s="4">
        <v>3</v>
      </c>
      <c r="D14" s="4">
        <v>6</v>
      </c>
      <c r="E14" s="4">
        <v>2</v>
      </c>
      <c r="F14" s="4">
        <v>0</v>
      </c>
      <c r="G14" s="4">
        <v>2</v>
      </c>
      <c r="H14" s="4">
        <v>1</v>
      </c>
      <c r="I14" s="4">
        <v>0</v>
      </c>
      <c r="J14" s="4">
        <v>3</v>
      </c>
      <c r="K14" s="4">
        <v>4</v>
      </c>
      <c r="L14" s="4">
        <v>1</v>
      </c>
      <c r="M14" s="4">
        <v>0</v>
      </c>
      <c r="N14" s="4">
        <v>2</v>
      </c>
      <c r="O14" s="4">
        <v>1</v>
      </c>
      <c r="P14" s="4">
        <v>0</v>
      </c>
      <c r="Q14" s="5">
        <f t="shared" si="0"/>
        <v>210000</v>
      </c>
    </row>
    <row r="15" spans="1:17" x14ac:dyDescent="0.2">
      <c r="A15" s="16" t="s">
        <v>13</v>
      </c>
      <c r="B15" s="17">
        <v>21</v>
      </c>
      <c r="C15" s="17">
        <v>6</v>
      </c>
      <c r="D15" s="17">
        <v>13</v>
      </c>
      <c r="E15" s="17">
        <v>5</v>
      </c>
      <c r="F15" s="17">
        <v>3</v>
      </c>
      <c r="G15" s="17">
        <v>3</v>
      </c>
      <c r="H15" s="17">
        <v>2</v>
      </c>
      <c r="I15" s="17">
        <v>1</v>
      </c>
      <c r="J15" s="17">
        <v>7</v>
      </c>
      <c r="K15" s="17">
        <v>2</v>
      </c>
      <c r="L15" s="17">
        <v>6</v>
      </c>
      <c r="M15" s="17">
        <v>6</v>
      </c>
      <c r="N15" s="17">
        <v>5</v>
      </c>
      <c r="O15" s="17">
        <v>1</v>
      </c>
      <c r="P15" s="17">
        <v>0</v>
      </c>
      <c r="Q15" s="18">
        <f t="shared" si="0"/>
        <v>420000</v>
      </c>
    </row>
    <row r="16" spans="1:17" x14ac:dyDescent="0.2">
      <c r="A16" s="14" t="s">
        <v>16</v>
      </c>
      <c r="B16" s="4">
        <v>59</v>
      </c>
      <c r="C16" s="4">
        <v>18</v>
      </c>
      <c r="D16" s="4">
        <v>39</v>
      </c>
      <c r="E16" s="4">
        <v>12</v>
      </c>
      <c r="F16" s="4">
        <v>8</v>
      </c>
      <c r="G16" s="4">
        <v>13</v>
      </c>
      <c r="H16" s="4">
        <v>4</v>
      </c>
      <c r="I16" s="4">
        <v>1</v>
      </c>
      <c r="J16" s="4">
        <v>17</v>
      </c>
      <c r="K16" s="4">
        <v>14</v>
      </c>
      <c r="L16" s="4">
        <v>19</v>
      </c>
      <c r="M16" s="4">
        <v>9</v>
      </c>
      <c r="N16" s="4">
        <v>14</v>
      </c>
      <c r="O16" s="4">
        <v>4</v>
      </c>
      <c r="P16" s="4">
        <v>0</v>
      </c>
      <c r="Q16" s="5">
        <f t="shared" si="0"/>
        <v>1260000</v>
      </c>
    </row>
    <row r="17" spans="1:17" x14ac:dyDescent="0.2">
      <c r="A17" s="16" t="s">
        <v>6</v>
      </c>
      <c r="B17" s="17">
        <v>8</v>
      </c>
      <c r="C17" s="17">
        <v>4</v>
      </c>
      <c r="D17" s="17">
        <v>4</v>
      </c>
      <c r="E17" s="17">
        <v>3</v>
      </c>
      <c r="F17" s="17">
        <v>1</v>
      </c>
      <c r="G17" s="17">
        <v>2</v>
      </c>
      <c r="H17" s="17">
        <v>1</v>
      </c>
      <c r="I17" s="17">
        <v>1</v>
      </c>
      <c r="J17" s="17">
        <v>3</v>
      </c>
      <c r="K17" s="17">
        <v>0</v>
      </c>
      <c r="L17" s="17">
        <v>3</v>
      </c>
      <c r="M17" s="17">
        <v>2</v>
      </c>
      <c r="N17" s="17">
        <v>3</v>
      </c>
      <c r="O17" s="17">
        <v>0</v>
      </c>
      <c r="P17" s="17">
        <v>1</v>
      </c>
      <c r="Q17" s="18">
        <f t="shared" si="0"/>
        <v>280000</v>
      </c>
    </row>
    <row r="18" spans="1:17" x14ac:dyDescent="0.2">
      <c r="A18" s="14" t="s">
        <v>14</v>
      </c>
      <c r="B18" s="4">
        <v>2</v>
      </c>
      <c r="C18" s="4">
        <v>0</v>
      </c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5">
        <f t="shared" si="0"/>
        <v>0</v>
      </c>
    </row>
    <row r="19" spans="1:17" x14ac:dyDescent="0.2">
      <c r="A19" s="16" t="s">
        <v>12</v>
      </c>
      <c r="B19" s="17">
        <v>25</v>
      </c>
      <c r="C19" s="17">
        <v>15</v>
      </c>
      <c r="D19" s="17">
        <v>17</v>
      </c>
      <c r="E19" s="17">
        <v>5</v>
      </c>
      <c r="F19" s="17">
        <v>3</v>
      </c>
      <c r="G19" s="17">
        <v>10</v>
      </c>
      <c r="H19" s="17">
        <v>3</v>
      </c>
      <c r="I19" s="17">
        <v>2</v>
      </c>
      <c r="J19" s="17">
        <v>15</v>
      </c>
      <c r="K19" s="17">
        <v>4</v>
      </c>
      <c r="L19" s="17">
        <v>6</v>
      </c>
      <c r="M19" s="17">
        <v>0</v>
      </c>
      <c r="N19" s="17">
        <v>13</v>
      </c>
      <c r="O19" s="17">
        <v>2</v>
      </c>
      <c r="P19" s="17">
        <v>0</v>
      </c>
      <c r="Q19" s="18">
        <f t="shared" si="0"/>
        <v>1050000</v>
      </c>
    </row>
    <row r="20" spans="1:17" x14ac:dyDescent="0.2">
      <c r="A20" s="12" t="s">
        <v>28</v>
      </c>
      <c r="B20" s="8">
        <f>SUM(B4:B19)</f>
        <v>596</v>
      </c>
      <c r="C20" s="8">
        <f>SUM(C4:C19)</f>
        <v>207</v>
      </c>
      <c r="D20" s="8">
        <f>SUM(D4:D19)</f>
        <v>403</v>
      </c>
      <c r="E20" s="8">
        <f>SUM(E4:E19)</f>
        <v>129</v>
      </c>
      <c r="F20" s="8">
        <f>SUM(F4:F19)</f>
        <v>64</v>
      </c>
      <c r="G20" s="8">
        <f t="shared" ref="G20:M20" si="1">SUM(G4:G19)</f>
        <v>135</v>
      </c>
      <c r="H20" s="8">
        <f t="shared" si="1"/>
        <v>44</v>
      </c>
      <c r="I20" s="8">
        <f t="shared" si="1"/>
        <v>28</v>
      </c>
      <c r="J20" s="8">
        <f t="shared" si="1"/>
        <v>214</v>
      </c>
      <c r="K20" s="8">
        <f t="shared" si="1"/>
        <v>80</v>
      </c>
      <c r="L20" s="8">
        <f t="shared" si="1"/>
        <v>212</v>
      </c>
      <c r="M20" s="8">
        <f t="shared" si="1"/>
        <v>90</v>
      </c>
      <c r="N20" s="8">
        <f>SUM(N4:N19)</f>
        <v>164</v>
      </c>
      <c r="O20" s="8">
        <f>SUM(O4:O19)</f>
        <v>27</v>
      </c>
      <c r="P20" s="8">
        <f>SUM(P4:P19)</f>
        <v>16</v>
      </c>
      <c r="Q20" s="13">
        <f>SUM(Q4:Q19)</f>
        <v>14490000</v>
      </c>
    </row>
    <row r="23" spans="1:17" x14ac:dyDescent="0.2">
      <c r="A23" s="1" t="s">
        <v>29</v>
      </c>
      <c r="B23" s="1"/>
    </row>
    <row r="24" spans="1:17" x14ac:dyDescent="0.2">
      <c r="A24" s="1" t="s">
        <v>31</v>
      </c>
      <c r="B24" s="1"/>
    </row>
    <row r="25" spans="1:17" x14ac:dyDescent="0.2">
      <c r="A25" s="1" t="s">
        <v>32</v>
      </c>
      <c r="B25" s="1"/>
    </row>
    <row r="26" spans="1:17" x14ac:dyDescent="0.2">
      <c r="A26" s="1" t="s">
        <v>30</v>
      </c>
      <c r="B26" s="1"/>
    </row>
    <row r="27" spans="1:17" x14ac:dyDescent="0.2">
      <c r="A27" s="1" t="s">
        <v>33</v>
      </c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F43" sqref="F43"/>
    </sheetView>
  </sheetViews>
  <sheetFormatPr defaultRowHeight="12.75" x14ac:dyDescent="0.2"/>
  <cols>
    <col min="1" max="1" bestFit="true" customWidth="true" width="11.5703125" collapsed="false"/>
    <col min="2" max="2" bestFit="true" customWidth="true" width="13.5703125" collapsed="false"/>
    <col min="3" max="3" customWidth="true" width="13.140625" collapsed="false"/>
    <col min="6" max="6" bestFit="true" customWidth="true" width="13.5703125" collapsed="false"/>
    <col min="9" max="9" bestFit="true" customWidth="true" width="13.5703125" collapsed="false"/>
    <col min="16" max="16" customWidth="true" width="21.0" collapsed="false"/>
  </cols>
  <sheetData>
    <row r="1" spans="1:17" x14ac:dyDescent="0.2">
      <c r="A1" s="1" t="s">
        <v>18</v>
      </c>
      <c r="B1" s="1"/>
      <c r="C1" s="1"/>
      <c r="D1" s="1"/>
      <c r="E1" s="1"/>
      <c r="F1" s="1"/>
    </row>
    <row r="2" spans="1:17" ht="12.75" customHeight="1" x14ac:dyDescent="0.2">
      <c r="A2" s="1"/>
      <c r="B2" s="1"/>
      <c r="C2" s="1"/>
      <c r="D2" s="9" t="s">
        <v>34</v>
      </c>
      <c r="E2" s="10"/>
      <c r="F2" s="11"/>
      <c r="G2" s="9" t="s">
        <v>25</v>
      </c>
      <c r="H2" s="10"/>
      <c r="I2" s="10"/>
      <c r="J2" s="9" t="s">
        <v>35</v>
      </c>
      <c r="K2" s="10"/>
      <c r="L2" s="10"/>
      <c r="M2" s="11"/>
      <c r="N2" s="10" t="s">
        <v>27</v>
      </c>
      <c r="O2" s="10"/>
      <c r="P2" s="11"/>
    </row>
    <row r="3" spans="1:17" ht="38.25" x14ac:dyDescent="0.2">
      <c r="A3" s="6" t="s">
        <v>0</v>
      </c>
      <c r="B3" s="7" t="s">
        <v>26</v>
      </c>
      <c r="C3" s="7" t="s">
        <v>20</v>
      </c>
      <c r="D3" s="6" t="s">
        <v>21</v>
      </c>
      <c r="E3" s="6" t="s">
        <v>22</v>
      </c>
      <c r="F3" s="6" t="s">
        <v>23</v>
      </c>
      <c r="G3" s="6" t="s">
        <v>21</v>
      </c>
      <c r="H3" s="6" t="s">
        <v>22</v>
      </c>
      <c r="I3" s="6" t="s">
        <v>23</v>
      </c>
      <c r="J3" s="15">
        <v>1</v>
      </c>
      <c r="K3" s="15">
        <v>2</v>
      </c>
      <c r="L3" s="15">
        <v>3</v>
      </c>
      <c r="M3" s="15" t="s">
        <v>19</v>
      </c>
      <c r="N3" s="8">
        <v>1</v>
      </c>
      <c r="O3" s="8">
        <v>2</v>
      </c>
      <c r="P3" s="8">
        <v>3</v>
      </c>
      <c r="Q3" s="7" t="s">
        <v>24</v>
      </c>
    </row>
    <row r="4" spans="1:17" x14ac:dyDescent="0.2">
      <c r="A4" s="2" t="s">
        <v>2</v>
      </c>
      <c r="B4" s="3">
        <v>5</v>
      </c>
      <c r="C4" s="4">
        <v>1</v>
      </c>
      <c r="D4" s="4">
        <v>3</v>
      </c>
      <c r="E4" s="4">
        <v>2</v>
      </c>
      <c r="F4" s="4">
        <v>0</v>
      </c>
      <c r="G4" s="4">
        <v>1</v>
      </c>
      <c r="H4" s="4">
        <v>0</v>
      </c>
      <c r="I4" s="4">
        <v>0</v>
      </c>
      <c r="J4" s="4">
        <v>3</v>
      </c>
      <c r="K4" s="4">
        <v>1</v>
      </c>
      <c r="L4" s="4">
        <v>0</v>
      </c>
      <c r="M4" s="4">
        <v>1</v>
      </c>
      <c r="N4" s="4">
        <v>1</v>
      </c>
      <c r="O4" s="4">
        <v>0</v>
      </c>
      <c r="P4" s="4">
        <v>0</v>
      </c>
      <c r="Q4" s="5">
        <f t="shared" ref="Q4:Q19" si="0">C4*15000</f>
        <v>15000</v>
      </c>
    </row>
    <row r="5" spans="1:17" x14ac:dyDescent="0.2">
      <c r="A5" s="19" t="s">
        <v>15</v>
      </c>
      <c r="B5" s="20">
        <v>6</v>
      </c>
      <c r="C5" s="17">
        <v>3</v>
      </c>
      <c r="D5" s="17">
        <v>4</v>
      </c>
      <c r="E5" s="17">
        <v>2</v>
      </c>
      <c r="F5" s="17">
        <v>0</v>
      </c>
      <c r="G5" s="17">
        <v>2</v>
      </c>
      <c r="H5" s="17">
        <v>1</v>
      </c>
      <c r="I5" s="17">
        <v>0</v>
      </c>
      <c r="J5" s="17">
        <v>2</v>
      </c>
      <c r="K5" s="17">
        <v>4</v>
      </c>
      <c r="L5" s="17">
        <v>0</v>
      </c>
      <c r="M5" s="17">
        <v>0</v>
      </c>
      <c r="N5" s="17">
        <v>0</v>
      </c>
      <c r="O5" s="17">
        <v>3</v>
      </c>
      <c r="P5" s="17">
        <v>0</v>
      </c>
      <c r="Q5" s="18">
        <f t="shared" si="0"/>
        <v>45000</v>
      </c>
    </row>
    <row r="6" spans="1:17" x14ac:dyDescent="0.2">
      <c r="A6" s="2" t="s">
        <v>4</v>
      </c>
      <c r="B6" s="3">
        <v>5</v>
      </c>
      <c r="C6" s="4">
        <v>1</v>
      </c>
      <c r="D6" s="4">
        <v>3</v>
      </c>
      <c r="E6" s="4">
        <v>2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4</v>
      </c>
      <c r="N6" s="4">
        <v>1</v>
      </c>
      <c r="O6" s="4">
        <v>0</v>
      </c>
      <c r="P6" s="4">
        <v>0</v>
      </c>
      <c r="Q6" s="5">
        <f t="shared" si="0"/>
        <v>15000</v>
      </c>
    </row>
    <row r="7" spans="1:17" x14ac:dyDescent="0.2">
      <c r="A7" s="19" t="s">
        <v>8</v>
      </c>
      <c r="B7" s="20">
        <v>5</v>
      </c>
      <c r="C7" s="17">
        <v>1</v>
      </c>
      <c r="D7" s="17">
        <v>4</v>
      </c>
      <c r="E7" s="17">
        <v>0</v>
      </c>
      <c r="F7" s="17">
        <v>1</v>
      </c>
      <c r="G7" s="17">
        <v>1</v>
      </c>
      <c r="H7" s="17">
        <v>0</v>
      </c>
      <c r="I7" s="17">
        <v>0</v>
      </c>
      <c r="J7" s="17">
        <v>2</v>
      </c>
      <c r="K7" s="17">
        <v>0</v>
      </c>
      <c r="L7" s="17">
        <v>0</v>
      </c>
      <c r="M7" s="17">
        <v>3</v>
      </c>
      <c r="N7" s="17">
        <v>1</v>
      </c>
      <c r="O7" s="17">
        <v>0</v>
      </c>
      <c r="P7" s="17">
        <v>0</v>
      </c>
      <c r="Q7" s="18">
        <f t="shared" si="0"/>
        <v>15000</v>
      </c>
    </row>
    <row r="8" spans="1:17" x14ac:dyDescent="0.2">
      <c r="A8" s="2" t="s">
        <v>17</v>
      </c>
      <c r="B8" s="3">
        <v>10</v>
      </c>
      <c r="C8" s="4">
        <v>3</v>
      </c>
      <c r="D8" s="4">
        <v>7</v>
      </c>
      <c r="E8" s="4">
        <v>1</v>
      </c>
      <c r="F8" s="4">
        <v>2</v>
      </c>
      <c r="G8" s="4">
        <v>0</v>
      </c>
      <c r="H8" s="4">
        <v>1</v>
      </c>
      <c r="I8" s="4">
        <v>2</v>
      </c>
      <c r="J8" s="4">
        <v>3</v>
      </c>
      <c r="K8" s="4">
        <v>1</v>
      </c>
      <c r="L8" s="4">
        <v>0</v>
      </c>
      <c r="M8" s="4">
        <v>6</v>
      </c>
      <c r="N8" s="4">
        <v>2</v>
      </c>
      <c r="O8" s="4">
        <v>1</v>
      </c>
      <c r="P8" s="4">
        <v>0</v>
      </c>
      <c r="Q8" s="5">
        <f t="shared" si="0"/>
        <v>45000</v>
      </c>
    </row>
    <row r="9" spans="1:17" x14ac:dyDescent="0.2">
      <c r="A9" s="19" t="s">
        <v>11</v>
      </c>
      <c r="B9" s="20">
        <v>5</v>
      </c>
      <c r="C9" s="17">
        <v>4</v>
      </c>
      <c r="D9" s="17">
        <v>2</v>
      </c>
      <c r="E9" s="17">
        <v>0</v>
      </c>
      <c r="F9" s="17">
        <v>3</v>
      </c>
      <c r="G9" s="17">
        <v>2</v>
      </c>
      <c r="H9" s="17">
        <v>0</v>
      </c>
      <c r="I9" s="17">
        <v>2</v>
      </c>
      <c r="J9" s="17">
        <v>3</v>
      </c>
      <c r="K9" s="17">
        <v>0</v>
      </c>
      <c r="L9" s="17">
        <v>2</v>
      </c>
      <c r="M9" s="17">
        <v>0</v>
      </c>
      <c r="N9" s="17">
        <v>3</v>
      </c>
      <c r="O9" s="17">
        <v>0</v>
      </c>
      <c r="P9" s="17">
        <v>1</v>
      </c>
      <c r="Q9" s="18">
        <f t="shared" si="0"/>
        <v>60000</v>
      </c>
    </row>
    <row r="10" spans="1:17" x14ac:dyDescent="0.2">
      <c r="A10" s="2" t="s">
        <v>3</v>
      </c>
      <c r="B10" s="3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f t="shared" si="0"/>
        <v>0</v>
      </c>
    </row>
    <row r="11" spans="1:17" x14ac:dyDescent="0.2">
      <c r="A11" s="19" t="s">
        <v>5</v>
      </c>
      <c r="B11" s="20">
        <v>10</v>
      </c>
      <c r="C11" s="17">
        <v>6</v>
      </c>
      <c r="D11" s="17">
        <v>4</v>
      </c>
      <c r="E11" s="17">
        <v>3</v>
      </c>
      <c r="F11" s="17">
        <v>3</v>
      </c>
      <c r="G11" s="17">
        <v>2</v>
      </c>
      <c r="H11" s="17">
        <v>3</v>
      </c>
      <c r="I11" s="17">
        <v>1</v>
      </c>
      <c r="J11" s="17">
        <v>5</v>
      </c>
      <c r="K11" s="17">
        <v>1</v>
      </c>
      <c r="L11" s="17">
        <v>0</v>
      </c>
      <c r="M11" s="17">
        <v>4</v>
      </c>
      <c r="N11" s="17">
        <v>5</v>
      </c>
      <c r="O11" s="17">
        <v>1</v>
      </c>
      <c r="P11" s="17">
        <v>0</v>
      </c>
      <c r="Q11" s="18">
        <f t="shared" si="0"/>
        <v>90000</v>
      </c>
    </row>
    <row r="12" spans="1:17" x14ac:dyDescent="0.2">
      <c r="A12" s="2" t="s">
        <v>7</v>
      </c>
      <c r="B12" s="3">
        <v>19</v>
      </c>
      <c r="C12" s="4">
        <v>11</v>
      </c>
      <c r="D12" s="4">
        <v>11</v>
      </c>
      <c r="E12" s="4">
        <v>4</v>
      </c>
      <c r="F12" s="4">
        <v>4</v>
      </c>
      <c r="G12" s="4">
        <v>5</v>
      </c>
      <c r="H12" s="4">
        <v>3</v>
      </c>
      <c r="I12" s="4">
        <v>3</v>
      </c>
      <c r="J12" s="4">
        <v>10</v>
      </c>
      <c r="K12" s="4">
        <v>1</v>
      </c>
      <c r="L12" s="4">
        <v>0</v>
      </c>
      <c r="M12" s="4">
        <v>8</v>
      </c>
      <c r="N12" s="4">
        <v>10</v>
      </c>
      <c r="O12" s="4">
        <v>1</v>
      </c>
      <c r="P12" s="4">
        <v>0</v>
      </c>
      <c r="Q12" s="5">
        <f t="shared" si="0"/>
        <v>165000</v>
      </c>
    </row>
    <row r="13" spans="1:17" x14ac:dyDescent="0.2">
      <c r="A13" s="19" t="s">
        <v>9</v>
      </c>
      <c r="B13" s="20">
        <v>5</v>
      </c>
      <c r="C13" s="17">
        <v>4</v>
      </c>
      <c r="D13" s="17">
        <v>3</v>
      </c>
      <c r="E13" s="17">
        <v>1</v>
      </c>
      <c r="F13" s="17">
        <v>1</v>
      </c>
      <c r="G13" s="17">
        <v>2</v>
      </c>
      <c r="H13" s="17">
        <v>1</v>
      </c>
      <c r="I13" s="17">
        <v>1</v>
      </c>
      <c r="J13" s="17">
        <v>0</v>
      </c>
      <c r="K13" s="17">
        <v>3</v>
      </c>
      <c r="L13" s="17">
        <v>1</v>
      </c>
      <c r="M13" s="17">
        <v>1</v>
      </c>
      <c r="N13" s="17">
        <v>0</v>
      </c>
      <c r="O13" s="17">
        <v>3</v>
      </c>
      <c r="P13" s="17">
        <v>1</v>
      </c>
      <c r="Q13" s="18">
        <f t="shared" si="0"/>
        <v>60000</v>
      </c>
    </row>
    <row r="14" spans="1:17" x14ac:dyDescent="0.2">
      <c r="A14" s="2" t="s">
        <v>10</v>
      </c>
      <c r="B14" s="3">
        <v>3</v>
      </c>
      <c r="C14" s="4">
        <v>2</v>
      </c>
      <c r="D14" s="4">
        <v>3</v>
      </c>
      <c r="E14" s="4">
        <v>0</v>
      </c>
      <c r="F14" s="4">
        <v>0</v>
      </c>
      <c r="G14" s="4">
        <v>2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4">
        <v>0</v>
      </c>
      <c r="Q14" s="5">
        <f t="shared" si="0"/>
        <v>30000</v>
      </c>
    </row>
    <row r="15" spans="1:17" x14ac:dyDescent="0.2">
      <c r="A15" s="19" t="s">
        <v>13</v>
      </c>
      <c r="B15" s="20">
        <v>13</v>
      </c>
      <c r="C15" s="17">
        <v>4</v>
      </c>
      <c r="D15" s="17">
        <v>9</v>
      </c>
      <c r="E15" s="17">
        <v>4</v>
      </c>
      <c r="F15" s="17">
        <v>0</v>
      </c>
      <c r="G15" s="17">
        <v>2</v>
      </c>
      <c r="H15" s="17">
        <v>2</v>
      </c>
      <c r="I15" s="17">
        <v>0</v>
      </c>
      <c r="J15" s="17">
        <v>4</v>
      </c>
      <c r="K15" s="17">
        <v>0</v>
      </c>
      <c r="L15" s="17">
        <v>1</v>
      </c>
      <c r="M15" s="17">
        <v>8</v>
      </c>
      <c r="N15" s="17">
        <v>4</v>
      </c>
      <c r="O15" s="17">
        <v>0</v>
      </c>
      <c r="P15" s="17">
        <v>0</v>
      </c>
      <c r="Q15" s="18">
        <f t="shared" si="0"/>
        <v>60000</v>
      </c>
    </row>
    <row r="16" spans="1:17" x14ac:dyDescent="0.2">
      <c r="A16" s="2" t="s">
        <v>16</v>
      </c>
      <c r="B16" s="3">
        <v>14</v>
      </c>
      <c r="C16" s="4">
        <v>6</v>
      </c>
      <c r="D16" s="4">
        <v>6</v>
      </c>
      <c r="E16" s="4">
        <v>5</v>
      </c>
      <c r="F16" s="4">
        <v>3</v>
      </c>
      <c r="G16" s="4">
        <v>1</v>
      </c>
      <c r="H16" s="4">
        <v>3</v>
      </c>
      <c r="I16" s="4">
        <v>2</v>
      </c>
      <c r="J16" s="4">
        <v>5</v>
      </c>
      <c r="K16" s="4">
        <v>2</v>
      </c>
      <c r="L16" s="4">
        <v>2</v>
      </c>
      <c r="M16" s="4">
        <v>5</v>
      </c>
      <c r="N16" s="4">
        <v>4</v>
      </c>
      <c r="O16" s="4">
        <v>1</v>
      </c>
      <c r="P16" s="4">
        <v>1</v>
      </c>
      <c r="Q16" s="5">
        <f t="shared" si="0"/>
        <v>90000</v>
      </c>
    </row>
    <row r="17" spans="1:17" x14ac:dyDescent="0.2">
      <c r="A17" s="19" t="s">
        <v>6</v>
      </c>
      <c r="B17" s="20">
        <v>6</v>
      </c>
      <c r="C17" s="17">
        <v>1</v>
      </c>
      <c r="D17" s="17">
        <v>3</v>
      </c>
      <c r="E17" s="17">
        <v>2</v>
      </c>
      <c r="F17" s="17">
        <v>1</v>
      </c>
      <c r="G17" s="17">
        <v>0</v>
      </c>
      <c r="H17" s="17">
        <v>1</v>
      </c>
      <c r="I17" s="17">
        <v>0</v>
      </c>
      <c r="J17" s="17">
        <v>0</v>
      </c>
      <c r="K17" s="17">
        <v>1</v>
      </c>
      <c r="L17" s="17">
        <v>0</v>
      </c>
      <c r="M17" s="17">
        <v>5</v>
      </c>
      <c r="N17" s="17">
        <v>0</v>
      </c>
      <c r="O17" s="17">
        <v>1</v>
      </c>
      <c r="P17" s="17">
        <v>0</v>
      </c>
      <c r="Q17" s="18">
        <f t="shared" si="0"/>
        <v>15000</v>
      </c>
    </row>
    <row r="18" spans="1:17" x14ac:dyDescent="0.2">
      <c r="A18" s="2" t="s">
        <v>14</v>
      </c>
      <c r="B18" s="3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f t="shared" si="0"/>
        <v>0</v>
      </c>
    </row>
    <row r="19" spans="1:17" x14ac:dyDescent="0.2">
      <c r="A19" s="19" t="s">
        <v>12</v>
      </c>
      <c r="B19" s="20">
        <v>4</v>
      </c>
      <c r="C19" s="17">
        <v>2</v>
      </c>
      <c r="D19" s="17">
        <v>1</v>
      </c>
      <c r="E19" s="17">
        <v>1</v>
      </c>
      <c r="F19" s="17">
        <v>2</v>
      </c>
      <c r="G19" s="17">
        <v>1</v>
      </c>
      <c r="H19" s="17">
        <v>0</v>
      </c>
      <c r="I19" s="17">
        <v>1</v>
      </c>
      <c r="J19" s="17">
        <v>3</v>
      </c>
      <c r="K19" s="17">
        <v>0</v>
      </c>
      <c r="L19" s="17">
        <v>0</v>
      </c>
      <c r="M19" s="17">
        <v>1</v>
      </c>
      <c r="N19" s="17">
        <v>2</v>
      </c>
      <c r="O19" s="17">
        <v>0</v>
      </c>
      <c r="P19" s="17">
        <v>0</v>
      </c>
      <c r="Q19" s="18">
        <f t="shared" si="0"/>
        <v>30000</v>
      </c>
    </row>
    <row r="20" spans="1:17" x14ac:dyDescent="0.2">
      <c r="A20" s="6" t="s">
        <v>28</v>
      </c>
      <c r="B20" s="8">
        <v>110</v>
      </c>
      <c r="C20" s="8">
        <f t="shared" ref="C20:I20" si="1">SUM(C4:C19)</f>
        <v>49</v>
      </c>
      <c r="D20" s="8">
        <f t="shared" si="1"/>
        <v>63</v>
      </c>
      <c r="E20" s="8">
        <f t="shared" si="1"/>
        <v>27</v>
      </c>
      <c r="F20" s="8">
        <f t="shared" si="1"/>
        <v>20</v>
      </c>
      <c r="G20" s="8">
        <f t="shared" si="1"/>
        <v>22</v>
      </c>
      <c r="H20" s="8">
        <f t="shared" si="1"/>
        <v>15</v>
      </c>
      <c r="I20" s="8">
        <f t="shared" si="1"/>
        <v>12</v>
      </c>
      <c r="J20" s="21">
        <v>42</v>
      </c>
      <c r="K20" s="21">
        <v>15</v>
      </c>
      <c r="L20" s="21">
        <v>7</v>
      </c>
      <c r="M20" s="21">
        <v>46</v>
      </c>
      <c r="N20" s="21">
        <v>34</v>
      </c>
      <c r="O20" s="21">
        <v>12</v>
      </c>
      <c r="P20" s="21">
        <v>3</v>
      </c>
      <c r="Q20" s="13">
        <f>SUM(Q4:Q19)</f>
        <v>735000</v>
      </c>
    </row>
    <row r="23" spans="1:17" x14ac:dyDescent="0.2">
      <c r="A23" s="1" t="s">
        <v>29</v>
      </c>
    </row>
    <row r="24" spans="1:17" x14ac:dyDescent="0.2">
      <c r="A24" s="1" t="s">
        <v>31</v>
      </c>
    </row>
    <row r="25" spans="1:17" x14ac:dyDescent="0.2">
      <c r="A25" s="1" t="s">
        <v>32</v>
      </c>
    </row>
    <row r="26" spans="1:17" x14ac:dyDescent="0.2">
      <c r="A26" s="1" t="s">
        <v>30</v>
      </c>
    </row>
    <row r="27" spans="1:17" x14ac:dyDescent="0.2">
      <c r="A27" s="1" t="s">
        <v>33</v>
      </c>
    </row>
  </sheetData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2" sqref="F22"/>
    </sheetView>
  </sheetViews>
  <sheetFormatPr defaultRowHeight="12.75" x14ac:dyDescent="0.2"/>
  <cols>
    <col min="1" max="11" customWidth="true" width="14.7109375" collapsed="false"/>
  </cols>
  <sheetData>
    <row r="1" spans="1:12" ht="14.25" thickTop="1" thickBot="1" x14ac:dyDescent="0.25">
      <c r="B1" s="55" t="s">
        <v>36</v>
      </c>
      <c r="C1" s="56"/>
      <c r="D1" s="56"/>
      <c r="E1" s="56"/>
      <c r="F1" s="55" t="s">
        <v>37</v>
      </c>
      <c r="G1" s="55"/>
      <c r="H1" s="55"/>
      <c r="I1" s="55"/>
      <c r="J1" s="55"/>
      <c r="K1" s="55"/>
    </row>
    <row r="2" spans="1:12" ht="14.25" thickTop="1" thickBot="1" x14ac:dyDescent="0.25">
      <c r="B2" s="56"/>
      <c r="C2" s="56"/>
      <c r="D2" s="56"/>
      <c r="E2" s="56"/>
      <c r="F2" s="55" t="s">
        <v>38</v>
      </c>
      <c r="G2" s="55"/>
      <c r="H2" s="55" t="s">
        <v>39</v>
      </c>
      <c r="I2" s="55"/>
      <c r="J2" s="55"/>
      <c r="K2" s="55"/>
    </row>
    <row r="3" spans="1:12" ht="65.25" thickTop="1" thickBot="1" x14ac:dyDescent="0.25">
      <c r="A3" s="22" t="s">
        <v>40</v>
      </c>
      <c r="B3" s="23" t="s">
        <v>41</v>
      </c>
      <c r="C3" s="24" t="s">
        <v>42</v>
      </c>
      <c r="D3" s="24" t="s">
        <v>43</v>
      </c>
      <c r="E3" s="25" t="s">
        <v>44</v>
      </c>
      <c r="F3" s="23" t="s">
        <v>45</v>
      </c>
      <c r="G3" s="25" t="s">
        <v>46</v>
      </c>
      <c r="H3" s="23" t="s">
        <v>47</v>
      </c>
      <c r="I3" s="25" t="s">
        <v>48</v>
      </c>
      <c r="J3" s="23" t="s">
        <v>47</v>
      </c>
      <c r="K3" s="25" t="s">
        <v>49</v>
      </c>
      <c r="L3" s="26"/>
    </row>
    <row r="4" spans="1:12" ht="13.5" thickTop="1" x14ac:dyDescent="0.2">
      <c r="A4" s="27" t="s">
        <v>2</v>
      </c>
      <c r="B4" s="28">
        <v>104</v>
      </c>
      <c r="C4" s="29" t="s">
        <v>50</v>
      </c>
      <c r="D4" s="29" t="s">
        <v>50</v>
      </c>
      <c r="E4" s="30">
        <v>71</v>
      </c>
      <c r="F4" s="28">
        <v>55</v>
      </c>
      <c r="G4" s="31">
        <v>763458</v>
      </c>
      <c r="H4" s="32">
        <v>44</v>
      </c>
      <c r="I4" s="31">
        <v>655779</v>
      </c>
      <c r="J4" s="32">
        <v>10</v>
      </c>
      <c r="K4" s="31">
        <v>90599</v>
      </c>
      <c r="L4" s="33"/>
    </row>
    <row r="5" spans="1:12" x14ac:dyDescent="0.2">
      <c r="A5" s="34" t="s">
        <v>15</v>
      </c>
      <c r="B5" s="35">
        <v>3</v>
      </c>
      <c r="C5" s="36" t="s">
        <v>50</v>
      </c>
      <c r="D5" s="36" t="s">
        <v>50</v>
      </c>
      <c r="E5" s="37">
        <v>1</v>
      </c>
      <c r="F5" s="35">
        <v>1</v>
      </c>
      <c r="G5" s="38">
        <v>7669</v>
      </c>
      <c r="H5" s="39">
        <v>1</v>
      </c>
      <c r="I5" s="38">
        <v>7669</v>
      </c>
      <c r="J5" s="39">
        <v>0</v>
      </c>
      <c r="K5" s="38">
        <v>0</v>
      </c>
      <c r="L5" s="33"/>
    </row>
    <row r="6" spans="1:12" x14ac:dyDescent="0.2">
      <c r="A6" s="34" t="s">
        <v>4</v>
      </c>
      <c r="B6" s="35">
        <v>109</v>
      </c>
      <c r="C6" s="36" t="s">
        <v>50</v>
      </c>
      <c r="D6" s="36" t="s">
        <v>50</v>
      </c>
      <c r="E6" s="37">
        <v>79</v>
      </c>
      <c r="F6" s="35">
        <v>51</v>
      </c>
      <c r="G6" s="38">
        <v>791339</v>
      </c>
      <c r="H6" s="39">
        <v>44</v>
      </c>
      <c r="I6" s="38">
        <v>667739</v>
      </c>
      <c r="J6" s="39">
        <v>6</v>
      </c>
      <c r="K6" s="38">
        <v>100867</v>
      </c>
      <c r="L6" s="33"/>
    </row>
    <row r="7" spans="1:12" x14ac:dyDescent="0.2">
      <c r="A7" s="34" t="s">
        <v>8</v>
      </c>
      <c r="B7" s="35">
        <v>16</v>
      </c>
      <c r="C7" s="36" t="s">
        <v>50</v>
      </c>
      <c r="D7" s="36" t="s">
        <v>50</v>
      </c>
      <c r="E7" s="37">
        <v>11</v>
      </c>
      <c r="F7" s="35">
        <v>9</v>
      </c>
      <c r="G7" s="38">
        <v>103572</v>
      </c>
      <c r="H7" s="39">
        <v>6</v>
      </c>
      <c r="I7" s="38">
        <v>77505</v>
      </c>
      <c r="J7" s="39">
        <v>3</v>
      </c>
      <c r="K7" s="38">
        <v>26066</v>
      </c>
      <c r="L7" s="33"/>
    </row>
    <row r="8" spans="1:12" x14ac:dyDescent="0.2">
      <c r="A8" s="34" t="s">
        <v>51</v>
      </c>
      <c r="B8" s="35">
        <v>97</v>
      </c>
      <c r="C8" s="36" t="s">
        <v>50</v>
      </c>
      <c r="D8" s="36" t="s">
        <v>50</v>
      </c>
      <c r="E8" s="37">
        <v>55</v>
      </c>
      <c r="F8" s="35">
        <v>36</v>
      </c>
      <c r="G8" s="38">
        <v>448405.31</v>
      </c>
      <c r="H8" s="39">
        <v>31</v>
      </c>
      <c r="I8" s="38">
        <v>412101.74</v>
      </c>
      <c r="J8" s="39">
        <v>5</v>
      </c>
      <c r="K8" s="38">
        <v>36303.57</v>
      </c>
      <c r="L8" s="33"/>
    </row>
    <row r="9" spans="1:12" x14ac:dyDescent="0.2">
      <c r="A9" s="34" t="s">
        <v>11</v>
      </c>
      <c r="B9" s="35">
        <v>12</v>
      </c>
      <c r="C9" s="36" t="s">
        <v>50</v>
      </c>
      <c r="D9" s="36" t="s">
        <v>50</v>
      </c>
      <c r="E9" s="37">
        <v>3</v>
      </c>
      <c r="F9" s="35">
        <v>1</v>
      </c>
      <c r="G9" s="38">
        <v>25000</v>
      </c>
      <c r="H9" s="39">
        <v>1</v>
      </c>
      <c r="I9" s="38">
        <v>25000</v>
      </c>
      <c r="J9" s="39">
        <v>0</v>
      </c>
      <c r="K9" s="38">
        <v>0</v>
      </c>
      <c r="L9" s="33"/>
    </row>
    <row r="10" spans="1:12" x14ac:dyDescent="0.2">
      <c r="A10" s="34" t="s">
        <v>3</v>
      </c>
      <c r="B10" s="35">
        <v>53</v>
      </c>
      <c r="C10" s="36" t="s">
        <v>50</v>
      </c>
      <c r="D10" s="36" t="s">
        <v>50</v>
      </c>
      <c r="E10" s="37">
        <v>43</v>
      </c>
      <c r="F10" s="35">
        <v>35</v>
      </c>
      <c r="G10" s="38">
        <v>410310.48</v>
      </c>
      <c r="H10" s="39">
        <v>27</v>
      </c>
      <c r="I10" s="38">
        <v>336140.74</v>
      </c>
      <c r="J10" s="39">
        <v>8</v>
      </c>
      <c r="K10" s="38">
        <v>74169.740000000005</v>
      </c>
    </row>
    <row r="11" spans="1:12" x14ac:dyDescent="0.2">
      <c r="A11" s="34" t="s">
        <v>5</v>
      </c>
      <c r="B11" s="40">
        <v>65</v>
      </c>
      <c r="C11" s="41" t="s">
        <v>50</v>
      </c>
      <c r="D11" s="41" t="s">
        <v>50</v>
      </c>
      <c r="E11" s="42">
        <v>34</v>
      </c>
      <c r="F11" s="40">
        <v>20</v>
      </c>
      <c r="G11" s="43">
        <v>233550.14</v>
      </c>
      <c r="H11" s="44">
        <v>12</v>
      </c>
      <c r="I11" s="43">
        <v>168011.48</v>
      </c>
      <c r="J11" s="44">
        <v>8</v>
      </c>
      <c r="K11" s="43">
        <v>65538.66</v>
      </c>
      <c r="L11" s="33"/>
    </row>
    <row r="12" spans="1:12" x14ac:dyDescent="0.2">
      <c r="A12" s="34" t="s">
        <v>7</v>
      </c>
      <c r="B12" s="35">
        <v>69</v>
      </c>
      <c r="C12" s="36" t="s">
        <v>50</v>
      </c>
      <c r="D12" s="36" t="s">
        <v>50</v>
      </c>
      <c r="E12" s="37">
        <v>48</v>
      </c>
      <c r="F12" s="35">
        <v>26</v>
      </c>
      <c r="G12" s="38">
        <v>461046.69</v>
      </c>
      <c r="H12" s="39">
        <v>13</v>
      </c>
      <c r="I12" s="38">
        <v>221386.01</v>
      </c>
      <c r="J12" s="39">
        <v>4</v>
      </c>
      <c r="K12" s="38">
        <v>87359.64</v>
      </c>
      <c r="L12" s="33"/>
    </row>
    <row r="13" spans="1:12" x14ac:dyDescent="0.2">
      <c r="A13" s="34" t="s">
        <v>9</v>
      </c>
      <c r="B13" s="35">
        <v>100</v>
      </c>
      <c r="C13" s="36" t="s">
        <v>50</v>
      </c>
      <c r="D13" s="36" t="s">
        <v>50</v>
      </c>
      <c r="E13" s="37">
        <v>78</v>
      </c>
      <c r="F13" s="35">
        <v>29</v>
      </c>
      <c r="G13" s="38">
        <v>409642.61</v>
      </c>
      <c r="H13" s="39">
        <v>8</v>
      </c>
      <c r="I13" s="38">
        <v>162326.79999999999</v>
      </c>
      <c r="J13" s="39">
        <v>2</v>
      </c>
      <c r="K13" s="38">
        <v>28181.68</v>
      </c>
    </row>
    <row r="14" spans="1:12" x14ac:dyDescent="0.2">
      <c r="A14" s="34" t="s">
        <v>10</v>
      </c>
      <c r="B14" s="35">
        <v>3</v>
      </c>
      <c r="C14" s="36" t="s">
        <v>50</v>
      </c>
      <c r="D14" s="36" t="s">
        <v>50</v>
      </c>
      <c r="E14" s="37">
        <v>2</v>
      </c>
      <c r="F14" s="35">
        <v>1</v>
      </c>
      <c r="G14" s="38">
        <v>1697</v>
      </c>
      <c r="H14" s="39">
        <v>0</v>
      </c>
      <c r="I14" s="38">
        <v>0</v>
      </c>
      <c r="J14" s="39">
        <v>1</v>
      </c>
      <c r="K14" s="38">
        <v>1697</v>
      </c>
    </row>
    <row r="15" spans="1:12" x14ac:dyDescent="0.2">
      <c r="A15" s="34" t="s">
        <v>13</v>
      </c>
      <c r="B15" s="35">
        <v>38</v>
      </c>
      <c r="C15" s="36" t="s">
        <v>50</v>
      </c>
      <c r="D15" s="36" t="s">
        <v>50</v>
      </c>
      <c r="E15" s="37">
        <v>20</v>
      </c>
      <c r="F15" s="35">
        <v>15</v>
      </c>
      <c r="G15" s="38">
        <v>116197.52</v>
      </c>
      <c r="H15" s="39">
        <v>9</v>
      </c>
      <c r="I15" s="38">
        <v>78745.64</v>
      </c>
      <c r="J15" s="39">
        <v>6</v>
      </c>
      <c r="K15" s="38">
        <v>37451.879999999997</v>
      </c>
    </row>
    <row r="16" spans="1:12" x14ac:dyDescent="0.2">
      <c r="A16" s="34" t="s">
        <v>16</v>
      </c>
      <c r="B16" s="35">
        <v>65</v>
      </c>
      <c r="C16" s="36" t="s">
        <v>50</v>
      </c>
      <c r="D16" s="36" t="s">
        <v>50</v>
      </c>
      <c r="E16" s="37">
        <v>40</v>
      </c>
      <c r="F16" s="35">
        <v>28</v>
      </c>
      <c r="G16" s="38">
        <v>390197</v>
      </c>
      <c r="H16" s="39">
        <v>23</v>
      </c>
      <c r="I16" s="38">
        <v>349339.38</v>
      </c>
      <c r="J16" s="39">
        <v>3</v>
      </c>
      <c r="K16" s="38">
        <v>11387.66</v>
      </c>
    </row>
    <row r="17" spans="1:11" x14ac:dyDescent="0.2">
      <c r="A17" s="34" t="s">
        <v>6</v>
      </c>
      <c r="B17" s="35">
        <v>9</v>
      </c>
      <c r="C17" s="36" t="s">
        <v>50</v>
      </c>
      <c r="D17" s="36" t="s">
        <v>50</v>
      </c>
      <c r="E17" s="37">
        <v>1</v>
      </c>
      <c r="F17" s="35">
        <v>1</v>
      </c>
      <c r="G17" s="38">
        <v>6661</v>
      </c>
      <c r="H17" s="39">
        <v>1</v>
      </c>
      <c r="I17" s="38">
        <v>6661</v>
      </c>
      <c r="J17" s="39">
        <v>0</v>
      </c>
      <c r="K17" s="38">
        <v>0</v>
      </c>
    </row>
    <row r="18" spans="1:11" x14ac:dyDescent="0.2">
      <c r="A18" s="34" t="s">
        <v>14</v>
      </c>
      <c r="B18" s="35">
        <v>0</v>
      </c>
      <c r="C18" s="36" t="s">
        <v>50</v>
      </c>
      <c r="D18" s="36" t="s">
        <v>50</v>
      </c>
      <c r="E18" s="37">
        <v>0</v>
      </c>
      <c r="F18" s="35">
        <v>0</v>
      </c>
      <c r="G18" s="38">
        <v>0</v>
      </c>
      <c r="H18" s="39">
        <v>0</v>
      </c>
      <c r="I18" s="38">
        <v>0</v>
      </c>
      <c r="J18" s="39">
        <v>0</v>
      </c>
      <c r="K18" s="38">
        <v>0</v>
      </c>
    </row>
    <row r="19" spans="1:11" x14ac:dyDescent="0.2">
      <c r="A19" s="34" t="s">
        <v>12</v>
      </c>
      <c r="B19" s="35">
        <v>61</v>
      </c>
      <c r="C19" s="36" t="s">
        <v>50</v>
      </c>
      <c r="D19" s="36" t="s">
        <v>50</v>
      </c>
      <c r="E19" s="37">
        <v>50</v>
      </c>
      <c r="F19" s="35">
        <v>20</v>
      </c>
      <c r="G19" s="38">
        <v>217587.53</v>
      </c>
      <c r="H19" s="39">
        <v>19</v>
      </c>
      <c r="I19" s="38">
        <v>216436.81</v>
      </c>
      <c r="J19" s="39">
        <v>1</v>
      </c>
      <c r="K19" s="38">
        <v>1150.72</v>
      </c>
    </row>
    <row r="20" spans="1:11" x14ac:dyDescent="0.2">
      <c r="A20" s="45"/>
      <c r="B20" s="46"/>
      <c r="C20" s="47"/>
      <c r="D20" s="47"/>
      <c r="E20" s="48"/>
      <c r="F20" s="46"/>
      <c r="G20" s="48"/>
      <c r="H20" s="46"/>
      <c r="I20" s="48"/>
      <c r="J20" s="46"/>
      <c r="K20" s="48"/>
    </row>
    <row r="21" spans="1:11" ht="13.5" thickBot="1" x14ac:dyDescent="0.25">
      <c r="A21" s="49" t="s">
        <v>52</v>
      </c>
      <c r="B21" s="50">
        <f>SUM(B4:B19)</f>
        <v>804</v>
      </c>
      <c r="C21" s="51" t="s">
        <v>50</v>
      </c>
      <c r="D21" s="51" t="s">
        <v>50</v>
      </c>
      <c r="E21" s="52">
        <f t="shared" ref="E21:K21" si="0">SUM(E4:E19)</f>
        <v>536</v>
      </c>
      <c r="F21" s="50">
        <f t="shared" si="0"/>
        <v>328</v>
      </c>
      <c r="G21" s="53">
        <f t="shared" si="0"/>
        <v>4386333.28</v>
      </c>
      <c r="H21" s="50">
        <f t="shared" si="0"/>
        <v>239</v>
      </c>
      <c r="I21" s="53">
        <f t="shared" si="0"/>
        <v>3384841.5999999996</v>
      </c>
      <c r="J21" s="50">
        <f t="shared" si="0"/>
        <v>57</v>
      </c>
      <c r="K21" s="53">
        <f t="shared" si="0"/>
        <v>560772.54999999993</v>
      </c>
    </row>
    <row r="22" spans="1:11" ht="13.5" thickTop="1" x14ac:dyDescent="0.2"/>
    <row r="23" spans="1:11" x14ac:dyDescent="0.2">
      <c r="A23" s="54" t="s">
        <v>53</v>
      </c>
      <c r="B23" t="s">
        <v>54</v>
      </c>
    </row>
    <row r="24" spans="1:11" x14ac:dyDescent="0.2">
      <c r="A24" t="s">
        <v>55</v>
      </c>
      <c r="B24" t="s">
        <v>56</v>
      </c>
    </row>
    <row r="25" spans="1:11" x14ac:dyDescent="0.2">
      <c r="A25" t="s">
        <v>57</v>
      </c>
      <c r="B25" t="s">
        <v>58</v>
      </c>
    </row>
  </sheetData>
  <mergeCells count="4">
    <mergeCell ref="B1:E2"/>
    <mergeCell ref="F1:K1"/>
    <mergeCell ref="F2:G2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YFSUG</vt:lpstr>
      <vt:lpstr>NESUG</vt:lpstr>
      <vt:lpstr>NECGS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2018-04-24T12:46:58Z</dcterms:created>
  <cp:lastPrinted>2018-05-08T08:06:10Z</cp:lastPrinted>
  <dcterms:modified xsi:type="dcterms:W3CDTF">2018-05-16T16:02:45Z</dcterms:modified>
</cp:coreProperties>
</file>