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scotland.gov.uk\dc2\FS3_Home\U443167\AWARDS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I49" i="1"/>
  <c r="G49" i="1"/>
  <c r="H46" i="1"/>
  <c r="H45" i="1"/>
  <c r="H44" i="1"/>
  <c r="H43" i="1"/>
  <c r="H42" i="1"/>
  <c r="H41" i="1"/>
  <c r="H40" i="1"/>
  <c r="H39" i="1"/>
  <c r="H38" i="1"/>
  <c r="H36" i="1"/>
  <c r="H35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49" i="1" s="1"/>
  <c r="H3" i="1"/>
  <c r="H2" i="1"/>
</calcChain>
</file>

<file path=xl/sharedStrings.xml><?xml version="1.0" encoding="utf-8"?>
<sst xmlns="http://schemas.openxmlformats.org/spreadsheetml/2006/main" count="250" uniqueCount="214">
  <si>
    <t>Reference</t>
  </si>
  <si>
    <t>Applicant Name</t>
  </si>
  <si>
    <t>Description</t>
  </si>
  <si>
    <t>Location</t>
  </si>
  <si>
    <t>Postcode</t>
  </si>
  <si>
    <t>Priority</t>
  </si>
  <si>
    <t xml:space="preserve"> Total Project </t>
  </si>
  <si>
    <t xml:space="preserve"> Grant Amount </t>
  </si>
  <si>
    <t xml:space="preserve"> EMFF </t>
  </si>
  <si>
    <t xml:space="preserve"> SG </t>
  </si>
  <si>
    <t xml:space="preserve"> Other National </t>
  </si>
  <si>
    <t>Landings</t>
  </si>
  <si>
    <t>Start Date</t>
  </si>
  <si>
    <t>End Date</t>
  </si>
  <si>
    <t>SCO1985</t>
  </si>
  <si>
    <t>St Andrews Harbour Shellfish</t>
  </si>
  <si>
    <t xml:space="preserve">B11423 - Purchase first vessel </t>
  </si>
  <si>
    <t>Fife</t>
  </si>
  <si>
    <t>KY10 2BE</t>
  </si>
  <si>
    <t>SCO1962</t>
  </si>
  <si>
    <t>Private Individual</t>
  </si>
  <si>
    <t>First time vessel owner</t>
  </si>
  <si>
    <t>Isle of lewis</t>
  </si>
  <si>
    <t>HS2 9AU</t>
  </si>
  <si>
    <t>SCO1917</t>
  </si>
  <si>
    <t>North Uist</t>
  </si>
  <si>
    <t>HS6 5DL</t>
  </si>
  <si>
    <t>SCO2111</t>
  </si>
  <si>
    <t>Askival West Ltd</t>
  </si>
  <si>
    <t>C17810  - Creel Boat purchase</t>
  </si>
  <si>
    <t>Isle of Skye</t>
  </si>
  <si>
    <t>IV49 9AQ</t>
  </si>
  <si>
    <t>SCO1777</t>
  </si>
  <si>
    <t>Lily May LK420</t>
  </si>
  <si>
    <t>C20678  - Lifesaving Equipment</t>
  </si>
  <si>
    <t>Shetland</t>
  </si>
  <si>
    <t>ZE2 9NE</t>
  </si>
  <si>
    <t>SCO1785</t>
  </si>
  <si>
    <t>David Hodge &amp; Son</t>
  </si>
  <si>
    <t>C19006 - Life Raft &amp; Lift jackets</t>
  </si>
  <si>
    <t>Ayrshire</t>
  </si>
  <si>
    <t>KA22 7LK</t>
  </si>
  <si>
    <t>SCO1802</t>
  </si>
  <si>
    <t>Findlater Fishing LLP</t>
  </si>
  <si>
    <t>A12303 - Radio</t>
  </si>
  <si>
    <t>Peterhead</t>
  </si>
  <si>
    <t>AB42 21DH</t>
  </si>
  <si>
    <t>SCO1815</t>
  </si>
  <si>
    <t>Cockenzie &amp; Port Seton Fishermen's Association Limited</t>
  </si>
  <si>
    <t>EPIRBs</t>
  </si>
  <si>
    <t>East Lothian</t>
  </si>
  <si>
    <t>EH32 0DS</t>
  </si>
  <si>
    <t>one 72% and rest 100%</t>
  </si>
  <si>
    <t>SCO1826</t>
  </si>
  <si>
    <t>C18575 - Additional safety / emergency equipment</t>
  </si>
  <si>
    <t>Fraserburgh</t>
  </si>
  <si>
    <t>AB43 7JT</t>
  </si>
  <si>
    <t>SCO1830</t>
  </si>
  <si>
    <t xml:space="preserve">Amazing Grace </t>
  </si>
  <si>
    <t>C20198 - Safety on Board</t>
  </si>
  <si>
    <t>Isle of Scalpay</t>
  </si>
  <si>
    <t>HS4 3YF</t>
  </si>
  <si>
    <t>0% as purchased vessel from Belfast in 2016 no landings for Scotland yet</t>
  </si>
  <si>
    <t>SCO1844</t>
  </si>
  <si>
    <t>Sadie Joan LK987</t>
  </si>
  <si>
    <t>A11548 - Safety Equipment</t>
  </si>
  <si>
    <t>ZE1 0LL</t>
  </si>
  <si>
    <t>SCO1851</t>
  </si>
  <si>
    <t>A16809 - Improving safety onboard</t>
  </si>
  <si>
    <t>Kirkcaldy</t>
  </si>
  <si>
    <t>KY2 6JQ</t>
  </si>
  <si>
    <t>SCO1904</t>
  </si>
  <si>
    <t>A12030 - Safety equipment</t>
  </si>
  <si>
    <t>Orkney</t>
  </si>
  <si>
    <t>KW15 1NL</t>
  </si>
  <si>
    <t>SCO1935</t>
  </si>
  <si>
    <t>MB Elizabeth B Limited</t>
  </si>
  <si>
    <t xml:space="preserve">B13486 - Ugrade safety equipment </t>
  </si>
  <si>
    <t>Banffshire</t>
  </si>
  <si>
    <t>AB45 3YJ</t>
  </si>
  <si>
    <t>SCO1946</t>
  </si>
  <si>
    <t>Golden Dawn Fishing Company</t>
  </si>
  <si>
    <t>A11229 - Safety Equipment and Upgrade Safety Standards</t>
  </si>
  <si>
    <t>AB43 9WU</t>
  </si>
  <si>
    <t>SCO1949</t>
  </si>
  <si>
    <t>Reaper Fishing LLP</t>
  </si>
  <si>
    <t>C16530 - Quiksling</t>
  </si>
  <si>
    <t>AB42 1DH</t>
  </si>
  <si>
    <t>SCO1957</t>
  </si>
  <si>
    <t>B10794 - Vessel Safety</t>
  </si>
  <si>
    <t>KW17 2DN</t>
  </si>
  <si>
    <t>SCO1979</t>
  </si>
  <si>
    <t>Acorn Fishing LLP</t>
  </si>
  <si>
    <t>A11803 - Quiksling</t>
  </si>
  <si>
    <t>SCO2005</t>
  </si>
  <si>
    <t>A10783 - Vessel Safety</t>
  </si>
  <si>
    <t>EH32 0DP</t>
  </si>
  <si>
    <t>SCO2024</t>
  </si>
  <si>
    <t>A23831 - Safety Gear</t>
  </si>
  <si>
    <t>Moray</t>
  </si>
  <si>
    <t>IV36 3XN</t>
  </si>
  <si>
    <t>SCO2041</t>
  </si>
  <si>
    <t>C16695 - Upgrade the vessel to safely change to new fishing operation</t>
  </si>
  <si>
    <t>Argyll</t>
  </si>
  <si>
    <t>PA48 7TL</t>
  </si>
  <si>
    <t>0% bought from England</t>
  </si>
  <si>
    <t>SCO2089</t>
  </si>
  <si>
    <t>Skea Trading</t>
  </si>
  <si>
    <t>C19324 - Kenmaur Modernisation</t>
  </si>
  <si>
    <t>Highland</t>
  </si>
  <si>
    <t>IV17 0TP</t>
  </si>
  <si>
    <t>SCO1822</t>
  </si>
  <si>
    <t>FLTC Services Limited</t>
  </si>
  <si>
    <t>FishSAFE Mk3</t>
  </si>
  <si>
    <t>Aberdeen</t>
  </si>
  <si>
    <t>AB10 1XE</t>
  </si>
  <si>
    <t>SCO1836</t>
  </si>
  <si>
    <t xml:space="preserve">Highlands and Islands Enterprise </t>
  </si>
  <si>
    <t>Wild Seaweed Harvesting as a Diversification Opportunity for Fishermen</t>
  </si>
  <si>
    <t>Highlands</t>
  </si>
  <si>
    <t>IV2 5NA</t>
  </si>
  <si>
    <t>SCO1971</t>
  </si>
  <si>
    <t>Marine Scotland Access to Sea Fisheries Division</t>
  </si>
  <si>
    <t>Stock assessment of razor clams</t>
  </si>
  <si>
    <t>Edinburgh</t>
  </si>
  <si>
    <t>EH6 6QQ</t>
  </si>
  <si>
    <t>SCO1903</t>
  </si>
  <si>
    <t>Wild Salmon and Recreational Fisheries Team</t>
  </si>
  <si>
    <t>Coastal Netting Science</t>
  </si>
  <si>
    <t>SCO1684</t>
  </si>
  <si>
    <t>Orkney Sustainable Fisheries Ltd</t>
  </si>
  <si>
    <t>Collaborative crab tagging project</t>
  </si>
  <si>
    <t>KW16 3BL</t>
  </si>
  <si>
    <t>SCO2002</t>
  </si>
  <si>
    <t>Orkney Fisheries Association</t>
  </si>
  <si>
    <t>Stronsay Fishermen's Cold Storage Facility</t>
  </si>
  <si>
    <t>KW15 IHU</t>
  </si>
  <si>
    <t>SCO2049</t>
  </si>
  <si>
    <t>Scott Shellfish Ltd</t>
  </si>
  <si>
    <t>Development of a Cold Storage Facility</t>
  </si>
  <si>
    <t>ZE2 9NJ</t>
  </si>
  <si>
    <t>SCO1828</t>
  </si>
  <si>
    <t>Mallaig Harbour Authority</t>
  </si>
  <si>
    <t xml:space="preserve">Chilling Facility at Mallaig Harbour </t>
  </si>
  <si>
    <t>Mallaig</t>
  </si>
  <si>
    <t>PH41 4QB</t>
  </si>
  <si>
    <t>High</t>
  </si>
  <si>
    <t>SCO1937</t>
  </si>
  <si>
    <t>Fraserburgh Harbour</t>
  </si>
  <si>
    <t>Electronic Auction Facility and Intelligent Grading Systems</t>
  </si>
  <si>
    <t>AB43 9BR</t>
  </si>
  <si>
    <t>SCO1746</t>
  </si>
  <si>
    <t>Scottish Natural Heritage</t>
  </si>
  <si>
    <t>Understanding and reducing animal entanglement in Scottish waters</t>
  </si>
  <si>
    <t>Perth</t>
  </si>
  <si>
    <t>PH2 7NP</t>
  </si>
  <si>
    <t>SCO1661</t>
  </si>
  <si>
    <t>Scottish Aquaculture Innovation Centre</t>
  </si>
  <si>
    <t>Driving sustainability and increasing capacity for Scottish Aquaculture</t>
  </si>
  <si>
    <t>Stirling</t>
  </si>
  <si>
    <t>FK9 4NF</t>
  </si>
  <si>
    <t>SCO1542</t>
  </si>
  <si>
    <t>Seaforth Mussels Ltd</t>
  </si>
  <si>
    <t>Seaforth Mussels Expansion Plan - Phase 1</t>
  </si>
  <si>
    <t>Western Isles</t>
  </si>
  <si>
    <t>HS4 3XZ</t>
  </si>
  <si>
    <t>SCO1628</t>
  </si>
  <si>
    <t>Kyle of Tongue Oysters Ltd</t>
  </si>
  <si>
    <t>Grading Machines</t>
  </si>
  <si>
    <t>Sutherland</t>
  </si>
  <si>
    <t>IV27 4XF</t>
  </si>
  <si>
    <t>SCO1757</t>
  </si>
  <si>
    <t>Sandsound Mussels</t>
  </si>
  <si>
    <t>Mussel Workboat Engine</t>
  </si>
  <si>
    <t>ZE2 9LU</t>
  </si>
  <si>
    <t xml:space="preserve"> £                  -  </t>
  </si>
  <si>
    <t>SCO1765</t>
  </si>
  <si>
    <t>Invicta Trout Ltd</t>
  </si>
  <si>
    <t>Trossachs Trout Farm Improvement Project 2017</t>
  </si>
  <si>
    <t>Dumfries</t>
  </si>
  <si>
    <t>DG2 0JL</t>
  </si>
  <si>
    <t>SCO1980</t>
  </si>
  <si>
    <t>Orkney Oysters - T Edgar Thomson</t>
  </si>
  <si>
    <t xml:space="preserve">Orkney Oysters </t>
  </si>
  <si>
    <t>SCO2092</t>
  </si>
  <si>
    <t>Hatchery Feeding System Installation, upgrade lighting system and Low oxygen warning system</t>
  </si>
  <si>
    <t>SCO2098</t>
  </si>
  <si>
    <t>Power Point Installation and Upgrade the Electrical System</t>
  </si>
  <si>
    <t>SCO1764</t>
  </si>
  <si>
    <t>Scottish Shellfish Marketing Group Ltd</t>
  </si>
  <si>
    <t>Waste Recycling</t>
  </si>
  <si>
    <t>North Lanarkshire</t>
  </si>
  <si>
    <t>ML4 3NZ</t>
  </si>
  <si>
    <t>SCO1814</t>
  </si>
  <si>
    <t>St James Smokehouse (Scotland) Limited</t>
  </si>
  <si>
    <t>Development Of Salmon Processing Factory at Gretna</t>
  </si>
  <si>
    <t>DG12 6BA</t>
  </si>
  <si>
    <t>SCO2018</t>
  </si>
  <si>
    <t>Seafood Sourcing Ltd</t>
  </si>
  <si>
    <t>Facility upgrade including plant and equipment</t>
  </si>
  <si>
    <t>AB43 9TD</t>
  </si>
  <si>
    <t>SCO2080</t>
  </si>
  <si>
    <t>Eat Mair Fish Ltd</t>
  </si>
  <si>
    <t>Upgrade facility and install new plant and equipment</t>
  </si>
  <si>
    <t>AB56 1UT</t>
  </si>
  <si>
    <t>SCO2063</t>
  </si>
  <si>
    <t>Solway Firth Partnership</t>
  </si>
  <si>
    <t>Solway Marine Information, Learning and Education Project</t>
  </si>
  <si>
    <t>DG1 4UQ</t>
  </si>
  <si>
    <t>SCO1321</t>
  </si>
  <si>
    <t>Prime Seafoods</t>
  </si>
  <si>
    <t>Installation of new plant and equipment</t>
  </si>
  <si>
    <t>AB43 9LG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</si>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</sst>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43" fontId="1" fillId="2" borderId="1" xfId="0" applyNumberFormat="1" applyFont="1" applyFill="1" applyBorder="1"/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/>
    <xf numFmtId="44" fontId="1" fillId="2" borderId="3" xfId="0" applyNumberFormat="1" applyFont="1" applyFill="1" applyBorder="1"/>
    <xf numFmtId="0" fontId="1" fillId="2" borderId="0" xfId="0" applyFont="1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9" fontId="0" fillId="0" borderId="2" xfId="0" applyNumberFormat="1" applyBorder="1"/>
    <xf numFmtId="14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9" fontId="0" fillId="0" borderId="2" xfId="0" applyNumberFormat="1" applyBorder="1" applyAlignment="1">
      <alignment wrapText="1"/>
    </xf>
    <xf numFmtId="14" fontId="0" fillId="0" borderId="0" xfId="0" applyNumberFormat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1" xfId="0" applyFill="1" applyBorder="1"/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wrapText="1"/>
    </xf>
    <xf numFmtId="42" fontId="0" fillId="0" borderId="1" xfId="0" applyNumberFormat="1" applyBorder="1"/>
    <xf numFmtId="0" fontId="0" fillId="3" borderId="1" xfId="0" applyFill="1" applyBorder="1" applyAlignment="1"/>
    <xf numFmtId="44" fontId="0" fillId="0" borderId="1" xfId="0" applyNumberFormat="1" applyBorder="1" applyAlignment="1"/>
    <xf numFmtId="44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3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9"/>
  <sheetViews>
    <sheetView tabSelected="1" workbookViewId="0">
      <selection activeCell="I1" sqref="I1:I1048576"/>
    </sheetView>
  </sheetViews>
  <sheetFormatPr defaultRowHeight="15" x14ac:dyDescent="0.25"/>
  <cols>
    <col min="2" max="3" customWidth="true" width="17.5703125" collapsed="false"/>
    <col min="7" max="7" customWidth="true" width="15.5703125" collapsed="false"/>
    <col min="8" max="8" customWidth="true" width="12.85546875" collapsed="false"/>
    <col min="9" max="9" customWidth="true" width="15.0" collapsed="false"/>
    <col min="10" max="10" customWidth="true" width="14.0" collapsed="false"/>
    <col min="11" max="11" customWidth="true" width="11.140625" collapsed="false"/>
    <col min="13" max="13" customWidth="true" width="11.28515625" collapsed="false"/>
    <col min="14" max="14" customWidth="true" width="11.140625" collapsed="false"/>
  </cols>
  <sheetData>
    <row r="1" spans="1:27" s="8" customFormat="1" ht="26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60" x14ac:dyDescent="0.25">
      <c r="A2" s="9" t="s">
        <v>14</v>
      </c>
      <c r="B2" s="10" t="s">
        <v>15</v>
      </c>
      <c r="C2" s="10" t="s">
        <v>16</v>
      </c>
      <c r="D2" s="10" t="s">
        <v>17</v>
      </c>
      <c r="E2" s="10" t="s">
        <v>18</v>
      </c>
      <c r="F2" s="11">
        <v>1</v>
      </c>
      <c r="G2" s="12">
        <v>20000</v>
      </c>
      <c r="H2" s="12">
        <f>I2+J2+K2</f>
        <v>5000</v>
      </c>
      <c r="I2" s="12">
        <v>3750</v>
      </c>
      <c r="J2" s="12">
        <v>1250</v>
      </c>
      <c r="K2" s="12">
        <v>0</v>
      </c>
      <c r="L2" s="13">
        <v>1</v>
      </c>
      <c r="M2" s="14">
        <v>43134</v>
      </c>
      <c r="N2" s="14">
        <v>43135</v>
      </c>
    </row>
    <row r="3" spans="1:27" ht="33" customHeight="1" x14ac:dyDescent="0.25">
      <c r="A3" s="9" t="s">
        <v>19</v>
      </c>
      <c r="B3" s="10" t="s">
        <v>20</v>
      </c>
      <c r="C3" s="10" t="s">
        <v>21</v>
      </c>
      <c r="D3" s="10" t="s">
        <v>22</v>
      </c>
      <c r="E3" s="10" t="s">
        <v>23</v>
      </c>
      <c r="F3" s="11">
        <v>1</v>
      </c>
      <c r="G3" s="12">
        <v>130000</v>
      </c>
      <c r="H3" s="12">
        <f t="shared" ref="H3:H46" si="0">I3+J3+K3</f>
        <v>32500</v>
      </c>
      <c r="I3" s="12">
        <v>24375</v>
      </c>
      <c r="J3" s="12">
        <v>8125</v>
      </c>
      <c r="K3" s="12">
        <v>0</v>
      </c>
      <c r="L3" s="15"/>
      <c r="M3" s="14">
        <v>43101</v>
      </c>
      <c r="N3" s="14">
        <v>43150</v>
      </c>
    </row>
    <row r="4" spans="1:27" ht="60" x14ac:dyDescent="0.25">
      <c r="A4" s="9" t="s">
        <v>24</v>
      </c>
      <c r="B4" s="10" t="s">
        <v>20</v>
      </c>
      <c r="C4" s="10" t="s">
        <v>21</v>
      </c>
      <c r="D4" s="10" t="s">
        <v>25</v>
      </c>
      <c r="E4" s="10" t="s">
        <v>26</v>
      </c>
      <c r="F4" s="11">
        <v>1</v>
      </c>
      <c r="G4" s="12">
        <v>80000</v>
      </c>
      <c r="H4" s="12">
        <f t="shared" si="0"/>
        <v>20000</v>
      </c>
      <c r="I4" s="12">
        <v>15000</v>
      </c>
      <c r="J4" s="12">
        <v>5000</v>
      </c>
      <c r="K4" s="12">
        <v>0</v>
      </c>
      <c r="L4" s="15"/>
      <c r="M4" s="14">
        <v>43070</v>
      </c>
      <c r="N4" s="14">
        <v>43132</v>
      </c>
    </row>
    <row r="5" spans="1:27" ht="60" x14ac:dyDescent="0.25">
      <c r="A5" s="9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1">
        <v>1</v>
      </c>
      <c r="G5" s="12">
        <v>156000</v>
      </c>
      <c r="H5" s="12">
        <f t="shared" si="0"/>
        <v>39000</v>
      </c>
      <c r="I5" s="12">
        <v>29250</v>
      </c>
      <c r="J5" s="12">
        <v>9750</v>
      </c>
      <c r="K5" s="12">
        <v>0</v>
      </c>
      <c r="L5" s="15"/>
      <c r="M5" s="14">
        <v>43160</v>
      </c>
      <c r="N5" s="14">
        <v>43221</v>
      </c>
    </row>
    <row r="6" spans="1:27" ht="75" x14ac:dyDescent="0.25">
      <c r="A6" s="9" t="s">
        <v>32</v>
      </c>
      <c r="B6" s="10" t="s">
        <v>33</v>
      </c>
      <c r="C6" s="10" t="s">
        <v>34</v>
      </c>
      <c r="D6" s="10" t="s">
        <v>35</v>
      </c>
      <c r="E6" s="10" t="s">
        <v>36</v>
      </c>
      <c r="F6" s="11">
        <v>1</v>
      </c>
      <c r="G6" s="12">
        <v>910.83</v>
      </c>
      <c r="H6" s="12">
        <f t="shared" si="0"/>
        <v>725.83</v>
      </c>
      <c r="I6" s="12">
        <v>544.37</v>
      </c>
      <c r="J6" s="12">
        <v>181.46</v>
      </c>
      <c r="K6" s="12">
        <v>0</v>
      </c>
      <c r="L6" s="13">
        <v>1</v>
      </c>
      <c r="M6" s="14">
        <v>43040</v>
      </c>
      <c r="N6" s="14">
        <v>43132</v>
      </c>
    </row>
    <row r="7" spans="1:27" ht="60" x14ac:dyDescent="0.25">
      <c r="A7" s="9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1">
        <v>1</v>
      </c>
      <c r="G7" s="12">
        <v>1576.08</v>
      </c>
      <c r="H7" s="12">
        <f t="shared" si="0"/>
        <v>913.07999999999993</v>
      </c>
      <c r="I7" s="12">
        <v>684.81</v>
      </c>
      <c r="J7" s="12">
        <v>228.27</v>
      </c>
      <c r="K7" s="12">
        <v>0</v>
      </c>
      <c r="L7" s="13">
        <v>1</v>
      </c>
      <c r="M7" s="14">
        <v>43136</v>
      </c>
      <c r="N7" s="14">
        <v>43190</v>
      </c>
    </row>
    <row r="8" spans="1:27" ht="45" x14ac:dyDescent="0.25">
      <c r="A8" s="9" t="s">
        <v>42</v>
      </c>
      <c r="B8" s="10" t="s">
        <v>43</v>
      </c>
      <c r="C8" s="10" t="s">
        <v>44</v>
      </c>
      <c r="D8" s="10" t="s">
        <v>45</v>
      </c>
      <c r="E8" s="10" t="s">
        <v>46</v>
      </c>
      <c r="F8" s="11">
        <v>1</v>
      </c>
      <c r="G8" s="12">
        <v>5830</v>
      </c>
      <c r="H8" s="12">
        <f t="shared" si="0"/>
        <v>2915</v>
      </c>
      <c r="I8" s="12">
        <v>2186.25</v>
      </c>
      <c r="J8" s="12">
        <v>728.75</v>
      </c>
      <c r="K8" s="12">
        <v>0</v>
      </c>
      <c r="L8" s="13">
        <v>0.98</v>
      </c>
      <c r="M8" s="14">
        <v>43132</v>
      </c>
      <c r="N8" s="14">
        <v>43133</v>
      </c>
    </row>
    <row r="9" spans="1:27" ht="120" x14ac:dyDescent="0.25">
      <c r="A9" s="9" t="s">
        <v>47</v>
      </c>
      <c r="B9" s="10" t="s">
        <v>48</v>
      </c>
      <c r="C9" s="10" t="s">
        <v>49</v>
      </c>
      <c r="D9" s="10" t="s">
        <v>50</v>
      </c>
      <c r="E9" s="10" t="s">
        <v>51</v>
      </c>
      <c r="F9" s="11">
        <v>1</v>
      </c>
      <c r="G9" s="12">
        <v>10420</v>
      </c>
      <c r="H9" s="12">
        <f t="shared" si="0"/>
        <v>5210</v>
      </c>
      <c r="I9" s="12">
        <v>3907.5</v>
      </c>
      <c r="J9" s="12">
        <v>1302.5</v>
      </c>
      <c r="K9" s="12">
        <v>0</v>
      </c>
      <c r="L9" s="16" t="s">
        <v>52</v>
      </c>
      <c r="M9" s="14">
        <v>42979</v>
      </c>
      <c r="N9" s="14">
        <v>43188</v>
      </c>
    </row>
    <row r="10" spans="1:27" ht="120" x14ac:dyDescent="0.25">
      <c r="A10" s="9" t="s">
        <v>53</v>
      </c>
      <c r="B10" s="10" t="s">
        <v>20</v>
      </c>
      <c r="C10" s="10" t="s">
        <v>54</v>
      </c>
      <c r="D10" s="10" t="s">
        <v>55</v>
      </c>
      <c r="E10" s="10" t="s">
        <v>56</v>
      </c>
      <c r="F10" s="11">
        <v>1</v>
      </c>
      <c r="G10" s="12">
        <v>1358.95</v>
      </c>
      <c r="H10" s="12">
        <f t="shared" si="0"/>
        <v>1087.1600000000001</v>
      </c>
      <c r="I10" s="12">
        <v>815.37</v>
      </c>
      <c r="J10" s="12">
        <v>271.79000000000002</v>
      </c>
      <c r="K10" s="12">
        <v>0</v>
      </c>
      <c r="L10" s="13">
        <v>1</v>
      </c>
      <c r="M10" s="14">
        <v>43101</v>
      </c>
      <c r="N10" s="14">
        <v>43151</v>
      </c>
    </row>
    <row r="11" spans="1:27" ht="39.950000000000003" customHeight="1" x14ac:dyDescent="0.25">
      <c r="A11" s="9" t="s">
        <v>57</v>
      </c>
      <c r="B11" s="10" t="s">
        <v>58</v>
      </c>
      <c r="C11" s="10" t="s">
        <v>59</v>
      </c>
      <c r="D11" s="10" t="s">
        <v>60</v>
      </c>
      <c r="E11" s="10" t="s">
        <v>61</v>
      </c>
      <c r="F11" s="11">
        <v>1</v>
      </c>
      <c r="G11" s="12">
        <v>965.89</v>
      </c>
      <c r="H11" s="12">
        <f t="shared" si="0"/>
        <v>772.71</v>
      </c>
      <c r="I11" s="12">
        <v>579.53</v>
      </c>
      <c r="J11" s="12">
        <v>193.18</v>
      </c>
      <c r="K11" s="12">
        <v>0</v>
      </c>
      <c r="L11" s="17" t="s">
        <v>62</v>
      </c>
      <c r="M11" s="14">
        <v>43132</v>
      </c>
      <c r="N11" s="14">
        <v>43159</v>
      </c>
    </row>
    <row r="12" spans="1:27" ht="60" x14ac:dyDescent="0.25">
      <c r="A12" s="9" t="s">
        <v>63</v>
      </c>
      <c r="B12" s="10" t="s">
        <v>64</v>
      </c>
      <c r="C12" s="10" t="s">
        <v>65</v>
      </c>
      <c r="D12" s="10" t="s">
        <v>35</v>
      </c>
      <c r="E12" s="10" t="s">
        <v>66</v>
      </c>
      <c r="F12" s="11">
        <v>1</v>
      </c>
      <c r="G12" s="12">
        <v>1499.99</v>
      </c>
      <c r="H12" s="12">
        <f t="shared" si="0"/>
        <v>1199.99</v>
      </c>
      <c r="I12" s="12">
        <v>899.99</v>
      </c>
      <c r="J12" s="12">
        <v>300</v>
      </c>
      <c r="K12" s="12">
        <v>0</v>
      </c>
      <c r="L12" s="13">
        <v>1</v>
      </c>
      <c r="M12" s="14">
        <v>43132</v>
      </c>
      <c r="N12" s="14">
        <v>43133</v>
      </c>
    </row>
    <row r="13" spans="1:27" ht="60" x14ac:dyDescent="0.25">
      <c r="A13" s="9" t="s">
        <v>67</v>
      </c>
      <c r="B13" s="10" t="s">
        <v>20</v>
      </c>
      <c r="C13" s="10" t="s">
        <v>68</v>
      </c>
      <c r="D13" s="10" t="s">
        <v>69</v>
      </c>
      <c r="E13" s="10" t="s">
        <v>70</v>
      </c>
      <c r="F13" s="11">
        <v>1</v>
      </c>
      <c r="G13" s="12">
        <v>1206.5</v>
      </c>
      <c r="H13" s="12">
        <f t="shared" si="0"/>
        <v>965.2</v>
      </c>
      <c r="I13" s="12">
        <v>723.9</v>
      </c>
      <c r="J13" s="12">
        <v>241.3</v>
      </c>
      <c r="K13" s="12">
        <v>0</v>
      </c>
      <c r="L13" s="13">
        <v>1</v>
      </c>
      <c r="M13" s="14">
        <v>43130</v>
      </c>
      <c r="N13" s="14">
        <v>43130</v>
      </c>
    </row>
    <row r="14" spans="1:27" ht="60" x14ac:dyDescent="0.25">
      <c r="A14" s="9" t="s">
        <v>71</v>
      </c>
      <c r="B14" s="10" t="s">
        <v>20</v>
      </c>
      <c r="C14" s="10" t="s">
        <v>72</v>
      </c>
      <c r="D14" s="10" t="s">
        <v>73</v>
      </c>
      <c r="E14" s="10" t="s">
        <v>74</v>
      </c>
      <c r="F14" s="11">
        <v>1</v>
      </c>
      <c r="G14" s="12">
        <v>879</v>
      </c>
      <c r="H14" s="12">
        <f t="shared" si="0"/>
        <v>703.2</v>
      </c>
      <c r="I14" s="12">
        <v>527.4</v>
      </c>
      <c r="J14" s="12">
        <v>175.8</v>
      </c>
      <c r="K14" s="12">
        <v>0</v>
      </c>
      <c r="L14" s="13">
        <v>1</v>
      </c>
      <c r="M14" s="14">
        <v>43101</v>
      </c>
      <c r="N14" s="14">
        <v>43159</v>
      </c>
    </row>
    <row r="15" spans="1:27" ht="75" x14ac:dyDescent="0.25">
      <c r="A15" s="9" t="s">
        <v>75</v>
      </c>
      <c r="B15" s="10" t="s">
        <v>76</v>
      </c>
      <c r="C15" s="10" t="s">
        <v>77</v>
      </c>
      <c r="D15" s="10" t="s">
        <v>78</v>
      </c>
      <c r="E15" s="10" t="s">
        <v>79</v>
      </c>
      <c r="F15" s="11">
        <v>1</v>
      </c>
      <c r="G15" s="12">
        <v>1437.45</v>
      </c>
      <c r="H15" s="12">
        <f t="shared" si="0"/>
        <v>1149.96</v>
      </c>
      <c r="I15" s="12">
        <v>862.47</v>
      </c>
      <c r="J15" s="12">
        <v>287.49</v>
      </c>
      <c r="K15" s="12">
        <v>0</v>
      </c>
      <c r="L15" s="13">
        <v>1</v>
      </c>
      <c r="M15" s="14">
        <v>42979</v>
      </c>
      <c r="N15" s="14">
        <v>43115</v>
      </c>
    </row>
    <row r="16" spans="1:27" ht="120" x14ac:dyDescent="0.25">
      <c r="A16" s="9" t="s">
        <v>80</v>
      </c>
      <c r="B16" s="10" t="s">
        <v>81</v>
      </c>
      <c r="C16" s="10" t="s">
        <v>82</v>
      </c>
      <c r="D16" s="10" t="s">
        <v>55</v>
      </c>
      <c r="E16" s="10" t="s">
        <v>83</v>
      </c>
      <c r="F16" s="11">
        <v>1</v>
      </c>
      <c r="G16" s="12">
        <v>1420</v>
      </c>
      <c r="H16" s="12">
        <f t="shared" si="0"/>
        <v>1136</v>
      </c>
      <c r="I16" s="12">
        <v>852</v>
      </c>
      <c r="J16" s="12">
        <v>284</v>
      </c>
      <c r="K16" s="12">
        <v>0</v>
      </c>
      <c r="L16" s="13">
        <v>1</v>
      </c>
      <c r="M16" s="14">
        <v>43059</v>
      </c>
      <c r="N16" s="14">
        <v>43158</v>
      </c>
    </row>
    <row r="17" spans="1:20" ht="45" x14ac:dyDescent="0.25">
      <c r="A17" s="9" t="s">
        <v>84</v>
      </c>
      <c r="B17" s="10" t="s">
        <v>85</v>
      </c>
      <c r="C17" s="10" t="s">
        <v>86</v>
      </c>
      <c r="D17" s="10" t="s">
        <v>45</v>
      </c>
      <c r="E17" s="10" t="s">
        <v>87</v>
      </c>
      <c r="F17" s="11">
        <v>1</v>
      </c>
      <c r="G17" s="12">
        <v>1995</v>
      </c>
      <c r="H17" s="12">
        <f t="shared" si="0"/>
        <v>997.5</v>
      </c>
      <c r="I17" s="12">
        <v>748.12</v>
      </c>
      <c r="J17" s="12">
        <v>249.38</v>
      </c>
      <c r="K17" s="12">
        <v>0</v>
      </c>
      <c r="L17" s="13">
        <v>1</v>
      </c>
      <c r="M17" s="14">
        <v>43132</v>
      </c>
      <c r="N17" s="14">
        <v>43132</v>
      </c>
    </row>
    <row r="18" spans="1:20" ht="45" x14ac:dyDescent="0.25">
      <c r="A18" s="9" t="s">
        <v>88</v>
      </c>
      <c r="B18" s="10" t="s">
        <v>20</v>
      </c>
      <c r="C18" s="10" t="s">
        <v>89</v>
      </c>
      <c r="D18" s="10" t="s">
        <v>73</v>
      </c>
      <c r="E18" s="10" t="s">
        <v>90</v>
      </c>
      <c r="F18" s="11">
        <v>1</v>
      </c>
      <c r="G18" s="12">
        <v>879</v>
      </c>
      <c r="H18" s="12">
        <f t="shared" si="0"/>
        <v>703.2</v>
      </c>
      <c r="I18" s="12">
        <v>527.4</v>
      </c>
      <c r="J18" s="12">
        <v>175.8</v>
      </c>
      <c r="K18" s="12">
        <v>0</v>
      </c>
      <c r="L18" s="13">
        <v>1</v>
      </c>
      <c r="M18" s="14">
        <v>43070</v>
      </c>
      <c r="N18" s="14">
        <v>43131</v>
      </c>
    </row>
    <row r="19" spans="1:20" ht="45" x14ac:dyDescent="0.25">
      <c r="A19" s="9" t="s">
        <v>91</v>
      </c>
      <c r="B19" s="10" t="s">
        <v>92</v>
      </c>
      <c r="C19" s="10" t="s">
        <v>93</v>
      </c>
      <c r="D19" s="10" t="s">
        <v>45</v>
      </c>
      <c r="E19" s="10" t="s">
        <v>87</v>
      </c>
      <c r="F19" s="11">
        <v>1</v>
      </c>
      <c r="G19" s="12">
        <v>1995</v>
      </c>
      <c r="H19" s="12">
        <f t="shared" si="0"/>
        <v>997.5</v>
      </c>
      <c r="I19" s="12">
        <v>748.12</v>
      </c>
      <c r="J19" s="12">
        <v>249.38</v>
      </c>
      <c r="K19" s="12">
        <v>0</v>
      </c>
      <c r="L19" s="13">
        <v>1</v>
      </c>
      <c r="M19" s="14">
        <v>43128</v>
      </c>
      <c r="N19" s="14">
        <v>43128</v>
      </c>
    </row>
    <row r="20" spans="1:20" ht="45" x14ac:dyDescent="0.25">
      <c r="A20" s="9" t="s">
        <v>94</v>
      </c>
      <c r="B20" s="10" t="s">
        <v>20</v>
      </c>
      <c r="C20" s="10" t="s">
        <v>95</v>
      </c>
      <c r="D20" s="10" t="s">
        <v>50</v>
      </c>
      <c r="E20" s="10" t="s">
        <v>96</v>
      </c>
      <c r="F20" s="11">
        <v>1</v>
      </c>
      <c r="G20" s="12">
        <v>1876.95</v>
      </c>
      <c r="H20" s="12">
        <f t="shared" si="0"/>
        <v>1501.56</v>
      </c>
      <c r="I20" s="12">
        <v>1126.17</v>
      </c>
      <c r="J20" s="12">
        <v>375.39</v>
      </c>
      <c r="K20" s="12">
        <v>0</v>
      </c>
      <c r="L20" s="13">
        <v>1</v>
      </c>
      <c r="M20" s="14">
        <v>43148</v>
      </c>
      <c r="N20" s="14">
        <v>43155</v>
      </c>
    </row>
    <row r="21" spans="1:20" ht="45" x14ac:dyDescent="0.25">
      <c r="A21" s="9" t="s">
        <v>97</v>
      </c>
      <c r="B21" s="10" t="s">
        <v>20</v>
      </c>
      <c r="C21" s="10" t="s">
        <v>98</v>
      </c>
      <c r="D21" s="10" t="s">
        <v>99</v>
      </c>
      <c r="E21" s="10" t="s">
        <v>100</v>
      </c>
      <c r="F21" s="11">
        <v>1</v>
      </c>
      <c r="G21" s="12">
        <v>1111.56</v>
      </c>
      <c r="H21" s="12">
        <f t="shared" si="0"/>
        <v>555.78</v>
      </c>
      <c r="I21" s="12">
        <v>416.83</v>
      </c>
      <c r="J21" s="12">
        <v>138.94999999999999</v>
      </c>
      <c r="K21" s="12">
        <v>0</v>
      </c>
      <c r="L21" s="13">
        <v>1</v>
      </c>
      <c r="M21" s="14">
        <v>43040</v>
      </c>
      <c r="N21" s="14">
        <v>43131</v>
      </c>
    </row>
    <row r="22" spans="1:20" ht="150" x14ac:dyDescent="0.25">
      <c r="A22" s="9" t="s">
        <v>101</v>
      </c>
      <c r="B22" s="10" t="s">
        <v>20</v>
      </c>
      <c r="C22" s="10" t="s">
        <v>102</v>
      </c>
      <c r="D22" s="10" t="s">
        <v>103</v>
      </c>
      <c r="E22" s="10" t="s">
        <v>104</v>
      </c>
      <c r="F22" s="11">
        <v>1</v>
      </c>
      <c r="G22" s="12">
        <v>810.89</v>
      </c>
      <c r="H22" s="12">
        <f t="shared" si="0"/>
        <v>648.71</v>
      </c>
      <c r="I22" s="12">
        <v>486.53</v>
      </c>
      <c r="J22" s="12">
        <v>162.18</v>
      </c>
      <c r="K22" s="12">
        <v>0</v>
      </c>
      <c r="L22" s="16" t="s">
        <v>105</v>
      </c>
      <c r="M22" s="14">
        <v>43079</v>
      </c>
      <c r="N22" s="14">
        <v>43151</v>
      </c>
    </row>
    <row r="23" spans="1:20" ht="60" x14ac:dyDescent="0.25">
      <c r="A23" s="9" t="s">
        <v>106</v>
      </c>
      <c r="B23" s="10" t="s">
        <v>107</v>
      </c>
      <c r="C23" s="10" t="s">
        <v>108</v>
      </c>
      <c r="D23" s="10" t="s">
        <v>109</v>
      </c>
      <c r="E23" s="10" t="s">
        <v>110</v>
      </c>
      <c r="F23" s="11">
        <v>1</v>
      </c>
      <c r="G23" s="12">
        <v>1197.47</v>
      </c>
      <c r="H23" s="12">
        <f t="shared" si="0"/>
        <v>957.97</v>
      </c>
      <c r="I23" s="12">
        <v>718.48</v>
      </c>
      <c r="J23" s="12">
        <v>239.49</v>
      </c>
      <c r="K23" s="12">
        <v>0</v>
      </c>
      <c r="L23" s="13">
        <v>1</v>
      </c>
      <c r="M23" s="14">
        <v>43071</v>
      </c>
      <c r="N23" s="14">
        <v>43159</v>
      </c>
    </row>
    <row r="24" spans="1:20" ht="45" x14ac:dyDescent="0.25">
      <c r="A24" s="9" t="s">
        <v>111</v>
      </c>
      <c r="B24" s="10" t="s">
        <v>112</v>
      </c>
      <c r="C24" s="10" t="s">
        <v>113</v>
      </c>
      <c r="D24" s="10" t="s">
        <v>114</v>
      </c>
      <c r="E24" s="10" t="s">
        <v>115</v>
      </c>
      <c r="F24" s="11">
        <v>1</v>
      </c>
      <c r="G24" s="12">
        <v>577617.98</v>
      </c>
      <c r="H24" s="12">
        <f t="shared" si="0"/>
        <v>173285.38999999998</v>
      </c>
      <c r="I24" s="12">
        <v>129964.04</v>
      </c>
      <c r="J24" s="12">
        <v>43321.35</v>
      </c>
      <c r="K24" s="12">
        <v>0</v>
      </c>
      <c r="L24" s="15"/>
      <c r="M24" s="14">
        <v>42979</v>
      </c>
      <c r="N24" s="14">
        <v>45291</v>
      </c>
    </row>
    <row r="25" spans="1:20" ht="150" x14ac:dyDescent="0.25">
      <c r="A25" s="9" t="s">
        <v>116</v>
      </c>
      <c r="B25" s="10" t="s">
        <v>117</v>
      </c>
      <c r="C25" s="10" t="s">
        <v>118</v>
      </c>
      <c r="D25" s="10" t="s">
        <v>119</v>
      </c>
      <c r="E25" s="10" t="s">
        <v>120</v>
      </c>
      <c r="F25" s="11">
        <v>1</v>
      </c>
      <c r="G25" s="12">
        <v>172332.55</v>
      </c>
      <c r="H25" s="12">
        <f t="shared" si="0"/>
        <v>172332.55</v>
      </c>
      <c r="I25" s="12">
        <v>129249.41</v>
      </c>
      <c r="J25" s="12">
        <v>43083.14</v>
      </c>
      <c r="K25" s="12">
        <v>0</v>
      </c>
      <c r="L25" s="15"/>
      <c r="M25" s="14">
        <v>43066</v>
      </c>
      <c r="N25" s="14">
        <v>43220</v>
      </c>
    </row>
    <row r="26" spans="1:20" ht="90" x14ac:dyDescent="0.25">
      <c r="A26" s="9" t="s">
        <v>121</v>
      </c>
      <c r="B26" s="10" t="s">
        <v>122</v>
      </c>
      <c r="C26" s="10" t="s">
        <v>123</v>
      </c>
      <c r="D26" s="10" t="s">
        <v>124</v>
      </c>
      <c r="E26" s="10" t="s">
        <v>125</v>
      </c>
      <c r="F26" s="11">
        <v>1</v>
      </c>
      <c r="G26" s="12">
        <v>67247</v>
      </c>
      <c r="H26" s="12">
        <f t="shared" si="0"/>
        <v>67247</v>
      </c>
      <c r="I26" s="12">
        <v>50435.25</v>
      </c>
      <c r="J26" s="12">
        <v>16811.75</v>
      </c>
      <c r="K26" s="12">
        <v>0</v>
      </c>
      <c r="L26" s="15"/>
      <c r="M26" s="14">
        <v>42972</v>
      </c>
      <c r="N26" s="14">
        <v>43131</v>
      </c>
    </row>
    <row r="27" spans="1:20" ht="105" x14ac:dyDescent="0.25">
      <c r="A27" s="9" t="s">
        <v>126</v>
      </c>
      <c r="B27" s="10" t="s">
        <v>127</v>
      </c>
      <c r="C27" s="10" t="s">
        <v>128</v>
      </c>
      <c r="D27" s="10" t="s">
        <v>124</v>
      </c>
      <c r="E27" s="10" t="s">
        <v>125</v>
      </c>
      <c r="F27" s="11">
        <v>1</v>
      </c>
      <c r="G27" s="12">
        <v>400000.82</v>
      </c>
      <c r="H27" s="12">
        <f t="shared" si="0"/>
        <v>400000.82</v>
      </c>
      <c r="I27" s="12">
        <v>300000.61</v>
      </c>
      <c r="J27" s="12">
        <v>100000.21</v>
      </c>
      <c r="K27" s="12">
        <v>0</v>
      </c>
      <c r="L27" s="15"/>
      <c r="M27" s="14">
        <v>42899</v>
      </c>
      <c r="N27" s="14">
        <v>43190</v>
      </c>
    </row>
    <row r="28" spans="1:20" ht="75" x14ac:dyDescent="0.25">
      <c r="A28" s="9" t="s">
        <v>129</v>
      </c>
      <c r="B28" s="10" t="s">
        <v>130</v>
      </c>
      <c r="C28" s="10" t="s">
        <v>131</v>
      </c>
      <c r="D28" s="10" t="s">
        <v>73</v>
      </c>
      <c r="E28" s="10" t="s">
        <v>132</v>
      </c>
      <c r="F28" s="11">
        <v>1</v>
      </c>
      <c r="G28" s="12">
        <v>24310</v>
      </c>
      <c r="H28" s="12">
        <f t="shared" si="0"/>
        <v>12155</v>
      </c>
      <c r="I28" s="12">
        <v>9116.25</v>
      </c>
      <c r="J28" s="12">
        <v>3038.75</v>
      </c>
      <c r="K28" s="12">
        <v>0</v>
      </c>
      <c r="L28" s="15"/>
      <c r="M28" s="14">
        <v>42948</v>
      </c>
      <c r="N28" s="14">
        <v>44135</v>
      </c>
    </row>
    <row r="29" spans="1:20" ht="75" x14ac:dyDescent="0.25">
      <c r="A29" s="9" t="s">
        <v>133</v>
      </c>
      <c r="B29" s="10" t="s">
        <v>134</v>
      </c>
      <c r="C29" s="10" t="s">
        <v>135</v>
      </c>
      <c r="D29" s="10" t="s">
        <v>73</v>
      </c>
      <c r="E29" s="10" t="s">
        <v>136</v>
      </c>
      <c r="F29" s="11">
        <v>1</v>
      </c>
      <c r="G29" s="12">
        <v>34463.67</v>
      </c>
      <c r="H29" s="12">
        <f t="shared" si="0"/>
        <v>20678.2</v>
      </c>
      <c r="I29" s="12">
        <v>15508.65</v>
      </c>
      <c r="J29" s="12">
        <v>5169.55</v>
      </c>
      <c r="K29" s="12">
        <v>0</v>
      </c>
      <c r="L29" s="15"/>
      <c r="M29" s="14">
        <v>43009</v>
      </c>
      <c r="N29" s="14">
        <v>43404</v>
      </c>
    </row>
    <row r="30" spans="1:20" ht="75" x14ac:dyDescent="0.25">
      <c r="A30" s="9" t="s">
        <v>137</v>
      </c>
      <c r="B30" s="10" t="s">
        <v>138</v>
      </c>
      <c r="C30" s="10" t="s">
        <v>139</v>
      </c>
      <c r="D30" s="10" t="s">
        <v>35</v>
      </c>
      <c r="E30" s="10" t="s">
        <v>140</v>
      </c>
      <c r="F30" s="11">
        <v>1</v>
      </c>
      <c r="G30" s="12">
        <v>12934</v>
      </c>
      <c r="H30" s="12">
        <f t="shared" si="0"/>
        <v>6467</v>
      </c>
      <c r="I30" s="12">
        <v>4850.25</v>
      </c>
      <c r="J30" s="12">
        <v>1616.75</v>
      </c>
      <c r="K30" s="12">
        <v>0</v>
      </c>
      <c r="L30" s="15"/>
      <c r="M30" s="18">
        <v>43040</v>
      </c>
      <c r="N30" s="14">
        <v>43190</v>
      </c>
    </row>
    <row r="31" spans="1:20" ht="75" x14ac:dyDescent="0.25">
      <c r="A31" s="9" t="s">
        <v>141</v>
      </c>
      <c r="B31" s="10" t="s">
        <v>142</v>
      </c>
      <c r="C31" s="10" t="s">
        <v>143</v>
      </c>
      <c r="D31" s="10" t="s">
        <v>144</v>
      </c>
      <c r="E31" s="10" t="s">
        <v>145</v>
      </c>
      <c r="F31" s="11">
        <v>1</v>
      </c>
      <c r="G31" s="12">
        <v>23086</v>
      </c>
      <c r="H31" s="12">
        <f t="shared" si="0"/>
        <v>8657.25</v>
      </c>
      <c r="I31" s="12">
        <v>6492.94</v>
      </c>
      <c r="J31" s="12">
        <v>2164.31</v>
      </c>
      <c r="K31" s="12">
        <v>0</v>
      </c>
      <c r="L31" s="19" t="s">
        <v>146</v>
      </c>
      <c r="M31" s="18">
        <v>43070</v>
      </c>
      <c r="N31" s="18">
        <v>43130</v>
      </c>
      <c r="O31" s="20"/>
      <c r="P31" s="20"/>
      <c r="Q31" s="20"/>
      <c r="R31" s="20"/>
      <c r="S31" s="20"/>
      <c r="T31" s="20"/>
    </row>
    <row r="32" spans="1:20" ht="120" x14ac:dyDescent="0.25">
      <c r="A32" s="9" t="s">
        <v>147</v>
      </c>
      <c r="B32" s="21" t="s">
        <v>148</v>
      </c>
      <c r="C32" s="10" t="s">
        <v>149</v>
      </c>
      <c r="D32" s="21" t="s">
        <v>55</v>
      </c>
      <c r="E32" s="11" t="s">
        <v>150</v>
      </c>
      <c r="F32" s="19">
        <v>1</v>
      </c>
      <c r="G32" s="12">
        <v>1164032</v>
      </c>
      <c r="H32" s="12">
        <v>582016</v>
      </c>
      <c r="I32" s="12">
        <v>436512</v>
      </c>
      <c r="J32" s="12">
        <v>145504</v>
      </c>
      <c r="K32" s="12">
        <v>0</v>
      </c>
      <c r="L32" s="22"/>
      <c r="M32" s="18">
        <v>43132</v>
      </c>
      <c r="N32" s="18">
        <v>43555</v>
      </c>
      <c r="O32" s="20"/>
      <c r="P32" s="20"/>
      <c r="Q32" s="20"/>
      <c r="R32" s="20"/>
      <c r="S32" s="20"/>
      <c r="T32" s="20"/>
    </row>
    <row r="33" spans="1:114" ht="59.25" customHeight="1" x14ac:dyDescent="0.25">
      <c r="A33" s="9" t="s">
        <v>151</v>
      </c>
      <c r="B33" s="23" t="s">
        <v>152</v>
      </c>
      <c r="C33" s="10" t="s">
        <v>153</v>
      </c>
      <c r="D33" s="21" t="s">
        <v>154</v>
      </c>
      <c r="E33" s="11" t="s">
        <v>155</v>
      </c>
      <c r="F33" s="19">
        <v>1</v>
      </c>
      <c r="G33" s="12">
        <v>125758.42</v>
      </c>
      <c r="H33" s="12">
        <v>125758.42</v>
      </c>
      <c r="I33" s="12">
        <v>94318.81</v>
      </c>
      <c r="J33" s="12">
        <v>29439.61</v>
      </c>
      <c r="K33" s="12">
        <v>2000</v>
      </c>
      <c r="L33" s="22"/>
      <c r="M33" s="18">
        <v>42826</v>
      </c>
      <c r="N33" s="18">
        <v>43890</v>
      </c>
      <c r="O33" s="20"/>
      <c r="P33" s="20"/>
      <c r="Q33" s="20"/>
      <c r="R33" s="20"/>
      <c r="S33" s="20"/>
      <c r="T33" s="20"/>
    </row>
    <row r="34" spans="1:114" ht="69" customHeight="1" x14ac:dyDescent="0.25">
      <c r="A34" s="9" t="s">
        <v>156</v>
      </c>
      <c r="B34" s="23" t="s">
        <v>157</v>
      </c>
      <c r="C34" s="10" t="s">
        <v>158</v>
      </c>
      <c r="D34" s="21" t="s">
        <v>159</v>
      </c>
      <c r="E34" s="11" t="s">
        <v>160</v>
      </c>
      <c r="F34" s="19">
        <v>2</v>
      </c>
      <c r="G34" s="12">
        <v>2295097.25</v>
      </c>
      <c r="H34" s="12">
        <v>2295097.25</v>
      </c>
      <c r="I34" s="12">
        <v>1721322.93</v>
      </c>
      <c r="J34" s="12">
        <v>573774.31999999995</v>
      </c>
      <c r="K34" s="24">
        <v>0</v>
      </c>
      <c r="L34" s="22"/>
      <c r="M34" s="18">
        <v>42891</v>
      </c>
      <c r="N34" s="18">
        <v>43643</v>
      </c>
      <c r="O34" s="20"/>
      <c r="P34" s="20"/>
      <c r="Q34" s="20"/>
      <c r="R34" s="20"/>
      <c r="S34" s="20"/>
      <c r="T34" s="20"/>
    </row>
    <row r="35" spans="1:114" ht="75" x14ac:dyDescent="0.25">
      <c r="A35" s="9" t="s">
        <v>161</v>
      </c>
      <c r="B35" s="10" t="s">
        <v>162</v>
      </c>
      <c r="C35" s="10" t="s">
        <v>163</v>
      </c>
      <c r="D35" s="10" t="s">
        <v>164</v>
      </c>
      <c r="E35" s="10" t="s">
        <v>165</v>
      </c>
      <c r="F35">
        <v>2</v>
      </c>
      <c r="G35" s="12">
        <v>94814.82</v>
      </c>
      <c r="H35" s="12">
        <f t="shared" si="0"/>
        <v>47407.409999999996</v>
      </c>
      <c r="I35" s="12">
        <v>35555.56</v>
      </c>
      <c r="J35" s="12">
        <v>11851.85</v>
      </c>
      <c r="K35" s="12">
        <v>0</v>
      </c>
      <c r="M35" s="18">
        <v>42767</v>
      </c>
      <c r="N35" s="18">
        <v>44166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114" s="20" customFormat="1" ht="48.95" customHeight="1" x14ac:dyDescent="0.25">
      <c r="A36" s="25" t="s">
        <v>166</v>
      </c>
      <c r="B36" s="10" t="s">
        <v>167</v>
      </c>
      <c r="C36" s="10" t="s">
        <v>168</v>
      </c>
      <c r="D36" s="10" t="s">
        <v>169</v>
      </c>
      <c r="E36" s="10" t="s">
        <v>170</v>
      </c>
      <c r="F36" s="19">
        <v>2</v>
      </c>
      <c r="G36" s="26">
        <v>74045.789999999994</v>
      </c>
      <c r="H36" s="12">
        <f>I36+J36+K36</f>
        <v>37022.79</v>
      </c>
      <c r="I36" s="26">
        <v>27767.09</v>
      </c>
      <c r="J36" s="26">
        <v>0.7</v>
      </c>
      <c r="K36" s="26">
        <v>9255</v>
      </c>
      <c r="L36" s="15"/>
      <c r="M36" s="14">
        <v>43040</v>
      </c>
      <c r="N36" s="14">
        <v>43159</v>
      </c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114" ht="45" x14ac:dyDescent="0.25">
      <c r="A37" s="9" t="s">
        <v>171</v>
      </c>
      <c r="B37" s="10" t="s">
        <v>172</v>
      </c>
      <c r="C37" s="10" t="s">
        <v>173</v>
      </c>
      <c r="D37" s="10" t="s">
        <v>35</v>
      </c>
      <c r="E37" s="10" t="s">
        <v>174</v>
      </c>
      <c r="F37" s="11">
        <v>2</v>
      </c>
      <c r="G37" s="12">
        <v>10613.06</v>
      </c>
      <c r="H37" s="12">
        <v>5306.53</v>
      </c>
      <c r="I37" s="12">
        <v>3979.9</v>
      </c>
      <c r="J37" s="12" t="s">
        <v>175</v>
      </c>
      <c r="K37" s="12">
        <v>1326.63</v>
      </c>
      <c r="L37" s="15"/>
      <c r="M37" s="14">
        <v>42795</v>
      </c>
      <c r="N37" s="14">
        <v>43190</v>
      </c>
    </row>
    <row r="38" spans="1:114" ht="48.6" customHeight="1" x14ac:dyDescent="0.25">
      <c r="A38" s="9" t="s">
        <v>176</v>
      </c>
      <c r="B38" s="10" t="s">
        <v>177</v>
      </c>
      <c r="C38" s="10" t="s">
        <v>178</v>
      </c>
      <c r="D38" s="10" t="s">
        <v>179</v>
      </c>
      <c r="E38" s="10" t="s">
        <v>180</v>
      </c>
      <c r="F38" s="11">
        <v>2</v>
      </c>
      <c r="G38" s="12">
        <v>6689.22</v>
      </c>
      <c r="H38" s="12">
        <f t="shared" si="0"/>
        <v>3344.6099999999997</v>
      </c>
      <c r="I38" s="12">
        <v>2508.4499999999998</v>
      </c>
      <c r="J38" s="12">
        <v>836.16</v>
      </c>
      <c r="K38" s="12">
        <v>0</v>
      </c>
      <c r="L38" s="15"/>
      <c r="M38" s="14">
        <v>43096</v>
      </c>
      <c r="N38" s="14">
        <v>43154</v>
      </c>
    </row>
    <row r="39" spans="1:114" ht="55.5" customHeight="1" x14ac:dyDescent="0.25">
      <c r="A39" s="9" t="s">
        <v>181</v>
      </c>
      <c r="B39" s="10" t="s">
        <v>182</v>
      </c>
      <c r="C39" s="10" t="s">
        <v>183</v>
      </c>
      <c r="D39" s="10" t="s">
        <v>73</v>
      </c>
      <c r="E39" s="10" t="s">
        <v>90</v>
      </c>
      <c r="F39" s="11">
        <v>2</v>
      </c>
      <c r="G39" s="12">
        <v>35109.22</v>
      </c>
      <c r="H39" s="12">
        <f t="shared" si="0"/>
        <v>17554.61</v>
      </c>
      <c r="I39" s="12">
        <v>13165.95</v>
      </c>
      <c r="J39" s="12">
        <v>4388.66</v>
      </c>
      <c r="K39" s="12">
        <v>0</v>
      </c>
      <c r="L39" s="15"/>
      <c r="M39" s="14">
        <v>43009</v>
      </c>
      <c r="N39" s="14">
        <v>43146</v>
      </c>
    </row>
    <row r="40" spans="1:114" ht="62.45" customHeight="1" x14ac:dyDescent="0.25">
      <c r="A40" s="9" t="s">
        <v>184</v>
      </c>
      <c r="B40" s="10" t="s">
        <v>177</v>
      </c>
      <c r="C40" s="10" t="s">
        <v>185</v>
      </c>
      <c r="D40" s="10" t="s">
        <v>179</v>
      </c>
      <c r="E40" s="10" t="s">
        <v>180</v>
      </c>
      <c r="F40" s="11">
        <v>2</v>
      </c>
      <c r="G40" s="12">
        <v>18153.73</v>
      </c>
      <c r="H40" s="12">
        <f t="shared" si="0"/>
        <v>9076.86</v>
      </c>
      <c r="I40" s="12">
        <v>6807.64</v>
      </c>
      <c r="J40" s="12">
        <v>2269.2199999999998</v>
      </c>
      <c r="K40" s="12">
        <v>0</v>
      </c>
      <c r="L40" s="15"/>
      <c r="M40" s="14">
        <v>43101</v>
      </c>
      <c r="N40" s="14">
        <v>43132</v>
      </c>
    </row>
    <row r="41" spans="1:114" ht="55.5" customHeight="1" x14ac:dyDescent="0.25">
      <c r="A41" s="9" t="s">
        <v>186</v>
      </c>
      <c r="B41" s="10" t="s">
        <v>177</v>
      </c>
      <c r="C41" s="10" t="s">
        <v>187</v>
      </c>
      <c r="D41" s="10" t="s">
        <v>179</v>
      </c>
      <c r="E41" s="10" t="s">
        <v>180</v>
      </c>
      <c r="F41" s="11">
        <v>2</v>
      </c>
      <c r="G41" s="12">
        <v>1825</v>
      </c>
      <c r="H41" s="12">
        <f t="shared" si="0"/>
        <v>912.5</v>
      </c>
      <c r="I41" s="12">
        <v>684.37</v>
      </c>
      <c r="J41" s="12">
        <v>228.13</v>
      </c>
      <c r="K41" s="12">
        <v>0</v>
      </c>
      <c r="L41" s="15"/>
      <c r="M41" s="14">
        <v>43132</v>
      </c>
      <c r="N41" s="14">
        <v>43159</v>
      </c>
    </row>
    <row r="42" spans="1:114" ht="64.5" customHeight="1" x14ac:dyDescent="0.25">
      <c r="A42" s="9" t="s">
        <v>188</v>
      </c>
      <c r="B42" s="10" t="s">
        <v>189</v>
      </c>
      <c r="C42" s="10" t="s">
        <v>190</v>
      </c>
      <c r="D42" s="10" t="s">
        <v>191</v>
      </c>
      <c r="E42" s="10" t="s">
        <v>192</v>
      </c>
      <c r="F42" s="11">
        <v>5</v>
      </c>
      <c r="G42" s="12">
        <v>112716</v>
      </c>
      <c r="H42" s="12">
        <f t="shared" si="0"/>
        <v>56348</v>
      </c>
      <c r="I42" s="12">
        <v>42261</v>
      </c>
      <c r="J42" s="12">
        <v>14087</v>
      </c>
      <c r="K42" s="12">
        <v>0</v>
      </c>
      <c r="L42" s="15"/>
      <c r="M42" s="14">
        <v>43040</v>
      </c>
      <c r="N42" s="14">
        <v>43159</v>
      </c>
    </row>
    <row r="43" spans="1:114" ht="68.45" customHeight="1" x14ac:dyDescent="0.25">
      <c r="A43" s="9" t="s">
        <v>193</v>
      </c>
      <c r="B43" s="10" t="s">
        <v>194</v>
      </c>
      <c r="C43" s="10" t="s">
        <v>195</v>
      </c>
      <c r="D43" s="10" t="s">
        <v>179</v>
      </c>
      <c r="E43" s="10" t="s">
        <v>196</v>
      </c>
      <c r="F43" s="11">
        <v>5</v>
      </c>
      <c r="G43" s="12">
        <v>2150049.06</v>
      </c>
      <c r="H43" s="12">
        <f t="shared" si="0"/>
        <v>1075024.53</v>
      </c>
      <c r="I43" s="12">
        <v>806268.4</v>
      </c>
      <c r="J43" s="12">
        <v>268756.13</v>
      </c>
      <c r="K43" s="12">
        <v>0</v>
      </c>
      <c r="L43" s="15"/>
      <c r="M43" s="14">
        <v>43069</v>
      </c>
      <c r="N43" s="14">
        <v>43250</v>
      </c>
    </row>
    <row r="44" spans="1:114" ht="81.95" customHeight="1" x14ac:dyDescent="0.25">
      <c r="A44" s="9" t="s">
        <v>197</v>
      </c>
      <c r="B44" s="10" t="s">
        <v>198</v>
      </c>
      <c r="C44" s="10" t="s">
        <v>199</v>
      </c>
      <c r="D44" s="10" t="s">
        <v>55</v>
      </c>
      <c r="E44" s="10" t="s">
        <v>200</v>
      </c>
      <c r="F44" s="11">
        <v>5</v>
      </c>
      <c r="G44" s="12">
        <v>614570.46</v>
      </c>
      <c r="H44" s="12">
        <f t="shared" si="0"/>
        <v>307285.23</v>
      </c>
      <c r="I44" s="12">
        <v>230463.92</v>
      </c>
      <c r="J44" s="12">
        <v>76821.31</v>
      </c>
      <c r="K44" s="12">
        <v>0</v>
      </c>
      <c r="L44" s="15"/>
      <c r="M44" s="14">
        <v>43018</v>
      </c>
      <c r="N44" s="14">
        <v>43434</v>
      </c>
    </row>
    <row r="45" spans="1:114" ht="72.599999999999994" customHeight="1" x14ac:dyDescent="0.25">
      <c r="A45" s="9" t="s">
        <v>201</v>
      </c>
      <c r="B45" s="10" t="s">
        <v>202</v>
      </c>
      <c r="C45" s="10" t="s">
        <v>203</v>
      </c>
      <c r="D45" s="10" t="s">
        <v>99</v>
      </c>
      <c r="E45" s="10" t="s">
        <v>204</v>
      </c>
      <c r="F45" s="11">
        <v>5</v>
      </c>
      <c r="G45" s="12">
        <v>129246.18</v>
      </c>
      <c r="H45" s="12">
        <f t="shared" si="0"/>
        <v>64623.09</v>
      </c>
      <c r="I45" s="12">
        <v>48467.32</v>
      </c>
      <c r="J45" s="12">
        <v>16155.77</v>
      </c>
      <c r="K45" s="12">
        <v>0</v>
      </c>
      <c r="L45" s="15"/>
      <c r="M45" s="18">
        <v>43012</v>
      </c>
      <c r="N45" s="18">
        <v>43174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114" ht="55.5" customHeight="1" x14ac:dyDescent="0.25">
      <c r="A46" s="9" t="s">
        <v>205</v>
      </c>
      <c r="B46" s="10" t="s">
        <v>206</v>
      </c>
      <c r="C46" s="10" t="s">
        <v>207</v>
      </c>
      <c r="D46" s="10" t="s">
        <v>179</v>
      </c>
      <c r="E46" s="10" t="s">
        <v>208</v>
      </c>
      <c r="F46" s="11">
        <v>6</v>
      </c>
      <c r="G46" s="12">
        <v>111502.34</v>
      </c>
      <c r="H46" s="12">
        <f t="shared" si="0"/>
        <v>111502.34</v>
      </c>
      <c r="I46" s="12">
        <v>83626.75</v>
      </c>
      <c r="J46" s="12">
        <v>27875.59</v>
      </c>
      <c r="K46" s="12">
        <v>0</v>
      </c>
      <c r="L46" s="15"/>
      <c r="M46" s="14">
        <v>43101</v>
      </c>
      <c r="N46" s="14">
        <v>44196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</row>
    <row r="47" spans="1:114" ht="105" x14ac:dyDescent="0.25">
      <c r="A47" s="9" t="s">
        <v>209</v>
      </c>
      <c r="B47" s="10" t="s">
        <v>210</v>
      </c>
      <c r="C47" s="10" t="s">
        <v>211</v>
      </c>
      <c r="D47" s="10" t="s">
        <v>55</v>
      </c>
      <c r="E47" s="10" t="s">
        <v>212</v>
      </c>
      <c r="F47" s="21">
        <v>5</v>
      </c>
      <c r="G47" s="12">
        <v>521019.01</v>
      </c>
      <c r="H47" s="12">
        <v>260509.5</v>
      </c>
      <c r="I47" s="12">
        <v>195382.13</v>
      </c>
      <c r="J47" s="12">
        <v>65127.37</v>
      </c>
      <c r="K47" s="27">
        <v>0</v>
      </c>
      <c r="M47" s="14">
        <v>42643</v>
      </c>
      <c r="N47" s="14">
        <v>43555</v>
      </c>
    </row>
    <row r="48" spans="1:114" x14ac:dyDescent="0.25">
      <c r="B48" s="28"/>
      <c r="C48" s="28"/>
      <c r="D48" s="28"/>
      <c r="E48" s="28"/>
      <c r="G48" s="29"/>
      <c r="H48" s="30"/>
      <c r="I48" s="30"/>
      <c r="J48" s="30"/>
      <c r="K48" s="30"/>
    </row>
    <row r="49" spans="2:11" x14ac:dyDescent="0.25">
      <c r="B49" s="28"/>
      <c r="C49" s="28"/>
      <c r="D49" s="28"/>
      <c r="E49" s="28" t="s">
        <v>213</v>
      </c>
      <c r="G49" s="29">
        <f>SUM(G2:G48)</f>
        <v>9200604.1399999987</v>
      </c>
      <c r="H49" s="29">
        <f t="shared" ref="H49:K49" si="1">SUM(H2:H48)</f>
        <v>5979253.2299999986</v>
      </c>
      <c r="I49" s="29">
        <f t="shared" si="1"/>
        <v>4484439.8600000003</v>
      </c>
      <c r="J49" s="29">
        <f t="shared" si="1"/>
        <v>1482231.74</v>
      </c>
      <c r="K49" s="29">
        <f t="shared" si="1"/>
        <v>12581.630000000001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2019-04-11T14:29:04Z</dcterms:created>
  <dcterms:modified xsi:type="dcterms:W3CDTF">2019-04-11T14:30:24Z</dcterms:modified>
</cp:coreProperties>
</file>