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075" windowHeight="12525"/>
  </bookViews>
  <sheets>
    <sheet name="SIMD Cross Analyses" sheetId="1" r:id="rId1"/>
  </sheets>
  <definedNames>
    <definedName name="_xlnm.Print_Area" localSheetId="0">'SIMD Cross Analyses'!$A$1:$S$153</definedName>
    <definedName name="_xlnm.Print_Titles" localSheetId="0">'SIMD Cross Analyses'!$1:$3</definedName>
  </definedNames>
  <calcPr calcId="145621"/>
</workbook>
</file>

<file path=xl/calcChain.xml><?xml version="1.0" encoding="utf-8"?>
<calcChain xmlns="http://schemas.openxmlformats.org/spreadsheetml/2006/main">
  <c r="Q6" i="1" l="1"/>
  <c r="Q9" i="1"/>
  <c r="Q12" i="1"/>
  <c r="Q15" i="1"/>
  <c r="Q18" i="1"/>
  <c r="Q21" i="1"/>
  <c r="Q24" i="1"/>
  <c r="Q27" i="1"/>
  <c r="Q30" i="1"/>
  <c r="Q33" i="1"/>
  <c r="Q36" i="1"/>
  <c r="Q39" i="1"/>
  <c r="Q42" i="1"/>
  <c r="Q45" i="1"/>
  <c r="Q48" i="1"/>
  <c r="Q51" i="1"/>
  <c r="Q54" i="1"/>
  <c r="Q57" i="1"/>
  <c r="Q60" i="1"/>
  <c r="Q63" i="1"/>
  <c r="Q66" i="1"/>
  <c r="Q69" i="1"/>
  <c r="Q72" i="1"/>
  <c r="Q75" i="1"/>
  <c r="Q78" i="1"/>
  <c r="Q81" i="1"/>
  <c r="Q84" i="1"/>
  <c r="Q87" i="1"/>
  <c r="Q90" i="1"/>
  <c r="Q93" i="1"/>
  <c r="Q96" i="1"/>
  <c r="Q99" i="1"/>
  <c r="Q102" i="1"/>
  <c r="Q105" i="1"/>
  <c r="Q108" i="1"/>
  <c r="Q111" i="1"/>
  <c r="Q114" i="1"/>
  <c r="Q117" i="1"/>
  <c r="Q120" i="1"/>
  <c r="Q123" i="1"/>
  <c r="Q126" i="1"/>
  <c r="Q129" i="1"/>
  <c r="Q132" i="1"/>
  <c r="Q135" i="1"/>
  <c r="Q138" i="1"/>
  <c r="Q141" i="1"/>
  <c r="Q144" i="1"/>
  <c r="R144" i="1" s="1"/>
  <c r="S144" i="1" s="1"/>
  <c r="Q147" i="1"/>
  <c r="Q150" i="1"/>
  <c r="Q153" i="1"/>
  <c r="R153" i="1"/>
  <c r="S153" i="1" s="1"/>
  <c r="R150" i="1"/>
  <c r="S150" i="1" s="1"/>
  <c r="R147" i="1"/>
  <c r="S147" i="1" s="1"/>
  <c r="R141" i="1"/>
  <c r="S141" i="1" s="1"/>
  <c r="R138" i="1"/>
  <c r="S138" i="1" s="1"/>
  <c r="R135" i="1"/>
  <c r="S135" i="1" s="1"/>
  <c r="R132" i="1"/>
  <c r="S132" i="1" s="1"/>
  <c r="R129" i="1"/>
  <c r="S129" i="1" s="1"/>
  <c r="R126" i="1"/>
  <c r="S126" i="1" s="1"/>
  <c r="R123" i="1"/>
  <c r="S123" i="1" s="1"/>
  <c r="R120" i="1"/>
  <c r="S120" i="1" s="1"/>
  <c r="R117" i="1"/>
  <c r="S117" i="1" s="1"/>
  <c r="R114" i="1"/>
  <c r="S114" i="1" s="1"/>
  <c r="R111" i="1"/>
  <c r="S111" i="1" s="1"/>
  <c r="R108" i="1"/>
  <c r="S108" i="1" s="1"/>
  <c r="R105" i="1"/>
  <c r="S105" i="1" s="1"/>
  <c r="R102" i="1"/>
  <c r="S102" i="1" s="1"/>
  <c r="R99" i="1"/>
  <c r="S99" i="1" s="1"/>
  <c r="R96" i="1"/>
  <c r="S96" i="1" s="1"/>
  <c r="R93" i="1"/>
  <c r="S93" i="1" s="1"/>
  <c r="R90" i="1"/>
  <c r="S90" i="1" s="1"/>
  <c r="R87" i="1"/>
  <c r="S87" i="1" s="1"/>
  <c r="R84" i="1"/>
  <c r="S84" i="1" s="1"/>
  <c r="R81" i="1"/>
  <c r="S81" i="1" s="1"/>
  <c r="R78" i="1"/>
  <c r="S78" i="1" s="1"/>
  <c r="R75" i="1"/>
  <c r="S75" i="1" s="1"/>
  <c r="R72" i="1"/>
  <c r="S72" i="1" s="1"/>
  <c r="R69" i="1"/>
  <c r="S69" i="1" s="1"/>
  <c r="R66" i="1"/>
  <c r="S66" i="1" s="1"/>
  <c r="R63" i="1"/>
  <c r="S63" i="1" s="1"/>
  <c r="R60" i="1"/>
  <c r="S60" i="1" s="1"/>
  <c r="R57" i="1"/>
  <c r="S57" i="1" s="1"/>
  <c r="R54" i="1"/>
  <c r="S54" i="1" s="1"/>
  <c r="R51" i="1"/>
  <c r="S51" i="1" s="1"/>
  <c r="R48" i="1"/>
  <c r="S48" i="1" s="1"/>
  <c r="R45" i="1"/>
  <c r="S45" i="1" s="1"/>
  <c r="R42" i="1"/>
  <c r="S42" i="1" s="1"/>
  <c r="R39" i="1"/>
  <c r="S39" i="1" s="1"/>
  <c r="R36" i="1"/>
  <c r="S36" i="1" s="1"/>
  <c r="R33" i="1"/>
  <c r="S33" i="1" s="1"/>
  <c r="R30" i="1"/>
  <c r="S30" i="1" s="1"/>
  <c r="R27" i="1"/>
  <c r="S27" i="1" s="1"/>
  <c r="R24" i="1"/>
  <c r="S24" i="1" s="1"/>
  <c r="R21" i="1"/>
  <c r="S21" i="1" s="1"/>
  <c r="R18" i="1"/>
  <c r="S18" i="1" s="1"/>
  <c r="R15" i="1"/>
  <c r="S15" i="1" s="1"/>
  <c r="R12" i="1"/>
  <c r="S12" i="1" s="1"/>
  <c r="R9" i="1"/>
  <c r="S9" i="1" s="1"/>
  <c r="R6" i="1"/>
  <c r="S6" i="1" s="1"/>
</calcChain>
</file>

<file path=xl/sharedStrings.xml><?xml version="1.0" encoding="utf-8"?>
<sst xmlns="http://schemas.openxmlformats.org/spreadsheetml/2006/main" count="228" uniqueCount="68">
  <si>
    <t>SIMD 2012 Scotland level population-weighted quintile (1=most deprived; 5=least deprived)</t>
  </si>
  <si>
    <t>1=most deprived</t>
  </si>
  <si>
    <t>2</t>
  </si>
  <si>
    <t>3</t>
  </si>
  <si>
    <t>4</t>
  </si>
  <si>
    <t>5=least deprived</t>
  </si>
  <si>
    <t>Total</t>
  </si>
  <si>
    <t>Positive</t>
  </si>
  <si>
    <t>Neutral / Negative</t>
  </si>
  <si>
    <t>Z-Test Results 
(difference in positive response between SIMD 1 and SIMD 5)</t>
  </si>
  <si>
    <t>Response</t>
  </si>
  <si>
    <t>N</t>
  </si>
  <si>
    <t>%</t>
  </si>
  <si>
    <t>Standard Error
SQRT(p1(1-p1)/n1+p2(1-p2)/n2)</t>
  </si>
  <si>
    <t>Z Test Statistic
(p1-p2)/SE</t>
  </si>
  <si>
    <t>Significant 
(2 tailed at 5% level)</t>
  </si>
  <si>
    <t>SIMD 
Unknown</t>
  </si>
  <si>
    <t>Question</t>
  </si>
  <si>
    <t>Q2_PN: How do you feel about the length of time you had to wait before your first appointment with a hospital doctor?</t>
  </si>
  <si>
    <t>Q5_PN: Beforehand, did you have all the information you needed about your test?</t>
  </si>
  <si>
    <t>Q6_PN: Overall, how did you feel about the length of time you had to wait for your test to be done?</t>
  </si>
  <si>
    <t>Q7_PN: Were the results of the test explained in a way you could understand?</t>
  </si>
  <si>
    <t>Q9_PN: When you were first told that you had cancer, had you been told you could bring a family member or friend with you?</t>
  </si>
  <si>
    <t>Q10_PN: How do you feel about the way you were told you had cancer?</t>
  </si>
  <si>
    <t>Q11_PN: Did you understand the explanation of what was wrong with you?</t>
  </si>
  <si>
    <t>Q12_PN: When you were told you had cancer, were you given written information about the type of cancer you had?</t>
  </si>
  <si>
    <t>Q13_PN: Before your cancer treatment started, were your treatment options explained to you?</t>
  </si>
  <si>
    <t>Q14_PN: Were the possible side effects of treatment(s) explained in a way you could understand?</t>
  </si>
  <si>
    <t>Q15_PN: Were you offered practical advice and support in dealing with the side effects of your treatment(s)?</t>
  </si>
  <si>
    <t>Q16_PN: Before you started your treatment(s), were you also told about any side effects of the treatment that could affect you in the future rather than straight away?</t>
  </si>
  <si>
    <t>Q17_PN: Were you involved as much as you wanted to be in decisions about your care and treatment?</t>
  </si>
  <si>
    <t>Q18_PN: Were you given the name of a Clinical Nurse Specialist who would support you through your treatment?</t>
  </si>
  <si>
    <t>Q19_PN: How easy or difficult has it been for you to contact your Clinical Nurse Specialist?</t>
  </si>
  <si>
    <t>Q20_PN: When you have had important questions to ask your Clinical Nurse Specialist, how often have you got answers you could understand?</t>
  </si>
  <si>
    <t>Q21_PN: Did hospital staff give you information about support or self-help groups for people with cancer?</t>
  </si>
  <si>
    <t>Q22_PN: Did hospital staff discuss with you or give you information about the impact cancer could have on your day to day activities (for example, your work life or education)?</t>
  </si>
  <si>
    <t>Q23_PN: Did hospital staff give you information about how to get financial help or any benefits you might be entitled to?</t>
  </si>
  <si>
    <t>Q25a_PN: Beforehand, did you have all the information you needed about your operation?</t>
  </si>
  <si>
    <t>Q26_PN: After the operation, did a member of staff explain how it had gone in a way you could understand?</t>
  </si>
  <si>
    <t>Q29_PN: Did groups of doctors and nurses talk in front of you as if you weren’t there?</t>
  </si>
  <si>
    <t>Q30_PN: Did you have confidence and trust in the doctors treating you?</t>
  </si>
  <si>
    <t>Q31_PN: If your family or someone else close to you wanted to talk to a doctor, were they able to?</t>
  </si>
  <si>
    <t>Q32_PN: Did you have confidence and trust in the ward nurses treating you?</t>
  </si>
  <si>
    <t>Q33_PN: In your opinion, were there enough nurses on duty to care for you in hospital?</t>
  </si>
  <si>
    <t>Q34_PN: While you were in hospital did the doctors and nurses ask you what name you prefer to be called by?</t>
  </si>
  <si>
    <t>Q35_PN: Were you given enough privacy when discussing your condition or treatment?</t>
  </si>
  <si>
    <t>Q36_PN: During your hospital visit, did you find someone on the hospital staff to talk to about your worries and fears?</t>
  </si>
  <si>
    <t>Q37_PN: Do you think the hospital staff did everything they could to help control your pain?</t>
  </si>
  <si>
    <t>Q38_PN: Overall, did you feel you were treated with respect and dignity while you were in hospital?</t>
  </si>
  <si>
    <t>Q39_PN: Were you given clear written information about what you should or should not do after leaving hospital?</t>
  </si>
  <si>
    <t>Q40_PN: Did hospital staff tell you who to contact if you were worried about your condition or treatment after you left hospital?</t>
  </si>
  <si>
    <t>Q43_PN: While you were being treated as an outpatient or day case, did you find someone on the hospital staff to talk to about your worries and fears?</t>
  </si>
  <si>
    <t>Q44_PN: The last time you had an outpatients appointment with a cancer doctor, did they have the right documents, such as medical notes, x-rays and test results?</t>
  </si>
  <si>
    <t>Q47_PN: Beforehand, did you have all of the information you needed about your radiotherapy treatment?</t>
  </si>
  <si>
    <t>Q48_PN: Once you started your treatment, were you given enough information about whether your radiotherapy was working in a way you could understand?</t>
  </si>
  <si>
    <t>Q51_PN: Beforehand, did you have all of the information you needed about your chemotherapy treatment?</t>
  </si>
  <si>
    <t>Q52_PN: Once you started your treatment, were you given enough information about whether your chemotherapy was working in a way you could understand?</t>
  </si>
  <si>
    <t>Q54_PN: Did the doctors or nurses give your family or someone close to you all the information they needed to help care for you at home?</t>
  </si>
  <si>
    <t>Q55_PN: During your cancer treatment, were you given enough care and support from health or social services (for example, district nurses, home helps or physiotherapists)?</t>
  </si>
  <si>
    <t>Q56_PN: Once your cancer treatment finished were you given enough care and support from health or social services (for example, district nurses, home helps or physiotherapists)?</t>
  </si>
  <si>
    <t>Q57_PN: As far as you know, was your GP given enough information about your condition and the treatment you had at the hospital?</t>
  </si>
  <si>
    <t>Q58_PN: Do you think the GPs and nurses at your general practice did everything they could to support you while you were having cancer treatment?</t>
  </si>
  <si>
    <t>Q59_PN: Did the different people treating and caring for you (such as GP, hospital doctors, hospital nurses, specialist nurses, community nurses) work well together to give you the best possible care?</t>
  </si>
  <si>
    <t>Q60_PN: Have you been given a care plan? A care plan is a document that sets out your needs and goals for caring for your cancer. It is an agreement or plan between you and your health professional to help meet those goals.</t>
  </si>
  <si>
    <t>Q61_PN: Overall, how would you rate the administration of your care (getting letters at the right time, doctors having the right notes/tests results, etc)?</t>
  </si>
  <si>
    <t>Q62_PN: Overall, how do you feel about the length of time you had to wait when attending clinics and appointments for your cancer treatment?</t>
  </si>
  <si>
    <t>Q63_PN: Since your diagnosis, has anyone discussed with you whether you would like to take part in cancer research?</t>
  </si>
  <si>
    <t>Q64_PN: Overall, how would you rate your care?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</si>
</sst>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###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7" fillId="2" borderId="1"/>
  </cellStyleXfs>
  <cellXfs count="61">
    <xf numFmtId="0" fontId="0" fillId="0" borderId="0" xfId="0"/>
    <xf numFmtId="0" fontId="4" fillId="3" borderId="3" xfId="58" applyFont="1" applyFill="1" applyBorder="1" applyAlignment="1">
      <alignment horizontal="left" wrapText="1"/>
    </xf>
    <xf numFmtId="0" fontId="4" fillId="3" borderId="3" xfId="59" applyFont="1" applyFill="1" applyBorder="1" applyAlignment="1">
      <alignment horizontal="left" wrapText="1"/>
    </xf>
    <xf numFmtId="0" fontId="4" fillId="3" borderId="4" xfId="61" applyFont="1" applyFill="1" applyBorder="1" applyAlignment="1">
      <alignment horizontal="left" wrapText="1"/>
    </xf>
    <xf numFmtId="0" fontId="4" fillId="3" borderId="4" xfId="62" applyFont="1" applyFill="1" applyBorder="1" applyAlignment="1">
      <alignment horizontal="left" wrapText="1"/>
    </xf>
    <xf numFmtId="0" fontId="5" fillId="3" borderId="5" xfId="65" applyFont="1" applyFill="1" applyBorder="1" applyAlignment="1">
      <alignment horizontal="left" wrapText="1"/>
    </xf>
    <xf numFmtId="3" fontId="5" fillId="3" borderId="2" xfId="67" applyNumberFormat="1" applyFont="1" applyFill="1" applyBorder="1" applyAlignment="1">
      <alignment horizontal="center" wrapText="1"/>
    </xf>
    <xf numFmtId="9" fontId="5" fillId="3" borderId="2" xfId="68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 applyProtection="1">
      <alignment horizontal="center" wrapText="1"/>
    </xf>
    <xf numFmtId="0" fontId="5" fillId="3" borderId="8" xfId="66" applyFont="1" applyFill="1" applyBorder="1" applyAlignment="1">
      <alignment horizontal="left" wrapText="1"/>
    </xf>
    <xf numFmtId="0" fontId="6" fillId="0" borderId="0" xfId="0" applyFont="1" applyFill="1"/>
    <xf numFmtId="0" fontId="2" fillId="0" borderId="4" xfId="48" applyFont="1" applyFill="1" applyBorder="1" applyAlignment="1">
      <alignment horizontal="left" wrapText="1"/>
    </xf>
    <xf numFmtId="3" fontId="2" fillId="0" borderId="4" xfId="49" applyNumberFormat="1" applyFont="1" applyFill="1" applyBorder="1" applyAlignment="1">
      <alignment horizontal="right"/>
    </xf>
    <xf numFmtId="9" fontId="2" fillId="0" borderId="4" xfId="50" applyNumberFormat="1" applyFont="1" applyFill="1" applyBorder="1" applyAlignment="1">
      <alignment horizontal="right"/>
    </xf>
    <xf numFmtId="3" fontId="2" fillId="0" borderId="4" xfId="51" applyNumberFormat="1" applyFont="1" applyFill="1" applyBorder="1" applyAlignment="1">
      <alignment horizontal="right"/>
    </xf>
    <xf numFmtId="9" fontId="2" fillId="0" borderId="4" xfId="52" applyNumberFormat="1" applyFont="1" applyFill="1" applyBorder="1" applyAlignment="1">
      <alignment horizontal="right"/>
    </xf>
    <xf numFmtId="0" fontId="6" fillId="0" borderId="4" xfId="0" applyFont="1" applyFill="1" applyBorder="1" applyAlignment="1"/>
    <xf numFmtId="165" fontId="6" fillId="0" borderId="4" xfId="0" applyNumberFormat="1" applyFont="1" applyFill="1" applyBorder="1" applyAlignment="1"/>
    <xf numFmtId="0" fontId="2" fillId="0" borderId="4" xfId="53" applyFont="1" applyFill="1" applyBorder="1" applyAlignment="1">
      <alignment horizontal="left" wrapText="1"/>
    </xf>
    <xf numFmtId="3" fontId="2" fillId="0" borderId="4" xfId="54" applyNumberFormat="1" applyFont="1" applyFill="1" applyBorder="1" applyAlignment="1">
      <alignment horizontal="right"/>
    </xf>
    <xf numFmtId="9" fontId="2" fillId="0" borderId="4" xfId="55" applyNumberFormat="1" applyFont="1" applyFill="1" applyBorder="1" applyAlignment="1">
      <alignment horizontal="right"/>
    </xf>
    <xf numFmtId="3" fontId="2" fillId="0" borderId="4" xfId="56" applyNumberFormat="1" applyFont="1" applyFill="1" applyBorder="1" applyAlignment="1">
      <alignment horizontal="right"/>
    </xf>
    <xf numFmtId="9" fontId="2" fillId="0" borderId="4" xfId="57" applyNumberFormat="1" applyFont="1" applyFill="1" applyBorder="1" applyAlignment="1">
      <alignment horizontal="right"/>
    </xf>
    <xf numFmtId="166" fontId="8" fillId="0" borderId="4" xfId="69" applyNumberFormat="1" applyFont="1" applyFill="1" applyBorder="1" applyAlignment="1">
      <alignment horizontal="right"/>
    </xf>
    <xf numFmtId="0" fontId="3" fillId="0" borderId="6" xfId="53" applyFont="1" applyFill="1" applyBorder="1" applyAlignment="1">
      <alignment horizontal="left" wrapText="1"/>
    </xf>
    <xf numFmtId="3" fontId="3" fillId="0" borderId="6" xfId="54" applyNumberFormat="1" applyFont="1" applyFill="1" applyBorder="1" applyAlignment="1">
      <alignment horizontal="right"/>
    </xf>
    <xf numFmtId="9" fontId="3" fillId="0" borderId="6" xfId="55" applyNumberFormat="1" applyFont="1" applyFill="1" applyBorder="1" applyAlignment="1">
      <alignment horizontal="right"/>
    </xf>
    <xf numFmtId="3" fontId="3" fillId="0" borderId="6" xfId="56" applyNumberFormat="1" applyFont="1" applyFill="1" applyBorder="1" applyAlignment="1">
      <alignment horizontal="right"/>
    </xf>
    <xf numFmtId="9" fontId="3" fillId="0" borderId="6" xfId="57" applyNumberFormat="1" applyFont="1" applyFill="1" applyBorder="1" applyAlignment="1">
      <alignment horizontal="right"/>
    </xf>
    <xf numFmtId="2" fontId="6" fillId="0" borderId="6" xfId="0" applyNumberFormat="1" applyFont="1" applyFill="1" applyBorder="1" applyAlignment="1"/>
    <xf numFmtId="0" fontId="6" fillId="0" borderId="6" xfId="0" applyFont="1" applyFill="1" applyBorder="1" applyAlignment="1"/>
    <xf numFmtId="0" fontId="2" fillId="0" borderId="7" xfId="48" applyFont="1" applyFill="1" applyBorder="1" applyAlignment="1">
      <alignment horizontal="left" wrapText="1"/>
    </xf>
    <xf numFmtId="3" fontId="2" fillId="0" borderId="7" xfId="49" applyNumberFormat="1" applyFont="1" applyFill="1" applyBorder="1" applyAlignment="1">
      <alignment horizontal="right"/>
    </xf>
    <xf numFmtId="9" fontId="2" fillId="0" borderId="7" xfId="50" applyNumberFormat="1" applyFont="1" applyFill="1" applyBorder="1" applyAlignment="1">
      <alignment horizontal="right"/>
    </xf>
    <xf numFmtId="9" fontId="2" fillId="0" borderId="7" xfId="52" applyNumberFormat="1" applyFont="1" applyFill="1" applyBorder="1" applyAlignment="1">
      <alignment horizontal="right"/>
    </xf>
    <xf numFmtId="0" fontId="6" fillId="0" borderId="7" xfId="0" applyFont="1" applyFill="1" applyBorder="1" applyAlignment="1"/>
    <xf numFmtId="2" fontId="6" fillId="0" borderId="7" xfId="0" applyNumberFormat="1" applyFont="1" applyFill="1" applyBorder="1" applyAlignment="1"/>
    <xf numFmtId="2" fontId="6" fillId="0" borderId="4" xfId="0" applyNumberFormat="1" applyFont="1" applyFill="1" applyBorder="1" applyAlignment="1"/>
    <xf numFmtId="165" fontId="6" fillId="0" borderId="7" xfId="0" applyNumberFormat="1" applyFont="1" applyFill="1" applyBorder="1" applyAlignment="1"/>
    <xf numFmtId="3" fontId="2" fillId="0" borderId="7" xfId="51" applyNumberFormat="1" applyFont="1" applyFill="1" applyBorder="1" applyAlignment="1">
      <alignment horizontal="right"/>
    </xf>
    <xf numFmtId="0" fontId="3" fillId="0" borderId="8" xfId="53" applyFont="1" applyFill="1" applyBorder="1" applyAlignment="1">
      <alignment horizontal="left" wrapText="1"/>
    </xf>
    <xf numFmtId="3" fontId="3" fillId="0" borderId="8" xfId="54" applyNumberFormat="1" applyFont="1" applyFill="1" applyBorder="1" applyAlignment="1">
      <alignment horizontal="right"/>
    </xf>
    <xf numFmtId="9" fontId="3" fillId="0" borderId="8" xfId="55" applyNumberFormat="1" applyFont="1" applyFill="1" applyBorder="1" applyAlignment="1">
      <alignment horizontal="right"/>
    </xf>
    <xf numFmtId="3" fontId="3" fillId="0" borderId="8" xfId="56" applyNumberFormat="1" applyFont="1" applyFill="1" applyBorder="1" applyAlignment="1">
      <alignment horizontal="right"/>
    </xf>
    <xf numFmtId="9" fontId="3" fillId="0" borderId="8" xfId="57" applyNumberFormat="1" applyFont="1" applyFill="1" applyBorder="1" applyAlignment="1">
      <alignment horizontal="right"/>
    </xf>
    <xf numFmtId="2" fontId="6" fillId="0" borderId="8" xfId="0" applyNumberFormat="1" applyFont="1" applyFill="1" applyBorder="1" applyAlignment="1"/>
    <xf numFmtId="0" fontId="6" fillId="0" borderId="8" xfId="0" applyFont="1" applyFill="1" applyBorder="1" applyAlignment="1"/>
    <xf numFmtId="0" fontId="5" fillId="3" borderId="2" xfId="6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/>
    <xf numFmtId="164" fontId="5" fillId="3" borderId="2" xfId="0" applyNumberFormat="1" applyFont="1" applyFill="1" applyBorder="1" applyAlignment="1" applyProtection="1">
      <alignment horizontal="center" wrapText="1"/>
    </xf>
    <xf numFmtId="0" fontId="6" fillId="3" borderId="2" xfId="0" applyFont="1" applyFill="1" applyBorder="1" applyAlignment="1">
      <alignment horizontal="center"/>
    </xf>
    <xf numFmtId="0" fontId="2" fillId="0" borderId="7" xfId="46" applyFont="1" applyFill="1" applyBorder="1" applyAlignment="1">
      <alignment horizontal="left" vertical="top" wrapText="1"/>
    </xf>
    <xf numFmtId="0" fontId="2" fillId="0" borderId="4" xfId="47" applyFont="1" applyFill="1" applyBorder="1" applyAlignment="1">
      <alignment horizontal="left" vertical="top" wrapText="1"/>
    </xf>
    <xf numFmtId="0" fontId="2" fillId="0" borderId="6" xfId="47" applyFont="1" applyFill="1" applyBorder="1" applyAlignment="1">
      <alignment horizontal="left" vertical="top" wrapText="1"/>
    </xf>
    <xf numFmtId="0" fontId="2" fillId="0" borderId="8" xfId="47" applyFont="1" applyFill="1" applyBorder="1" applyAlignment="1">
      <alignment horizontal="left" vertical="top" wrapText="1"/>
    </xf>
    <xf numFmtId="0" fontId="2" fillId="0" borderId="4" xfId="46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3" borderId="2" xfId="63" applyFont="1" applyFill="1" applyBorder="1" applyAlignment="1">
      <alignment horizontal="center" wrapText="1"/>
    </xf>
    <xf numFmtId="0" fontId="5" fillId="3" borderId="2" xfId="64" applyFont="1" applyFill="1" applyBorder="1" applyAlignment="1">
      <alignment horizontal="center" wrapText="1"/>
    </xf>
  </cellXfs>
  <cellStyles count="70">
    <cellStyle name="Normal" xfId="0" builtinId="0"/>
    <cellStyle name="Normal_% Response &amp; Z-Test Results" xfId="69"/>
    <cellStyle name="style1453909870445" xfId="58"/>
    <cellStyle name="style1453909870476" xfId="59"/>
    <cellStyle name="style1453909870507" xfId="61"/>
    <cellStyle name="style1453909870523" xfId="62"/>
    <cellStyle name="style1453909870554" xfId="65"/>
    <cellStyle name="style1453909870585" xfId="66"/>
    <cellStyle name="style1453909870601" xfId="60"/>
    <cellStyle name="style1453909870679" xfId="63"/>
    <cellStyle name="style1453909870710" xfId="64"/>
    <cellStyle name="style1453909870757" xfId="67"/>
    <cellStyle name="style1453909870788" xfId="68"/>
    <cellStyle name="style1453909870835" xfId="46"/>
    <cellStyle name="style1453909870850" xfId="47"/>
    <cellStyle name="style1453909870866" xfId="48"/>
    <cellStyle name="style1453909870897" xfId="53"/>
    <cellStyle name="style1453909870975" xfId="49"/>
    <cellStyle name="style1453909870991" xfId="50"/>
    <cellStyle name="style1453909871022" xfId="51"/>
    <cellStyle name="style1453909871037" xfId="52"/>
    <cellStyle name="style1453909871069" xfId="54"/>
    <cellStyle name="style1453909871100" xfId="55"/>
    <cellStyle name="style1453909871131" xfId="56"/>
    <cellStyle name="style1453909871147" xfId="57"/>
    <cellStyle name="style1455037641410" xfId="1"/>
    <cellStyle name="style1455037641566" xfId="2"/>
    <cellStyle name="style1455037641660" xfId="3"/>
    <cellStyle name="style1455037641863" xfId="4"/>
    <cellStyle name="style1455037641988" xfId="5"/>
    <cellStyle name="style1455037642098" xfId="6"/>
    <cellStyle name="style1455037642223" xfId="7"/>
    <cellStyle name="style1455037642348" xfId="8"/>
    <cellStyle name="style1455037642457" xfId="9"/>
    <cellStyle name="style1455037642582" xfId="10"/>
    <cellStyle name="style1455037642707" xfId="11"/>
    <cellStyle name="style1455037642816" xfId="12"/>
    <cellStyle name="style1455037642941" xfId="13"/>
    <cellStyle name="style1455037643082" xfId="14"/>
    <cellStyle name="style1455037643176" xfId="15"/>
    <cellStyle name="style1455037643285" xfId="16"/>
    <cellStyle name="style1455037643426" xfId="17"/>
    <cellStyle name="style1455037643504" xfId="18"/>
    <cellStyle name="style1455037643582" xfId="19"/>
    <cellStyle name="style1455037643691" xfId="20"/>
    <cellStyle name="style1455037643816" xfId="21"/>
    <cellStyle name="style1455037643941" xfId="22"/>
    <cellStyle name="style1455037644066" xfId="23"/>
    <cellStyle name="style1455037644176" xfId="24"/>
    <cellStyle name="style1455037644285" xfId="25"/>
    <cellStyle name="style1455037644394" xfId="26"/>
    <cellStyle name="style1455037644504" xfId="27"/>
    <cellStyle name="style1455037644613" xfId="28"/>
    <cellStyle name="style1455037644738" xfId="29"/>
    <cellStyle name="style1455037644816" xfId="30"/>
    <cellStyle name="style1455037645191" xfId="31"/>
    <cellStyle name="style1455037645348" xfId="32"/>
    <cellStyle name="style1455037645457" xfId="33"/>
    <cellStyle name="style1455037645535" xfId="34"/>
    <cellStyle name="style1455037645785" xfId="35"/>
    <cellStyle name="style1455037645941" xfId="36"/>
    <cellStyle name="style1455037646035" xfId="37"/>
    <cellStyle name="style1455037646129" xfId="38"/>
    <cellStyle name="style1455037646223" xfId="39"/>
    <cellStyle name="style1455037646316" xfId="40"/>
    <cellStyle name="style1455037646394" xfId="41"/>
    <cellStyle name="style1455037646519" xfId="42"/>
    <cellStyle name="style1455037646629" xfId="43"/>
    <cellStyle name="style1455037646723" xfId="44"/>
    <cellStyle name="style1455037646801" xfId="45"/>
  </cellStyles>
  <dxfs count="11">
    <dxf>
      <font>
        <color rgb="FFC00000"/>
      </font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tabSelected="1"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customWidth="true" style="10" width="40.7109375" collapsed="false"/>
    <col min="2" max="2" customWidth="true" style="10" width="15.7109375" collapsed="false"/>
    <col min="3" max="16" customWidth="true" style="10" width="6.7109375" collapsed="false"/>
    <col min="17" max="17" customWidth="true" style="10" width="26.7109375" collapsed="false"/>
    <col min="18" max="18" customWidth="true" style="10" width="12.7109375" collapsed="false"/>
    <col min="19" max="19" customWidth="true" style="10" width="16.7109375" collapsed="false"/>
    <col min="20" max="16384" style="10" width="9.140625" collapsed="false"/>
  </cols>
  <sheetData>
    <row r="1" spans="1:19" ht="27.75" customHeight="1" x14ac:dyDescent="0.2">
      <c r="A1" s="1"/>
      <c r="B1" s="2"/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49"/>
      <c r="S1" s="49"/>
    </row>
    <row r="2" spans="1:19" ht="28.5" customHeight="1" x14ac:dyDescent="0.2">
      <c r="A2" s="3"/>
      <c r="B2" s="4"/>
      <c r="C2" s="59" t="s">
        <v>1</v>
      </c>
      <c r="D2" s="60"/>
      <c r="E2" s="59" t="s">
        <v>2</v>
      </c>
      <c r="F2" s="60"/>
      <c r="G2" s="59" t="s">
        <v>3</v>
      </c>
      <c r="H2" s="60"/>
      <c r="I2" s="59" t="s">
        <v>4</v>
      </c>
      <c r="J2" s="60"/>
      <c r="K2" s="59" t="s">
        <v>5</v>
      </c>
      <c r="L2" s="60"/>
      <c r="M2" s="59" t="s">
        <v>16</v>
      </c>
      <c r="N2" s="60"/>
      <c r="O2" s="59" t="s">
        <v>6</v>
      </c>
      <c r="P2" s="60"/>
      <c r="Q2" s="50" t="s">
        <v>9</v>
      </c>
      <c r="R2" s="51"/>
      <c r="S2" s="51"/>
    </row>
    <row r="3" spans="1:19" ht="30" customHeight="1" thickBot="1" x14ac:dyDescent="0.25">
      <c r="A3" s="5" t="s">
        <v>17</v>
      </c>
      <c r="B3" s="9" t="s">
        <v>10</v>
      </c>
      <c r="C3" s="6" t="s">
        <v>11</v>
      </c>
      <c r="D3" s="7" t="s">
        <v>12</v>
      </c>
      <c r="E3" s="6" t="s">
        <v>11</v>
      </c>
      <c r="F3" s="7" t="s">
        <v>12</v>
      </c>
      <c r="G3" s="6" t="s">
        <v>11</v>
      </c>
      <c r="H3" s="7" t="s">
        <v>12</v>
      </c>
      <c r="I3" s="6" t="s">
        <v>11</v>
      </c>
      <c r="J3" s="7" t="s">
        <v>12</v>
      </c>
      <c r="K3" s="6" t="s">
        <v>11</v>
      </c>
      <c r="L3" s="7" t="s">
        <v>12</v>
      </c>
      <c r="M3" s="6" t="s">
        <v>11</v>
      </c>
      <c r="N3" s="7" t="s">
        <v>12</v>
      </c>
      <c r="O3" s="6" t="s">
        <v>11</v>
      </c>
      <c r="P3" s="7" t="s">
        <v>12</v>
      </c>
      <c r="Q3" s="8" t="s">
        <v>13</v>
      </c>
      <c r="R3" s="8" t="s">
        <v>14</v>
      </c>
      <c r="S3" s="8" t="s">
        <v>15</v>
      </c>
    </row>
    <row r="4" spans="1:19" ht="20.100000000000001" customHeight="1" x14ac:dyDescent="0.2">
      <c r="A4" s="56" t="s">
        <v>18</v>
      </c>
      <c r="B4" s="11" t="s">
        <v>7</v>
      </c>
      <c r="C4" s="12">
        <v>593</v>
      </c>
      <c r="D4" s="13">
        <v>0.85323741007194243</v>
      </c>
      <c r="E4" s="14">
        <v>656</v>
      </c>
      <c r="F4" s="13">
        <v>0.8421052631578948</v>
      </c>
      <c r="G4" s="14">
        <v>714</v>
      </c>
      <c r="H4" s="15">
        <v>0.8067796610169492</v>
      </c>
      <c r="I4" s="12">
        <v>784</v>
      </c>
      <c r="J4" s="13">
        <v>0.80658436213991758</v>
      </c>
      <c r="K4" s="14">
        <v>845</v>
      </c>
      <c r="L4" s="13">
        <v>0.80861244019138756</v>
      </c>
      <c r="M4" s="14">
        <v>264</v>
      </c>
      <c r="N4" s="13">
        <v>0.85436893203883502</v>
      </c>
      <c r="O4" s="14">
        <v>3856</v>
      </c>
      <c r="P4" s="15">
        <v>0.82305229455709705</v>
      </c>
      <c r="Q4" s="16"/>
      <c r="R4" s="17"/>
      <c r="S4" s="16"/>
    </row>
    <row r="5" spans="1:19" ht="20.100000000000001" customHeight="1" x14ac:dyDescent="0.2">
      <c r="A5" s="53"/>
      <c r="B5" s="18" t="s">
        <v>8</v>
      </c>
      <c r="C5" s="19">
        <v>102</v>
      </c>
      <c r="D5" s="20">
        <v>0.14676258992805755</v>
      </c>
      <c r="E5" s="21">
        <v>123</v>
      </c>
      <c r="F5" s="20">
        <v>0.15789473684210525</v>
      </c>
      <c r="G5" s="21">
        <v>171</v>
      </c>
      <c r="H5" s="22">
        <v>0.19322033898305083</v>
      </c>
      <c r="I5" s="19">
        <v>188</v>
      </c>
      <c r="J5" s="20">
        <v>0.19341563786008231</v>
      </c>
      <c r="K5" s="21">
        <v>200</v>
      </c>
      <c r="L5" s="20">
        <v>0.19138755980861244</v>
      </c>
      <c r="M5" s="21">
        <v>45</v>
      </c>
      <c r="N5" s="20">
        <v>0.14563106796116507</v>
      </c>
      <c r="O5" s="21">
        <v>829</v>
      </c>
      <c r="P5" s="22">
        <v>0.17694770544290289</v>
      </c>
      <c r="Q5" s="23"/>
      <c r="R5" s="17"/>
      <c r="S5" s="16"/>
    </row>
    <row r="6" spans="1:19" ht="20.100000000000001" customHeight="1" x14ac:dyDescent="0.2">
      <c r="A6" s="54"/>
      <c r="B6" s="24" t="s">
        <v>6</v>
      </c>
      <c r="C6" s="25">
        <v>695</v>
      </c>
      <c r="D6" s="26">
        <v>1</v>
      </c>
      <c r="E6" s="27">
        <v>779</v>
      </c>
      <c r="F6" s="26">
        <v>1</v>
      </c>
      <c r="G6" s="27">
        <v>885</v>
      </c>
      <c r="H6" s="28">
        <v>1</v>
      </c>
      <c r="I6" s="25">
        <v>972</v>
      </c>
      <c r="J6" s="26">
        <v>1</v>
      </c>
      <c r="K6" s="27">
        <v>1045</v>
      </c>
      <c r="L6" s="26">
        <v>1</v>
      </c>
      <c r="M6" s="27">
        <v>309</v>
      </c>
      <c r="N6" s="26">
        <v>1</v>
      </c>
      <c r="O6" s="27">
        <v>4685</v>
      </c>
      <c r="P6" s="28">
        <v>1</v>
      </c>
      <c r="Q6" s="29">
        <f>SQRT(((D4*(1-D4))/C6) + ((L4*(1-L4))/K6))</f>
        <v>1.8118266539081562E-2</v>
      </c>
      <c r="R6" s="29">
        <f>(L4-D4)/Q6</f>
        <v>-2.4629823048633086</v>
      </c>
      <c r="S6" s="30" t="str">
        <f>IF(OR(R6&lt;=-1.96, R6&gt;=1.96), "Significant", "Not Significant")</f>
        <v>Significant</v>
      </c>
    </row>
    <row r="7" spans="1:19" ht="20.100000000000001" customHeight="1" x14ac:dyDescent="0.2">
      <c r="A7" s="52" t="s">
        <v>19</v>
      </c>
      <c r="B7" s="31" t="s">
        <v>7</v>
      </c>
      <c r="C7" s="32">
        <v>559</v>
      </c>
      <c r="D7" s="33">
        <v>0.88309636650868883</v>
      </c>
      <c r="E7" s="32">
        <v>639</v>
      </c>
      <c r="F7" s="33">
        <v>0.9141630901287553</v>
      </c>
      <c r="G7" s="32">
        <v>759</v>
      </c>
      <c r="H7" s="33">
        <v>0.92673992673992667</v>
      </c>
      <c r="I7" s="32">
        <v>835</v>
      </c>
      <c r="J7" s="33">
        <v>0.92880978865406005</v>
      </c>
      <c r="K7" s="32">
        <v>909</v>
      </c>
      <c r="L7" s="33">
        <v>0.92660550458715596</v>
      </c>
      <c r="M7" s="32">
        <v>240</v>
      </c>
      <c r="N7" s="33">
        <v>0.9125475285171103</v>
      </c>
      <c r="O7" s="32">
        <v>3941</v>
      </c>
      <c r="P7" s="34">
        <v>0.91779226828132277</v>
      </c>
      <c r="Q7" s="35"/>
      <c r="R7" s="36"/>
      <c r="S7" s="35"/>
    </row>
    <row r="8" spans="1:19" ht="20.100000000000001" customHeight="1" x14ac:dyDescent="0.2">
      <c r="A8" s="57"/>
      <c r="B8" s="18" t="s">
        <v>8</v>
      </c>
      <c r="C8" s="19">
        <v>74</v>
      </c>
      <c r="D8" s="20">
        <v>0.11690363349131122</v>
      </c>
      <c r="E8" s="19">
        <v>60</v>
      </c>
      <c r="F8" s="20">
        <v>8.5836909871244635E-2</v>
      </c>
      <c r="G8" s="19">
        <v>60</v>
      </c>
      <c r="H8" s="20">
        <v>7.3260073260073263E-2</v>
      </c>
      <c r="I8" s="19">
        <v>64</v>
      </c>
      <c r="J8" s="20">
        <v>7.1190211345939933E-2</v>
      </c>
      <c r="K8" s="19">
        <v>72</v>
      </c>
      <c r="L8" s="20">
        <v>7.3394495412844041E-2</v>
      </c>
      <c r="M8" s="19">
        <v>23</v>
      </c>
      <c r="N8" s="20">
        <v>8.7452471482889732E-2</v>
      </c>
      <c r="O8" s="19">
        <v>353</v>
      </c>
      <c r="P8" s="22">
        <v>8.2207731718677235E-2</v>
      </c>
      <c r="Q8" s="23"/>
      <c r="R8" s="37"/>
      <c r="S8" s="16"/>
    </row>
    <row r="9" spans="1:19" ht="20.100000000000001" customHeight="1" x14ac:dyDescent="0.2">
      <c r="A9" s="58"/>
      <c r="B9" s="24" t="s">
        <v>6</v>
      </c>
      <c r="C9" s="25">
        <v>633</v>
      </c>
      <c r="D9" s="26">
        <v>1</v>
      </c>
      <c r="E9" s="25">
        <v>699</v>
      </c>
      <c r="F9" s="26">
        <v>1</v>
      </c>
      <c r="G9" s="25">
        <v>819</v>
      </c>
      <c r="H9" s="26">
        <v>1</v>
      </c>
      <c r="I9" s="25">
        <v>899</v>
      </c>
      <c r="J9" s="26">
        <v>1</v>
      </c>
      <c r="K9" s="25">
        <v>981</v>
      </c>
      <c r="L9" s="26">
        <v>1</v>
      </c>
      <c r="M9" s="25">
        <v>263</v>
      </c>
      <c r="N9" s="26">
        <v>1</v>
      </c>
      <c r="O9" s="25">
        <v>4294</v>
      </c>
      <c r="P9" s="28">
        <v>1</v>
      </c>
      <c r="Q9" s="29">
        <f>SQRT(((D7*(1-D7))/C9) + ((L7*(1-L7))/K9))</f>
        <v>1.5245222821575966E-2</v>
      </c>
      <c r="R9" s="29">
        <f>(L7-D7)/Q9</f>
        <v>2.8539522568925886</v>
      </c>
      <c r="S9" s="30" t="str">
        <f>IF(OR(R9&lt;=-1.96, R9&gt;=1.96), "Significant", "Not Significant")</f>
        <v>Significant</v>
      </c>
    </row>
    <row r="10" spans="1:19" ht="20.100000000000001" customHeight="1" x14ac:dyDescent="0.2">
      <c r="A10" s="52" t="s">
        <v>20</v>
      </c>
      <c r="B10" s="31" t="s">
        <v>7</v>
      </c>
      <c r="C10" s="32">
        <v>568</v>
      </c>
      <c r="D10" s="33">
        <v>0.86717557251908406</v>
      </c>
      <c r="E10" s="32">
        <v>645</v>
      </c>
      <c r="F10" s="33">
        <v>0.86229946524064172</v>
      </c>
      <c r="G10" s="32">
        <v>714</v>
      </c>
      <c r="H10" s="33">
        <v>0.84297520661157022</v>
      </c>
      <c r="I10" s="32">
        <v>789</v>
      </c>
      <c r="J10" s="33">
        <v>0.84475374732334041</v>
      </c>
      <c r="K10" s="32">
        <v>857</v>
      </c>
      <c r="L10" s="33">
        <v>0.8369140625</v>
      </c>
      <c r="M10" s="32">
        <v>239</v>
      </c>
      <c r="N10" s="33">
        <v>0.83859649122807012</v>
      </c>
      <c r="O10" s="32">
        <v>3812</v>
      </c>
      <c r="P10" s="34">
        <v>0.84843089249944359</v>
      </c>
      <c r="Q10" s="35"/>
      <c r="R10" s="36"/>
      <c r="S10" s="35"/>
    </row>
    <row r="11" spans="1:19" ht="20.100000000000001" customHeight="1" x14ac:dyDescent="0.2">
      <c r="A11" s="57"/>
      <c r="B11" s="18" t="s">
        <v>8</v>
      </c>
      <c r="C11" s="19">
        <v>87</v>
      </c>
      <c r="D11" s="20">
        <v>0.13282442748091602</v>
      </c>
      <c r="E11" s="19">
        <v>103</v>
      </c>
      <c r="F11" s="20">
        <v>0.13770053475935828</v>
      </c>
      <c r="G11" s="19">
        <v>133</v>
      </c>
      <c r="H11" s="20">
        <v>0.15702479338842976</v>
      </c>
      <c r="I11" s="19">
        <v>145</v>
      </c>
      <c r="J11" s="20">
        <v>0.15524625267665954</v>
      </c>
      <c r="K11" s="19">
        <v>167</v>
      </c>
      <c r="L11" s="20">
        <v>0.1630859375</v>
      </c>
      <c r="M11" s="19">
        <v>46</v>
      </c>
      <c r="N11" s="20">
        <v>0.16140350877192983</v>
      </c>
      <c r="O11" s="19">
        <v>681</v>
      </c>
      <c r="P11" s="22">
        <v>0.15156910750055641</v>
      </c>
      <c r="Q11" s="23"/>
      <c r="R11" s="37"/>
      <c r="S11" s="16"/>
    </row>
    <row r="12" spans="1:19" ht="20.100000000000001" customHeight="1" x14ac:dyDescent="0.2">
      <c r="A12" s="58"/>
      <c r="B12" s="24" t="s">
        <v>6</v>
      </c>
      <c r="C12" s="25">
        <v>655</v>
      </c>
      <c r="D12" s="26">
        <v>1</v>
      </c>
      <c r="E12" s="25">
        <v>748</v>
      </c>
      <c r="F12" s="26">
        <v>1</v>
      </c>
      <c r="G12" s="25">
        <v>847</v>
      </c>
      <c r="H12" s="26">
        <v>1</v>
      </c>
      <c r="I12" s="25">
        <v>934</v>
      </c>
      <c r="J12" s="26">
        <v>1</v>
      </c>
      <c r="K12" s="25">
        <v>1024</v>
      </c>
      <c r="L12" s="26">
        <v>1</v>
      </c>
      <c r="M12" s="25">
        <v>285</v>
      </c>
      <c r="N12" s="26">
        <v>1</v>
      </c>
      <c r="O12" s="25">
        <v>4493</v>
      </c>
      <c r="P12" s="28">
        <v>1</v>
      </c>
      <c r="Q12" s="29">
        <f>SQRT(((D10*(1-D10))/C12) + ((L10*(1-L10))/K12))</f>
        <v>1.758239142714331E-2</v>
      </c>
      <c r="R12" s="29">
        <f>(L10-D10)/Q12</f>
        <v>-1.7211259426500427</v>
      </c>
      <c r="S12" s="30" t="str">
        <f>IF(OR(R12&lt;=-1.96, R12&gt;=1.96), "Significant", "Not Significant")</f>
        <v>Not Significant</v>
      </c>
    </row>
    <row r="13" spans="1:19" ht="20.100000000000001" customHeight="1" x14ac:dyDescent="0.2">
      <c r="A13" s="52" t="s">
        <v>21</v>
      </c>
      <c r="B13" s="31" t="s">
        <v>7</v>
      </c>
      <c r="C13" s="32">
        <v>515</v>
      </c>
      <c r="D13" s="33">
        <v>0.78267477203647418</v>
      </c>
      <c r="E13" s="32">
        <v>601</v>
      </c>
      <c r="F13" s="33">
        <v>0.80455153949129854</v>
      </c>
      <c r="G13" s="32">
        <v>695</v>
      </c>
      <c r="H13" s="33">
        <v>0.80533024333719583</v>
      </c>
      <c r="I13" s="32">
        <v>759</v>
      </c>
      <c r="J13" s="33">
        <v>0.80658873538788523</v>
      </c>
      <c r="K13" s="32">
        <v>851</v>
      </c>
      <c r="L13" s="33">
        <v>0.83186705767350932</v>
      </c>
      <c r="M13" s="32">
        <v>216</v>
      </c>
      <c r="N13" s="33">
        <v>0.75524475524475521</v>
      </c>
      <c r="O13" s="32">
        <v>3637</v>
      </c>
      <c r="P13" s="34">
        <v>0.80500221336874711</v>
      </c>
      <c r="Q13" s="35"/>
      <c r="R13" s="36"/>
      <c r="S13" s="35"/>
    </row>
    <row r="14" spans="1:19" ht="20.100000000000001" customHeight="1" x14ac:dyDescent="0.2">
      <c r="A14" s="57"/>
      <c r="B14" s="18" t="s">
        <v>8</v>
      </c>
      <c r="C14" s="19">
        <v>143</v>
      </c>
      <c r="D14" s="20">
        <v>0.21732522796352582</v>
      </c>
      <c r="E14" s="19">
        <v>146</v>
      </c>
      <c r="F14" s="20">
        <v>0.19544846050870149</v>
      </c>
      <c r="G14" s="19">
        <v>168</v>
      </c>
      <c r="H14" s="20">
        <v>0.19466975666280414</v>
      </c>
      <c r="I14" s="19">
        <v>182</v>
      </c>
      <c r="J14" s="20">
        <v>0.19341126461211477</v>
      </c>
      <c r="K14" s="19">
        <v>172</v>
      </c>
      <c r="L14" s="20">
        <v>0.1681329423264907</v>
      </c>
      <c r="M14" s="19">
        <v>70</v>
      </c>
      <c r="N14" s="20">
        <v>0.24475524475524477</v>
      </c>
      <c r="O14" s="19">
        <v>881</v>
      </c>
      <c r="P14" s="22">
        <v>0.19499778663125278</v>
      </c>
      <c r="Q14" s="23"/>
      <c r="R14" s="37"/>
      <c r="S14" s="16"/>
    </row>
    <row r="15" spans="1:19" ht="20.100000000000001" customHeight="1" x14ac:dyDescent="0.2">
      <c r="A15" s="58"/>
      <c r="B15" s="24" t="s">
        <v>6</v>
      </c>
      <c r="C15" s="25">
        <v>658</v>
      </c>
      <c r="D15" s="26">
        <v>1</v>
      </c>
      <c r="E15" s="25">
        <v>747</v>
      </c>
      <c r="F15" s="26">
        <v>1</v>
      </c>
      <c r="G15" s="25">
        <v>863</v>
      </c>
      <c r="H15" s="26">
        <v>1</v>
      </c>
      <c r="I15" s="25">
        <v>941</v>
      </c>
      <c r="J15" s="26">
        <v>1</v>
      </c>
      <c r="K15" s="25">
        <v>1023</v>
      </c>
      <c r="L15" s="26">
        <v>1</v>
      </c>
      <c r="M15" s="25">
        <v>286</v>
      </c>
      <c r="N15" s="26">
        <v>1</v>
      </c>
      <c r="O15" s="25">
        <v>4518</v>
      </c>
      <c r="P15" s="28">
        <v>1</v>
      </c>
      <c r="Q15" s="29">
        <f>SQRT(((D13*(1-D13))/C15) + ((L13*(1-L13))/K15))</f>
        <v>1.9880208794972008E-2</v>
      </c>
      <c r="R15" s="29">
        <f>(L13-D13)/Q15</f>
        <v>2.4744350597301867</v>
      </c>
      <c r="S15" s="30" t="str">
        <f>IF(OR(R15&lt;=-1.96, R15&gt;=1.96), "Significant", "Not Significant")</f>
        <v>Significant</v>
      </c>
    </row>
    <row r="16" spans="1:19" ht="20.100000000000001" customHeight="1" x14ac:dyDescent="0.2">
      <c r="A16" s="52" t="s">
        <v>22</v>
      </c>
      <c r="B16" s="31" t="s">
        <v>7</v>
      </c>
      <c r="C16" s="32">
        <v>466</v>
      </c>
      <c r="D16" s="33">
        <v>0.75772357723577233</v>
      </c>
      <c r="E16" s="32">
        <v>477</v>
      </c>
      <c r="F16" s="33">
        <v>0.72382397572078905</v>
      </c>
      <c r="G16" s="32">
        <v>525</v>
      </c>
      <c r="H16" s="33">
        <v>0.72016460905349788</v>
      </c>
      <c r="I16" s="32">
        <v>548</v>
      </c>
      <c r="J16" s="33">
        <v>0.69720101781170485</v>
      </c>
      <c r="K16" s="32">
        <v>604</v>
      </c>
      <c r="L16" s="33">
        <v>0.72422062350119898</v>
      </c>
      <c r="M16" s="32">
        <v>199</v>
      </c>
      <c r="N16" s="33">
        <v>0.73161764705882348</v>
      </c>
      <c r="O16" s="32">
        <v>2819</v>
      </c>
      <c r="P16" s="34">
        <v>0.72374839537869062</v>
      </c>
      <c r="Q16" s="35"/>
      <c r="R16" s="36"/>
      <c r="S16" s="35"/>
    </row>
    <row r="17" spans="1:19" ht="20.100000000000001" customHeight="1" x14ac:dyDescent="0.2">
      <c r="A17" s="57"/>
      <c r="B17" s="18" t="s">
        <v>8</v>
      </c>
      <c r="C17" s="19">
        <v>149</v>
      </c>
      <c r="D17" s="20">
        <v>0.24227642276422764</v>
      </c>
      <c r="E17" s="19">
        <v>182</v>
      </c>
      <c r="F17" s="20">
        <v>0.2761760242792109</v>
      </c>
      <c r="G17" s="19">
        <v>204</v>
      </c>
      <c r="H17" s="20">
        <v>0.27983539094650206</v>
      </c>
      <c r="I17" s="19">
        <v>238</v>
      </c>
      <c r="J17" s="20">
        <v>0.30279898218829515</v>
      </c>
      <c r="K17" s="19">
        <v>230</v>
      </c>
      <c r="L17" s="20">
        <v>0.27577937649880097</v>
      </c>
      <c r="M17" s="19">
        <v>73</v>
      </c>
      <c r="N17" s="20">
        <v>0.26838235294117646</v>
      </c>
      <c r="O17" s="19">
        <v>1076</v>
      </c>
      <c r="P17" s="22">
        <v>0.27625160462130938</v>
      </c>
      <c r="Q17" s="23"/>
      <c r="R17" s="37"/>
      <c r="S17" s="16"/>
    </row>
    <row r="18" spans="1:19" ht="20.100000000000001" customHeight="1" x14ac:dyDescent="0.2">
      <c r="A18" s="58"/>
      <c r="B18" s="24" t="s">
        <v>6</v>
      </c>
      <c r="C18" s="25">
        <v>615</v>
      </c>
      <c r="D18" s="26">
        <v>1</v>
      </c>
      <c r="E18" s="25">
        <v>659</v>
      </c>
      <c r="F18" s="26">
        <v>1</v>
      </c>
      <c r="G18" s="25">
        <v>729</v>
      </c>
      <c r="H18" s="26">
        <v>1</v>
      </c>
      <c r="I18" s="25">
        <v>786</v>
      </c>
      <c r="J18" s="26">
        <v>1</v>
      </c>
      <c r="K18" s="25">
        <v>834</v>
      </c>
      <c r="L18" s="26">
        <v>1</v>
      </c>
      <c r="M18" s="25">
        <v>272</v>
      </c>
      <c r="N18" s="26">
        <v>1</v>
      </c>
      <c r="O18" s="25">
        <v>3895</v>
      </c>
      <c r="P18" s="28">
        <v>1</v>
      </c>
      <c r="Q18" s="29">
        <f>SQRT(((D16*(1-D16))/C18) + ((L16*(1-L16))/K18))</f>
        <v>2.3194401726538826E-2</v>
      </c>
      <c r="R18" s="29">
        <f>(L16-D16)/Q18</f>
        <v>-1.4444413841569179</v>
      </c>
      <c r="S18" s="30" t="str">
        <f>IF(OR(R18&lt;=-1.96, R18&gt;=1.96), "Significant", "Not Significant")</f>
        <v>Not Significant</v>
      </c>
    </row>
    <row r="19" spans="1:19" ht="20.100000000000001" customHeight="1" x14ac:dyDescent="0.2">
      <c r="A19" s="52" t="s">
        <v>23</v>
      </c>
      <c r="B19" s="31" t="s">
        <v>7</v>
      </c>
      <c r="C19" s="32">
        <v>594</v>
      </c>
      <c r="D19" s="33">
        <v>0.87352941176470589</v>
      </c>
      <c r="E19" s="32">
        <v>668</v>
      </c>
      <c r="F19" s="33">
        <v>0.86416558861578263</v>
      </c>
      <c r="G19" s="32">
        <v>744</v>
      </c>
      <c r="H19" s="33">
        <v>0.8502857142857142</v>
      </c>
      <c r="I19" s="32">
        <v>842</v>
      </c>
      <c r="J19" s="33">
        <v>0.85918367346938784</v>
      </c>
      <c r="K19" s="32">
        <v>915</v>
      </c>
      <c r="L19" s="33">
        <v>0.86158192090395469</v>
      </c>
      <c r="M19" s="32">
        <v>258</v>
      </c>
      <c r="N19" s="33">
        <v>0.84590163934426232</v>
      </c>
      <c r="O19" s="32">
        <v>4021</v>
      </c>
      <c r="P19" s="34">
        <v>0.86010695187165775</v>
      </c>
      <c r="Q19" s="35"/>
      <c r="R19" s="36"/>
      <c r="S19" s="35"/>
    </row>
    <row r="20" spans="1:19" ht="20.100000000000001" customHeight="1" x14ac:dyDescent="0.2">
      <c r="A20" s="57"/>
      <c r="B20" s="18" t="s">
        <v>8</v>
      </c>
      <c r="C20" s="19">
        <v>86</v>
      </c>
      <c r="D20" s="20">
        <v>0.12647058823529411</v>
      </c>
      <c r="E20" s="19">
        <v>105</v>
      </c>
      <c r="F20" s="20">
        <v>0.13583441138421734</v>
      </c>
      <c r="G20" s="19">
        <v>131</v>
      </c>
      <c r="H20" s="20">
        <v>0.14971428571428572</v>
      </c>
      <c r="I20" s="19">
        <v>138</v>
      </c>
      <c r="J20" s="20">
        <v>0.14081632653061224</v>
      </c>
      <c r="K20" s="19">
        <v>147</v>
      </c>
      <c r="L20" s="20">
        <v>0.1384180790960452</v>
      </c>
      <c r="M20" s="19">
        <v>47</v>
      </c>
      <c r="N20" s="20">
        <v>0.1540983606557377</v>
      </c>
      <c r="O20" s="19">
        <v>654</v>
      </c>
      <c r="P20" s="22">
        <v>0.13989304812834225</v>
      </c>
      <c r="Q20" s="23"/>
      <c r="R20" s="37"/>
      <c r="S20" s="16"/>
    </row>
    <row r="21" spans="1:19" ht="20.100000000000001" customHeight="1" x14ac:dyDescent="0.2">
      <c r="A21" s="58"/>
      <c r="B21" s="24" t="s">
        <v>6</v>
      </c>
      <c r="C21" s="25">
        <v>680</v>
      </c>
      <c r="D21" s="26">
        <v>1</v>
      </c>
      <c r="E21" s="25">
        <v>773</v>
      </c>
      <c r="F21" s="26">
        <v>1</v>
      </c>
      <c r="G21" s="25">
        <v>875</v>
      </c>
      <c r="H21" s="26">
        <v>1</v>
      </c>
      <c r="I21" s="25">
        <v>980</v>
      </c>
      <c r="J21" s="26">
        <v>1</v>
      </c>
      <c r="K21" s="25">
        <v>1062</v>
      </c>
      <c r="L21" s="26">
        <v>1</v>
      </c>
      <c r="M21" s="25">
        <v>305</v>
      </c>
      <c r="N21" s="26">
        <v>1</v>
      </c>
      <c r="O21" s="25">
        <v>4675</v>
      </c>
      <c r="P21" s="28">
        <v>1</v>
      </c>
      <c r="Q21" s="29">
        <f>SQRT(((D19*(1-D19))/C21) + ((L19*(1-L19))/K21))</f>
        <v>1.6575902183766013E-2</v>
      </c>
      <c r="R21" s="29">
        <f>(L19-D19)/Q21</f>
        <v>-0.72077469620038204</v>
      </c>
      <c r="S21" s="30" t="str">
        <f>IF(OR(R21&lt;=-1.96, R21&gt;=1.96), "Significant", "Not Significant")</f>
        <v>Not Significant</v>
      </c>
    </row>
    <row r="22" spans="1:19" ht="20.100000000000001" customHeight="1" x14ac:dyDescent="0.2">
      <c r="A22" s="52" t="s">
        <v>24</v>
      </c>
      <c r="B22" s="31" t="s">
        <v>7</v>
      </c>
      <c r="C22" s="32">
        <v>502</v>
      </c>
      <c r="D22" s="33">
        <v>0.72334293948126804</v>
      </c>
      <c r="E22" s="32">
        <v>587</v>
      </c>
      <c r="F22" s="33">
        <v>0.73651191969887075</v>
      </c>
      <c r="G22" s="32">
        <v>667</v>
      </c>
      <c r="H22" s="33">
        <v>0.73783185840707954</v>
      </c>
      <c r="I22" s="32">
        <v>774</v>
      </c>
      <c r="J22" s="33">
        <v>0.77788944723618092</v>
      </c>
      <c r="K22" s="32">
        <v>851</v>
      </c>
      <c r="L22" s="33">
        <v>0.79384328358208966</v>
      </c>
      <c r="M22" s="32">
        <v>222</v>
      </c>
      <c r="N22" s="33">
        <v>0.69811320754716988</v>
      </c>
      <c r="O22" s="32">
        <v>3603</v>
      </c>
      <c r="P22" s="34">
        <v>0.75376569037656904</v>
      </c>
      <c r="Q22" s="35"/>
      <c r="R22" s="36"/>
      <c r="S22" s="35"/>
    </row>
    <row r="23" spans="1:19" ht="20.100000000000001" customHeight="1" x14ac:dyDescent="0.2">
      <c r="A23" s="53"/>
      <c r="B23" s="18" t="s">
        <v>8</v>
      </c>
      <c r="C23" s="19">
        <v>192</v>
      </c>
      <c r="D23" s="20">
        <v>0.27665706051873196</v>
      </c>
      <c r="E23" s="19">
        <v>210</v>
      </c>
      <c r="F23" s="20">
        <v>0.26348808030112925</v>
      </c>
      <c r="G23" s="19">
        <v>237</v>
      </c>
      <c r="H23" s="20">
        <v>0.26216814159292035</v>
      </c>
      <c r="I23" s="19">
        <v>221</v>
      </c>
      <c r="J23" s="20">
        <v>0.22211055276381908</v>
      </c>
      <c r="K23" s="19">
        <v>221</v>
      </c>
      <c r="L23" s="20">
        <v>0.20615671641791045</v>
      </c>
      <c r="M23" s="19">
        <v>96</v>
      </c>
      <c r="N23" s="20">
        <v>0.30188679245283018</v>
      </c>
      <c r="O23" s="19">
        <v>1177</v>
      </c>
      <c r="P23" s="22">
        <v>0.24623430962343096</v>
      </c>
      <c r="Q23" s="23"/>
      <c r="R23" s="37"/>
      <c r="S23" s="16"/>
    </row>
    <row r="24" spans="1:19" ht="20.100000000000001" customHeight="1" x14ac:dyDescent="0.2">
      <c r="A24" s="54"/>
      <c r="B24" s="24" t="s">
        <v>6</v>
      </c>
      <c r="C24" s="25">
        <v>694</v>
      </c>
      <c r="D24" s="26">
        <v>1</v>
      </c>
      <c r="E24" s="25">
        <v>797</v>
      </c>
      <c r="F24" s="26">
        <v>1</v>
      </c>
      <c r="G24" s="25">
        <v>904</v>
      </c>
      <c r="H24" s="26">
        <v>1</v>
      </c>
      <c r="I24" s="25">
        <v>995</v>
      </c>
      <c r="J24" s="26">
        <v>1</v>
      </c>
      <c r="K24" s="25">
        <v>1072</v>
      </c>
      <c r="L24" s="26">
        <v>1</v>
      </c>
      <c r="M24" s="25">
        <v>318</v>
      </c>
      <c r="N24" s="26">
        <v>1</v>
      </c>
      <c r="O24" s="25">
        <v>4780</v>
      </c>
      <c r="P24" s="28">
        <v>1</v>
      </c>
      <c r="Q24" s="29">
        <f>SQRT(((D22*(1-D22))/C24) + ((L22*(1-L22))/K24))</f>
        <v>2.1000444362239197E-2</v>
      </c>
      <c r="R24" s="29">
        <f>(L22-D22)/Q24</f>
        <v>3.3570882065518561</v>
      </c>
      <c r="S24" s="30" t="str">
        <f>IF(OR(R24&lt;=-1.96, R24&gt;=1.96), "Significant", "Not Significant")</f>
        <v>Significant</v>
      </c>
    </row>
    <row r="25" spans="1:19" ht="20.100000000000001" customHeight="1" x14ac:dyDescent="0.2">
      <c r="A25" s="52" t="s">
        <v>25</v>
      </c>
      <c r="B25" s="31" t="s">
        <v>7</v>
      </c>
      <c r="C25" s="32">
        <v>341</v>
      </c>
      <c r="D25" s="33">
        <v>0.59201388888888884</v>
      </c>
      <c r="E25" s="32">
        <v>369</v>
      </c>
      <c r="F25" s="33">
        <v>0.57836990595611282</v>
      </c>
      <c r="G25" s="32">
        <v>432</v>
      </c>
      <c r="H25" s="33">
        <v>0.60845070422535208</v>
      </c>
      <c r="I25" s="32">
        <v>475</v>
      </c>
      <c r="J25" s="33">
        <v>0.61608300907911806</v>
      </c>
      <c r="K25" s="32">
        <v>563</v>
      </c>
      <c r="L25" s="33">
        <v>0.64050056882821393</v>
      </c>
      <c r="M25" s="32">
        <v>130</v>
      </c>
      <c r="N25" s="33">
        <v>0.52845528455284552</v>
      </c>
      <c r="O25" s="32">
        <v>2310</v>
      </c>
      <c r="P25" s="34">
        <v>0.60471204188481675</v>
      </c>
      <c r="Q25" s="35"/>
      <c r="R25" s="36"/>
      <c r="S25" s="35"/>
    </row>
    <row r="26" spans="1:19" ht="20.100000000000001" customHeight="1" x14ac:dyDescent="0.2">
      <c r="A26" s="53"/>
      <c r="B26" s="18" t="s">
        <v>8</v>
      </c>
      <c r="C26" s="19">
        <v>235</v>
      </c>
      <c r="D26" s="20">
        <v>0.40798611111111116</v>
      </c>
      <c r="E26" s="19">
        <v>269</v>
      </c>
      <c r="F26" s="20">
        <v>0.42163009404388718</v>
      </c>
      <c r="G26" s="19">
        <v>278</v>
      </c>
      <c r="H26" s="20">
        <v>0.39154929577464792</v>
      </c>
      <c r="I26" s="19">
        <v>296</v>
      </c>
      <c r="J26" s="20">
        <v>0.38391699092088194</v>
      </c>
      <c r="K26" s="19">
        <v>316</v>
      </c>
      <c r="L26" s="20">
        <v>0.35949943117178612</v>
      </c>
      <c r="M26" s="19">
        <v>116</v>
      </c>
      <c r="N26" s="20">
        <v>0.47154471544715448</v>
      </c>
      <c r="O26" s="19">
        <v>1510</v>
      </c>
      <c r="P26" s="22">
        <v>0.39528795811518319</v>
      </c>
      <c r="Q26" s="23"/>
      <c r="R26" s="37"/>
      <c r="S26" s="16"/>
    </row>
    <row r="27" spans="1:19" ht="20.100000000000001" customHeight="1" x14ac:dyDescent="0.2">
      <c r="A27" s="54"/>
      <c r="B27" s="24" t="s">
        <v>6</v>
      </c>
      <c r="C27" s="25">
        <v>576</v>
      </c>
      <c r="D27" s="26">
        <v>1</v>
      </c>
      <c r="E27" s="25">
        <v>638</v>
      </c>
      <c r="F27" s="26">
        <v>1</v>
      </c>
      <c r="G27" s="25">
        <v>710</v>
      </c>
      <c r="H27" s="26">
        <v>1</v>
      </c>
      <c r="I27" s="25">
        <v>771</v>
      </c>
      <c r="J27" s="26">
        <v>1</v>
      </c>
      <c r="K27" s="25">
        <v>879</v>
      </c>
      <c r="L27" s="26">
        <v>1</v>
      </c>
      <c r="M27" s="25">
        <v>246</v>
      </c>
      <c r="N27" s="26">
        <v>1</v>
      </c>
      <c r="O27" s="25">
        <v>3820</v>
      </c>
      <c r="P27" s="28">
        <v>1</v>
      </c>
      <c r="Q27" s="29">
        <f>SQRT(((D25*(1-D25))/C27) + ((L25*(1-L25))/K27))</f>
        <v>2.610144055540764E-2</v>
      </c>
      <c r="R27" s="29">
        <f>(L25-D25)/Q27</f>
        <v>1.8576246715731455</v>
      </c>
      <c r="S27" s="30" t="str">
        <f>IF(OR(R27&lt;=-1.96, R27&gt;=1.96), "Significant", "Not Significant")</f>
        <v>Not Significant</v>
      </c>
    </row>
    <row r="28" spans="1:19" ht="20.100000000000001" customHeight="1" x14ac:dyDescent="0.2">
      <c r="A28" s="52" t="s">
        <v>26</v>
      </c>
      <c r="B28" s="31" t="s">
        <v>7</v>
      </c>
      <c r="C28" s="32">
        <v>513</v>
      </c>
      <c r="D28" s="33">
        <v>0.84514003294892914</v>
      </c>
      <c r="E28" s="32">
        <v>571</v>
      </c>
      <c r="F28" s="33">
        <v>0.8599397590361445</v>
      </c>
      <c r="G28" s="32">
        <v>667</v>
      </c>
      <c r="H28" s="33">
        <v>0.87189542483660132</v>
      </c>
      <c r="I28" s="32">
        <v>733</v>
      </c>
      <c r="J28" s="33">
        <v>0.87261904761904763</v>
      </c>
      <c r="K28" s="32">
        <v>763</v>
      </c>
      <c r="L28" s="33">
        <v>0.85251396648044686</v>
      </c>
      <c r="M28" s="32">
        <v>210</v>
      </c>
      <c r="N28" s="33">
        <v>0.8366533864541833</v>
      </c>
      <c r="O28" s="32">
        <v>3457</v>
      </c>
      <c r="P28" s="34">
        <v>0.85952262555942316</v>
      </c>
      <c r="Q28" s="35"/>
      <c r="R28" s="36"/>
      <c r="S28" s="35"/>
    </row>
    <row r="29" spans="1:19" ht="20.100000000000001" customHeight="1" x14ac:dyDescent="0.2">
      <c r="A29" s="53"/>
      <c r="B29" s="18" t="s">
        <v>8</v>
      </c>
      <c r="C29" s="19">
        <v>94</v>
      </c>
      <c r="D29" s="20">
        <v>0.15485996705107083</v>
      </c>
      <c r="E29" s="19">
        <v>93</v>
      </c>
      <c r="F29" s="20">
        <v>0.14006024096385541</v>
      </c>
      <c r="G29" s="19">
        <v>98</v>
      </c>
      <c r="H29" s="20">
        <v>0.12810457516339871</v>
      </c>
      <c r="I29" s="19">
        <v>107</v>
      </c>
      <c r="J29" s="20">
        <v>0.12738095238095237</v>
      </c>
      <c r="K29" s="19">
        <v>132</v>
      </c>
      <c r="L29" s="20">
        <v>0.14748603351955306</v>
      </c>
      <c r="M29" s="19">
        <v>41</v>
      </c>
      <c r="N29" s="20">
        <v>0.16334661354581673</v>
      </c>
      <c r="O29" s="19">
        <v>565</v>
      </c>
      <c r="P29" s="22">
        <v>0.14047737444057684</v>
      </c>
      <c r="Q29" s="23"/>
      <c r="R29" s="37"/>
      <c r="S29" s="16"/>
    </row>
    <row r="30" spans="1:19" ht="20.100000000000001" customHeight="1" x14ac:dyDescent="0.2">
      <c r="A30" s="54"/>
      <c r="B30" s="24" t="s">
        <v>6</v>
      </c>
      <c r="C30" s="25">
        <v>607</v>
      </c>
      <c r="D30" s="26">
        <v>1</v>
      </c>
      <c r="E30" s="25">
        <v>664</v>
      </c>
      <c r="F30" s="26">
        <v>1</v>
      </c>
      <c r="G30" s="25">
        <v>765</v>
      </c>
      <c r="H30" s="26">
        <v>1</v>
      </c>
      <c r="I30" s="25">
        <v>840</v>
      </c>
      <c r="J30" s="26">
        <v>1</v>
      </c>
      <c r="K30" s="25">
        <v>895</v>
      </c>
      <c r="L30" s="26">
        <v>1</v>
      </c>
      <c r="M30" s="25">
        <v>251</v>
      </c>
      <c r="N30" s="26">
        <v>1</v>
      </c>
      <c r="O30" s="25">
        <v>4022</v>
      </c>
      <c r="P30" s="28">
        <v>1</v>
      </c>
      <c r="Q30" s="29">
        <f>SQRT(((D28*(1-D28))/C30) + ((L28*(1-L28))/K30))</f>
        <v>1.8870609292139694E-2</v>
      </c>
      <c r="R30" s="29">
        <f>(L28-D28)/Q30</f>
        <v>0.39076287455059722</v>
      </c>
      <c r="S30" s="30" t="str">
        <f>IF(OR(R30&lt;=-1.96, R30&gt;=1.96), "Significant", "Not Significant")</f>
        <v>Not Significant</v>
      </c>
    </row>
    <row r="31" spans="1:19" ht="20.100000000000001" customHeight="1" x14ac:dyDescent="0.2">
      <c r="A31" s="52" t="s">
        <v>27</v>
      </c>
      <c r="B31" s="31" t="s">
        <v>7</v>
      </c>
      <c r="C31" s="32">
        <v>470</v>
      </c>
      <c r="D31" s="33">
        <v>0.71755725190839703</v>
      </c>
      <c r="E31" s="32">
        <v>500</v>
      </c>
      <c r="F31" s="33">
        <v>0.69252077562326875</v>
      </c>
      <c r="G31" s="32">
        <v>599</v>
      </c>
      <c r="H31" s="33">
        <v>0.71908763505402162</v>
      </c>
      <c r="I31" s="32">
        <v>655</v>
      </c>
      <c r="J31" s="33">
        <v>0.70964247020585047</v>
      </c>
      <c r="K31" s="32">
        <v>697</v>
      </c>
      <c r="L31" s="33">
        <v>0.70905391658189221</v>
      </c>
      <c r="M31" s="32">
        <v>182</v>
      </c>
      <c r="N31" s="33">
        <v>0.66666666666666674</v>
      </c>
      <c r="O31" s="32">
        <v>3103</v>
      </c>
      <c r="P31" s="34">
        <v>0.70699475962633851</v>
      </c>
      <c r="Q31" s="35"/>
      <c r="R31" s="36"/>
      <c r="S31" s="35"/>
    </row>
    <row r="32" spans="1:19" ht="20.100000000000001" customHeight="1" x14ac:dyDescent="0.2">
      <c r="A32" s="53"/>
      <c r="B32" s="18" t="s">
        <v>8</v>
      </c>
      <c r="C32" s="19">
        <v>185</v>
      </c>
      <c r="D32" s="20">
        <v>0.28244274809160308</v>
      </c>
      <c r="E32" s="19">
        <v>222</v>
      </c>
      <c r="F32" s="20">
        <v>0.30747922437673131</v>
      </c>
      <c r="G32" s="19">
        <v>234</v>
      </c>
      <c r="H32" s="20">
        <v>0.28091236494597838</v>
      </c>
      <c r="I32" s="19">
        <v>268</v>
      </c>
      <c r="J32" s="20">
        <v>0.29035752979414953</v>
      </c>
      <c r="K32" s="19">
        <v>286</v>
      </c>
      <c r="L32" s="20">
        <v>0.29094608341810785</v>
      </c>
      <c r="M32" s="19">
        <v>91</v>
      </c>
      <c r="N32" s="20">
        <v>0.33333333333333337</v>
      </c>
      <c r="O32" s="19">
        <v>1286</v>
      </c>
      <c r="P32" s="22">
        <v>0.29300524037366144</v>
      </c>
      <c r="Q32" s="23"/>
      <c r="R32" s="37"/>
      <c r="S32" s="16"/>
    </row>
    <row r="33" spans="1:19" ht="20.100000000000001" customHeight="1" x14ac:dyDescent="0.2">
      <c r="A33" s="54"/>
      <c r="B33" s="24" t="s">
        <v>6</v>
      </c>
      <c r="C33" s="25">
        <v>655</v>
      </c>
      <c r="D33" s="26">
        <v>1</v>
      </c>
      <c r="E33" s="25">
        <v>722</v>
      </c>
      <c r="F33" s="26">
        <v>1</v>
      </c>
      <c r="G33" s="25">
        <v>833</v>
      </c>
      <c r="H33" s="26">
        <v>1</v>
      </c>
      <c r="I33" s="25">
        <v>923</v>
      </c>
      <c r="J33" s="26">
        <v>1</v>
      </c>
      <c r="K33" s="25">
        <v>983</v>
      </c>
      <c r="L33" s="26">
        <v>1</v>
      </c>
      <c r="M33" s="25">
        <v>273</v>
      </c>
      <c r="N33" s="26">
        <v>1</v>
      </c>
      <c r="O33" s="25">
        <v>4389</v>
      </c>
      <c r="P33" s="28">
        <v>1</v>
      </c>
      <c r="Q33" s="29">
        <f>SQRT(((D31*(1-D31))/C33) + ((L31*(1-L31))/K33))</f>
        <v>2.2787764921703705E-2</v>
      </c>
      <c r="R33" s="29">
        <f>(L31-D31)/Q33</f>
        <v>-0.37315354777975657</v>
      </c>
      <c r="S33" s="30" t="str">
        <f>IF(OR(R33&lt;=-1.96, R33&gt;=1.96), "Significant", "Not Significant")</f>
        <v>Not Significant</v>
      </c>
    </row>
    <row r="34" spans="1:19" ht="20.100000000000001" customHeight="1" x14ac:dyDescent="0.2">
      <c r="A34" s="52" t="s">
        <v>28</v>
      </c>
      <c r="B34" s="31" t="s">
        <v>7</v>
      </c>
      <c r="C34" s="32">
        <v>436</v>
      </c>
      <c r="D34" s="33">
        <v>0.66871165644171782</v>
      </c>
      <c r="E34" s="32">
        <v>457</v>
      </c>
      <c r="F34" s="33">
        <v>0.63649025069637888</v>
      </c>
      <c r="G34" s="32">
        <v>533</v>
      </c>
      <c r="H34" s="33">
        <v>0.643719806763285</v>
      </c>
      <c r="I34" s="32">
        <v>601</v>
      </c>
      <c r="J34" s="33">
        <v>0.65043290043290047</v>
      </c>
      <c r="K34" s="32">
        <v>633</v>
      </c>
      <c r="L34" s="33">
        <v>0.64198782961460454</v>
      </c>
      <c r="M34" s="32">
        <v>154</v>
      </c>
      <c r="N34" s="33">
        <v>0.58333333333333337</v>
      </c>
      <c r="O34" s="32">
        <v>2814</v>
      </c>
      <c r="P34" s="34">
        <v>0.64364135407136314</v>
      </c>
      <c r="Q34" s="35"/>
      <c r="R34" s="36"/>
      <c r="S34" s="35"/>
    </row>
    <row r="35" spans="1:19" ht="20.100000000000001" customHeight="1" x14ac:dyDescent="0.2">
      <c r="A35" s="53"/>
      <c r="B35" s="18" t="s">
        <v>8</v>
      </c>
      <c r="C35" s="19">
        <v>216</v>
      </c>
      <c r="D35" s="20">
        <v>0.33128834355828218</v>
      </c>
      <c r="E35" s="19">
        <v>261</v>
      </c>
      <c r="F35" s="20">
        <v>0.36350974930362112</v>
      </c>
      <c r="G35" s="19">
        <v>295</v>
      </c>
      <c r="H35" s="20">
        <v>0.35628019323671495</v>
      </c>
      <c r="I35" s="19">
        <v>323</v>
      </c>
      <c r="J35" s="20">
        <v>0.34956709956709958</v>
      </c>
      <c r="K35" s="19">
        <v>353</v>
      </c>
      <c r="L35" s="20">
        <v>0.35801217038539557</v>
      </c>
      <c r="M35" s="19">
        <v>110</v>
      </c>
      <c r="N35" s="20">
        <v>0.41666666666666663</v>
      </c>
      <c r="O35" s="19">
        <v>1558</v>
      </c>
      <c r="P35" s="22">
        <v>0.35635864592863675</v>
      </c>
      <c r="Q35" s="23"/>
      <c r="R35" s="37"/>
      <c r="S35" s="16"/>
    </row>
    <row r="36" spans="1:19" ht="20.100000000000001" customHeight="1" x14ac:dyDescent="0.2">
      <c r="A36" s="54"/>
      <c r="B36" s="24" t="s">
        <v>6</v>
      </c>
      <c r="C36" s="25">
        <v>652</v>
      </c>
      <c r="D36" s="26">
        <v>1</v>
      </c>
      <c r="E36" s="25">
        <v>718</v>
      </c>
      <c r="F36" s="26">
        <v>1</v>
      </c>
      <c r="G36" s="25">
        <v>828</v>
      </c>
      <c r="H36" s="26">
        <v>1</v>
      </c>
      <c r="I36" s="25">
        <v>924</v>
      </c>
      <c r="J36" s="26">
        <v>1</v>
      </c>
      <c r="K36" s="25">
        <v>986</v>
      </c>
      <c r="L36" s="26">
        <v>1</v>
      </c>
      <c r="M36" s="25">
        <v>264</v>
      </c>
      <c r="N36" s="26">
        <v>1</v>
      </c>
      <c r="O36" s="25">
        <v>4372</v>
      </c>
      <c r="P36" s="28">
        <v>1</v>
      </c>
      <c r="Q36" s="29">
        <f>SQRT(((D34*(1-D34))/C36) + ((L34*(1-L34))/K36))</f>
        <v>2.3934966390033313E-2</v>
      </c>
      <c r="R36" s="29">
        <f>(L34-D34)/Q36</f>
        <v>-1.1165182516504917</v>
      </c>
      <c r="S36" s="30" t="str">
        <f>IF(OR(R36&lt;=-1.96, R36&gt;=1.96), "Significant", "Not Significant")</f>
        <v>Not Significant</v>
      </c>
    </row>
    <row r="37" spans="1:19" ht="20.100000000000001" customHeight="1" x14ac:dyDescent="0.2">
      <c r="A37" s="52" t="s">
        <v>29</v>
      </c>
      <c r="B37" s="31" t="s">
        <v>7</v>
      </c>
      <c r="C37" s="32">
        <v>339</v>
      </c>
      <c r="D37" s="33">
        <v>0.55211726384364823</v>
      </c>
      <c r="E37" s="32">
        <v>362</v>
      </c>
      <c r="F37" s="33">
        <v>0.53949329359165421</v>
      </c>
      <c r="G37" s="32">
        <v>426</v>
      </c>
      <c r="H37" s="33">
        <v>0.54336734693877553</v>
      </c>
      <c r="I37" s="32">
        <v>448</v>
      </c>
      <c r="J37" s="33">
        <v>0.52643948296122212</v>
      </c>
      <c r="K37" s="32">
        <v>485</v>
      </c>
      <c r="L37" s="33">
        <v>0.52774755168661591</v>
      </c>
      <c r="M37" s="32">
        <v>118</v>
      </c>
      <c r="N37" s="33">
        <v>0.49166666666666664</v>
      </c>
      <c r="O37" s="32">
        <v>2178</v>
      </c>
      <c r="P37" s="34">
        <v>0.53395440058837951</v>
      </c>
      <c r="Q37" s="35"/>
      <c r="R37" s="36"/>
      <c r="S37" s="35"/>
    </row>
    <row r="38" spans="1:19" ht="20.100000000000001" customHeight="1" x14ac:dyDescent="0.2">
      <c r="A38" s="53"/>
      <c r="B38" s="18" t="s">
        <v>8</v>
      </c>
      <c r="C38" s="19">
        <v>275</v>
      </c>
      <c r="D38" s="20">
        <v>0.44788273615635177</v>
      </c>
      <c r="E38" s="19">
        <v>309</v>
      </c>
      <c r="F38" s="20">
        <v>0.46050670640834573</v>
      </c>
      <c r="G38" s="19">
        <v>358</v>
      </c>
      <c r="H38" s="20">
        <v>0.45663265306122447</v>
      </c>
      <c r="I38" s="19">
        <v>403</v>
      </c>
      <c r="J38" s="20">
        <v>0.47356051703877788</v>
      </c>
      <c r="K38" s="19">
        <v>434</v>
      </c>
      <c r="L38" s="20">
        <v>0.47225244831338409</v>
      </c>
      <c r="M38" s="19">
        <v>122</v>
      </c>
      <c r="N38" s="20">
        <v>0.5083333333333333</v>
      </c>
      <c r="O38" s="19">
        <v>1901</v>
      </c>
      <c r="P38" s="22">
        <v>0.46604559941162049</v>
      </c>
      <c r="Q38" s="23"/>
      <c r="R38" s="37"/>
      <c r="S38" s="16"/>
    </row>
    <row r="39" spans="1:19" ht="20.100000000000001" customHeight="1" x14ac:dyDescent="0.2">
      <c r="A39" s="54"/>
      <c r="B39" s="24" t="s">
        <v>6</v>
      </c>
      <c r="C39" s="25">
        <v>614</v>
      </c>
      <c r="D39" s="26">
        <v>1</v>
      </c>
      <c r="E39" s="25">
        <v>671</v>
      </c>
      <c r="F39" s="26">
        <v>1</v>
      </c>
      <c r="G39" s="25">
        <v>784</v>
      </c>
      <c r="H39" s="26">
        <v>1</v>
      </c>
      <c r="I39" s="25">
        <v>851</v>
      </c>
      <c r="J39" s="26">
        <v>1</v>
      </c>
      <c r="K39" s="25">
        <v>919</v>
      </c>
      <c r="L39" s="26">
        <v>1</v>
      </c>
      <c r="M39" s="25">
        <v>240</v>
      </c>
      <c r="N39" s="26">
        <v>1</v>
      </c>
      <c r="O39" s="25">
        <v>4079</v>
      </c>
      <c r="P39" s="28">
        <v>1</v>
      </c>
      <c r="Q39" s="29">
        <f>SQRT(((D37*(1-D37))/C39) + ((L37*(1-L37))/K39))</f>
        <v>2.5960342127198888E-2</v>
      </c>
      <c r="R39" s="29">
        <f>(L37-D37)/Q39</f>
        <v>-0.93872846658287867</v>
      </c>
      <c r="S39" s="30" t="str">
        <f>IF(OR(R39&lt;=-1.96, R39&gt;=1.96), "Significant", "Not Significant")</f>
        <v>Not Significant</v>
      </c>
    </row>
    <row r="40" spans="1:19" ht="20.100000000000001" customHeight="1" x14ac:dyDescent="0.2">
      <c r="A40" s="52" t="s">
        <v>30</v>
      </c>
      <c r="B40" s="31" t="s">
        <v>7</v>
      </c>
      <c r="C40" s="32">
        <v>507</v>
      </c>
      <c r="D40" s="33">
        <v>0.76818181818181808</v>
      </c>
      <c r="E40" s="32">
        <v>596</v>
      </c>
      <c r="F40" s="33">
        <v>0.78215223097112851</v>
      </c>
      <c r="G40" s="32">
        <v>676</v>
      </c>
      <c r="H40" s="33">
        <v>0.77345537757437066</v>
      </c>
      <c r="I40" s="32">
        <v>762</v>
      </c>
      <c r="J40" s="33">
        <v>0.80126182965299686</v>
      </c>
      <c r="K40" s="32">
        <v>818</v>
      </c>
      <c r="L40" s="33">
        <v>0.79186834462729916</v>
      </c>
      <c r="M40" s="32">
        <v>195</v>
      </c>
      <c r="N40" s="33">
        <v>0.70397111913357402</v>
      </c>
      <c r="O40" s="32">
        <v>3554</v>
      </c>
      <c r="P40" s="34">
        <v>0.77989905639675228</v>
      </c>
      <c r="Q40" s="35"/>
      <c r="R40" s="36"/>
      <c r="S40" s="35"/>
    </row>
    <row r="41" spans="1:19" ht="20.100000000000001" customHeight="1" x14ac:dyDescent="0.2">
      <c r="A41" s="53"/>
      <c r="B41" s="18" t="s">
        <v>8</v>
      </c>
      <c r="C41" s="19">
        <v>153</v>
      </c>
      <c r="D41" s="20">
        <v>0.23181818181818184</v>
      </c>
      <c r="E41" s="19">
        <v>166</v>
      </c>
      <c r="F41" s="20">
        <v>0.21784776902887137</v>
      </c>
      <c r="G41" s="19">
        <v>198</v>
      </c>
      <c r="H41" s="20">
        <v>0.22654462242562928</v>
      </c>
      <c r="I41" s="19">
        <v>189</v>
      </c>
      <c r="J41" s="20">
        <v>0.19873817034700317</v>
      </c>
      <c r="K41" s="19">
        <v>215</v>
      </c>
      <c r="L41" s="20">
        <v>0.20813165537270087</v>
      </c>
      <c r="M41" s="19">
        <v>82</v>
      </c>
      <c r="N41" s="20">
        <v>0.29602888086642598</v>
      </c>
      <c r="O41" s="19">
        <v>1003</v>
      </c>
      <c r="P41" s="22">
        <v>0.22010094360324775</v>
      </c>
      <c r="Q41" s="23"/>
      <c r="R41" s="37"/>
      <c r="S41" s="16"/>
    </row>
    <row r="42" spans="1:19" ht="20.100000000000001" customHeight="1" x14ac:dyDescent="0.2">
      <c r="A42" s="54"/>
      <c r="B42" s="24" t="s">
        <v>6</v>
      </c>
      <c r="C42" s="25">
        <v>660</v>
      </c>
      <c r="D42" s="26">
        <v>1</v>
      </c>
      <c r="E42" s="25">
        <v>762</v>
      </c>
      <c r="F42" s="26">
        <v>1</v>
      </c>
      <c r="G42" s="25">
        <v>874</v>
      </c>
      <c r="H42" s="26">
        <v>1</v>
      </c>
      <c r="I42" s="25">
        <v>951</v>
      </c>
      <c r="J42" s="26">
        <v>1</v>
      </c>
      <c r="K42" s="25">
        <v>1033</v>
      </c>
      <c r="L42" s="26">
        <v>1</v>
      </c>
      <c r="M42" s="25">
        <v>277</v>
      </c>
      <c r="N42" s="26">
        <v>1</v>
      </c>
      <c r="O42" s="25">
        <v>4557</v>
      </c>
      <c r="P42" s="28">
        <v>1</v>
      </c>
      <c r="Q42" s="29">
        <f>SQRT(((D40*(1-D40))/C42) + ((L40*(1-L40))/K42))</f>
        <v>2.0721093603710238E-2</v>
      </c>
      <c r="R42" s="29">
        <f>(L40-D40)/Q42</f>
        <v>1.143111792190344</v>
      </c>
      <c r="S42" s="30" t="str">
        <f>IF(OR(R42&lt;=-1.96, R42&gt;=1.96), "Significant", "Not Significant")</f>
        <v>Not Significant</v>
      </c>
    </row>
    <row r="43" spans="1:19" ht="20.100000000000001" customHeight="1" x14ac:dyDescent="0.2">
      <c r="A43" s="52" t="s">
        <v>31</v>
      </c>
      <c r="B43" s="31" t="s">
        <v>7</v>
      </c>
      <c r="C43" s="32">
        <v>569</v>
      </c>
      <c r="D43" s="33">
        <v>0.86342943854324727</v>
      </c>
      <c r="E43" s="32">
        <v>645</v>
      </c>
      <c r="F43" s="33">
        <v>0.84645669291338577</v>
      </c>
      <c r="G43" s="32">
        <v>727</v>
      </c>
      <c r="H43" s="33">
        <v>0.85529411764705887</v>
      </c>
      <c r="I43" s="32">
        <v>774</v>
      </c>
      <c r="J43" s="33">
        <v>0.81991525423728817</v>
      </c>
      <c r="K43" s="32">
        <v>860</v>
      </c>
      <c r="L43" s="33">
        <v>0.84066471163245349</v>
      </c>
      <c r="M43" s="32">
        <v>225</v>
      </c>
      <c r="N43" s="33">
        <v>0.78397212543554007</v>
      </c>
      <c r="O43" s="32">
        <v>3800</v>
      </c>
      <c r="P43" s="34">
        <v>0.83977900552486195</v>
      </c>
      <c r="Q43" s="35"/>
      <c r="R43" s="36"/>
      <c r="S43" s="35"/>
    </row>
    <row r="44" spans="1:19" ht="20.100000000000001" customHeight="1" x14ac:dyDescent="0.2">
      <c r="A44" s="53"/>
      <c r="B44" s="18" t="s">
        <v>8</v>
      </c>
      <c r="C44" s="19">
        <v>90</v>
      </c>
      <c r="D44" s="20">
        <v>0.13657056145675267</v>
      </c>
      <c r="E44" s="19">
        <v>117</v>
      </c>
      <c r="F44" s="20">
        <v>0.15354330708661418</v>
      </c>
      <c r="G44" s="19">
        <v>123</v>
      </c>
      <c r="H44" s="20">
        <v>0.14470588235294118</v>
      </c>
      <c r="I44" s="19">
        <v>170</v>
      </c>
      <c r="J44" s="20">
        <v>0.18008474576271186</v>
      </c>
      <c r="K44" s="19">
        <v>163</v>
      </c>
      <c r="L44" s="20">
        <v>0.15933528836754643</v>
      </c>
      <c r="M44" s="19">
        <v>62</v>
      </c>
      <c r="N44" s="20">
        <v>0.2160278745644599</v>
      </c>
      <c r="O44" s="19">
        <v>725</v>
      </c>
      <c r="P44" s="22">
        <v>0.16022099447513813</v>
      </c>
      <c r="Q44" s="23"/>
      <c r="R44" s="37"/>
      <c r="S44" s="16"/>
    </row>
    <row r="45" spans="1:19" ht="20.100000000000001" customHeight="1" x14ac:dyDescent="0.2">
      <c r="A45" s="54"/>
      <c r="B45" s="24" t="s">
        <v>6</v>
      </c>
      <c r="C45" s="25">
        <v>659</v>
      </c>
      <c r="D45" s="26">
        <v>1</v>
      </c>
      <c r="E45" s="25">
        <v>762</v>
      </c>
      <c r="F45" s="26">
        <v>1</v>
      </c>
      <c r="G45" s="25">
        <v>850</v>
      </c>
      <c r="H45" s="26">
        <v>1</v>
      </c>
      <c r="I45" s="25">
        <v>944</v>
      </c>
      <c r="J45" s="26">
        <v>1</v>
      </c>
      <c r="K45" s="25">
        <v>1023</v>
      </c>
      <c r="L45" s="26">
        <v>1</v>
      </c>
      <c r="M45" s="25">
        <v>287</v>
      </c>
      <c r="N45" s="26">
        <v>1</v>
      </c>
      <c r="O45" s="25">
        <v>4525</v>
      </c>
      <c r="P45" s="28">
        <v>1</v>
      </c>
      <c r="Q45" s="29">
        <f>SQRT(((D43*(1-D43))/C45) + ((L43*(1-L43))/K45))</f>
        <v>1.7603191707291039E-2</v>
      </c>
      <c r="R45" s="29">
        <f>(L43-D43)/Q45</f>
        <v>-1.2932158718333391</v>
      </c>
      <c r="S45" s="30" t="str">
        <f>IF(OR(R45&lt;=-1.96, R45&gt;=1.96), "Significant", "Not Significant")</f>
        <v>Not Significant</v>
      </c>
    </row>
    <row r="46" spans="1:19" ht="20.100000000000001" customHeight="1" x14ac:dyDescent="0.2">
      <c r="A46" s="52" t="s">
        <v>32</v>
      </c>
      <c r="B46" s="31" t="s">
        <v>7</v>
      </c>
      <c r="C46" s="32">
        <v>451</v>
      </c>
      <c r="D46" s="33">
        <v>0.89306930693069309</v>
      </c>
      <c r="E46" s="32">
        <v>525</v>
      </c>
      <c r="F46" s="33">
        <v>0.90361445783132521</v>
      </c>
      <c r="G46" s="32">
        <v>580</v>
      </c>
      <c r="H46" s="33">
        <v>0.9048361934477378</v>
      </c>
      <c r="I46" s="32">
        <v>625</v>
      </c>
      <c r="J46" s="33">
        <v>0.90975254730713251</v>
      </c>
      <c r="K46" s="32">
        <v>669</v>
      </c>
      <c r="L46" s="33">
        <v>0.89919354838709675</v>
      </c>
      <c r="M46" s="32">
        <v>180</v>
      </c>
      <c r="N46" s="33">
        <v>0.90452261306532666</v>
      </c>
      <c r="O46" s="32">
        <v>3030</v>
      </c>
      <c r="P46" s="34">
        <v>0.90259159964253799</v>
      </c>
      <c r="Q46" s="35"/>
      <c r="R46" s="36"/>
      <c r="S46" s="35"/>
    </row>
    <row r="47" spans="1:19" ht="20.100000000000001" customHeight="1" x14ac:dyDescent="0.2">
      <c r="A47" s="53"/>
      <c r="B47" s="18" t="s">
        <v>8</v>
      </c>
      <c r="C47" s="19">
        <v>54</v>
      </c>
      <c r="D47" s="20">
        <v>0.10693069306930694</v>
      </c>
      <c r="E47" s="19">
        <v>56</v>
      </c>
      <c r="F47" s="20">
        <v>9.6385542168674704E-2</v>
      </c>
      <c r="G47" s="19">
        <v>61</v>
      </c>
      <c r="H47" s="20">
        <v>9.5163806552262087E-2</v>
      </c>
      <c r="I47" s="19">
        <v>62</v>
      </c>
      <c r="J47" s="20">
        <v>9.0247452692867547E-2</v>
      </c>
      <c r="K47" s="19">
        <v>75</v>
      </c>
      <c r="L47" s="20">
        <v>0.10080645161290322</v>
      </c>
      <c r="M47" s="19">
        <v>19</v>
      </c>
      <c r="N47" s="20">
        <v>9.5477386934673364E-2</v>
      </c>
      <c r="O47" s="19">
        <v>327</v>
      </c>
      <c r="P47" s="22">
        <v>9.7408400357462024E-2</v>
      </c>
      <c r="Q47" s="23"/>
      <c r="R47" s="37"/>
      <c r="S47" s="16"/>
    </row>
    <row r="48" spans="1:19" ht="20.100000000000001" customHeight="1" x14ac:dyDescent="0.2">
      <c r="A48" s="54"/>
      <c r="B48" s="24" t="s">
        <v>6</v>
      </c>
      <c r="C48" s="25">
        <v>505</v>
      </c>
      <c r="D48" s="26">
        <v>1</v>
      </c>
      <c r="E48" s="25">
        <v>581</v>
      </c>
      <c r="F48" s="26">
        <v>1</v>
      </c>
      <c r="G48" s="25">
        <v>641</v>
      </c>
      <c r="H48" s="26">
        <v>1</v>
      </c>
      <c r="I48" s="25">
        <v>687</v>
      </c>
      <c r="J48" s="26">
        <v>1</v>
      </c>
      <c r="K48" s="25">
        <v>744</v>
      </c>
      <c r="L48" s="26">
        <v>1</v>
      </c>
      <c r="M48" s="25">
        <v>199</v>
      </c>
      <c r="N48" s="26">
        <v>1</v>
      </c>
      <c r="O48" s="25">
        <v>3357</v>
      </c>
      <c r="P48" s="28">
        <v>1</v>
      </c>
      <c r="Q48" s="29">
        <f>SQRT(((D46*(1-D46))/C48) + ((L46*(1-L46))/K48))</f>
        <v>1.7633378569151922E-2</v>
      </c>
      <c r="R48" s="29">
        <f>(L46-D46)/Q48</f>
        <v>0.34730958859565919</v>
      </c>
      <c r="S48" s="30" t="str">
        <f>IF(OR(R48&lt;=-1.96, R48&gt;=1.96), "Significant", "Not Significant")</f>
        <v>Not Significant</v>
      </c>
    </row>
    <row r="49" spans="1:19" ht="20.100000000000001" customHeight="1" x14ac:dyDescent="0.2">
      <c r="A49" s="52" t="s">
        <v>33</v>
      </c>
      <c r="B49" s="31" t="s">
        <v>7</v>
      </c>
      <c r="C49" s="32">
        <v>409</v>
      </c>
      <c r="D49" s="33">
        <v>0.85924369747899165</v>
      </c>
      <c r="E49" s="32">
        <v>507</v>
      </c>
      <c r="F49" s="33">
        <v>0.92349726775956287</v>
      </c>
      <c r="G49" s="32">
        <v>551</v>
      </c>
      <c r="H49" s="33">
        <v>0.89885807504078297</v>
      </c>
      <c r="I49" s="32">
        <v>585</v>
      </c>
      <c r="J49" s="33">
        <v>0.9140625</v>
      </c>
      <c r="K49" s="32">
        <v>634</v>
      </c>
      <c r="L49" s="33">
        <v>0.89674681753889673</v>
      </c>
      <c r="M49" s="32">
        <v>153</v>
      </c>
      <c r="N49" s="33">
        <v>0.83606557377049184</v>
      </c>
      <c r="O49" s="32">
        <v>2839</v>
      </c>
      <c r="P49" s="34">
        <v>0.89614898989898994</v>
      </c>
      <c r="Q49" s="35"/>
      <c r="R49" s="36"/>
      <c r="S49" s="35"/>
    </row>
    <row r="50" spans="1:19" ht="20.100000000000001" customHeight="1" x14ac:dyDescent="0.2">
      <c r="A50" s="53"/>
      <c r="B50" s="18" t="s">
        <v>8</v>
      </c>
      <c r="C50" s="19">
        <v>67</v>
      </c>
      <c r="D50" s="20">
        <v>0.1407563025210084</v>
      </c>
      <c r="E50" s="19">
        <v>42</v>
      </c>
      <c r="F50" s="20">
        <v>7.650273224043716E-2</v>
      </c>
      <c r="G50" s="19">
        <v>62</v>
      </c>
      <c r="H50" s="20">
        <v>0.10114192495921696</v>
      </c>
      <c r="I50" s="19">
        <v>55</v>
      </c>
      <c r="J50" s="20">
        <v>8.59375E-2</v>
      </c>
      <c r="K50" s="19">
        <v>73</v>
      </c>
      <c r="L50" s="20">
        <v>0.10325318246110327</v>
      </c>
      <c r="M50" s="19">
        <v>30</v>
      </c>
      <c r="N50" s="20">
        <v>0.16393442622950818</v>
      </c>
      <c r="O50" s="19">
        <v>329</v>
      </c>
      <c r="P50" s="22">
        <v>0.10385101010101011</v>
      </c>
      <c r="Q50" s="23"/>
      <c r="R50" s="37"/>
      <c r="S50" s="16"/>
    </row>
    <row r="51" spans="1:19" ht="20.100000000000001" customHeight="1" x14ac:dyDescent="0.2">
      <c r="A51" s="54"/>
      <c r="B51" s="24" t="s">
        <v>6</v>
      </c>
      <c r="C51" s="25">
        <v>476</v>
      </c>
      <c r="D51" s="26">
        <v>1</v>
      </c>
      <c r="E51" s="25">
        <v>549</v>
      </c>
      <c r="F51" s="26">
        <v>1</v>
      </c>
      <c r="G51" s="25">
        <v>613</v>
      </c>
      <c r="H51" s="26">
        <v>1</v>
      </c>
      <c r="I51" s="25">
        <v>640</v>
      </c>
      <c r="J51" s="26">
        <v>1</v>
      </c>
      <c r="K51" s="25">
        <v>707</v>
      </c>
      <c r="L51" s="26">
        <v>1</v>
      </c>
      <c r="M51" s="25">
        <v>183</v>
      </c>
      <c r="N51" s="26">
        <v>1</v>
      </c>
      <c r="O51" s="25">
        <v>3168</v>
      </c>
      <c r="P51" s="28">
        <v>1</v>
      </c>
      <c r="Q51" s="29">
        <f>SQRT(((D49*(1-D49))/C51) + ((L49*(1-L49))/K51))</f>
        <v>1.9622653961072233E-2</v>
      </c>
      <c r="R51" s="29">
        <f>(L49-D49)/Q51</f>
        <v>1.9112154825898899</v>
      </c>
      <c r="S51" s="30" t="str">
        <f>IF(OR(R51&lt;=-1.96, R51&gt;=1.96), "Significant", "Not Significant")</f>
        <v>Not Significant</v>
      </c>
    </row>
    <row r="52" spans="1:19" ht="20.100000000000001" customHeight="1" x14ac:dyDescent="0.2">
      <c r="A52" s="52" t="s">
        <v>34</v>
      </c>
      <c r="B52" s="31" t="s">
        <v>7</v>
      </c>
      <c r="C52" s="32">
        <v>420</v>
      </c>
      <c r="D52" s="33">
        <v>0.77064220183486243</v>
      </c>
      <c r="E52" s="32">
        <v>465</v>
      </c>
      <c r="F52" s="33">
        <v>0.78947368421052633</v>
      </c>
      <c r="G52" s="32">
        <v>520</v>
      </c>
      <c r="H52" s="33">
        <v>0.78668683812405449</v>
      </c>
      <c r="I52" s="32">
        <v>563</v>
      </c>
      <c r="J52" s="33">
        <v>0.80659025787965621</v>
      </c>
      <c r="K52" s="32">
        <v>614</v>
      </c>
      <c r="L52" s="33">
        <v>0.82416107382550341</v>
      </c>
      <c r="M52" s="32">
        <v>151</v>
      </c>
      <c r="N52" s="33">
        <v>0.71563981042654035</v>
      </c>
      <c r="O52" s="32">
        <v>2733</v>
      </c>
      <c r="P52" s="34">
        <v>0.79240359524499848</v>
      </c>
      <c r="Q52" s="35"/>
      <c r="R52" s="36"/>
      <c r="S52" s="35"/>
    </row>
    <row r="53" spans="1:19" ht="20.100000000000001" customHeight="1" x14ac:dyDescent="0.2">
      <c r="A53" s="53"/>
      <c r="B53" s="18" t="s">
        <v>8</v>
      </c>
      <c r="C53" s="19">
        <v>125</v>
      </c>
      <c r="D53" s="20">
        <v>0.22935779816513763</v>
      </c>
      <c r="E53" s="19">
        <v>124</v>
      </c>
      <c r="F53" s="20">
        <v>0.2105263157894737</v>
      </c>
      <c r="G53" s="19">
        <v>141</v>
      </c>
      <c r="H53" s="20">
        <v>0.21331316187594551</v>
      </c>
      <c r="I53" s="19">
        <v>135</v>
      </c>
      <c r="J53" s="20">
        <v>0.19340974212034387</v>
      </c>
      <c r="K53" s="19">
        <v>131</v>
      </c>
      <c r="L53" s="20">
        <v>0.17583892617449665</v>
      </c>
      <c r="M53" s="19">
        <v>60</v>
      </c>
      <c r="N53" s="20">
        <v>0.28436018957345971</v>
      </c>
      <c r="O53" s="19">
        <v>716</v>
      </c>
      <c r="P53" s="22">
        <v>0.20759640475500146</v>
      </c>
      <c r="Q53" s="23"/>
      <c r="R53" s="37"/>
      <c r="S53" s="16"/>
    </row>
    <row r="54" spans="1:19" ht="20.100000000000001" customHeight="1" x14ac:dyDescent="0.2">
      <c r="A54" s="54"/>
      <c r="B54" s="24" t="s">
        <v>6</v>
      </c>
      <c r="C54" s="25">
        <v>545</v>
      </c>
      <c r="D54" s="26">
        <v>1</v>
      </c>
      <c r="E54" s="25">
        <v>589</v>
      </c>
      <c r="F54" s="26">
        <v>1</v>
      </c>
      <c r="G54" s="25">
        <v>661</v>
      </c>
      <c r="H54" s="26">
        <v>1</v>
      </c>
      <c r="I54" s="25">
        <v>698</v>
      </c>
      <c r="J54" s="26">
        <v>1</v>
      </c>
      <c r="K54" s="25">
        <v>745</v>
      </c>
      <c r="L54" s="26">
        <v>1</v>
      </c>
      <c r="M54" s="25">
        <v>211</v>
      </c>
      <c r="N54" s="26">
        <v>1</v>
      </c>
      <c r="O54" s="25">
        <v>3449</v>
      </c>
      <c r="P54" s="28">
        <v>1</v>
      </c>
      <c r="Q54" s="29">
        <f>SQRT(((D52*(1-D52))/C54) + ((L52*(1-L52))/K54))</f>
        <v>2.2778059887785623E-2</v>
      </c>
      <c r="R54" s="29">
        <f>(L52-D52)/Q54</f>
        <v>2.3495799139302305</v>
      </c>
      <c r="S54" s="30" t="str">
        <f>IF(OR(R54&lt;=-1.96, R54&gt;=1.96), "Significant", "Not Significant")</f>
        <v>Significant</v>
      </c>
    </row>
    <row r="55" spans="1:19" ht="20.100000000000001" customHeight="1" x14ac:dyDescent="0.2">
      <c r="A55" s="52" t="s">
        <v>35</v>
      </c>
      <c r="B55" s="31" t="s">
        <v>7</v>
      </c>
      <c r="C55" s="32">
        <v>389</v>
      </c>
      <c r="D55" s="33">
        <v>0.75680933852140075</v>
      </c>
      <c r="E55" s="32">
        <v>398</v>
      </c>
      <c r="F55" s="33">
        <v>0.7552182163187855</v>
      </c>
      <c r="G55" s="32">
        <v>475</v>
      </c>
      <c r="H55" s="33">
        <v>0.79697986577181212</v>
      </c>
      <c r="I55" s="32">
        <v>474</v>
      </c>
      <c r="J55" s="33">
        <v>0.77324632952691685</v>
      </c>
      <c r="K55" s="32">
        <v>491</v>
      </c>
      <c r="L55" s="33">
        <v>0.78309409888357251</v>
      </c>
      <c r="M55" s="32">
        <v>116</v>
      </c>
      <c r="N55" s="33">
        <v>0.67052023121387283</v>
      </c>
      <c r="O55" s="32">
        <v>2343</v>
      </c>
      <c r="P55" s="34">
        <v>0.76819672131147543</v>
      </c>
      <c r="Q55" s="35"/>
      <c r="R55" s="36"/>
      <c r="S55" s="35"/>
    </row>
    <row r="56" spans="1:19" ht="20.100000000000001" customHeight="1" x14ac:dyDescent="0.2">
      <c r="A56" s="53"/>
      <c r="B56" s="18" t="s">
        <v>8</v>
      </c>
      <c r="C56" s="19">
        <v>125</v>
      </c>
      <c r="D56" s="20">
        <v>0.24319066147859922</v>
      </c>
      <c r="E56" s="19">
        <v>129</v>
      </c>
      <c r="F56" s="20">
        <v>0.24478178368121439</v>
      </c>
      <c r="G56" s="19">
        <v>121</v>
      </c>
      <c r="H56" s="20">
        <v>0.20302013422818793</v>
      </c>
      <c r="I56" s="19">
        <v>139</v>
      </c>
      <c r="J56" s="20">
        <v>0.2267536704730832</v>
      </c>
      <c r="K56" s="19">
        <v>136</v>
      </c>
      <c r="L56" s="20">
        <v>0.21690590111642741</v>
      </c>
      <c r="M56" s="19">
        <v>57</v>
      </c>
      <c r="N56" s="20">
        <v>0.32947976878612711</v>
      </c>
      <c r="O56" s="19">
        <v>707</v>
      </c>
      <c r="P56" s="22">
        <v>0.23180327868852457</v>
      </c>
      <c r="Q56" s="23"/>
      <c r="R56" s="37"/>
      <c r="S56" s="16"/>
    </row>
    <row r="57" spans="1:19" ht="20.100000000000001" customHeight="1" x14ac:dyDescent="0.2">
      <c r="A57" s="54"/>
      <c r="B57" s="24" t="s">
        <v>6</v>
      </c>
      <c r="C57" s="25">
        <v>514</v>
      </c>
      <c r="D57" s="26">
        <v>1</v>
      </c>
      <c r="E57" s="25">
        <v>527</v>
      </c>
      <c r="F57" s="26">
        <v>1</v>
      </c>
      <c r="G57" s="25">
        <v>596</v>
      </c>
      <c r="H57" s="26">
        <v>1</v>
      </c>
      <c r="I57" s="25">
        <v>613</v>
      </c>
      <c r="J57" s="26">
        <v>1</v>
      </c>
      <c r="K57" s="25">
        <v>627</v>
      </c>
      <c r="L57" s="26">
        <v>1</v>
      </c>
      <c r="M57" s="25">
        <v>173</v>
      </c>
      <c r="N57" s="26">
        <v>1</v>
      </c>
      <c r="O57" s="25">
        <v>3050</v>
      </c>
      <c r="P57" s="28">
        <v>1</v>
      </c>
      <c r="Q57" s="29">
        <f>SQRT(((D55*(1-D55))/C57) + ((L55*(1-L55))/K57))</f>
        <v>2.5079421565987896E-2</v>
      </c>
      <c r="R57" s="29">
        <f>(L55-D55)/Q57</f>
        <v>1.0480608690679896</v>
      </c>
      <c r="S57" s="30" t="str">
        <f>IF(OR(R57&lt;=-1.96, R57&gt;=1.96), "Significant", "Not Significant")</f>
        <v>Not Significant</v>
      </c>
    </row>
    <row r="58" spans="1:19" ht="20.100000000000001" customHeight="1" x14ac:dyDescent="0.2">
      <c r="A58" s="52" t="s">
        <v>36</v>
      </c>
      <c r="B58" s="31" t="s">
        <v>7</v>
      </c>
      <c r="C58" s="32">
        <v>272</v>
      </c>
      <c r="D58" s="33">
        <v>0.56903765690376562</v>
      </c>
      <c r="E58" s="32">
        <v>250</v>
      </c>
      <c r="F58" s="33">
        <v>0.54347826086956519</v>
      </c>
      <c r="G58" s="32">
        <v>238</v>
      </c>
      <c r="H58" s="33">
        <v>0.52422907488986792</v>
      </c>
      <c r="I58" s="32">
        <v>182</v>
      </c>
      <c r="J58" s="33">
        <v>0.45049504950495051</v>
      </c>
      <c r="K58" s="32">
        <v>198</v>
      </c>
      <c r="L58" s="33">
        <v>0.49748743718592964</v>
      </c>
      <c r="M58" s="32">
        <v>72</v>
      </c>
      <c r="N58" s="33">
        <v>0.45</v>
      </c>
      <c r="O58" s="32">
        <v>1212</v>
      </c>
      <c r="P58" s="34">
        <v>0.5148683092608326</v>
      </c>
      <c r="Q58" s="35"/>
      <c r="R58" s="36"/>
      <c r="S58" s="35"/>
    </row>
    <row r="59" spans="1:19" ht="20.100000000000001" customHeight="1" x14ac:dyDescent="0.2">
      <c r="A59" s="53"/>
      <c r="B59" s="18" t="s">
        <v>8</v>
      </c>
      <c r="C59" s="19">
        <v>206</v>
      </c>
      <c r="D59" s="20">
        <v>0.43096234309623432</v>
      </c>
      <c r="E59" s="19">
        <v>210</v>
      </c>
      <c r="F59" s="20">
        <v>0.45652173913043476</v>
      </c>
      <c r="G59" s="19">
        <v>216</v>
      </c>
      <c r="H59" s="20">
        <v>0.47577092511013214</v>
      </c>
      <c r="I59" s="19">
        <v>222</v>
      </c>
      <c r="J59" s="20">
        <v>0.54950495049504955</v>
      </c>
      <c r="K59" s="19">
        <v>200</v>
      </c>
      <c r="L59" s="20">
        <v>0.50251256281407042</v>
      </c>
      <c r="M59" s="19">
        <v>88</v>
      </c>
      <c r="N59" s="20">
        <v>0.55000000000000004</v>
      </c>
      <c r="O59" s="19">
        <v>1142</v>
      </c>
      <c r="P59" s="22">
        <v>0.48513169073916734</v>
      </c>
      <c r="Q59" s="23"/>
      <c r="R59" s="37"/>
      <c r="S59" s="16"/>
    </row>
    <row r="60" spans="1:19" ht="20.100000000000001" customHeight="1" x14ac:dyDescent="0.2">
      <c r="A60" s="54"/>
      <c r="B60" s="24" t="s">
        <v>6</v>
      </c>
      <c r="C60" s="25">
        <v>478</v>
      </c>
      <c r="D60" s="26">
        <v>1</v>
      </c>
      <c r="E60" s="25">
        <v>460</v>
      </c>
      <c r="F60" s="26">
        <v>1</v>
      </c>
      <c r="G60" s="25">
        <v>454</v>
      </c>
      <c r="H60" s="26">
        <v>1</v>
      </c>
      <c r="I60" s="25">
        <v>404</v>
      </c>
      <c r="J60" s="26">
        <v>1</v>
      </c>
      <c r="K60" s="25">
        <v>398</v>
      </c>
      <c r="L60" s="26">
        <v>1</v>
      </c>
      <c r="M60" s="25">
        <v>160</v>
      </c>
      <c r="N60" s="26">
        <v>1</v>
      </c>
      <c r="O60" s="25">
        <v>2354</v>
      </c>
      <c r="P60" s="28">
        <v>1</v>
      </c>
      <c r="Q60" s="29">
        <f>SQRT(((D58*(1-D58))/C60) + ((L58*(1-L58))/K60))</f>
        <v>3.3781152561885214E-2</v>
      </c>
      <c r="R60" s="29">
        <f>(L58-D58)/Q60</f>
        <v>-2.1180514663245997</v>
      </c>
      <c r="S60" s="30" t="str">
        <f>IF(OR(R60&lt;=-1.96, R60&gt;=1.96), "Significant", "Not Significant")</f>
        <v>Significant</v>
      </c>
    </row>
    <row r="61" spans="1:19" ht="20.100000000000001" customHeight="1" x14ac:dyDescent="0.2">
      <c r="A61" s="52" t="s">
        <v>37</v>
      </c>
      <c r="B61" s="31" t="s">
        <v>7</v>
      </c>
      <c r="C61" s="32">
        <v>462</v>
      </c>
      <c r="D61" s="33">
        <v>0.91666666666666674</v>
      </c>
      <c r="E61" s="32">
        <v>535</v>
      </c>
      <c r="F61" s="33">
        <v>0.93043478260869561</v>
      </c>
      <c r="G61" s="32">
        <v>644</v>
      </c>
      <c r="H61" s="33">
        <v>0.92395982783357244</v>
      </c>
      <c r="I61" s="32">
        <v>713</v>
      </c>
      <c r="J61" s="33">
        <v>0.93692509855453354</v>
      </c>
      <c r="K61" s="32">
        <v>740</v>
      </c>
      <c r="L61" s="33">
        <v>0.92848180677540781</v>
      </c>
      <c r="M61" s="32">
        <v>187</v>
      </c>
      <c r="N61" s="33">
        <v>0.90338164251207731</v>
      </c>
      <c r="O61" s="32">
        <v>3281</v>
      </c>
      <c r="P61" s="34">
        <v>0.92657441400734253</v>
      </c>
      <c r="Q61" s="35"/>
      <c r="R61" s="36"/>
      <c r="S61" s="35"/>
    </row>
    <row r="62" spans="1:19" ht="20.100000000000001" customHeight="1" x14ac:dyDescent="0.2">
      <c r="A62" s="53"/>
      <c r="B62" s="18" t="s">
        <v>8</v>
      </c>
      <c r="C62" s="19">
        <v>42</v>
      </c>
      <c r="D62" s="20">
        <v>8.3333333333333343E-2</v>
      </c>
      <c r="E62" s="19">
        <v>40</v>
      </c>
      <c r="F62" s="20">
        <v>6.9565217391304349E-2</v>
      </c>
      <c r="G62" s="19">
        <v>53</v>
      </c>
      <c r="H62" s="20">
        <v>7.6040172166427555E-2</v>
      </c>
      <c r="I62" s="19">
        <v>48</v>
      </c>
      <c r="J62" s="20">
        <v>6.3074901445466486E-2</v>
      </c>
      <c r="K62" s="19">
        <v>57</v>
      </c>
      <c r="L62" s="20">
        <v>7.1518193224592214E-2</v>
      </c>
      <c r="M62" s="19">
        <v>20</v>
      </c>
      <c r="N62" s="20">
        <v>9.6618357487922704E-2</v>
      </c>
      <c r="O62" s="19">
        <v>260</v>
      </c>
      <c r="P62" s="22">
        <v>7.3425585992657444E-2</v>
      </c>
      <c r="Q62" s="23"/>
      <c r="R62" s="37"/>
      <c r="S62" s="16"/>
    </row>
    <row r="63" spans="1:19" ht="20.100000000000001" customHeight="1" x14ac:dyDescent="0.2">
      <c r="A63" s="54"/>
      <c r="B63" s="24" t="s">
        <v>6</v>
      </c>
      <c r="C63" s="25">
        <v>504</v>
      </c>
      <c r="D63" s="26">
        <v>1</v>
      </c>
      <c r="E63" s="25">
        <v>575</v>
      </c>
      <c r="F63" s="26">
        <v>1</v>
      </c>
      <c r="G63" s="25">
        <v>697</v>
      </c>
      <c r="H63" s="26">
        <v>1</v>
      </c>
      <c r="I63" s="25">
        <v>761</v>
      </c>
      <c r="J63" s="26">
        <v>1</v>
      </c>
      <c r="K63" s="25">
        <v>797</v>
      </c>
      <c r="L63" s="26">
        <v>1</v>
      </c>
      <c r="M63" s="25">
        <v>207</v>
      </c>
      <c r="N63" s="26">
        <v>1</v>
      </c>
      <c r="O63" s="25">
        <v>3541</v>
      </c>
      <c r="P63" s="28">
        <v>1</v>
      </c>
      <c r="Q63" s="29">
        <f>SQRT(((D61*(1-D61))/C63) + ((L61*(1-L61))/K63))</f>
        <v>1.5325856244010495E-2</v>
      </c>
      <c r="R63" s="29">
        <f>(L61-D61)/Q63</f>
        <v>0.77092854850172265</v>
      </c>
      <c r="S63" s="30" t="str">
        <f>IF(OR(R63&lt;=-1.96, R63&gt;=1.96), "Significant", "Not Significant")</f>
        <v>Not Significant</v>
      </c>
    </row>
    <row r="64" spans="1:19" ht="20.100000000000001" customHeight="1" x14ac:dyDescent="0.2">
      <c r="A64" s="52" t="s">
        <v>38</v>
      </c>
      <c r="B64" s="31" t="s">
        <v>7</v>
      </c>
      <c r="C64" s="32">
        <v>400</v>
      </c>
      <c r="D64" s="33">
        <v>0.75901328273244784</v>
      </c>
      <c r="E64" s="32">
        <v>466</v>
      </c>
      <c r="F64" s="33">
        <v>0.79386712095400336</v>
      </c>
      <c r="G64" s="32">
        <v>568</v>
      </c>
      <c r="H64" s="33">
        <v>0.79551820728291323</v>
      </c>
      <c r="I64" s="32">
        <v>637</v>
      </c>
      <c r="J64" s="33">
        <v>0.82193548387096771</v>
      </c>
      <c r="K64" s="32">
        <v>665</v>
      </c>
      <c r="L64" s="33">
        <v>0.81495098039215685</v>
      </c>
      <c r="M64" s="32">
        <v>165</v>
      </c>
      <c r="N64" s="33">
        <v>0.76388888888888884</v>
      </c>
      <c r="O64" s="32">
        <v>2901</v>
      </c>
      <c r="P64" s="34">
        <v>0.79807427785419538</v>
      </c>
      <c r="Q64" s="35"/>
      <c r="R64" s="36"/>
      <c r="S64" s="35"/>
    </row>
    <row r="65" spans="1:19" ht="20.100000000000001" customHeight="1" x14ac:dyDescent="0.2">
      <c r="A65" s="53"/>
      <c r="B65" s="18" t="s">
        <v>8</v>
      </c>
      <c r="C65" s="19">
        <v>127</v>
      </c>
      <c r="D65" s="20">
        <v>0.24098671726755216</v>
      </c>
      <c r="E65" s="19">
        <v>121</v>
      </c>
      <c r="F65" s="20">
        <v>0.20613287904599659</v>
      </c>
      <c r="G65" s="19">
        <v>146</v>
      </c>
      <c r="H65" s="20">
        <v>0.20448179271708683</v>
      </c>
      <c r="I65" s="19">
        <v>138</v>
      </c>
      <c r="J65" s="20">
        <v>0.17806451612903224</v>
      </c>
      <c r="K65" s="19">
        <v>151</v>
      </c>
      <c r="L65" s="20">
        <v>0.18504901960784312</v>
      </c>
      <c r="M65" s="19">
        <v>51</v>
      </c>
      <c r="N65" s="20">
        <v>0.2361111111111111</v>
      </c>
      <c r="O65" s="19">
        <v>734</v>
      </c>
      <c r="P65" s="22">
        <v>0.2019257221458047</v>
      </c>
      <c r="Q65" s="23"/>
      <c r="R65" s="37"/>
      <c r="S65" s="16"/>
    </row>
    <row r="66" spans="1:19" ht="20.100000000000001" customHeight="1" x14ac:dyDescent="0.2">
      <c r="A66" s="54"/>
      <c r="B66" s="24" t="s">
        <v>6</v>
      </c>
      <c r="C66" s="25">
        <v>527</v>
      </c>
      <c r="D66" s="26">
        <v>1</v>
      </c>
      <c r="E66" s="25">
        <v>587</v>
      </c>
      <c r="F66" s="26">
        <v>1</v>
      </c>
      <c r="G66" s="25">
        <v>714</v>
      </c>
      <c r="H66" s="26">
        <v>1</v>
      </c>
      <c r="I66" s="25">
        <v>775</v>
      </c>
      <c r="J66" s="26">
        <v>1</v>
      </c>
      <c r="K66" s="25">
        <v>816</v>
      </c>
      <c r="L66" s="26">
        <v>1</v>
      </c>
      <c r="M66" s="25">
        <v>216</v>
      </c>
      <c r="N66" s="26">
        <v>1</v>
      </c>
      <c r="O66" s="25">
        <v>3635</v>
      </c>
      <c r="P66" s="28">
        <v>1</v>
      </c>
      <c r="Q66" s="29">
        <f>SQRT(((D64*(1-D64))/C66) + ((L64*(1-L64))/K66))</f>
        <v>2.3062804422330618E-2</v>
      </c>
      <c r="R66" s="29">
        <f>(L64-D64)/Q66</f>
        <v>2.4254508096832841</v>
      </c>
      <c r="S66" s="30" t="str">
        <f>IF(OR(R66&lt;=-1.96, R66&gt;=1.96), "Significant", "Not Significant")</f>
        <v>Significant</v>
      </c>
    </row>
    <row r="67" spans="1:19" ht="20.100000000000001" customHeight="1" x14ac:dyDescent="0.2">
      <c r="A67" s="52" t="s">
        <v>39</v>
      </c>
      <c r="B67" s="31" t="s">
        <v>7</v>
      </c>
      <c r="C67" s="32">
        <v>430</v>
      </c>
      <c r="D67" s="33">
        <v>0.73756432246998282</v>
      </c>
      <c r="E67" s="32">
        <v>533</v>
      </c>
      <c r="F67" s="33">
        <v>0.83281249999999996</v>
      </c>
      <c r="G67" s="32">
        <v>594</v>
      </c>
      <c r="H67" s="33">
        <v>0.79731543624161072</v>
      </c>
      <c r="I67" s="32">
        <v>677</v>
      </c>
      <c r="J67" s="33">
        <v>0.82060606060606067</v>
      </c>
      <c r="K67" s="32">
        <v>768</v>
      </c>
      <c r="L67" s="33">
        <v>0.85428253615127914</v>
      </c>
      <c r="M67" s="32">
        <v>177</v>
      </c>
      <c r="N67" s="33">
        <v>0.7831858407079646</v>
      </c>
      <c r="O67" s="32">
        <v>3179</v>
      </c>
      <c r="P67" s="34">
        <v>0.81138335885655943</v>
      </c>
      <c r="Q67" s="35"/>
      <c r="R67" s="36"/>
      <c r="S67" s="35"/>
    </row>
    <row r="68" spans="1:19" ht="20.100000000000001" customHeight="1" x14ac:dyDescent="0.2">
      <c r="A68" s="53"/>
      <c r="B68" s="18" t="s">
        <v>8</v>
      </c>
      <c r="C68" s="19">
        <v>153</v>
      </c>
      <c r="D68" s="20">
        <v>0.26243567753001718</v>
      </c>
      <c r="E68" s="19">
        <v>107</v>
      </c>
      <c r="F68" s="20">
        <v>0.16718749999999999</v>
      </c>
      <c r="G68" s="19">
        <v>151</v>
      </c>
      <c r="H68" s="20">
        <v>0.20268456375838928</v>
      </c>
      <c r="I68" s="19">
        <v>148</v>
      </c>
      <c r="J68" s="20">
        <v>0.17939393939393938</v>
      </c>
      <c r="K68" s="19">
        <v>131</v>
      </c>
      <c r="L68" s="20">
        <v>0.14571746384872081</v>
      </c>
      <c r="M68" s="19">
        <v>49</v>
      </c>
      <c r="N68" s="20">
        <v>0.21681415929203537</v>
      </c>
      <c r="O68" s="19">
        <v>739</v>
      </c>
      <c r="P68" s="22">
        <v>0.18861664114344051</v>
      </c>
      <c r="Q68" s="23"/>
      <c r="R68" s="37"/>
      <c r="S68" s="16"/>
    </row>
    <row r="69" spans="1:19" ht="20.100000000000001" customHeight="1" x14ac:dyDescent="0.2">
      <c r="A69" s="54"/>
      <c r="B69" s="24" t="s">
        <v>6</v>
      </c>
      <c r="C69" s="25">
        <v>583</v>
      </c>
      <c r="D69" s="26">
        <v>1</v>
      </c>
      <c r="E69" s="25">
        <v>640</v>
      </c>
      <c r="F69" s="26">
        <v>1</v>
      </c>
      <c r="G69" s="25">
        <v>745</v>
      </c>
      <c r="H69" s="26">
        <v>1</v>
      </c>
      <c r="I69" s="25">
        <v>825</v>
      </c>
      <c r="J69" s="26">
        <v>1</v>
      </c>
      <c r="K69" s="25">
        <v>899</v>
      </c>
      <c r="L69" s="26">
        <v>1</v>
      </c>
      <c r="M69" s="25">
        <v>226</v>
      </c>
      <c r="N69" s="26">
        <v>1</v>
      </c>
      <c r="O69" s="25">
        <v>3918</v>
      </c>
      <c r="P69" s="28">
        <v>1</v>
      </c>
      <c r="Q69" s="29">
        <f>SQRT(((D67*(1-D67))/C69) + ((L67*(1-L67))/K69))</f>
        <v>2.1690588268683707E-2</v>
      </c>
      <c r="R69" s="29">
        <f>(L67-D67)/Q69</f>
        <v>5.3810533967772072</v>
      </c>
      <c r="S69" s="30" t="str">
        <f>IF(OR(R69&lt;=-1.96, R69&gt;=1.96), "Significant", "Not Significant")</f>
        <v>Significant</v>
      </c>
    </row>
    <row r="70" spans="1:19" ht="20.100000000000001" customHeight="1" x14ac:dyDescent="0.2">
      <c r="A70" s="52" t="s">
        <v>40</v>
      </c>
      <c r="B70" s="31" t="s">
        <v>7</v>
      </c>
      <c r="C70" s="32">
        <v>490</v>
      </c>
      <c r="D70" s="33">
        <v>0.83904109589041098</v>
      </c>
      <c r="E70" s="32">
        <v>565</v>
      </c>
      <c r="F70" s="33">
        <v>0.8800623052959502</v>
      </c>
      <c r="G70" s="32">
        <v>643</v>
      </c>
      <c r="H70" s="33">
        <v>0.85733333333333339</v>
      </c>
      <c r="I70" s="32">
        <v>711</v>
      </c>
      <c r="J70" s="33">
        <v>0.85973397823458286</v>
      </c>
      <c r="K70" s="32">
        <v>777</v>
      </c>
      <c r="L70" s="33">
        <v>0.86525612472160363</v>
      </c>
      <c r="M70" s="32">
        <v>192</v>
      </c>
      <c r="N70" s="33">
        <v>0.83116883116883111</v>
      </c>
      <c r="O70" s="32">
        <v>3378</v>
      </c>
      <c r="P70" s="34">
        <v>0.85910478128179046</v>
      </c>
      <c r="Q70" s="35"/>
      <c r="R70" s="36"/>
      <c r="S70" s="35"/>
    </row>
    <row r="71" spans="1:19" ht="20.100000000000001" customHeight="1" x14ac:dyDescent="0.2">
      <c r="A71" s="53"/>
      <c r="B71" s="18" t="s">
        <v>8</v>
      </c>
      <c r="C71" s="19">
        <v>94</v>
      </c>
      <c r="D71" s="20">
        <v>0.16095890410958905</v>
      </c>
      <c r="E71" s="19">
        <v>77</v>
      </c>
      <c r="F71" s="20">
        <v>0.11993769470404984</v>
      </c>
      <c r="G71" s="19">
        <v>107</v>
      </c>
      <c r="H71" s="20">
        <v>0.14266666666666666</v>
      </c>
      <c r="I71" s="19">
        <v>116</v>
      </c>
      <c r="J71" s="20">
        <v>0.14026602176541716</v>
      </c>
      <c r="K71" s="19">
        <v>121</v>
      </c>
      <c r="L71" s="20">
        <v>0.13474387527839643</v>
      </c>
      <c r="M71" s="19">
        <v>39</v>
      </c>
      <c r="N71" s="20">
        <v>0.16883116883116883</v>
      </c>
      <c r="O71" s="19">
        <v>554</v>
      </c>
      <c r="P71" s="22">
        <v>0.14089521871820956</v>
      </c>
      <c r="Q71" s="23"/>
      <c r="R71" s="37"/>
      <c r="S71" s="16"/>
    </row>
    <row r="72" spans="1:19" ht="20.100000000000001" customHeight="1" x14ac:dyDescent="0.2">
      <c r="A72" s="54"/>
      <c r="B72" s="24" t="s">
        <v>6</v>
      </c>
      <c r="C72" s="25">
        <v>584</v>
      </c>
      <c r="D72" s="26">
        <v>1</v>
      </c>
      <c r="E72" s="25">
        <v>642</v>
      </c>
      <c r="F72" s="26">
        <v>1</v>
      </c>
      <c r="G72" s="25">
        <v>750</v>
      </c>
      <c r="H72" s="26">
        <v>1</v>
      </c>
      <c r="I72" s="25">
        <v>827</v>
      </c>
      <c r="J72" s="26">
        <v>1</v>
      </c>
      <c r="K72" s="25">
        <v>898</v>
      </c>
      <c r="L72" s="26">
        <v>1</v>
      </c>
      <c r="M72" s="25">
        <v>231</v>
      </c>
      <c r="N72" s="26">
        <v>1</v>
      </c>
      <c r="O72" s="25">
        <v>3932</v>
      </c>
      <c r="P72" s="28">
        <v>1</v>
      </c>
      <c r="Q72" s="29">
        <f>SQRT(((D70*(1-D70))/C72) + ((L70*(1-L70))/K72))</f>
        <v>1.9002174563977133E-2</v>
      </c>
      <c r="R72" s="29">
        <f>(L70-D70)/Q72</f>
        <v>1.3795804655373016</v>
      </c>
      <c r="S72" s="30" t="str">
        <f>IF(OR(R72&lt;=-1.96, R72&gt;=1.96), "Significant", "Not Significant")</f>
        <v>Not Significant</v>
      </c>
    </row>
    <row r="73" spans="1:19" ht="20.100000000000001" customHeight="1" x14ac:dyDescent="0.2">
      <c r="A73" s="52" t="s">
        <v>41</v>
      </c>
      <c r="B73" s="31" t="s">
        <v>7</v>
      </c>
      <c r="C73" s="32">
        <v>382</v>
      </c>
      <c r="D73" s="33">
        <v>0.75196850393700787</v>
      </c>
      <c r="E73" s="32">
        <v>418</v>
      </c>
      <c r="F73" s="33">
        <v>0.77695167286245348</v>
      </c>
      <c r="G73" s="32">
        <v>462</v>
      </c>
      <c r="H73" s="33">
        <v>0.75862068965517238</v>
      </c>
      <c r="I73" s="32">
        <v>483</v>
      </c>
      <c r="J73" s="33">
        <v>0.73740458015267185</v>
      </c>
      <c r="K73" s="32">
        <v>510</v>
      </c>
      <c r="L73" s="33">
        <v>0.7589285714285714</v>
      </c>
      <c r="M73" s="32">
        <v>139</v>
      </c>
      <c r="N73" s="33">
        <v>0.72774869109947649</v>
      </c>
      <c r="O73" s="32">
        <v>2394</v>
      </c>
      <c r="P73" s="34">
        <v>0.75449101796407192</v>
      </c>
      <c r="Q73" s="35"/>
      <c r="R73" s="36"/>
      <c r="S73" s="35"/>
    </row>
    <row r="74" spans="1:19" ht="20.100000000000001" customHeight="1" x14ac:dyDescent="0.2">
      <c r="A74" s="53"/>
      <c r="B74" s="18" t="s">
        <v>8</v>
      </c>
      <c r="C74" s="19">
        <v>126</v>
      </c>
      <c r="D74" s="20">
        <v>0.2480314960629921</v>
      </c>
      <c r="E74" s="19">
        <v>120</v>
      </c>
      <c r="F74" s="20">
        <v>0.22304832713754646</v>
      </c>
      <c r="G74" s="19">
        <v>147</v>
      </c>
      <c r="H74" s="20">
        <v>0.24137931034482757</v>
      </c>
      <c r="I74" s="19">
        <v>172</v>
      </c>
      <c r="J74" s="20">
        <v>0.26259541984732826</v>
      </c>
      <c r="K74" s="19">
        <v>162</v>
      </c>
      <c r="L74" s="20">
        <v>0.24107142857142858</v>
      </c>
      <c r="M74" s="19">
        <v>52</v>
      </c>
      <c r="N74" s="20">
        <v>0.27225130890052357</v>
      </c>
      <c r="O74" s="19">
        <v>779</v>
      </c>
      <c r="P74" s="22">
        <v>0.24550898203592816</v>
      </c>
      <c r="Q74" s="23"/>
      <c r="R74" s="37"/>
      <c r="S74" s="16"/>
    </row>
    <row r="75" spans="1:19" ht="20.100000000000001" customHeight="1" x14ac:dyDescent="0.2">
      <c r="A75" s="54"/>
      <c r="B75" s="24" t="s">
        <v>6</v>
      </c>
      <c r="C75" s="25">
        <v>508</v>
      </c>
      <c r="D75" s="26">
        <v>1</v>
      </c>
      <c r="E75" s="25">
        <v>538</v>
      </c>
      <c r="F75" s="26">
        <v>1</v>
      </c>
      <c r="G75" s="25">
        <v>609</v>
      </c>
      <c r="H75" s="26">
        <v>1</v>
      </c>
      <c r="I75" s="25">
        <v>655</v>
      </c>
      <c r="J75" s="26">
        <v>1</v>
      </c>
      <c r="K75" s="25">
        <v>672</v>
      </c>
      <c r="L75" s="26">
        <v>1</v>
      </c>
      <c r="M75" s="25">
        <v>191</v>
      </c>
      <c r="N75" s="26">
        <v>1</v>
      </c>
      <c r="O75" s="25">
        <v>3173</v>
      </c>
      <c r="P75" s="28">
        <v>1</v>
      </c>
      <c r="Q75" s="29">
        <f>SQRT(((D73*(1-D73))/C75) + ((L73*(1-L73))/K75))</f>
        <v>2.528646478127353E-2</v>
      </c>
      <c r="R75" s="29">
        <f>(L73-D73)/Q75</f>
        <v>0.27524873689413332</v>
      </c>
      <c r="S75" s="30" t="str">
        <f>IF(OR(R75&lt;=-1.96, R75&gt;=1.96), "Significant", "Not Significant")</f>
        <v>Not Significant</v>
      </c>
    </row>
    <row r="76" spans="1:19" ht="20.100000000000001" customHeight="1" x14ac:dyDescent="0.2">
      <c r="A76" s="52" t="s">
        <v>42</v>
      </c>
      <c r="B76" s="31" t="s">
        <v>7</v>
      </c>
      <c r="C76" s="32">
        <v>453</v>
      </c>
      <c r="D76" s="33">
        <v>0.77040816326530615</v>
      </c>
      <c r="E76" s="32">
        <v>510</v>
      </c>
      <c r="F76" s="33">
        <v>0.79563182527301091</v>
      </c>
      <c r="G76" s="32">
        <v>574</v>
      </c>
      <c r="H76" s="33">
        <v>0.76127320954907163</v>
      </c>
      <c r="I76" s="32">
        <v>636</v>
      </c>
      <c r="J76" s="33">
        <v>0.76811594202898548</v>
      </c>
      <c r="K76" s="32">
        <v>693</v>
      </c>
      <c r="L76" s="33">
        <v>0.76829268292682928</v>
      </c>
      <c r="M76" s="32">
        <v>165</v>
      </c>
      <c r="N76" s="33">
        <v>0.70512820512820507</v>
      </c>
      <c r="O76" s="32">
        <v>3031</v>
      </c>
      <c r="P76" s="34">
        <v>0.76792500633392446</v>
      </c>
      <c r="Q76" s="35"/>
      <c r="R76" s="36"/>
      <c r="S76" s="35"/>
    </row>
    <row r="77" spans="1:19" ht="20.100000000000001" customHeight="1" x14ac:dyDescent="0.2">
      <c r="A77" s="53"/>
      <c r="B77" s="18" t="s">
        <v>8</v>
      </c>
      <c r="C77" s="19">
        <v>135</v>
      </c>
      <c r="D77" s="20">
        <v>0.22959183673469385</v>
      </c>
      <c r="E77" s="19">
        <v>131</v>
      </c>
      <c r="F77" s="20">
        <v>0.20436817472698909</v>
      </c>
      <c r="G77" s="19">
        <v>180</v>
      </c>
      <c r="H77" s="20">
        <v>0.23872679045092837</v>
      </c>
      <c r="I77" s="19">
        <v>192</v>
      </c>
      <c r="J77" s="20">
        <v>0.2318840579710145</v>
      </c>
      <c r="K77" s="19">
        <v>209</v>
      </c>
      <c r="L77" s="20">
        <v>0.23170731707317074</v>
      </c>
      <c r="M77" s="19">
        <v>69</v>
      </c>
      <c r="N77" s="20">
        <v>0.29487179487179488</v>
      </c>
      <c r="O77" s="19">
        <v>916</v>
      </c>
      <c r="P77" s="22">
        <v>0.23207499366607551</v>
      </c>
      <c r="Q77" s="23"/>
      <c r="R77" s="37"/>
      <c r="S77" s="16"/>
    </row>
    <row r="78" spans="1:19" ht="20.100000000000001" customHeight="1" x14ac:dyDescent="0.2">
      <c r="A78" s="54"/>
      <c r="B78" s="24" t="s">
        <v>6</v>
      </c>
      <c r="C78" s="25">
        <v>588</v>
      </c>
      <c r="D78" s="26">
        <v>1</v>
      </c>
      <c r="E78" s="25">
        <v>641</v>
      </c>
      <c r="F78" s="26">
        <v>1</v>
      </c>
      <c r="G78" s="25">
        <v>754</v>
      </c>
      <c r="H78" s="26">
        <v>1</v>
      </c>
      <c r="I78" s="25">
        <v>828</v>
      </c>
      <c r="J78" s="26">
        <v>1</v>
      </c>
      <c r="K78" s="25">
        <v>902</v>
      </c>
      <c r="L78" s="26">
        <v>1</v>
      </c>
      <c r="M78" s="25">
        <v>234</v>
      </c>
      <c r="N78" s="26">
        <v>1</v>
      </c>
      <c r="O78" s="25">
        <v>3947</v>
      </c>
      <c r="P78" s="28">
        <v>1</v>
      </c>
      <c r="Q78" s="29">
        <f>SQRT(((D76*(1-D76))/C78) + ((L76*(1-L76))/K78))</f>
        <v>2.2319849903136468E-2</v>
      </c>
      <c r="R78" s="29">
        <f>(L76-D76)/Q78</f>
        <v>-9.4780222432391245E-2</v>
      </c>
      <c r="S78" s="30" t="str">
        <f>IF(OR(R78&lt;=-1.96, R78&gt;=1.96), "Significant", "Not Significant")</f>
        <v>Not Significant</v>
      </c>
    </row>
    <row r="79" spans="1:19" ht="20.100000000000001" customHeight="1" x14ac:dyDescent="0.2">
      <c r="A79" s="52" t="s">
        <v>43</v>
      </c>
      <c r="B79" s="31" t="s">
        <v>7</v>
      </c>
      <c r="C79" s="32">
        <v>425</v>
      </c>
      <c r="D79" s="33">
        <v>0.7365684575389948</v>
      </c>
      <c r="E79" s="32">
        <v>460</v>
      </c>
      <c r="F79" s="33">
        <v>0.7313195548489666</v>
      </c>
      <c r="G79" s="32">
        <v>540</v>
      </c>
      <c r="H79" s="33">
        <v>0.72776280323450138</v>
      </c>
      <c r="I79" s="32">
        <v>589</v>
      </c>
      <c r="J79" s="33">
        <v>0.71654501216545019</v>
      </c>
      <c r="K79" s="32">
        <v>640</v>
      </c>
      <c r="L79" s="33">
        <v>0.71910112359550571</v>
      </c>
      <c r="M79" s="32">
        <v>160</v>
      </c>
      <c r="N79" s="33">
        <v>0.71748878923766812</v>
      </c>
      <c r="O79" s="32">
        <v>2814</v>
      </c>
      <c r="P79" s="34">
        <v>0.72469739891836216</v>
      </c>
      <c r="Q79" s="35"/>
      <c r="R79" s="36"/>
      <c r="S79" s="35"/>
    </row>
    <row r="80" spans="1:19" ht="20.100000000000001" customHeight="1" x14ac:dyDescent="0.2">
      <c r="A80" s="53"/>
      <c r="B80" s="18" t="s">
        <v>8</v>
      </c>
      <c r="C80" s="19">
        <v>152</v>
      </c>
      <c r="D80" s="20">
        <v>0.2634315424610052</v>
      </c>
      <c r="E80" s="19">
        <v>169</v>
      </c>
      <c r="F80" s="20">
        <v>0.2686804451510334</v>
      </c>
      <c r="G80" s="19">
        <v>202</v>
      </c>
      <c r="H80" s="20">
        <v>0.27223719676549868</v>
      </c>
      <c r="I80" s="19">
        <v>233</v>
      </c>
      <c r="J80" s="20">
        <v>0.28345498783454987</v>
      </c>
      <c r="K80" s="19">
        <v>250</v>
      </c>
      <c r="L80" s="20">
        <v>0.28089887640449435</v>
      </c>
      <c r="M80" s="19">
        <v>63</v>
      </c>
      <c r="N80" s="20">
        <v>0.28251121076233182</v>
      </c>
      <c r="O80" s="19">
        <v>1069</v>
      </c>
      <c r="P80" s="22">
        <v>0.2753026010816379</v>
      </c>
      <c r="Q80" s="23"/>
      <c r="R80" s="37"/>
      <c r="S80" s="16"/>
    </row>
    <row r="81" spans="1:19" ht="20.100000000000001" customHeight="1" x14ac:dyDescent="0.2">
      <c r="A81" s="54"/>
      <c r="B81" s="24" t="s">
        <v>6</v>
      </c>
      <c r="C81" s="25">
        <v>577</v>
      </c>
      <c r="D81" s="26">
        <v>1</v>
      </c>
      <c r="E81" s="25">
        <v>629</v>
      </c>
      <c r="F81" s="26">
        <v>1</v>
      </c>
      <c r="G81" s="25">
        <v>742</v>
      </c>
      <c r="H81" s="26">
        <v>1</v>
      </c>
      <c r="I81" s="25">
        <v>822</v>
      </c>
      <c r="J81" s="26">
        <v>1</v>
      </c>
      <c r="K81" s="25">
        <v>890</v>
      </c>
      <c r="L81" s="26">
        <v>1</v>
      </c>
      <c r="M81" s="25">
        <v>223</v>
      </c>
      <c r="N81" s="26">
        <v>1</v>
      </c>
      <c r="O81" s="25">
        <v>3883</v>
      </c>
      <c r="P81" s="28">
        <v>1</v>
      </c>
      <c r="Q81" s="29">
        <f>SQRT(((D79*(1-D79))/C81) + ((L79*(1-L79))/K81))</f>
        <v>2.3732750841362362E-2</v>
      </c>
      <c r="R81" s="29">
        <f>(L79-D79)/Q81</f>
        <v>-0.73600123560250519</v>
      </c>
      <c r="S81" s="30" t="str">
        <f>IF(OR(R81&lt;=-1.96, R81&gt;=1.96), "Significant", "Not Significant")</f>
        <v>Not Significant</v>
      </c>
    </row>
    <row r="82" spans="1:19" ht="20.100000000000001" customHeight="1" x14ac:dyDescent="0.2">
      <c r="A82" s="52" t="s">
        <v>44</v>
      </c>
      <c r="B82" s="31" t="s">
        <v>7</v>
      </c>
      <c r="C82" s="32">
        <v>402</v>
      </c>
      <c r="D82" s="33">
        <v>0.68717948717948718</v>
      </c>
      <c r="E82" s="32">
        <v>422</v>
      </c>
      <c r="F82" s="33">
        <v>0.66352201257861632</v>
      </c>
      <c r="G82" s="32">
        <v>501</v>
      </c>
      <c r="H82" s="33">
        <v>0.67978290366350069</v>
      </c>
      <c r="I82" s="32">
        <v>555</v>
      </c>
      <c r="J82" s="33">
        <v>0.68265682656826565</v>
      </c>
      <c r="K82" s="32">
        <v>514</v>
      </c>
      <c r="L82" s="33">
        <v>0.58342792281498301</v>
      </c>
      <c r="M82" s="32">
        <v>145</v>
      </c>
      <c r="N82" s="33">
        <v>0.62231759656652352</v>
      </c>
      <c r="O82" s="32">
        <v>2539</v>
      </c>
      <c r="P82" s="34">
        <v>0.65353925353925346</v>
      </c>
      <c r="Q82" s="35"/>
      <c r="R82" s="36"/>
      <c r="S82" s="35"/>
    </row>
    <row r="83" spans="1:19" ht="20.100000000000001" customHeight="1" x14ac:dyDescent="0.2">
      <c r="A83" s="53"/>
      <c r="B83" s="18" t="s">
        <v>8</v>
      </c>
      <c r="C83" s="19">
        <v>183</v>
      </c>
      <c r="D83" s="20">
        <v>0.31282051282051282</v>
      </c>
      <c r="E83" s="19">
        <v>214</v>
      </c>
      <c r="F83" s="20">
        <v>0.33647798742138363</v>
      </c>
      <c r="G83" s="19">
        <v>236</v>
      </c>
      <c r="H83" s="20">
        <v>0.32021709633649936</v>
      </c>
      <c r="I83" s="19">
        <v>258</v>
      </c>
      <c r="J83" s="20">
        <v>0.31734317343173429</v>
      </c>
      <c r="K83" s="19">
        <v>367</v>
      </c>
      <c r="L83" s="20">
        <v>0.41657207718501704</v>
      </c>
      <c r="M83" s="19">
        <v>88</v>
      </c>
      <c r="N83" s="20">
        <v>0.37768240343347642</v>
      </c>
      <c r="O83" s="19">
        <v>1346</v>
      </c>
      <c r="P83" s="22">
        <v>0.34646074646074643</v>
      </c>
      <c r="Q83" s="23"/>
      <c r="R83" s="37"/>
      <c r="S83" s="16"/>
    </row>
    <row r="84" spans="1:19" ht="20.100000000000001" customHeight="1" x14ac:dyDescent="0.2">
      <c r="A84" s="54"/>
      <c r="B84" s="24" t="s">
        <v>6</v>
      </c>
      <c r="C84" s="25">
        <v>585</v>
      </c>
      <c r="D84" s="26">
        <v>1</v>
      </c>
      <c r="E84" s="25">
        <v>636</v>
      </c>
      <c r="F84" s="26">
        <v>1</v>
      </c>
      <c r="G84" s="25">
        <v>737</v>
      </c>
      <c r="H84" s="26">
        <v>1</v>
      </c>
      <c r="I84" s="25">
        <v>813</v>
      </c>
      <c r="J84" s="26">
        <v>1</v>
      </c>
      <c r="K84" s="25">
        <v>881</v>
      </c>
      <c r="L84" s="26">
        <v>1</v>
      </c>
      <c r="M84" s="25">
        <v>233</v>
      </c>
      <c r="N84" s="26">
        <v>1</v>
      </c>
      <c r="O84" s="25">
        <v>3885</v>
      </c>
      <c r="P84" s="28">
        <v>1</v>
      </c>
      <c r="Q84" s="29">
        <f>SQRT(((D82*(1-D82))/C84) + ((L82*(1-L82))/K84))</f>
        <v>2.5363904243733651E-2</v>
      </c>
      <c r="R84" s="29">
        <f>(L82-D82)/Q84</f>
        <v>-4.0905202672075536</v>
      </c>
      <c r="S84" s="30" t="str">
        <f>IF(OR(R84&lt;=-1.96, R84&gt;=1.96), "Significant", "Not Significant")</f>
        <v>Significant</v>
      </c>
    </row>
    <row r="85" spans="1:19" ht="20.100000000000001" customHeight="1" x14ac:dyDescent="0.2">
      <c r="A85" s="52" t="s">
        <v>45</v>
      </c>
      <c r="B85" s="31" t="s">
        <v>7</v>
      </c>
      <c r="C85" s="32">
        <v>489</v>
      </c>
      <c r="D85" s="33">
        <v>0.84020618556701043</v>
      </c>
      <c r="E85" s="32">
        <v>523</v>
      </c>
      <c r="F85" s="33">
        <v>0.81974921630094044</v>
      </c>
      <c r="G85" s="32">
        <v>607</v>
      </c>
      <c r="H85" s="33">
        <v>0.81258366800535464</v>
      </c>
      <c r="I85" s="32">
        <v>671</v>
      </c>
      <c r="J85" s="33">
        <v>0.81530984204131229</v>
      </c>
      <c r="K85" s="32">
        <v>737</v>
      </c>
      <c r="L85" s="33">
        <v>0.81616832779623483</v>
      </c>
      <c r="M85" s="32">
        <v>171</v>
      </c>
      <c r="N85" s="33">
        <v>0.7467248908296944</v>
      </c>
      <c r="O85" s="32">
        <v>3198</v>
      </c>
      <c r="P85" s="34">
        <v>0.81540030596634372</v>
      </c>
      <c r="Q85" s="35"/>
      <c r="R85" s="36"/>
      <c r="S85" s="35"/>
    </row>
    <row r="86" spans="1:19" ht="20.100000000000001" customHeight="1" x14ac:dyDescent="0.2">
      <c r="A86" s="53"/>
      <c r="B86" s="18" t="s">
        <v>8</v>
      </c>
      <c r="C86" s="19">
        <v>93</v>
      </c>
      <c r="D86" s="20">
        <v>0.15979381443298968</v>
      </c>
      <c r="E86" s="19">
        <v>115</v>
      </c>
      <c r="F86" s="20">
        <v>0.18025078369905956</v>
      </c>
      <c r="G86" s="19">
        <v>140</v>
      </c>
      <c r="H86" s="20">
        <v>0.18741633199464525</v>
      </c>
      <c r="I86" s="19">
        <v>152</v>
      </c>
      <c r="J86" s="20">
        <v>0.18469015795868773</v>
      </c>
      <c r="K86" s="19">
        <v>166</v>
      </c>
      <c r="L86" s="20">
        <v>0.18383167220376526</v>
      </c>
      <c r="M86" s="19">
        <v>58</v>
      </c>
      <c r="N86" s="20">
        <v>0.25327510917030571</v>
      </c>
      <c r="O86" s="19">
        <v>724</v>
      </c>
      <c r="P86" s="22">
        <v>0.18459969403365631</v>
      </c>
      <c r="Q86" s="23"/>
      <c r="R86" s="37"/>
      <c r="S86" s="16"/>
    </row>
    <row r="87" spans="1:19" ht="20.100000000000001" customHeight="1" x14ac:dyDescent="0.2">
      <c r="A87" s="54"/>
      <c r="B87" s="24" t="s">
        <v>6</v>
      </c>
      <c r="C87" s="25">
        <v>582</v>
      </c>
      <c r="D87" s="26">
        <v>1</v>
      </c>
      <c r="E87" s="25">
        <v>638</v>
      </c>
      <c r="F87" s="26">
        <v>1</v>
      </c>
      <c r="G87" s="25">
        <v>747</v>
      </c>
      <c r="H87" s="26">
        <v>1</v>
      </c>
      <c r="I87" s="25">
        <v>823</v>
      </c>
      <c r="J87" s="26">
        <v>1</v>
      </c>
      <c r="K87" s="25">
        <v>903</v>
      </c>
      <c r="L87" s="26">
        <v>1</v>
      </c>
      <c r="M87" s="25">
        <v>229</v>
      </c>
      <c r="N87" s="26">
        <v>1</v>
      </c>
      <c r="O87" s="25">
        <v>3922</v>
      </c>
      <c r="P87" s="28">
        <v>1</v>
      </c>
      <c r="Q87" s="29">
        <f>SQRT(((D85*(1-D85))/C87) + ((L85*(1-L85))/K87))</f>
        <v>1.9920879522801575E-2</v>
      </c>
      <c r="R87" s="29">
        <f>(L85-D85)/Q87</f>
        <v>-1.2066664899640454</v>
      </c>
      <c r="S87" s="30" t="str">
        <f>IF(OR(R87&lt;=-1.96, R87&gt;=1.96), "Significant", "Not Significant")</f>
        <v>Not Significant</v>
      </c>
    </row>
    <row r="88" spans="1:19" ht="20.100000000000001" customHeight="1" x14ac:dyDescent="0.2">
      <c r="A88" s="52" t="s">
        <v>46</v>
      </c>
      <c r="B88" s="31" t="s">
        <v>7</v>
      </c>
      <c r="C88" s="32">
        <v>247</v>
      </c>
      <c r="D88" s="33">
        <v>0.53347732181425489</v>
      </c>
      <c r="E88" s="32">
        <v>251</v>
      </c>
      <c r="F88" s="33">
        <v>0.52400835073068885</v>
      </c>
      <c r="G88" s="32">
        <v>266</v>
      </c>
      <c r="H88" s="33">
        <v>0.50188679245283019</v>
      </c>
      <c r="I88" s="32">
        <v>277</v>
      </c>
      <c r="J88" s="33">
        <v>0.48006932409012132</v>
      </c>
      <c r="K88" s="32">
        <v>310</v>
      </c>
      <c r="L88" s="33">
        <v>0.49206349206349209</v>
      </c>
      <c r="M88" s="32">
        <v>73</v>
      </c>
      <c r="N88" s="33">
        <v>0.42690058479532161</v>
      </c>
      <c r="O88" s="32">
        <v>1424</v>
      </c>
      <c r="P88" s="34">
        <v>0.49964912280701751</v>
      </c>
      <c r="Q88" s="35"/>
      <c r="R88" s="36"/>
      <c r="S88" s="35"/>
    </row>
    <row r="89" spans="1:19" ht="20.100000000000001" customHeight="1" x14ac:dyDescent="0.2">
      <c r="A89" s="53"/>
      <c r="B89" s="18" t="s">
        <v>8</v>
      </c>
      <c r="C89" s="19">
        <v>216</v>
      </c>
      <c r="D89" s="20">
        <v>0.46652267818574517</v>
      </c>
      <c r="E89" s="19">
        <v>228</v>
      </c>
      <c r="F89" s="20">
        <v>0.47599164926931109</v>
      </c>
      <c r="G89" s="19">
        <v>264</v>
      </c>
      <c r="H89" s="20">
        <v>0.49811320754716981</v>
      </c>
      <c r="I89" s="19">
        <v>300</v>
      </c>
      <c r="J89" s="20">
        <v>0.51993067590987874</v>
      </c>
      <c r="K89" s="19">
        <v>320</v>
      </c>
      <c r="L89" s="20">
        <v>0.50793650793650791</v>
      </c>
      <c r="M89" s="19">
        <v>98</v>
      </c>
      <c r="N89" s="20">
        <v>0.57309941520467833</v>
      </c>
      <c r="O89" s="19">
        <v>1426</v>
      </c>
      <c r="P89" s="22">
        <v>0.50035087719298244</v>
      </c>
      <c r="Q89" s="23"/>
      <c r="R89" s="37"/>
      <c r="S89" s="16"/>
    </row>
    <row r="90" spans="1:19" ht="20.100000000000001" customHeight="1" x14ac:dyDescent="0.2">
      <c r="A90" s="54"/>
      <c r="B90" s="24" t="s">
        <v>6</v>
      </c>
      <c r="C90" s="25">
        <v>463</v>
      </c>
      <c r="D90" s="26">
        <v>1</v>
      </c>
      <c r="E90" s="25">
        <v>479</v>
      </c>
      <c r="F90" s="26">
        <v>1</v>
      </c>
      <c r="G90" s="25">
        <v>530</v>
      </c>
      <c r="H90" s="26">
        <v>1</v>
      </c>
      <c r="I90" s="25">
        <v>577</v>
      </c>
      <c r="J90" s="26">
        <v>1</v>
      </c>
      <c r="K90" s="25">
        <v>630</v>
      </c>
      <c r="L90" s="26">
        <v>1</v>
      </c>
      <c r="M90" s="25">
        <v>171</v>
      </c>
      <c r="N90" s="26">
        <v>1</v>
      </c>
      <c r="O90" s="25">
        <v>2850</v>
      </c>
      <c r="P90" s="28">
        <v>1</v>
      </c>
      <c r="Q90" s="29">
        <f>SQRT(((D88*(1-D88))/C90) + ((L88*(1-L88))/K90))</f>
        <v>3.0565693736615527E-2</v>
      </c>
      <c r="R90" s="29">
        <f>(L88-D88)/Q90</f>
        <v>-1.354912147835597</v>
      </c>
      <c r="S90" s="30" t="str">
        <f>IF(OR(R90&lt;=-1.96, R90&gt;=1.96), "Significant", "Not Significant")</f>
        <v>Not Significant</v>
      </c>
    </row>
    <row r="91" spans="1:19" ht="20.100000000000001" customHeight="1" x14ac:dyDescent="0.2">
      <c r="A91" s="52" t="s">
        <v>47</v>
      </c>
      <c r="B91" s="31" t="s">
        <v>7</v>
      </c>
      <c r="C91" s="32">
        <v>449</v>
      </c>
      <c r="D91" s="33">
        <v>0.8392523364485982</v>
      </c>
      <c r="E91" s="32">
        <v>503</v>
      </c>
      <c r="F91" s="33">
        <v>0.85398981324278433</v>
      </c>
      <c r="G91" s="32">
        <v>594</v>
      </c>
      <c r="H91" s="33">
        <v>0.88524590163934425</v>
      </c>
      <c r="I91" s="32">
        <v>661</v>
      </c>
      <c r="J91" s="33">
        <v>0.88724832214765104</v>
      </c>
      <c r="K91" s="32">
        <v>689</v>
      </c>
      <c r="L91" s="33">
        <v>0.87104930467762332</v>
      </c>
      <c r="M91" s="32">
        <v>179</v>
      </c>
      <c r="N91" s="33">
        <v>0.8564593301435407</v>
      </c>
      <c r="O91" s="32">
        <v>3075</v>
      </c>
      <c r="P91" s="34">
        <v>0.86864406779661008</v>
      </c>
      <c r="Q91" s="35"/>
      <c r="R91" s="36"/>
      <c r="S91" s="35"/>
    </row>
    <row r="92" spans="1:19" ht="20.100000000000001" customHeight="1" x14ac:dyDescent="0.2">
      <c r="A92" s="53"/>
      <c r="B92" s="18" t="s">
        <v>8</v>
      </c>
      <c r="C92" s="19">
        <v>86</v>
      </c>
      <c r="D92" s="20">
        <v>0.16074766355140188</v>
      </c>
      <c r="E92" s="19">
        <v>86</v>
      </c>
      <c r="F92" s="20">
        <v>0.14601018675721561</v>
      </c>
      <c r="G92" s="19">
        <v>77</v>
      </c>
      <c r="H92" s="20">
        <v>0.11475409836065573</v>
      </c>
      <c r="I92" s="19">
        <v>84</v>
      </c>
      <c r="J92" s="20">
        <v>0.11275167785234899</v>
      </c>
      <c r="K92" s="19">
        <v>102</v>
      </c>
      <c r="L92" s="20">
        <v>0.12895069532237674</v>
      </c>
      <c r="M92" s="19">
        <v>30</v>
      </c>
      <c r="N92" s="20">
        <v>0.14354066985645933</v>
      </c>
      <c r="O92" s="19">
        <v>465</v>
      </c>
      <c r="P92" s="22">
        <v>0.13135593220338981</v>
      </c>
      <c r="Q92" s="23"/>
      <c r="R92" s="37"/>
      <c r="S92" s="16"/>
    </row>
    <row r="93" spans="1:19" ht="20.100000000000001" customHeight="1" x14ac:dyDescent="0.2">
      <c r="A93" s="54"/>
      <c r="B93" s="24" t="s">
        <v>6</v>
      </c>
      <c r="C93" s="25">
        <v>535</v>
      </c>
      <c r="D93" s="26">
        <v>1</v>
      </c>
      <c r="E93" s="25">
        <v>589</v>
      </c>
      <c r="F93" s="26">
        <v>1</v>
      </c>
      <c r="G93" s="25">
        <v>671</v>
      </c>
      <c r="H93" s="26">
        <v>1</v>
      </c>
      <c r="I93" s="25">
        <v>745</v>
      </c>
      <c r="J93" s="26">
        <v>1</v>
      </c>
      <c r="K93" s="25">
        <v>791</v>
      </c>
      <c r="L93" s="26">
        <v>1</v>
      </c>
      <c r="M93" s="25">
        <v>209</v>
      </c>
      <c r="N93" s="26">
        <v>1</v>
      </c>
      <c r="O93" s="25">
        <v>3540</v>
      </c>
      <c r="P93" s="28">
        <v>1</v>
      </c>
      <c r="Q93" s="29">
        <f>SQRT(((D91*(1-D91))/C93) + ((L91*(1-L91))/K93))</f>
        <v>1.9853582359360293E-2</v>
      </c>
      <c r="R93" s="29">
        <f>(L91-D91)/Q93</f>
        <v>1.6015733409458932</v>
      </c>
      <c r="S93" s="30" t="str">
        <f>IF(OR(R93&lt;=-1.96, R93&gt;=1.96), "Significant", "Not Significant")</f>
        <v>Not Significant</v>
      </c>
    </row>
    <row r="94" spans="1:19" ht="20.100000000000001" customHeight="1" x14ac:dyDescent="0.2">
      <c r="A94" s="52" t="s">
        <v>48</v>
      </c>
      <c r="B94" s="31" t="s">
        <v>7</v>
      </c>
      <c r="C94" s="32">
        <v>516</v>
      </c>
      <c r="D94" s="33">
        <v>0.88054607508532423</v>
      </c>
      <c r="E94" s="32">
        <v>567</v>
      </c>
      <c r="F94" s="33">
        <v>0.88317757009345799</v>
      </c>
      <c r="G94" s="32">
        <v>662</v>
      </c>
      <c r="H94" s="33">
        <v>0.88031914893617025</v>
      </c>
      <c r="I94" s="32">
        <v>721</v>
      </c>
      <c r="J94" s="33">
        <v>0.87288135593220328</v>
      </c>
      <c r="K94" s="32">
        <v>778</v>
      </c>
      <c r="L94" s="33">
        <v>0.86061946902654862</v>
      </c>
      <c r="M94" s="32">
        <v>204</v>
      </c>
      <c r="N94" s="33">
        <v>0.87179487179487181</v>
      </c>
      <c r="O94" s="32">
        <v>3448</v>
      </c>
      <c r="P94" s="34">
        <v>0.87423935091277893</v>
      </c>
      <c r="Q94" s="35"/>
      <c r="R94" s="36"/>
      <c r="S94" s="35"/>
    </row>
    <row r="95" spans="1:19" ht="20.100000000000001" customHeight="1" x14ac:dyDescent="0.2">
      <c r="A95" s="53"/>
      <c r="B95" s="18" t="s">
        <v>8</v>
      </c>
      <c r="C95" s="19">
        <v>70</v>
      </c>
      <c r="D95" s="20">
        <v>0.11945392491467575</v>
      </c>
      <c r="E95" s="19">
        <v>75</v>
      </c>
      <c r="F95" s="20">
        <v>0.11682242990654207</v>
      </c>
      <c r="G95" s="19">
        <v>90</v>
      </c>
      <c r="H95" s="20">
        <v>0.11968085106382979</v>
      </c>
      <c r="I95" s="19">
        <v>105</v>
      </c>
      <c r="J95" s="20">
        <v>0.1271186440677966</v>
      </c>
      <c r="K95" s="19">
        <v>126</v>
      </c>
      <c r="L95" s="20">
        <v>0.13938053097345132</v>
      </c>
      <c r="M95" s="19">
        <v>30</v>
      </c>
      <c r="N95" s="20">
        <v>0.12820512820512822</v>
      </c>
      <c r="O95" s="19">
        <v>496</v>
      </c>
      <c r="P95" s="22">
        <v>0.12576064908722109</v>
      </c>
      <c r="Q95" s="23"/>
      <c r="R95" s="37"/>
      <c r="S95" s="16"/>
    </row>
    <row r="96" spans="1:19" ht="20.100000000000001" customHeight="1" x14ac:dyDescent="0.2">
      <c r="A96" s="54"/>
      <c r="B96" s="24" t="s">
        <v>6</v>
      </c>
      <c r="C96" s="25">
        <v>586</v>
      </c>
      <c r="D96" s="26">
        <v>1</v>
      </c>
      <c r="E96" s="25">
        <v>642</v>
      </c>
      <c r="F96" s="26">
        <v>1</v>
      </c>
      <c r="G96" s="25">
        <v>752</v>
      </c>
      <c r="H96" s="26">
        <v>1</v>
      </c>
      <c r="I96" s="25">
        <v>826</v>
      </c>
      <c r="J96" s="26">
        <v>1</v>
      </c>
      <c r="K96" s="25">
        <v>904</v>
      </c>
      <c r="L96" s="26">
        <v>1</v>
      </c>
      <c r="M96" s="25">
        <v>234</v>
      </c>
      <c r="N96" s="26">
        <v>1</v>
      </c>
      <c r="O96" s="25">
        <v>3944</v>
      </c>
      <c r="P96" s="28">
        <v>1</v>
      </c>
      <c r="Q96" s="29">
        <f>SQRT(((D94*(1-D94))/C96) + ((L94*(1-L94))/K96))</f>
        <v>1.7668844977635861E-2</v>
      </c>
      <c r="R96" s="29">
        <f>(L94-D94)/Q96</f>
        <v>-1.127782041440597</v>
      </c>
      <c r="S96" s="30" t="str">
        <f>IF(OR(R96&lt;=-1.96, R96&gt;=1.96), "Significant", "Not Significant")</f>
        <v>Not Significant</v>
      </c>
    </row>
    <row r="97" spans="1:19" ht="20.100000000000001" customHeight="1" x14ac:dyDescent="0.2">
      <c r="A97" s="52" t="s">
        <v>49</v>
      </c>
      <c r="B97" s="31" t="s">
        <v>7</v>
      </c>
      <c r="C97" s="32">
        <v>448</v>
      </c>
      <c r="D97" s="33">
        <v>0.81454545454545457</v>
      </c>
      <c r="E97" s="32">
        <v>487</v>
      </c>
      <c r="F97" s="33">
        <v>0.82402707275803722</v>
      </c>
      <c r="G97" s="32">
        <v>576</v>
      </c>
      <c r="H97" s="33">
        <v>0.82403433476394849</v>
      </c>
      <c r="I97" s="32">
        <v>605</v>
      </c>
      <c r="J97" s="33">
        <v>0.81317204301075263</v>
      </c>
      <c r="K97" s="32">
        <v>666</v>
      </c>
      <c r="L97" s="33">
        <v>0.81517747858017131</v>
      </c>
      <c r="M97" s="32">
        <v>162</v>
      </c>
      <c r="N97" s="33">
        <v>0.78260869565217395</v>
      </c>
      <c r="O97" s="32">
        <v>2944</v>
      </c>
      <c r="P97" s="34">
        <v>0.81596452328159641</v>
      </c>
      <c r="Q97" s="35"/>
      <c r="R97" s="36"/>
      <c r="S97" s="35"/>
    </row>
    <row r="98" spans="1:19" ht="20.100000000000001" customHeight="1" x14ac:dyDescent="0.2">
      <c r="A98" s="53"/>
      <c r="B98" s="18" t="s">
        <v>8</v>
      </c>
      <c r="C98" s="19">
        <v>102</v>
      </c>
      <c r="D98" s="20">
        <v>0.18545454545454546</v>
      </c>
      <c r="E98" s="19">
        <v>104</v>
      </c>
      <c r="F98" s="20">
        <v>0.17597292724196276</v>
      </c>
      <c r="G98" s="19">
        <v>123</v>
      </c>
      <c r="H98" s="20">
        <v>0.17596566523605151</v>
      </c>
      <c r="I98" s="19">
        <v>139</v>
      </c>
      <c r="J98" s="20">
        <v>0.18682795698924731</v>
      </c>
      <c r="K98" s="19">
        <v>151</v>
      </c>
      <c r="L98" s="20">
        <v>0.18482252141982866</v>
      </c>
      <c r="M98" s="19">
        <v>45</v>
      </c>
      <c r="N98" s="20">
        <v>0.21739130434782608</v>
      </c>
      <c r="O98" s="19">
        <v>664</v>
      </c>
      <c r="P98" s="22">
        <v>0.18403547671840353</v>
      </c>
      <c r="Q98" s="23"/>
      <c r="R98" s="37"/>
      <c r="S98" s="16"/>
    </row>
    <row r="99" spans="1:19" ht="20.100000000000001" customHeight="1" x14ac:dyDescent="0.2">
      <c r="A99" s="54"/>
      <c r="B99" s="24" t="s">
        <v>6</v>
      </c>
      <c r="C99" s="25">
        <v>550</v>
      </c>
      <c r="D99" s="26">
        <v>1</v>
      </c>
      <c r="E99" s="25">
        <v>591</v>
      </c>
      <c r="F99" s="26">
        <v>1</v>
      </c>
      <c r="G99" s="25">
        <v>699</v>
      </c>
      <c r="H99" s="26">
        <v>1</v>
      </c>
      <c r="I99" s="25">
        <v>744</v>
      </c>
      <c r="J99" s="26">
        <v>1</v>
      </c>
      <c r="K99" s="25">
        <v>817</v>
      </c>
      <c r="L99" s="26">
        <v>1</v>
      </c>
      <c r="M99" s="25">
        <v>207</v>
      </c>
      <c r="N99" s="26">
        <v>1</v>
      </c>
      <c r="O99" s="25">
        <v>3608</v>
      </c>
      <c r="P99" s="28">
        <v>1</v>
      </c>
      <c r="Q99" s="29">
        <f>SQRT(((D97*(1-D97))/C99) + ((L97*(1-L97))/K99))</f>
        <v>2.1425846028035204E-2</v>
      </c>
      <c r="R99" s="29">
        <f>(L97-D97)/Q99</f>
        <v>2.9498206693436984E-2</v>
      </c>
      <c r="S99" s="30" t="str">
        <f>IF(OR(R99&lt;=-1.96, R99&gt;=1.96), "Significant", "Not Significant")</f>
        <v>Not Significant</v>
      </c>
    </row>
    <row r="100" spans="1:19" ht="20.100000000000001" customHeight="1" x14ac:dyDescent="0.2">
      <c r="A100" s="52" t="s">
        <v>50</v>
      </c>
      <c r="B100" s="31" t="s">
        <v>7</v>
      </c>
      <c r="C100" s="32">
        <v>502</v>
      </c>
      <c r="D100" s="33">
        <v>0.90287769784172667</v>
      </c>
      <c r="E100" s="32">
        <v>566</v>
      </c>
      <c r="F100" s="33">
        <v>0.91585760517799353</v>
      </c>
      <c r="G100" s="32">
        <v>643</v>
      </c>
      <c r="H100" s="33">
        <v>0.91205673758865247</v>
      </c>
      <c r="I100" s="32">
        <v>711</v>
      </c>
      <c r="J100" s="33">
        <v>0.91388174807197942</v>
      </c>
      <c r="K100" s="32">
        <v>790</v>
      </c>
      <c r="L100" s="33">
        <v>0.92074592074592077</v>
      </c>
      <c r="M100" s="32">
        <v>189</v>
      </c>
      <c r="N100" s="33">
        <v>0.88732394366197187</v>
      </c>
      <c r="O100" s="32">
        <v>3401</v>
      </c>
      <c r="P100" s="34">
        <v>0.91228540772532185</v>
      </c>
      <c r="Q100" s="35"/>
      <c r="R100" s="36"/>
      <c r="S100" s="35"/>
    </row>
    <row r="101" spans="1:19" ht="20.100000000000001" customHeight="1" x14ac:dyDescent="0.2">
      <c r="A101" s="53"/>
      <c r="B101" s="18" t="s">
        <v>8</v>
      </c>
      <c r="C101" s="19">
        <v>54</v>
      </c>
      <c r="D101" s="20">
        <v>9.7122302158273388E-2</v>
      </c>
      <c r="E101" s="19">
        <v>52</v>
      </c>
      <c r="F101" s="20">
        <v>8.4142394822006472E-2</v>
      </c>
      <c r="G101" s="19">
        <v>62</v>
      </c>
      <c r="H101" s="20">
        <v>8.7943262411347506E-2</v>
      </c>
      <c r="I101" s="19">
        <v>67</v>
      </c>
      <c r="J101" s="20">
        <v>8.611825192802057E-2</v>
      </c>
      <c r="K101" s="19">
        <v>68</v>
      </c>
      <c r="L101" s="20">
        <v>7.9254079254079249E-2</v>
      </c>
      <c r="M101" s="19">
        <v>24</v>
      </c>
      <c r="N101" s="20">
        <v>0.11267605633802816</v>
      </c>
      <c r="O101" s="19">
        <v>327</v>
      </c>
      <c r="P101" s="22">
        <v>8.7714592274678121E-2</v>
      </c>
      <c r="Q101" s="23"/>
      <c r="R101" s="37"/>
      <c r="S101" s="16"/>
    </row>
    <row r="102" spans="1:19" ht="20.100000000000001" customHeight="1" x14ac:dyDescent="0.2">
      <c r="A102" s="54"/>
      <c r="B102" s="24" t="s">
        <v>6</v>
      </c>
      <c r="C102" s="25">
        <v>556</v>
      </c>
      <c r="D102" s="26">
        <v>1</v>
      </c>
      <c r="E102" s="25">
        <v>618</v>
      </c>
      <c r="F102" s="26">
        <v>1</v>
      </c>
      <c r="G102" s="25">
        <v>705</v>
      </c>
      <c r="H102" s="26">
        <v>1</v>
      </c>
      <c r="I102" s="25">
        <v>778</v>
      </c>
      <c r="J102" s="26">
        <v>1</v>
      </c>
      <c r="K102" s="25">
        <v>858</v>
      </c>
      <c r="L102" s="26">
        <v>1</v>
      </c>
      <c r="M102" s="25">
        <v>213</v>
      </c>
      <c r="N102" s="26">
        <v>1</v>
      </c>
      <c r="O102" s="25">
        <v>3728</v>
      </c>
      <c r="P102" s="28">
        <v>1</v>
      </c>
      <c r="Q102" s="29">
        <f>SQRT(((D100*(1-D100))/C102) + ((L100*(1-L100))/K102))</f>
        <v>1.5580917888790834E-2</v>
      </c>
      <c r="R102" s="29">
        <f>(L100-D100)/Q102</f>
        <v>1.1468016859936594</v>
      </c>
      <c r="S102" s="30" t="str">
        <f>IF(OR(R102&lt;=-1.96, R102&gt;=1.96), "Significant", "Not Significant")</f>
        <v>Not Significant</v>
      </c>
    </row>
    <row r="103" spans="1:19" ht="20.100000000000001" customHeight="1" x14ac:dyDescent="0.2">
      <c r="A103" s="52" t="s">
        <v>51</v>
      </c>
      <c r="B103" s="31" t="s">
        <v>7</v>
      </c>
      <c r="C103" s="32">
        <v>334</v>
      </c>
      <c r="D103" s="33">
        <v>0.68024439918533597</v>
      </c>
      <c r="E103" s="32">
        <v>393</v>
      </c>
      <c r="F103" s="33">
        <v>0.7264325323475046</v>
      </c>
      <c r="G103" s="32">
        <v>420</v>
      </c>
      <c r="H103" s="33">
        <v>0.68292682926829273</v>
      </c>
      <c r="I103" s="32">
        <v>450</v>
      </c>
      <c r="J103" s="33">
        <v>0.72115384615384615</v>
      </c>
      <c r="K103" s="32">
        <v>466</v>
      </c>
      <c r="L103" s="33">
        <v>0.66005665722379603</v>
      </c>
      <c r="M103" s="32">
        <v>110</v>
      </c>
      <c r="N103" s="33">
        <v>0.5759162303664922</v>
      </c>
      <c r="O103" s="32">
        <v>2173</v>
      </c>
      <c r="P103" s="34">
        <v>0.68592171717171724</v>
      </c>
      <c r="Q103" s="35"/>
      <c r="R103" s="36"/>
      <c r="S103" s="35"/>
    </row>
    <row r="104" spans="1:19" ht="20.100000000000001" customHeight="1" x14ac:dyDescent="0.2">
      <c r="A104" s="53"/>
      <c r="B104" s="18" t="s">
        <v>8</v>
      </c>
      <c r="C104" s="19">
        <v>157</v>
      </c>
      <c r="D104" s="20">
        <v>0.31975560081466392</v>
      </c>
      <c r="E104" s="19">
        <v>148</v>
      </c>
      <c r="F104" s="20">
        <v>0.2735674676524954</v>
      </c>
      <c r="G104" s="19">
        <v>195</v>
      </c>
      <c r="H104" s="20">
        <v>0.31707317073170732</v>
      </c>
      <c r="I104" s="19">
        <v>174</v>
      </c>
      <c r="J104" s="20">
        <v>0.27884615384615385</v>
      </c>
      <c r="K104" s="19">
        <v>240</v>
      </c>
      <c r="L104" s="20">
        <v>0.33994334277620397</v>
      </c>
      <c r="M104" s="19">
        <v>81</v>
      </c>
      <c r="N104" s="20">
        <v>0.4240837696335078</v>
      </c>
      <c r="O104" s="19">
        <v>995</v>
      </c>
      <c r="P104" s="22">
        <v>0.31407828282828282</v>
      </c>
      <c r="Q104" s="23"/>
      <c r="R104" s="37"/>
      <c r="S104" s="16"/>
    </row>
    <row r="105" spans="1:19" ht="20.100000000000001" customHeight="1" x14ac:dyDescent="0.2">
      <c r="A105" s="54"/>
      <c r="B105" s="24" t="s">
        <v>6</v>
      </c>
      <c r="C105" s="25">
        <v>491</v>
      </c>
      <c r="D105" s="26">
        <v>1</v>
      </c>
      <c r="E105" s="25">
        <v>541</v>
      </c>
      <c r="F105" s="26">
        <v>1</v>
      </c>
      <c r="G105" s="25">
        <v>615</v>
      </c>
      <c r="H105" s="26">
        <v>1</v>
      </c>
      <c r="I105" s="25">
        <v>624</v>
      </c>
      <c r="J105" s="26">
        <v>1</v>
      </c>
      <c r="K105" s="25">
        <v>706</v>
      </c>
      <c r="L105" s="26">
        <v>1</v>
      </c>
      <c r="M105" s="25">
        <v>191</v>
      </c>
      <c r="N105" s="26">
        <v>1</v>
      </c>
      <c r="O105" s="25">
        <v>3168</v>
      </c>
      <c r="P105" s="28">
        <v>1</v>
      </c>
      <c r="Q105" s="29">
        <f>SQRT(((D103*(1-D103))/C105) + ((L103*(1-L103))/K105))</f>
        <v>2.7582951537013234E-2</v>
      </c>
      <c r="R105" s="29">
        <f>(L103-D103)/Q105</f>
        <v>-0.73189201432813489</v>
      </c>
      <c r="S105" s="30" t="str">
        <f>IF(OR(R105&lt;=-1.96, R105&gt;=1.96), "Significant", "Not Significant")</f>
        <v>Not Significant</v>
      </c>
    </row>
    <row r="106" spans="1:19" ht="20.100000000000001" customHeight="1" x14ac:dyDescent="0.2">
      <c r="A106" s="52" t="s">
        <v>52</v>
      </c>
      <c r="B106" s="31" t="s">
        <v>7</v>
      </c>
      <c r="C106" s="32">
        <v>539</v>
      </c>
      <c r="D106" s="33">
        <v>0.96768402154398558</v>
      </c>
      <c r="E106" s="32">
        <v>625</v>
      </c>
      <c r="F106" s="33">
        <v>0.98425196850393704</v>
      </c>
      <c r="G106" s="32">
        <v>715</v>
      </c>
      <c r="H106" s="33">
        <v>0.9821428571428571</v>
      </c>
      <c r="I106" s="32">
        <v>783</v>
      </c>
      <c r="J106" s="33">
        <v>0.97509339975093401</v>
      </c>
      <c r="K106" s="32">
        <v>821</v>
      </c>
      <c r="L106" s="33">
        <v>0.96588235294117653</v>
      </c>
      <c r="M106" s="32">
        <v>224</v>
      </c>
      <c r="N106" s="33">
        <v>0.97816593886462888</v>
      </c>
      <c r="O106" s="32">
        <v>3707</v>
      </c>
      <c r="P106" s="34">
        <v>0.97501315097317198</v>
      </c>
      <c r="Q106" s="35"/>
      <c r="R106" s="36"/>
      <c r="S106" s="35"/>
    </row>
    <row r="107" spans="1:19" ht="20.100000000000001" customHeight="1" x14ac:dyDescent="0.2">
      <c r="A107" s="53"/>
      <c r="B107" s="18" t="s">
        <v>8</v>
      </c>
      <c r="C107" s="19">
        <v>18</v>
      </c>
      <c r="D107" s="20">
        <v>3.231597845601436E-2</v>
      </c>
      <c r="E107" s="19">
        <v>10</v>
      </c>
      <c r="F107" s="20">
        <v>1.5748031496062992E-2</v>
      </c>
      <c r="G107" s="19">
        <v>13</v>
      </c>
      <c r="H107" s="20">
        <v>1.785714285714286E-2</v>
      </c>
      <c r="I107" s="19">
        <v>20</v>
      </c>
      <c r="J107" s="20">
        <v>2.4906600249066005E-2</v>
      </c>
      <c r="K107" s="19">
        <v>29</v>
      </c>
      <c r="L107" s="20">
        <v>3.411764705882353E-2</v>
      </c>
      <c r="M107" s="19">
        <v>5</v>
      </c>
      <c r="N107" s="20">
        <v>2.1834061135371181E-2</v>
      </c>
      <c r="O107" s="19">
        <v>95</v>
      </c>
      <c r="P107" s="22">
        <v>2.4986849026827986E-2</v>
      </c>
      <c r="Q107" s="23"/>
      <c r="R107" s="37"/>
      <c r="S107" s="16"/>
    </row>
    <row r="108" spans="1:19" ht="20.100000000000001" customHeight="1" x14ac:dyDescent="0.2">
      <c r="A108" s="54"/>
      <c r="B108" s="24" t="s">
        <v>6</v>
      </c>
      <c r="C108" s="25">
        <v>557</v>
      </c>
      <c r="D108" s="26">
        <v>1</v>
      </c>
      <c r="E108" s="25">
        <v>635</v>
      </c>
      <c r="F108" s="26">
        <v>1</v>
      </c>
      <c r="G108" s="25">
        <v>728</v>
      </c>
      <c r="H108" s="26">
        <v>1</v>
      </c>
      <c r="I108" s="25">
        <v>803</v>
      </c>
      <c r="J108" s="26">
        <v>1</v>
      </c>
      <c r="K108" s="25">
        <v>850</v>
      </c>
      <c r="L108" s="26">
        <v>1</v>
      </c>
      <c r="M108" s="25">
        <v>229</v>
      </c>
      <c r="N108" s="26">
        <v>1</v>
      </c>
      <c r="O108" s="25">
        <v>3802</v>
      </c>
      <c r="P108" s="28">
        <v>1</v>
      </c>
      <c r="Q108" s="29">
        <f>SQRT(((D106*(1-D106))/C108) + ((L106*(1-L106))/K108))</f>
        <v>9.7422784408760892E-3</v>
      </c>
      <c r="R108" s="29">
        <f>(L106-D106)/Q108</f>
        <v>-0.18493298192440508</v>
      </c>
      <c r="S108" s="30" t="str">
        <f>IF(OR(R108&lt;=-1.96, R108&gt;=1.96), "Significant", "Not Significant")</f>
        <v>Not Significant</v>
      </c>
    </row>
    <row r="109" spans="1:19" ht="20.100000000000001" customHeight="1" x14ac:dyDescent="0.2">
      <c r="A109" s="52" t="s">
        <v>53</v>
      </c>
      <c r="B109" s="31" t="s">
        <v>7</v>
      </c>
      <c r="C109" s="32">
        <v>267</v>
      </c>
      <c r="D109" s="33">
        <v>0.81901840490797539</v>
      </c>
      <c r="E109" s="32">
        <v>302</v>
      </c>
      <c r="F109" s="33">
        <v>0.80965147453083108</v>
      </c>
      <c r="G109" s="32">
        <v>347</v>
      </c>
      <c r="H109" s="33">
        <v>0.80138568129330257</v>
      </c>
      <c r="I109" s="32">
        <v>374</v>
      </c>
      <c r="J109" s="33">
        <v>0.80257510729613724</v>
      </c>
      <c r="K109" s="32">
        <v>431</v>
      </c>
      <c r="L109" s="33">
        <v>0.8288461538461539</v>
      </c>
      <c r="M109" s="32">
        <v>108</v>
      </c>
      <c r="N109" s="33">
        <v>0.83076923076923082</v>
      </c>
      <c r="O109" s="32">
        <v>1829</v>
      </c>
      <c r="P109" s="34">
        <v>0.81361209964412806</v>
      </c>
      <c r="Q109" s="35"/>
      <c r="R109" s="36"/>
      <c r="S109" s="35"/>
    </row>
    <row r="110" spans="1:19" ht="20.100000000000001" customHeight="1" x14ac:dyDescent="0.2">
      <c r="A110" s="53"/>
      <c r="B110" s="18" t="s">
        <v>8</v>
      </c>
      <c r="C110" s="19">
        <v>59</v>
      </c>
      <c r="D110" s="20">
        <v>0.18098159509202452</v>
      </c>
      <c r="E110" s="19">
        <v>71</v>
      </c>
      <c r="F110" s="20">
        <v>0.19034852546916892</v>
      </c>
      <c r="G110" s="19">
        <v>86</v>
      </c>
      <c r="H110" s="20">
        <v>0.19861431870669746</v>
      </c>
      <c r="I110" s="19">
        <v>92</v>
      </c>
      <c r="J110" s="20">
        <v>0.19742489270386265</v>
      </c>
      <c r="K110" s="19">
        <v>89</v>
      </c>
      <c r="L110" s="20">
        <v>0.17115384615384616</v>
      </c>
      <c r="M110" s="19">
        <v>22</v>
      </c>
      <c r="N110" s="20">
        <v>0.16923076923076924</v>
      </c>
      <c r="O110" s="19">
        <v>419</v>
      </c>
      <c r="P110" s="22">
        <v>0.18638790035587188</v>
      </c>
      <c r="Q110" s="23"/>
      <c r="R110" s="37"/>
      <c r="S110" s="16"/>
    </row>
    <row r="111" spans="1:19" ht="20.100000000000001" customHeight="1" x14ac:dyDescent="0.2">
      <c r="A111" s="54"/>
      <c r="B111" s="24" t="s">
        <v>6</v>
      </c>
      <c r="C111" s="25">
        <v>326</v>
      </c>
      <c r="D111" s="26">
        <v>1</v>
      </c>
      <c r="E111" s="25">
        <v>373</v>
      </c>
      <c r="F111" s="26">
        <v>1</v>
      </c>
      <c r="G111" s="25">
        <v>433</v>
      </c>
      <c r="H111" s="26">
        <v>1</v>
      </c>
      <c r="I111" s="25">
        <v>466</v>
      </c>
      <c r="J111" s="26">
        <v>1</v>
      </c>
      <c r="K111" s="25">
        <v>520</v>
      </c>
      <c r="L111" s="26">
        <v>1</v>
      </c>
      <c r="M111" s="25">
        <v>130</v>
      </c>
      <c r="N111" s="26">
        <v>1</v>
      </c>
      <c r="O111" s="25">
        <v>2248</v>
      </c>
      <c r="P111" s="28">
        <v>1</v>
      </c>
      <c r="Q111" s="29">
        <f>SQRT(((D109*(1-D109))/C111) + ((L109*(1-L109))/K111))</f>
        <v>2.6972076839085916E-2</v>
      </c>
      <c r="R111" s="29">
        <f>(L109-D109)/Q111</f>
        <v>0.36436752708404219</v>
      </c>
      <c r="S111" s="30" t="str">
        <f>IF(OR(R111&lt;=-1.96, R111&gt;=1.96), "Significant", "Not Significant")</f>
        <v>Not Significant</v>
      </c>
    </row>
    <row r="112" spans="1:19" ht="20.100000000000001" customHeight="1" x14ac:dyDescent="0.2">
      <c r="A112" s="52" t="s">
        <v>54</v>
      </c>
      <c r="B112" s="31" t="s">
        <v>7</v>
      </c>
      <c r="C112" s="32">
        <v>163</v>
      </c>
      <c r="D112" s="33">
        <v>0.53795379537953791</v>
      </c>
      <c r="E112" s="32">
        <v>194</v>
      </c>
      <c r="F112" s="33">
        <v>0.56231884057971016</v>
      </c>
      <c r="G112" s="32">
        <v>216</v>
      </c>
      <c r="H112" s="33">
        <v>0.55526992287917731</v>
      </c>
      <c r="I112" s="32">
        <v>225</v>
      </c>
      <c r="J112" s="33">
        <v>0.54611650485436891</v>
      </c>
      <c r="K112" s="32">
        <v>220</v>
      </c>
      <c r="L112" s="33">
        <v>0.48351648351648352</v>
      </c>
      <c r="M112" s="32">
        <v>65</v>
      </c>
      <c r="N112" s="33">
        <v>0.56034482758620685</v>
      </c>
      <c r="O112" s="32">
        <v>1083</v>
      </c>
      <c r="P112" s="34">
        <v>0.53613861386138617</v>
      </c>
      <c r="Q112" s="35"/>
      <c r="R112" s="36"/>
      <c r="S112" s="35"/>
    </row>
    <row r="113" spans="1:19" ht="20.100000000000001" customHeight="1" x14ac:dyDescent="0.2">
      <c r="A113" s="53"/>
      <c r="B113" s="18" t="s">
        <v>8</v>
      </c>
      <c r="C113" s="19">
        <v>140</v>
      </c>
      <c r="D113" s="20">
        <v>0.46204620462046209</v>
      </c>
      <c r="E113" s="19">
        <v>151</v>
      </c>
      <c r="F113" s="20">
        <v>0.43768115942028984</v>
      </c>
      <c r="G113" s="19">
        <v>173</v>
      </c>
      <c r="H113" s="20">
        <v>0.44473007712082263</v>
      </c>
      <c r="I113" s="19">
        <v>187</v>
      </c>
      <c r="J113" s="20">
        <v>0.45388349514563109</v>
      </c>
      <c r="K113" s="19">
        <v>235</v>
      </c>
      <c r="L113" s="20">
        <v>0.51648351648351654</v>
      </c>
      <c r="M113" s="19">
        <v>51</v>
      </c>
      <c r="N113" s="20">
        <v>0.43965517241379309</v>
      </c>
      <c r="O113" s="19">
        <v>937</v>
      </c>
      <c r="P113" s="22">
        <v>0.46386138613861383</v>
      </c>
      <c r="Q113" s="23"/>
      <c r="R113" s="37"/>
      <c r="S113" s="16"/>
    </row>
    <row r="114" spans="1:19" ht="20.100000000000001" customHeight="1" x14ac:dyDescent="0.2">
      <c r="A114" s="54"/>
      <c r="B114" s="24" t="s">
        <v>6</v>
      </c>
      <c r="C114" s="25">
        <v>303</v>
      </c>
      <c r="D114" s="26">
        <v>1</v>
      </c>
      <c r="E114" s="25">
        <v>345</v>
      </c>
      <c r="F114" s="26">
        <v>1</v>
      </c>
      <c r="G114" s="25">
        <v>389</v>
      </c>
      <c r="H114" s="26">
        <v>1</v>
      </c>
      <c r="I114" s="25">
        <v>412</v>
      </c>
      <c r="J114" s="26">
        <v>1</v>
      </c>
      <c r="K114" s="25">
        <v>455</v>
      </c>
      <c r="L114" s="26">
        <v>1</v>
      </c>
      <c r="M114" s="25">
        <v>116</v>
      </c>
      <c r="N114" s="26">
        <v>1</v>
      </c>
      <c r="O114" s="25">
        <v>2020</v>
      </c>
      <c r="P114" s="28">
        <v>1</v>
      </c>
      <c r="Q114" s="29">
        <f>SQRT(((D112*(1-D112))/C114) + ((L112*(1-L112))/K114))</f>
        <v>3.7002456764760529E-2</v>
      </c>
      <c r="R114" s="29">
        <f>(L112-D112)/Q114</f>
        <v>-1.471181013983321</v>
      </c>
      <c r="S114" s="30" t="str">
        <f>IF(OR(R114&lt;=-1.96, R114&gt;=1.96), "Significant", "Not Significant")</f>
        <v>Not Significant</v>
      </c>
    </row>
    <row r="115" spans="1:19" ht="20.100000000000001" customHeight="1" x14ac:dyDescent="0.2">
      <c r="A115" s="52" t="s">
        <v>55</v>
      </c>
      <c r="B115" s="31" t="s">
        <v>7</v>
      </c>
      <c r="C115" s="32">
        <v>271</v>
      </c>
      <c r="D115" s="33">
        <v>0.78097982708933711</v>
      </c>
      <c r="E115" s="32">
        <v>287</v>
      </c>
      <c r="F115" s="33">
        <v>0.78630136986301369</v>
      </c>
      <c r="G115" s="32">
        <v>326</v>
      </c>
      <c r="H115" s="33">
        <v>0.76168224299065412</v>
      </c>
      <c r="I115" s="32">
        <v>357</v>
      </c>
      <c r="J115" s="33">
        <v>0.7693965517241379</v>
      </c>
      <c r="K115" s="32">
        <v>372</v>
      </c>
      <c r="L115" s="33">
        <v>0.76229508196721307</v>
      </c>
      <c r="M115" s="32">
        <v>82</v>
      </c>
      <c r="N115" s="33">
        <v>0.7321428571428571</v>
      </c>
      <c r="O115" s="32">
        <v>1695</v>
      </c>
      <c r="P115" s="34">
        <v>0.76905626134301275</v>
      </c>
      <c r="Q115" s="35"/>
      <c r="R115" s="36"/>
      <c r="S115" s="35"/>
    </row>
    <row r="116" spans="1:19" ht="20.100000000000001" customHeight="1" x14ac:dyDescent="0.2">
      <c r="A116" s="53"/>
      <c r="B116" s="18" t="s">
        <v>8</v>
      </c>
      <c r="C116" s="19">
        <v>76</v>
      </c>
      <c r="D116" s="20">
        <v>0.21902017291066284</v>
      </c>
      <c r="E116" s="19">
        <v>78</v>
      </c>
      <c r="F116" s="20">
        <v>0.21369863013698631</v>
      </c>
      <c r="G116" s="19">
        <v>102</v>
      </c>
      <c r="H116" s="20">
        <v>0.23831775700934579</v>
      </c>
      <c r="I116" s="19">
        <v>107</v>
      </c>
      <c r="J116" s="20">
        <v>0.23060344827586207</v>
      </c>
      <c r="K116" s="19">
        <v>116</v>
      </c>
      <c r="L116" s="20">
        <v>0.23770491803278687</v>
      </c>
      <c r="M116" s="19">
        <v>30</v>
      </c>
      <c r="N116" s="20">
        <v>0.26785714285714285</v>
      </c>
      <c r="O116" s="19">
        <v>509</v>
      </c>
      <c r="P116" s="22">
        <v>0.23094373865698728</v>
      </c>
      <c r="Q116" s="23"/>
      <c r="R116" s="37"/>
      <c r="S116" s="16"/>
    </row>
    <row r="117" spans="1:19" ht="20.100000000000001" customHeight="1" x14ac:dyDescent="0.2">
      <c r="A117" s="54"/>
      <c r="B117" s="24" t="s">
        <v>6</v>
      </c>
      <c r="C117" s="25">
        <v>347</v>
      </c>
      <c r="D117" s="26">
        <v>1</v>
      </c>
      <c r="E117" s="25">
        <v>365</v>
      </c>
      <c r="F117" s="26">
        <v>1</v>
      </c>
      <c r="G117" s="25">
        <v>428</v>
      </c>
      <c r="H117" s="26">
        <v>1</v>
      </c>
      <c r="I117" s="25">
        <v>464</v>
      </c>
      <c r="J117" s="26">
        <v>1</v>
      </c>
      <c r="K117" s="25">
        <v>488</v>
      </c>
      <c r="L117" s="26">
        <v>1</v>
      </c>
      <c r="M117" s="25">
        <v>112</v>
      </c>
      <c r="N117" s="26">
        <v>1</v>
      </c>
      <c r="O117" s="25">
        <v>2204</v>
      </c>
      <c r="P117" s="28">
        <v>1</v>
      </c>
      <c r="Q117" s="29">
        <f>SQRT(((D115*(1-D115))/C117) + ((L115*(1-L115))/K117))</f>
        <v>2.9398206928081753E-2</v>
      </c>
      <c r="R117" s="29">
        <f>(L115-D115)/Q117</f>
        <v>-0.63557431131202746</v>
      </c>
      <c r="S117" s="30" t="str">
        <f>IF(OR(R117&lt;=-1.96, R117&gt;=1.96), "Significant", "Not Significant")</f>
        <v>Not Significant</v>
      </c>
    </row>
    <row r="118" spans="1:19" ht="20.100000000000001" customHeight="1" x14ac:dyDescent="0.2">
      <c r="A118" s="52" t="s">
        <v>56</v>
      </c>
      <c r="B118" s="31" t="s">
        <v>7</v>
      </c>
      <c r="C118" s="32">
        <v>197</v>
      </c>
      <c r="D118" s="33">
        <v>0.60244648318042815</v>
      </c>
      <c r="E118" s="32">
        <v>212</v>
      </c>
      <c r="F118" s="33">
        <v>0.62908011869436198</v>
      </c>
      <c r="G118" s="32">
        <v>251</v>
      </c>
      <c r="H118" s="33">
        <v>0.62907268170426067</v>
      </c>
      <c r="I118" s="32">
        <v>265</v>
      </c>
      <c r="J118" s="33">
        <v>0.62647754137115841</v>
      </c>
      <c r="K118" s="32">
        <v>276</v>
      </c>
      <c r="L118" s="33">
        <v>0.62727272727272732</v>
      </c>
      <c r="M118" s="32">
        <v>65</v>
      </c>
      <c r="N118" s="33">
        <v>0.63725490196078427</v>
      </c>
      <c r="O118" s="32">
        <v>1266</v>
      </c>
      <c r="P118" s="34">
        <v>0.62426035502958577</v>
      </c>
      <c r="Q118" s="35"/>
      <c r="R118" s="36"/>
      <c r="S118" s="35"/>
    </row>
    <row r="119" spans="1:19" ht="20.100000000000001" customHeight="1" x14ac:dyDescent="0.2">
      <c r="A119" s="53"/>
      <c r="B119" s="18" t="s">
        <v>8</v>
      </c>
      <c r="C119" s="19">
        <v>130</v>
      </c>
      <c r="D119" s="20">
        <v>0.39755351681957185</v>
      </c>
      <c r="E119" s="19">
        <v>125</v>
      </c>
      <c r="F119" s="20">
        <v>0.37091988130563797</v>
      </c>
      <c r="G119" s="19">
        <v>148</v>
      </c>
      <c r="H119" s="20">
        <v>0.37092731829573933</v>
      </c>
      <c r="I119" s="19">
        <v>158</v>
      </c>
      <c r="J119" s="20">
        <v>0.37352245862884159</v>
      </c>
      <c r="K119" s="19">
        <v>164</v>
      </c>
      <c r="L119" s="20">
        <v>0.37272727272727274</v>
      </c>
      <c r="M119" s="19">
        <v>37</v>
      </c>
      <c r="N119" s="20">
        <v>0.36274509803921567</v>
      </c>
      <c r="O119" s="19">
        <v>762</v>
      </c>
      <c r="P119" s="22">
        <v>0.37573964497041423</v>
      </c>
      <c r="Q119" s="23"/>
      <c r="R119" s="37"/>
      <c r="S119" s="16"/>
    </row>
    <row r="120" spans="1:19" ht="20.100000000000001" customHeight="1" x14ac:dyDescent="0.2">
      <c r="A120" s="54"/>
      <c r="B120" s="24" t="s">
        <v>6</v>
      </c>
      <c r="C120" s="25">
        <v>327</v>
      </c>
      <c r="D120" s="26">
        <v>1</v>
      </c>
      <c r="E120" s="25">
        <v>337</v>
      </c>
      <c r="F120" s="26">
        <v>1</v>
      </c>
      <c r="G120" s="25">
        <v>399</v>
      </c>
      <c r="H120" s="26">
        <v>1</v>
      </c>
      <c r="I120" s="25">
        <v>423</v>
      </c>
      <c r="J120" s="26">
        <v>1</v>
      </c>
      <c r="K120" s="25">
        <v>440</v>
      </c>
      <c r="L120" s="26">
        <v>1</v>
      </c>
      <c r="M120" s="25">
        <v>102</v>
      </c>
      <c r="N120" s="26">
        <v>1</v>
      </c>
      <c r="O120" s="25">
        <v>2028</v>
      </c>
      <c r="P120" s="28">
        <v>1</v>
      </c>
      <c r="Q120" s="29">
        <f>SQRT(((D118*(1-D118))/C120) + ((L118*(1-L118))/K120))</f>
        <v>3.5549932819481322E-2</v>
      </c>
      <c r="R120" s="29">
        <f>(L118-D118)/Q120</f>
        <v>0.69834855155322295</v>
      </c>
      <c r="S120" s="30" t="str">
        <f>IF(OR(R120&lt;=-1.96, R120&gt;=1.96), "Significant", "Not Significant")</f>
        <v>Not Significant</v>
      </c>
    </row>
    <row r="121" spans="1:19" ht="20.100000000000001" customHeight="1" x14ac:dyDescent="0.2">
      <c r="A121" s="52" t="s">
        <v>57</v>
      </c>
      <c r="B121" s="31" t="s">
        <v>7</v>
      </c>
      <c r="C121" s="32">
        <v>343</v>
      </c>
      <c r="D121" s="33">
        <v>0.56600660066006603</v>
      </c>
      <c r="E121" s="32">
        <v>392</v>
      </c>
      <c r="F121" s="33">
        <v>0.59304084720121031</v>
      </c>
      <c r="G121" s="32">
        <v>413</v>
      </c>
      <c r="H121" s="33">
        <v>0.56267029972752036</v>
      </c>
      <c r="I121" s="32">
        <v>458</v>
      </c>
      <c r="J121" s="33">
        <v>0.57901390644753481</v>
      </c>
      <c r="K121" s="32">
        <v>471</v>
      </c>
      <c r="L121" s="33">
        <v>0.56138259833134685</v>
      </c>
      <c r="M121" s="32">
        <v>119</v>
      </c>
      <c r="N121" s="33">
        <v>0.53125</v>
      </c>
      <c r="O121" s="32">
        <v>2196</v>
      </c>
      <c r="P121" s="34">
        <v>0.56964980544747079</v>
      </c>
      <c r="Q121" s="35"/>
      <c r="R121" s="36"/>
      <c r="S121" s="35"/>
    </row>
    <row r="122" spans="1:19" ht="20.100000000000001" customHeight="1" x14ac:dyDescent="0.2">
      <c r="A122" s="53"/>
      <c r="B122" s="18" t="s">
        <v>8</v>
      </c>
      <c r="C122" s="19">
        <v>263</v>
      </c>
      <c r="D122" s="20">
        <v>0.43399339933993397</v>
      </c>
      <c r="E122" s="19">
        <v>269</v>
      </c>
      <c r="F122" s="20">
        <v>0.40695915279878975</v>
      </c>
      <c r="G122" s="19">
        <v>321</v>
      </c>
      <c r="H122" s="20">
        <v>0.43732970027247958</v>
      </c>
      <c r="I122" s="19">
        <v>333</v>
      </c>
      <c r="J122" s="20">
        <v>0.42098609355246525</v>
      </c>
      <c r="K122" s="19">
        <v>368</v>
      </c>
      <c r="L122" s="20">
        <v>0.43861740166865315</v>
      </c>
      <c r="M122" s="19">
        <v>105</v>
      </c>
      <c r="N122" s="20">
        <v>0.46875</v>
      </c>
      <c r="O122" s="19">
        <v>1659</v>
      </c>
      <c r="P122" s="22">
        <v>0.43035019455252921</v>
      </c>
      <c r="Q122" s="23"/>
      <c r="R122" s="37"/>
      <c r="S122" s="16"/>
    </row>
    <row r="123" spans="1:19" ht="20.100000000000001" customHeight="1" x14ac:dyDescent="0.2">
      <c r="A123" s="54"/>
      <c r="B123" s="24" t="s">
        <v>6</v>
      </c>
      <c r="C123" s="25">
        <v>606</v>
      </c>
      <c r="D123" s="26">
        <v>1</v>
      </c>
      <c r="E123" s="25">
        <v>661</v>
      </c>
      <c r="F123" s="26">
        <v>1</v>
      </c>
      <c r="G123" s="25">
        <v>734</v>
      </c>
      <c r="H123" s="26">
        <v>1</v>
      </c>
      <c r="I123" s="25">
        <v>791</v>
      </c>
      <c r="J123" s="26">
        <v>1</v>
      </c>
      <c r="K123" s="25">
        <v>839</v>
      </c>
      <c r="L123" s="26">
        <v>1</v>
      </c>
      <c r="M123" s="25">
        <v>224</v>
      </c>
      <c r="N123" s="26">
        <v>1</v>
      </c>
      <c r="O123" s="25">
        <v>3855</v>
      </c>
      <c r="P123" s="28">
        <v>1</v>
      </c>
      <c r="Q123" s="29">
        <f>SQRT(((D121*(1-D121))/C123) + ((L121*(1-L121))/K123))</f>
        <v>2.6435480428960694E-2</v>
      </c>
      <c r="R123" s="29">
        <f>(L121-D121)/Q123</f>
        <v>-0.17491652331211183</v>
      </c>
      <c r="S123" s="30" t="str">
        <f>IF(OR(R123&lt;=-1.96, R123&gt;=1.96), "Significant", "Not Significant")</f>
        <v>Not Significant</v>
      </c>
    </row>
    <row r="124" spans="1:19" ht="20.100000000000001" customHeight="1" x14ac:dyDescent="0.2">
      <c r="A124" s="52" t="s">
        <v>58</v>
      </c>
      <c r="B124" s="31" t="s">
        <v>7</v>
      </c>
      <c r="C124" s="32">
        <v>247</v>
      </c>
      <c r="D124" s="33">
        <v>0.52330508474576265</v>
      </c>
      <c r="E124" s="32">
        <v>260</v>
      </c>
      <c r="F124" s="33">
        <v>0.56644880174291945</v>
      </c>
      <c r="G124" s="32">
        <v>279</v>
      </c>
      <c r="H124" s="33">
        <v>0.5513833992094862</v>
      </c>
      <c r="I124" s="32">
        <v>257</v>
      </c>
      <c r="J124" s="33">
        <v>0.51297405189620759</v>
      </c>
      <c r="K124" s="32">
        <v>315</v>
      </c>
      <c r="L124" s="33">
        <v>0.5898876404494382</v>
      </c>
      <c r="M124" s="32">
        <v>72</v>
      </c>
      <c r="N124" s="33">
        <v>0.41618497109826591</v>
      </c>
      <c r="O124" s="32">
        <v>1430</v>
      </c>
      <c r="P124" s="34">
        <v>0.54064272211720232</v>
      </c>
      <c r="Q124" s="35"/>
      <c r="R124" s="36"/>
      <c r="S124" s="35"/>
    </row>
    <row r="125" spans="1:19" ht="20.100000000000001" customHeight="1" x14ac:dyDescent="0.2">
      <c r="A125" s="53"/>
      <c r="B125" s="18" t="s">
        <v>8</v>
      </c>
      <c r="C125" s="19">
        <v>225</v>
      </c>
      <c r="D125" s="20">
        <v>0.47669491525423729</v>
      </c>
      <c r="E125" s="19">
        <v>199</v>
      </c>
      <c r="F125" s="20">
        <v>0.43355119825708061</v>
      </c>
      <c r="G125" s="19">
        <v>227</v>
      </c>
      <c r="H125" s="20">
        <v>0.44861660079051385</v>
      </c>
      <c r="I125" s="19">
        <v>244</v>
      </c>
      <c r="J125" s="20">
        <v>0.48702594810379241</v>
      </c>
      <c r="K125" s="19">
        <v>219</v>
      </c>
      <c r="L125" s="20">
        <v>0.4101123595505618</v>
      </c>
      <c r="M125" s="19">
        <v>101</v>
      </c>
      <c r="N125" s="20">
        <v>0.58381502890173409</v>
      </c>
      <c r="O125" s="19">
        <v>1215</v>
      </c>
      <c r="P125" s="22">
        <v>0.45935727788279768</v>
      </c>
      <c r="Q125" s="23"/>
      <c r="R125" s="37"/>
      <c r="S125" s="16"/>
    </row>
    <row r="126" spans="1:19" ht="20.100000000000001" customHeight="1" x14ac:dyDescent="0.2">
      <c r="A126" s="54"/>
      <c r="B126" s="24" t="s">
        <v>6</v>
      </c>
      <c r="C126" s="25">
        <v>472</v>
      </c>
      <c r="D126" s="26">
        <v>1</v>
      </c>
      <c r="E126" s="25">
        <v>459</v>
      </c>
      <c r="F126" s="26">
        <v>1</v>
      </c>
      <c r="G126" s="25">
        <v>506</v>
      </c>
      <c r="H126" s="26">
        <v>1</v>
      </c>
      <c r="I126" s="25">
        <v>501</v>
      </c>
      <c r="J126" s="26">
        <v>1</v>
      </c>
      <c r="K126" s="25">
        <v>534</v>
      </c>
      <c r="L126" s="26">
        <v>1</v>
      </c>
      <c r="M126" s="25">
        <v>173</v>
      </c>
      <c r="N126" s="26">
        <v>1</v>
      </c>
      <c r="O126" s="25">
        <v>2645</v>
      </c>
      <c r="P126" s="28">
        <v>1</v>
      </c>
      <c r="Q126" s="29">
        <f>SQRT(((D124*(1-D124))/C126) + ((L124*(1-L124))/K126))</f>
        <v>3.1329609465348379E-2</v>
      </c>
      <c r="R126" s="29">
        <f>(L124-D124)/Q126</f>
        <v>2.1252277586580877</v>
      </c>
      <c r="S126" s="30" t="str">
        <f>IF(OR(R126&lt;=-1.96, R126&gt;=1.96), "Significant", "Not Significant")</f>
        <v>Significant</v>
      </c>
    </row>
    <row r="127" spans="1:19" ht="20.100000000000001" customHeight="1" x14ac:dyDescent="0.2">
      <c r="A127" s="52" t="s">
        <v>59</v>
      </c>
      <c r="B127" s="31" t="s">
        <v>7</v>
      </c>
      <c r="C127" s="32">
        <v>174</v>
      </c>
      <c r="D127" s="33">
        <v>0.44387755102040816</v>
      </c>
      <c r="E127" s="32">
        <v>184</v>
      </c>
      <c r="F127" s="33">
        <v>0.50828729281767959</v>
      </c>
      <c r="G127" s="32">
        <v>185</v>
      </c>
      <c r="H127" s="33">
        <v>0.44794188861985473</v>
      </c>
      <c r="I127" s="32">
        <v>172</v>
      </c>
      <c r="J127" s="33">
        <v>0.45026178010471207</v>
      </c>
      <c r="K127" s="32">
        <v>192</v>
      </c>
      <c r="L127" s="33">
        <v>0.46601941747572817</v>
      </c>
      <c r="M127" s="32">
        <v>46</v>
      </c>
      <c r="N127" s="33">
        <v>0.32857142857142851</v>
      </c>
      <c r="O127" s="32">
        <v>953</v>
      </c>
      <c r="P127" s="34">
        <v>0.45359352689195626</v>
      </c>
      <c r="Q127" s="35"/>
      <c r="R127" s="36"/>
      <c r="S127" s="35"/>
    </row>
    <row r="128" spans="1:19" ht="20.100000000000001" customHeight="1" x14ac:dyDescent="0.2">
      <c r="A128" s="53"/>
      <c r="B128" s="18" t="s">
        <v>8</v>
      </c>
      <c r="C128" s="19">
        <v>218</v>
      </c>
      <c r="D128" s="20">
        <v>0.55612244897959184</v>
      </c>
      <c r="E128" s="19">
        <v>178</v>
      </c>
      <c r="F128" s="20">
        <v>0.49171270718232046</v>
      </c>
      <c r="G128" s="19">
        <v>228</v>
      </c>
      <c r="H128" s="20">
        <v>0.55205811138014527</v>
      </c>
      <c r="I128" s="19">
        <v>210</v>
      </c>
      <c r="J128" s="20">
        <v>0.54973821989528793</v>
      </c>
      <c r="K128" s="19">
        <v>220</v>
      </c>
      <c r="L128" s="20">
        <v>0.53398058252427183</v>
      </c>
      <c r="M128" s="19">
        <v>94</v>
      </c>
      <c r="N128" s="20">
        <v>0.67142857142857137</v>
      </c>
      <c r="O128" s="19">
        <v>1148</v>
      </c>
      <c r="P128" s="22">
        <v>0.5464064731080438</v>
      </c>
      <c r="Q128" s="23"/>
      <c r="R128" s="37"/>
      <c r="S128" s="16"/>
    </row>
    <row r="129" spans="1:19" ht="20.100000000000001" customHeight="1" x14ac:dyDescent="0.2">
      <c r="A129" s="54"/>
      <c r="B129" s="24" t="s">
        <v>6</v>
      </c>
      <c r="C129" s="25">
        <v>392</v>
      </c>
      <c r="D129" s="26">
        <v>1</v>
      </c>
      <c r="E129" s="25">
        <v>362</v>
      </c>
      <c r="F129" s="26">
        <v>1</v>
      </c>
      <c r="G129" s="25">
        <v>413</v>
      </c>
      <c r="H129" s="26">
        <v>1</v>
      </c>
      <c r="I129" s="25">
        <v>382</v>
      </c>
      <c r="J129" s="26">
        <v>1</v>
      </c>
      <c r="K129" s="25">
        <v>412</v>
      </c>
      <c r="L129" s="26">
        <v>1</v>
      </c>
      <c r="M129" s="25">
        <v>140</v>
      </c>
      <c r="N129" s="26">
        <v>1</v>
      </c>
      <c r="O129" s="25">
        <v>2101</v>
      </c>
      <c r="P129" s="28">
        <v>1</v>
      </c>
      <c r="Q129" s="29">
        <f>SQRT(((D127*(1-D127))/C129) + ((L127*(1-L127))/K129))</f>
        <v>3.5124259046160566E-2</v>
      </c>
      <c r="R129" s="29">
        <f>(L127-D127)/Q129</f>
        <v>0.63038672007916252</v>
      </c>
      <c r="S129" s="30" t="str">
        <f>IF(OR(R129&lt;=-1.96, R129&gt;=1.96), "Significant", "Not Significant")</f>
        <v>Not Significant</v>
      </c>
    </row>
    <row r="130" spans="1:19" ht="20.100000000000001" customHeight="1" x14ac:dyDescent="0.2">
      <c r="A130" s="52" t="s">
        <v>60</v>
      </c>
      <c r="B130" s="31" t="s">
        <v>7</v>
      </c>
      <c r="C130" s="32">
        <v>556</v>
      </c>
      <c r="D130" s="33">
        <v>0.93445378151260494</v>
      </c>
      <c r="E130" s="32">
        <v>636</v>
      </c>
      <c r="F130" s="33">
        <v>0.96217851739788207</v>
      </c>
      <c r="G130" s="32">
        <v>713</v>
      </c>
      <c r="H130" s="33">
        <v>0.94687915006640111</v>
      </c>
      <c r="I130" s="32">
        <v>780</v>
      </c>
      <c r="J130" s="33">
        <v>0.96894409937888204</v>
      </c>
      <c r="K130" s="32">
        <v>856</v>
      </c>
      <c r="L130" s="33">
        <v>0.97052154195011342</v>
      </c>
      <c r="M130" s="32">
        <v>208</v>
      </c>
      <c r="N130" s="33">
        <v>0.92035398230088494</v>
      </c>
      <c r="O130" s="32">
        <v>3749</v>
      </c>
      <c r="P130" s="34">
        <v>0.9558898521162672</v>
      </c>
      <c r="Q130" s="35"/>
      <c r="R130" s="36"/>
      <c r="S130" s="35"/>
    </row>
    <row r="131" spans="1:19" ht="20.100000000000001" customHeight="1" x14ac:dyDescent="0.2">
      <c r="A131" s="53"/>
      <c r="B131" s="18" t="s">
        <v>8</v>
      </c>
      <c r="C131" s="19">
        <v>39</v>
      </c>
      <c r="D131" s="20">
        <v>6.5546218487394961E-2</v>
      </c>
      <c r="E131" s="19">
        <v>25</v>
      </c>
      <c r="F131" s="20">
        <v>3.7821482602118005E-2</v>
      </c>
      <c r="G131" s="19">
        <v>40</v>
      </c>
      <c r="H131" s="20">
        <v>5.3120849933598932E-2</v>
      </c>
      <c r="I131" s="19">
        <v>25</v>
      </c>
      <c r="J131" s="20">
        <v>3.1055900621118012E-2</v>
      </c>
      <c r="K131" s="19">
        <v>26</v>
      </c>
      <c r="L131" s="20">
        <v>2.9478458049886622E-2</v>
      </c>
      <c r="M131" s="19">
        <v>18</v>
      </c>
      <c r="N131" s="20">
        <v>7.9646017699115043E-2</v>
      </c>
      <c r="O131" s="19">
        <v>173</v>
      </c>
      <c r="P131" s="22">
        <v>4.4110147883732791E-2</v>
      </c>
      <c r="Q131" s="23"/>
      <c r="R131" s="37"/>
      <c r="S131" s="16"/>
    </row>
    <row r="132" spans="1:19" ht="20.100000000000001" customHeight="1" x14ac:dyDescent="0.2">
      <c r="A132" s="54"/>
      <c r="B132" s="24" t="s">
        <v>6</v>
      </c>
      <c r="C132" s="25">
        <v>595</v>
      </c>
      <c r="D132" s="26">
        <v>1</v>
      </c>
      <c r="E132" s="25">
        <v>661</v>
      </c>
      <c r="F132" s="26">
        <v>1</v>
      </c>
      <c r="G132" s="25">
        <v>753</v>
      </c>
      <c r="H132" s="26">
        <v>1</v>
      </c>
      <c r="I132" s="25">
        <v>805</v>
      </c>
      <c r="J132" s="26">
        <v>1</v>
      </c>
      <c r="K132" s="25">
        <v>882</v>
      </c>
      <c r="L132" s="26">
        <v>1</v>
      </c>
      <c r="M132" s="25">
        <v>226</v>
      </c>
      <c r="N132" s="26">
        <v>1</v>
      </c>
      <c r="O132" s="25">
        <v>3922</v>
      </c>
      <c r="P132" s="28">
        <v>1</v>
      </c>
      <c r="Q132" s="29">
        <f>SQRT(((D130*(1-D130))/C132) + ((L130*(1-L130))/K132))</f>
        <v>1.163520857738198E-2</v>
      </c>
      <c r="R132" s="29">
        <f>(L130-D130)/Q132</f>
        <v>3.0998808657046033</v>
      </c>
      <c r="S132" s="30" t="str">
        <f>IF(OR(R132&lt;=-1.96, R132&gt;=1.96), "Significant", "Not Significant")</f>
        <v>Significant</v>
      </c>
    </row>
    <row r="133" spans="1:19" ht="20.100000000000001" customHeight="1" x14ac:dyDescent="0.2">
      <c r="A133" s="52" t="s">
        <v>61</v>
      </c>
      <c r="B133" s="31" t="s">
        <v>7</v>
      </c>
      <c r="C133" s="32">
        <v>397</v>
      </c>
      <c r="D133" s="33">
        <v>0.69043478260869562</v>
      </c>
      <c r="E133" s="32">
        <v>416</v>
      </c>
      <c r="F133" s="33">
        <v>0.6797385620915033</v>
      </c>
      <c r="G133" s="32">
        <v>470</v>
      </c>
      <c r="H133" s="33">
        <v>0.67431850789096126</v>
      </c>
      <c r="I133" s="32">
        <v>543</v>
      </c>
      <c r="J133" s="33">
        <v>0.73877551020408161</v>
      </c>
      <c r="K133" s="32">
        <v>572</v>
      </c>
      <c r="L133" s="33">
        <v>0.71859296482412061</v>
      </c>
      <c r="M133" s="32">
        <v>137</v>
      </c>
      <c r="N133" s="33">
        <v>0.67487684729064046</v>
      </c>
      <c r="O133" s="32">
        <v>2535</v>
      </c>
      <c r="P133" s="34">
        <v>0.70066334991708135</v>
      </c>
      <c r="Q133" s="35"/>
      <c r="R133" s="36"/>
      <c r="S133" s="35"/>
    </row>
    <row r="134" spans="1:19" ht="20.100000000000001" customHeight="1" x14ac:dyDescent="0.2">
      <c r="A134" s="53"/>
      <c r="B134" s="18" t="s">
        <v>8</v>
      </c>
      <c r="C134" s="19">
        <v>178</v>
      </c>
      <c r="D134" s="20">
        <v>0.30956521739130433</v>
      </c>
      <c r="E134" s="19">
        <v>196</v>
      </c>
      <c r="F134" s="20">
        <v>0.3202614379084967</v>
      </c>
      <c r="G134" s="19">
        <v>227</v>
      </c>
      <c r="H134" s="20">
        <v>0.32568149210903874</v>
      </c>
      <c r="I134" s="19">
        <v>192</v>
      </c>
      <c r="J134" s="20">
        <v>0.26122448979591839</v>
      </c>
      <c r="K134" s="19">
        <v>224</v>
      </c>
      <c r="L134" s="20">
        <v>0.28140703517587939</v>
      </c>
      <c r="M134" s="19">
        <v>66</v>
      </c>
      <c r="N134" s="20">
        <v>0.3251231527093596</v>
      </c>
      <c r="O134" s="19">
        <v>1083</v>
      </c>
      <c r="P134" s="22">
        <v>0.29933665008291876</v>
      </c>
      <c r="Q134" s="23"/>
      <c r="R134" s="37"/>
      <c r="S134" s="16"/>
    </row>
    <row r="135" spans="1:19" ht="20.100000000000001" customHeight="1" x14ac:dyDescent="0.2">
      <c r="A135" s="54"/>
      <c r="B135" s="24" t="s">
        <v>6</v>
      </c>
      <c r="C135" s="25">
        <v>575</v>
      </c>
      <c r="D135" s="26">
        <v>1</v>
      </c>
      <c r="E135" s="25">
        <v>612</v>
      </c>
      <c r="F135" s="26">
        <v>1</v>
      </c>
      <c r="G135" s="25">
        <v>697</v>
      </c>
      <c r="H135" s="26">
        <v>1</v>
      </c>
      <c r="I135" s="25">
        <v>735</v>
      </c>
      <c r="J135" s="26">
        <v>1</v>
      </c>
      <c r="K135" s="25">
        <v>796</v>
      </c>
      <c r="L135" s="26">
        <v>1</v>
      </c>
      <c r="M135" s="25">
        <v>203</v>
      </c>
      <c r="N135" s="26">
        <v>1</v>
      </c>
      <c r="O135" s="25">
        <v>3618</v>
      </c>
      <c r="P135" s="28">
        <v>1</v>
      </c>
      <c r="Q135" s="29">
        <f>SQRT(((D133*(1-D133))/C135) + ((L133*(1-L133))/K135))</f>
        <v>2.5015074241813429E-2</v>
      </c>
      <c r="R135" s="29">
        <f>(L133-D133)/Q135</f>
        <v>1.1256485566753891</v>
      </c>
      <c r="S135" s="30" t="str">
        <f>IF(OR(R135&lt;=-1.96, R135&gt;=1.96), "Significant", "Not Significant")</f>
        <v>Not Significant</v>
      </c>
    </row>
    <row r="136" spans="1:19" ht="20.100000000000001" customHeight="1" x14ac:dyDescent="0.2">
      <c r="A136" s="52" t="s">
        <v>62</v>
      </c>
      <c r="B136" s="31" t="s">
        <v>7</v>
      </c>
      <c r="C136" s="32">
        <v>598</v>
      </c>
      <c r="D136" s="33">
        <v>0.89120715350223545</v>
      </c>
      <c r="E136" s="32">
        <v>692</v>
      </c>
      <c r="F136" s="33">
        <v>0.90221642764015642</v>
      </c>
      <c r="G136" s="32">
        <v>763</v>
      </c>
      <c r="H136" s="33">
        <v>0.8770114942528735</v>
      </c>
      <c r="I136" s="32">
        <v>856</v>
      </c>
      <c r="J136" s="33">
        <v>0.90010515247108303</v>
      </c>
      <c r="K136" s="32">
        <v>909</v>
      </c>
      <c r="L136" s="33">
        <v>0.9017857142857143</v>
      </c>
      <c r="M136" s="32">
        <v>239</v>
      </c>
      <c r="N136" s="33">
        <v>0.87226277372262773</v>
      </c>
      <c r="O136" s="32">
        <v>4057</v>
      </c>
      <c r="P136" s="34">
        <v>0.89341554723629157</v>
      </c>
      <c r="Q136" s="35"/>
      <c r="R136" s="36"/>
      <c r="S136" s="35"/>
    </row>
    <row r="137" spans="1:19" ht="20.100000000000001" customHeight="1" x14ac:dyDescent="0.2">
      <c r="A137" s="53"/>
      <c r="B137" s="18" t="s">
        <v>8</v>
      </c>
      <c r="C137" s="19">
        <v>73</v>
      </c>
      <c r="D137" s="20">
        <v>0.10879284649776454</v>
      </c>
      <c r="E137" s="19">
        <v>75</v>
      </c>
      <c r="F137" s="20">
        <v>9.7783572359843557E-2</v>
      </c>
      <c r="G137" s="19">
        <v>107</v>
      </c>
      <c r="H137" s="20">
        <v>0.12298850574712644</v>
      </c>
      <c r="I137" s="19">
        <v>95</v>
      </c>
      <c r="J137" s="20">
        <v>9.9894847528916933E-2</v>
      </c>
      <c r="K137" s="19">
        <v>99</v>
      </c>
      <c r="L137" s="20">
        <v>9.8214285714285712E-2</v>
      </c>
      <c r="M137" s="19">
        <v>35</v>
      </c>
      <c r="N137" s="20">
        <v>0.12773722627737227</v>
      </c>
      <c r="O137" s="19">
        <v>484</v>
      </c>
      <c r="P137" s="22">
        <v>0.10658445276370843</v>
      </c>
      <c r="Q137" s="23"/>
      <c r="R137" s="37"/>
      <c r="S137" s="16"/>
    </row>
    <row r="138" spans="1:19" ht="20.100000000000001" customHeight="1" x14ac:dyDescent="0.2">
      <c r="A138" s="54"/>
      <c r="B138" s="24" t="s">
        <v>6</v>
      </c>
      <c r="C138" s="25">
        <v>671</v>
      </c>
      <c r="D138" s="26">
        <v>1</v>
      </c>
      <c r="E138" s="25">
        <v>767</v>
      </c>
      <c r="F138" s="26">
        <v>1</v>
      </c>
      <c r="G138" s="25">
        <v>870</v>
      </c>
      <c r="H138" s="26">
        <v>1</v>
      </c>
      <c r="I138" s="25">
        <v>951</v>
      </c>
      <c r="J138" s="26">
        <v>1</v>
      </c>
      <c r="K138" s="25">
        <v>1008</v>
      </c>
      <c r="L138" s="26">
        <v>1</v>
      </c>
      <c r="M138" s="25">
        <v>274</v>
      </c>
      <c r="N138" s="26">
        <v>1</v>
      </c>
      <c r="O138" s="25">
        <v>4541</v>
      </c>
      <c r="P138" s="28">
        <v>1</v>
      </c>
      <c r="Q138" s="29">
        <f>SQRT(((D136*(1-D136))/C138) + ((L136*(1-L136))/K138))</f>
        <v>1.5243409605675743E-2</v>
      </c>
      <c r="R138" s="29">
        <f>(L136-D136)/Q138</f>
        <v>0.69397602354922105</v>
      </c>
      <c r="S138" s="30" t="str">
        <f>IF(OR(R138&lt;=-1.96, R138&gt;=1.96), "Significant", "Not Significant")</f>
        <v>Not Significant</v>
      </c>
    </row>
    <row r="139" spans="1:19" ht="20.100000000000001" customHeight="1" x14ac:dyDescent="0.2">
      <c r="A139" s="52" t="s">
        <v>63</v>
      </c>
      <c r="B139" s="31" t="s">
        <v>7</v>
      </c>
      <c r="C139" s="32">
        <v>162</v>
      </c>
      <c r="D139" s="33">
        <v>0.26129032258064516</v>
      </c>
      <c r="E139" s="32">
        <v>153</v>
      </c>
      <c r="F139" s="33">
        <v>0.21857142857142858</v>
      </c>
      <c r="G139" s="32">
        <v>178</v>
      </c>
      <c r="H139" s="33">
        <v>0.22503160556257903</v>
      </c>
      <c r="I139" s="32">
        <v>183</v>
      </c>
      <c r="J139" s="33">
        <v>0.2103448275862069</v>
      </c>
      <c r="K139" s="32">
        <v>179</v>
      </c>
      <c r="L139" s="33">
        <v>0.18941798941798943</v>
      </c>
      <c r="M139" s="32">
        <v>58</v>
      </c>
      <c r="N139" s="33">
        <v>0.23966942148760331</v>
      </c>
      <c r="O139" s="32">
        <v>913</v>
      </c>
      <c r="P139" s="34">
        <v>0.21904990403071017</v>
      </c>
      <c r="Q139" s="35"/>
      <c r="R139" s="36"/>
      <c r="S139" s="35"/>
    </row>
    <row r="140" spans="1:19" ht="20.100000000000001" customHeight="1" x14ac:dyDescent="0.2">
      <c r="A140" s="53"/>
      <c r="B140" s="18" t="s">
        <v>8</v>
      </c>
      <c r="C140" s="19">
        <v>458</v>
      </c>
      <c r="D140" s="20">
        <v>0.73870967741935489</v>
      </c>
      <c r="E140" s="19">
        <v>547</v>
      </c>
      <c r="F140" s="20">
        <v>0.78142857142857136</v>
      </c>
      <c r="G140" s="19">
        <v>613</v>
      </c>
      <c r="H140" s="20">
        <v>0.77496839443742105</v>
      </c>
      <c r="I140" s="19">
        <v>687</v>
      </c>
      <c r="J140" s="20">
        <v>0.78965517241379313</v>
      </c>
      <c r="K140" s="19">
        <v>766</v>
      </c>
      <c r="L140" s="20">
        <v>0.81058201058201063</v>
      </c>
      <c r="M140" s="19">
        <v>184</v>
      </c>
      <c r="N140" s="20">
        <v>0.76033057851239672</v>
      </c>
      <c r="O140" s="19">
        <v>3255</v>
      </c>
      <c r="P140" s="22">
        <v>0.78095009596928988</v>
      </c>
      <c r="Q140" s="23"/>
      <c r="R140" s="37"/>
      <c r="S140" s="16"/>
    </row>
    <row r="141" spans="1:19" ht="20.100000000000001" customHeight="1" x14ac:dyDescent="0.2">
      <c r="A141" s="54"/>
      <c r="B141" s="24" t="s">
        <v>6</v>
      </c>
      <c r="C141" s="25">
        <v>620</v>
      </c>
      <c r="D141" s="26">
        <v>1</v>
      </c>
      <c r="E141" s="25">
        <v>700</v>
      </c>
      <c r="F141" s="26">
        <v>1</v>
      </c>
      <c r="G141" s="25">
        <v>791</v>
      </c>
      <c r="H141" s="26">
        <v>1</v>
      </c>
      <c r="I141" s="25">
        <v>870</v>
      </c>
      <c r="J141" s="26">
        <v>1</v>
      </c>
      <c r="K141" s="25">
        <v>945</v>
      </c>
      <c r="L141" s="26">
        <v>1</v>
      </c>
      <c r="M141" s="25">
        <v>242</v>
      </c>
      <c r="N141" s="26">
        <v>1</v>
      </c>
      <c r="O141" s="25">
        <v>4168</v>
      </c>
      <c r="P141" s="28">
        <v>1</v>
      </c>
      <c r="Q141" s="29">
        <f>SQRT(((D139*(1-D139))/C141) + ((L139*(1-L139))/K141))</f>
        <v>2.1766804792645485E-2</v>
      </c>
      <c r="R141" s="29">
        <f>(L139-D139)/Q141</f>
        <v>-3.3019239087833316</v>
      </c>
      <c r="S141" s="30" t="str">
        <f>IF(OR(R141&lt;=-1.96, R141&gt;=1.96), "Significant", "Not Significant")</f>
        <v>Significant</v>
      </c>
    </row>
    <row r="142" spans="1:19" ht="20.100000000000001" customHeight="1" x14ac:dyDescent="0.2">
      <c r="A142" s="52" t="s">
        <v>64</v>
      </c>
      <c r="B142" s="31" t="s">
        <v>7</v>
      </c>
      <c r="C142" s="32">
        <v>619</v>
      </c>
      <c r="D142" s="33">
        <v>0.89580318379160628</v>
      </c>
      <c r="E142" s="32">
        <v>731</v>
      </c>
      <c r="F142" s="33">
        <v>0.92414664981036665</v>
      </c>
      <c r="G142" s="32">
        <v>791</v>
      </c>
      <c r="H142" s="33">
        <v>0.88976377952755914</v>
      </c>
      <c r="I142" s="32">
        <v>870</v>
      </c>
      <c r="J142" s="33">
        <v>0.88957055214723924</v>
      </c>
      <c r="K142" s="32">
        <v>942</v>
      </c>
      <c r="L142" s="33">
        <v>0.89799809342230708</v>
      </c>
      <c r="M142" s="32">
        <v>247</v>
      </c>
      <c r="N142" s="33">
        <v>0.84589041095890405</v>
      </c>
      <c r="O142" s="32">
        <v>4200</v>
      </c>
      <c r="P142" s="34">
        <v>0.89552238805970152</v>
      </c>
      <c r="Q142" s="35"/>
      <c r="R142" s="36"/>
      <c r="S142" s="35"/>
    </row>
    <row r="143" spans="1:19" ht="20.100000000000001" customHeight="1" x14ac:dyDescent="0.2">
      <c r="A143" s="53"/>
      <c r="B143" s="18" t="s">
        <v>8</v>
      </c>
      <c r="C143" s="19">
        <v>72</v>
      </c>
      <c r="D143" s="20">
        <v>0.10419681620839363</v>
      </c>
      <c r="E143" s="19">
        <v>60</v>
      </c>
      <c r="F143" s="20">
        <v>7.5853350189633378E-2</v>
      </c>
      <c r="G143" s="19">
        <v>98</v>
      </c>
      <c r="H143" s="20">
        <v>0.11023622047244094</v>
      </c>
      <c r="I143" s="19">
        <v>108</v>
      </c>
      <c r="J143" s="20">
        <v>0.11042944785276074</v>
      </c>
      <c r="K143" s="19">
        <v>107</v>
      </c>
      <c r="L143" s="20">
        <v>0.10200190657769305</v>
      </c>
      <c r="M143" s="19">
        <v>45</v>
      </c>
      <c r="N143" s="20">
        <v>0.1541095890410959</v>
      </c>
      <c r="O143" s="19">
        <v>490</v>
      </c>
      <c r="P143" s="22">
        <v>0.10447761194029852</v>
      </c>
      <c r="Q143" s="23"/>
      <c r="R143" s="37"/>
      <c r="S143" s="16"/>
    </row>
    <row r="144" spans="1:19" ht="20.100000000000001" customHeight="1" x14ac:dyDescent="0.2">
      <c r="A144" s="54"/>
      <c r="B144" s="24" t="s">
        <v>6</v>
      </c>
      <c r="C144" s="25">
        <v>691</v>
      </c>
      <c r="D144" s="26">
        <v>1</v>
      </c>
      <c r="E144" s="25">
        <v>791</v>
      </c>
      <c r="F144" s="26">
        <v>1</v>
      </c>
      <c r="G144" s="25">
        <v>889</v>
      </c>
      <c r="H144" s="26">
        <v>1</v>
      </c>
      <c r="I144" s="25">
        <v>978</v>
      </c>
      <c r="J144" s="26">
        <v>1</v>
      </c>
      <c r="K144" s="25">
        <v>1049</v>
      </c>
      <c r="L144" s="26">
        <v>1</v>
      </c>
      <c r="M144" s="25">
        <v>292</v>
      </c>
      <c r="N144" s="26">
        <v>1</v>
      </c>
      <c r="O144" s="25">
        <v>4690</v>
      </c>
      <c r="P144" s="28">
        <v>1</v>
      </c>
      <c r="Q144" s="29">
        <f>SQRT(((D142*(1-D142))/C144) + ((L142*(1-L142))/K144))</f>
        <v>1.4913022991194423E-2</v>
      </c>
      <c r="R144" s="29">
        <f>(L142-D142)/Q144</f>
        <v>0.14718073136458001</v>
      </c>
      <c r="S144" s="30" t="str">
        <f>IF(OR(R144&lt;=-1.96, R144&gt;=1.96), "Significant", "Not Significant")</f>
        <v>Not Significant</v>
      </c>
    </row>
    <row r="145" spans="1:19" ht="20.100000000000001" customHeight="1" x14ac:dyDescent="0.2">
      <c r="A145" s="52" t="s">
        <v>65</v>
      </c>
      <c r="B145" s="31" t="s">
        <v>7</v>
      </c>
      <c r="C145" s="32">
        <v>527</v>
      </c>
      <c r="D145" s="33">
        <v>0.77046783625730997</v>
      </c>
      <c r="E145" s="32">
        <v>608</v>
      </c>
      <c r="F145" s="33">
        <v>0.77749360613810736</v>
      </c>
      <c r="G145" s="32">
        <v>669</v>
      </c>
      <c r="H145" s="33">
        <v>0.75764439411098516</v>
      </c>
      <c r="I145" s="32">
        <v>732</v>
      </c>
      <c r="J145" s="33">
        <v>0.76249999999999996</v>
      </c>
      <c r="K145" s="32">
        <v>781</v>
      </c>
      <c r="L145" s="33">
        <v>0.74239543726235735</v>
      </c>
      <c r="M145" s="32">
        <v>204</v>
      </c>
      <c r="N145" s="33">
        <v>0.71830985915492962</v>
      </c>
      <c r="O145" s="32">
        <v>3521</v>
      </c>
      <c r="P145" s="34">
        <v>0.75801937567276634</v>
      </c>
      <c r="Q145" s="35"/>
      <c r="R145" s="38"/>
      <c r="S145" s="35"/>
    </row>
    <row r="146" spans="1:19" ht="20.100000000000001" customHeight="1" x14ac:dyDescent="0.2">
      <c r="A146" s="53"/>
      <c r="B146" s="18" t="s">
        <v>8</v>
      </c>
      <c r="C146" s="19">
        <v>157</v>
      </c>
      <c r="D146" s="20">
        <v>0.22953216374269003</v>
      </c>
      <c r="E146" s="19">
        <v>174</v>
      </c>
      <c r="F146" s="20">
        <v>0.22250639386189261</v>
      </c>
      <c r="G146" s="19">
        <v>214</v>
      </c>
      <c r="H146" s="20">
        <v>0.24235560588901472</v>
      </c>
      <c r="I146" s="19">
        <v>228</v>
      </c>
      <c r="J146" s="20">
        <v>0.23749999999999999</v>
      </c>
      <c r="K146" s="19">
        <v>271</v>
      </c>
      <c r="L146" s="20">
        <v>0.2576045627376426</v>
      </c>
      <c r="M146" s="19">
        <v>80</v>
      </c>
      <c r="N146" s="20">
        <v>0.28169014084507044</v>
      </c>
      <c r="O146" s="19">
        <v>1124</v>
      </c>
      <c r="P146" s="22">
        <v>0.24198062432723358</v>
      </c>
      <c r="Q146" s="23"/>
      <c r="R146" s="17"/>
      <c r="S146" s="16"/>
    </row>
    <row r="147" spans="1:19" ht="20.100000000000001" customHeight="1" x14ac:dyDescent="0.2">
      <c r="A147" s="54"/>
      <c r="B147" s="24" t="s">
        <v>6</v>
      </c>
      <c r="C147" s="25">
        <v>684</v>
      </c>
      <c r="D147" s="26">
        <v>1</v>
      </c>
      <c r="E147" s="25">
        <v>782</v>
      </c>
      <c r="F147" s="26">
        <v>1</v>
      </c>
      <c r="G147" s="25">
        <v>883</v>
      </c>
      <c r="H147" s="26">
        <v>1</v>
      </c>
      <c r="I147" s="25">
        <v>960</v>
      </c>
      <c r="J147" s="26">
        <v>1</v>
      </c>
      <c r="K147" s="25">
        <v>1052</v>
      </c>
      <c r="L147" s="26">
        <v>1</v>
      </c>
      <c r="M147" s="25">
        <v>284</v>
      </c>
      <c r="N147" s="26">
        <v>1</v>
      </c>
      <c r="O147" s="25">
        <v>4645</v>
      </c>
      <c r="P147" s="28">
        <v>1</v>
      </c>
      <c r="Q147" s="29">
        <f>SQRT(((D145*(1-D145))/C147) + ((L145*(1-L145))/K147))</f>
        <v>2.0984274312732042E-2</v>
      </c>
      <c r="R147" s="29">
        <f>(L145-D145)/Q147</f>
        <v>-1.3377826927243279</v>
      </c>
      <c r="S147" s="30" t="str">
        <f>IF(OR(R147&lt;=-1.96, R147&gt;=1.96), "Significant", "Not Significant")</f>
        <v>Not Significant</v>
      </c>
    </row>
    <row r="148" spans="1:19" ht="20.100000000000001" customHeight="1" x14ac:dyDescent="0.2">
      <c r="A148" s="52" t="s">
        <v>66</v>
      </c>
      <c r="B148" s="31" t="s">
        <v>7</v>
      </c>
      <c r="C148" s="32">
        <v>138</v>
      </c>
      <c r="D148" s="33">
        <v>0.21198156682027652</v>
      </c>
      <c r="E148" s="32">
        <v>168</v>
      </c>
      <c r="F148" s="33">
        <v>0.22340425531914893</v>
      </c>
      <c r="G148" s="32">
        <v>181</v>
      </c>
      <c r="H148" s="33">
        <v>0.21194379391100704</v>
      </c>
      <c r="I148" s="32">
        <v>221</v>
      </c>
      <c r="J148" s="33">
        <v>0.23891891891891892</v>
      </c>
      <c r="K148" s="32">
        <v>260</v>
      </c>
      <c r="L148" s="33">
        <v>0.25365853658536586</v>
      </c>
      <c r="M148" s="32">
        <v>39</v>
      </c>
      <c r="N148" s="33">
        <v>0.14028776978417265</v>
      </c>
      <c r="O148" s="32">
        <v>1007</v>
      </c>
      <c r="P148" s="34">
        <v>0.22452619843924193</v>
      </c>
      <c r="Q148" s="35"/>
      <c r="R148" s="38"/>
      <c r="S148" s="35"/>
    </row>
    <row r="149" spans="1:19" ht="20.100000000000001" customHeight="1" x14ac:dyDescent="0.2">
      <c r="A149" s="53"/>
      <c r="B149" s="18" t="s">
        <v>8</v>
      </c>
      <c r="C149" s="19">
        <v>513</v>
      </c>
      <c r="D149" s="20">
        <v>0.78801843317972353</v>
      </c>
      <c r="E149" s="19">
        <v>584</v>
      </c>
      <c r="F149" s="20">
        <v>0.77659574468085113</v>
      </c>
      <c r="G149" s="19">
        <v>673</v>
      </c>
      <c r="H149" s="20">
        <v>0.78805620608899307</v>
      </c>
      <c r="I149" s="19">
        <v>704</v>
      </c>
      <c r="J149" s="20">
        <v>0.76108108108108108</v>
      </c>
      <c r="K149" s="19">
        <v>765</v>
      </c>
      <c r="L149" s="20">
        <v>0.74634146341463425</v>
      </c>
      <c r="M149" s="19">
        <v>239</v>
      </c>
      <c r="N149" s="20">
        <v>0.85971223021582732</v>
      </c>
      <c r="O149" s="19">
        <v>3478</v>
      </c>
      <c r="P149" s="22">
        <v>0.77547380156075807</v>
      </c>
      <c r="Q149" s="23"/>
      <c r="R149" s="17"/>
      <c r="S149" s="16"/>
    </row>
    <row r="150" spans="1:19" ht="20.100000000000001" customHeight="1" x14ac:dyDescent="0.2">
      <c r="A150" s="54"/>
      <c r="B150" s="24" t="s">
        <v>6</v>
      </c>
      <c r="C150" s="25">
        <v>651</v>
      </c>
      <c r="D150" s="26">
        <v>1</v>
      </c>
      <c r="E150" s="25">
        <v>752</v>
      </c>
      <c r="F150" s="26">
        <v>1</v>
      </c>
      <c r="G150" s="25">
        <v>854</v>
      </c>
      <c r="H150" s="26">
        <v>1</v>
      </c>
      <c r="I150" s="25">
        <v>925</v>
      </c>
      <c r="J150" s="26">
        <v>1</v>
      </c>
      <c r="K150" s="25">
        <v>1025</v>
      </c>
      <c r="L150" s="26">
        <v>1</v>
      </c>
      <c r="M150" s="25">
        <v>278</v>
      </c>
      <c r="N150" s="26">
        <v>1</v>
      </c>
      <c r="O150" s="25">
        <v>4485</v>
      </c>
      <c r="P150" s="28">
        <v>1</v>
      </c>
      <c r="Q150" s="29">
        <f>SQRT(((D148*(1-D148))/C150) + ((L148*(1-L148))/K150))</f>
        <v>2.1007059577499407E-2</v>
      </c>
      <c r="R150" s="29">
        <f>(L148-D148)/Q150</f>
        <v>1.9839506624587002</v>
      </c>
      <c r="S150" s="30" t="str">
        <f>IF(OR(R150&lt;=-1.96, R150&gt;=1.96), "Significant", "Not Significant")</f>
        <v>Significant</v>
      </c>
    </row>
    <row r="151" spans="1:19" ht="20.100000000000001" customHeight="1" x14ac:dyDescent="0.2">
      <c r="A151" s="52" t="s">
        <v>67</v>
      </c>
      <c r="B151" s="31" t="s">
        <v>7</v>
      </c>
      <c r="C151" s="32">
        <v>629</v>
      </c>
      <c r="D151" s="33">
        <v>0.92228739002932558</v>
      </c>
      <c r="E151" s="39">
        <v>725</v>
      </c>
      <c r="F151" s="33">
        <v>0.93187660668380456</v>
      </c>
      <c r="G151" s="39">
        <v>825</v>
      </c>
      <c r="H151" s="34">
        <v>0.93963553530751709</v>
      </c>
      <c r="I151" s="39">
        <v>914</v>
      </c>
      <c r="J151" s="34">
        <v>0.94813278008298751</v>
      </c>
      <c r="K151" s="39">
        <v>984</v>
      </c>
      <c r="L151" s="34">
        <v>0.95072463768115933</v>
      </c>
      <c r="M151" s="39">
        <v>243</v>
      </c>
      <c r="N151" s="34">
        <v>0.89338235294117652</v>
      </c>
      <c r="O151" s="39">
        <v>4320</v>
      </c>
      <c r="P151" s="34">
        <v>0.93729659362117601</v>
      </c>
      <c r="Q151" s="35"/>
      <c r="R151" s="36"/>
      <c r="S151" s="35"/>
    </row>
    <row r="152" spans="1:19" ht="20.100000000000001" customHeight="1" x14ac:dyDescent="0.2">
      <c r="A152" s="53"/>
      <c r="B152" s="18" t="s">
        <v>8</v>
      </c>
      <c r="C152" s="19">
        <v>53</v>
      </c>
      <c r="D152" s="20">
        <v>7.7712609970674487E-2</v>
      </c>
      <c r="E152" s="21">
        <v>53</v>
      </c>
      <c r="F152" s="20">
        <v>6.8123393316195366E-2</v>
      </c>
      <c r="G152" s="21">
        <v>53</v>
      </c>
      <c r="H152" s="22">
        <v>6.0364464692482918E-2</v>
      </c>
      <c r="I152" s="21">
        <v>50</v>
      </c>
      <c r="J152" s="22">
        <v>5.1867219917012451E-2</v>
      </c>
      <c r="K152" s="21">
        <v>51</v>
      </c>
      <c r="L152" s="22">
        <v>4.9275362318840575E-2</v>
      </c>
      <c r="M152" s="21">
        <v>29</v>
      </c>
      <c r="N152" s="22">
        <v>0.10661764705882354</v>
      </c>
      <c r="O152" s="21">
        <v>289</v>
      </c>
      <c r="P152" s="22">
        <v>6.2703406378824045E-2</v>
      </c>
      <c r="Q152" s="23"/>
      <c r="R152" s="37"/>
      <c r="S152" s="16"/>
    </row>
    <row r="153" spans="1:19" ht="20.100000000000001" customHeight="1" x14ac:dyDescent="0.2">
      <c r="A153" s="55"/>
      <c r="B153" s="40" t="s">
        <v>6</v>
      </c>
      <c r="C153" s="41">
        <v>682</v>
      </c>
      <c r="D153" s="42">
        <v>1</v>
      </c>
      <c r="E153" s="43">
        <v>778</v>
      </c>
      <c r="F153" s="42">
        <v>1</v>
      </c>
      <c r="G153" s="43">
        <v>878</v>
      </c>
      <c r="H153" s="44">
        <v>1</v>
      </c>
      <c r="I153" s="43">
        <v>964</v>
      </c>
      <c r="J153" s="44">
        <v>1</v>
      </c>
      <c r="K153" s="43">
        <v>1035</v>
      </c>
      <c r="L153" s="44">
        <v>1</v>
      </c>
      <c r="M153" s="43">
        <v>272</v>
      </c>
      <c r="N153" s="44">
        <v>1</v>
      </c>
      <c r="O153" s="43">
        <v>4609</v>
      </c>
      <c r="P153" s="44">
        <v>1</v>
      </c>
      <c r="Q153" s="45">
        <f>SQRT(((D151*(1-D151))/C153) + ((L151*(1-L151))/K153))</f>
        <v>1.2261973588818673E-2</v>
      </c>
      <c r="R153" s="45">
        <f>(L151-D151)/Q153</f>
        <v>2.3191411599324296</v>
      </c>
      <c r="S153" s="46" t="str">
        <f>IF(OR(R153&lt;=-1.96, R153&gt;=1.96), "Significant", "Not Significant")</f>
        <v>Significant</v>
      </c>
    </row>
  </sheetData>
  <mergeCells count="59">
    <mergeCell ref="O2:P2"/>
    <mergeCell ref="M2:N2"/>
    <mergeCell ref="A7:A9"/>
    <mergeCell ref="A10:A12"/>
    <mergeCell ref="A13:A15"/>
    <mergeCell ref="C2:D2"/>
    <mergeCell ref="E2:F2"/>
    <mergeCell ref="G2:H2"/>
    <mergeCell ref="I2:J2"/>
    <mergeCell ref="K2:L2"/>
    <mergeCell ref="A22:A24"/>
    <mergeCell ref="A25:A27"/>
    <mergeCell ref="A28:A30"/>
    <mergeCell ref="A31:A33"/>
    <mergeCell ref="A4:A6"/>
    <mergeCell ref="A16:A18"/>
    <mergeCell ref="A19:A21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82:A84"/>
    <mergeCell ref="A85:A87"/>
    <mergeCell ref="A88:A90"/>
    <mergeCell ref="A91:A93"/>
    <mergeCell ref="A64:A66"/>
    <mergeCell ref="A67:A69"/>
    <mergeCell ref="A70:A72"/>
    <mergeCell ref="A73:A75"/>
    <mergeCell ref="A76:A78"/>
    <mergeCell ref="A148:A150"/>
    <mergeCell ref="A151:A153"/>
    <mergeCell ref="A124:A126"/>
    <mergeCell ref="A127:A129"/>
    <mergeCell ref="A130:A132"/>
    <mergeCell ref="A133:A135"/>
    <mergeCell ref="A136:A138"/>
    <mergeCell ref="C1:S1"/>
    <mergeCell ref="Q2:S2"/>
    <mergeCell ref="A139:A141"/>
    <mergeCell ref="A142:A144"/>
    <mergeCell ref="A145:A147"/>
    <mergeCell ref="A109:A111"/>
    <mergeCell ref="A112:A114"/>
    <mergeCell ref="A115:A117"/>
    <mergeCell ref="A118:A120"/>
    <mergeCell ref="A121:A123"/>
    <mergeCell ref="A94:A96"/>
    <mergeCell ref="A97:A99"/>
    <mergeCell ref="A100:A102"/>
    <mergeCell ref="A103:A105"/>
    <mergeCell ref="A106:A108"/>
    <mergeCell ref="A79:A81"/>
  </mergeCells>
  <conditionalFormatting sqref="S2:S3">
    <cfRule type="cellIs" dxfId="10" priority="16" operator="equal">
      <formula>"Significant"</formula>
    </cfRule>
  </conditionalFormatting>
  <conditionalFormatting sqref="S4:S153">
    <cfRule type="cellIs" dxfId="9" priority="11" operator="equal">
      <formula>"Significant"</formula>
    </cfRule>
  </conditionalFormatting>
  <conditionalFormatting sqref="S4:S6">
    <cfRule type="cellIs" dxfId="8" priority="10" operator="equal">
      <formula>"Significant"</formula>
    </cfRule>
  </conditionalFormatting>
  <conditionalFormatting sqref="S4:S6">
    <cfRule type="cellIs" dxfId="7" priority="9" operator="equal">
      <formula>"Significant"</formula>
    </cfRule>
  </conditionalFormatting>
  <conditionalFormatting sqref="S7:S153">
    <cfRule type="cellIs" dxfId="6" priority="8" operator="equal">
      <formula>"Significant"</formula>
    </cfRule>
  </conditionalFormatting>
  <conditionalFormatting sqref="S7:S153">
    <cfRule type="cellIs" dxfId="5" priority="7" operator="equal">
      <formula>"Significant"</formula>
    </cfRule>
  </conditionalFormatting>
  <conditionalFormatting sqref="S148:S150">
    <cfRule type="cellIs" dxfId="4" priority="6" operator="equal">
      <formula>"Significant"</formula>
    </cfRule>
  </conditionalFormatting>
  <conditionalFormatting sqref="S151:S153">
    <cfRule type="cellIs" dxfId="3" priority="5" operator="equal">
      <formula>"Significant"</formula>
    </cfRule>
  </conditionalFormatting>
  <conditionalFormatting sqref="S151:S153">
    <cfRule type="cellIs" dxfId="2" priority="4" operator="equal">
      <formula>"Significant"</formula>
    </cfRule>
  </conditionalFormatting>
  <conditionalFormatting sqref="S151:S153">
    <cfRule type="cellIs" dxfId="1" priority="3" operator="equal">
      <formula>"Significant"</formula>
    </cfRule>
  </conditionalFormatting>
  <conditionalFormatting sqref="E1:E153 G1:G153 I1:I153 K1:K153 M1:M153 O1:O153 C1:C153">
    <cfRule type="cellIs" dxfId="0" priority="2" operator="lessThan">
      <formula>5</formula>
    </cfRule>
  </conditionalFormatting>
  <pageMargins left="0.31496062992125984" right="0.31496062992125984" top="0.35433070866141736" bottom="0.35433070866141736" header="0.31496062992125984" footer="0.31496062992125984"/>
  <pageSetup paperSize="8" scale="68" fitToHeight="2" orientation="portrait" r:id="rId1"/>
  <rowBreaks count="1" manualBreakCount="1">
    <brk id="8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SIMD Cross Analyses</vt:lpstr>
      <vt:lpstr>'SIMD Cross Analyses'!Print_Area</vt:lpstr>
      <vt:lpstr>'SIMD Cross Analyses'!Print_Titles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2011-08-01T14:22:18Z</dcterms:created>
  <cp:lastPrinted>2016-02-25T13:04:41Z</cp:lastPrinted>
  <dcterms:modified xsi:type="dcterms:W3CDTF">2016-03-15T16:32:10Z</dcterms:modified>
</cp:coreProperties>
</file>